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codeName="ThisWorkbook" autoCompressPictures="0"/>
  <bookViews>
    <workbookView xWindow="0" yWindow="0" windowWidth="25600" windowHeight="14440"/>
  </bookViews>
  <sheets>
    <sheet name="Results" sheetId="2" r:id="rId1"/>
    <sheet name="Data Sheet" sheetId="1" r:id="rId2"/>
    <sheet name="Norms" sheetId="4" r:id="rId3"/>
    <sheet name="SEBS" sheetId="5" r:id="rId4"/>
  </sheets>
  <externalReferences>
    <externalReference r:id="rId5"/>
  </externalReferenc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8" i="1" l="1"/>
  <c r="U8" i="1"/>
  <c r="V8" i="1"/>
  <c r="W8" i="1"/>
  <c r="X8" i="1"/>
  <c r="Y8" i="1"/>
  <c r="AB8" i="1"/>
  <c r="T9" i="1"/>
  <c r="U9" i="1"/>
  <c r="V9" i="1"/>
  <c r="W9" i="1"/>
  <c r="X9" i="1"/>
  <c r="Y9" i="1"/>
  <c r="AB9" i="1"/>
  <c r="T10" i="1"/>
  <c r="U10" i="1"/>
  <c r="V10" i="1"/>
  <c r="W10" i="1"/>
  <c r="X10" i="1"/>
  <c r="Y10" i="1"/>
  <c r="AB10" i="1"/>
  <c r="T11" i="1"/>
  <c r="U11" i="1"/>
  <c r="V11" i="1"/>
  <c r="W11" i="1"/>
  <c r="X11" i="1"/>
  <c r="Y11" i="1"/>
  <c r="AB11" i="1"/>
  <c r="T12" i="1"/>
  <c r="U12" i="1"/>
  <c r="V12" i="1"/>
  <c r="W12" i="1"/>
  <c r="X12" i="1"/>
  <c r="Y12" i="1"/>
  <c r="AB12" i="1"/>
  <c r="T13" i="1"/>
  <c r="U13" i="1"/>
  <c r="V13" i="1"/>
  <c r="W13" i="1"/>
  <c r="X13" i="1"/>
  <c r="Y13" i="1"/>
  <c r="AB13" i="1"/>
  <c r="T14" i="1"/>
  <c r="U14" i="1"/>
  <c r="V14" i="1"/>
  <c r="W14" i="1"/>
  <c r="X14" i="1"/>
  <c r="Y14" i="1"/>
  <c r="AB14" i="1"/>
  <c r="T15" i="1"/>
  <c r="U15" i="1"/>
  <c r="V15" i="1"/>
  <c r="W15" i="1"/>
  <c r="X15" i="1"/>
  <c r="Y15" i="1"/>
  <c r="AB15" i="1"/>
  <c r="T16" i="1"/>
  <c r="U16" i="1"/>
  <c r="V16" i="1"/>
  <c r="W16" i="1"/>
  <c r="X16" i="1"/>
  <c r="Y16" i="1"/>
  <c r="AB16" i="1"/>
  <c r="T17" i="1"/>
  <c r="U17" i="1"/>
  <c r="V17" i="1"/>
  <c r="W17" i="1"/>
  <c r="X17" i="1"/>
  <c r="Y17" i="1"/>
  <c r="AB17" i="1"/>
  <c r="T18" i="1"/>
  <c r="U18" i="1"/>
  <c r="V18" i="1"/>
  <c r="W18" i="1"/>
  <c r="X18" i="1"/>
  <c r="Y18" i="1"/>
  <c r="AB18" i="1"/>
  <c r="T19" i="1"/>
  <c r="U19" i="1"/>
  <c r="V19" i="1"/>
  <c r="W19" i="1"/>
  <c r="X19" i="1"/>
  <c r="Y19" i="1"/>
  <c r="AB19" i="1"/>
  <c r="T20" i="1"/>
  <c r="U20" i="1"/>
  <c r="V20" i="1"/>
  <c r="W20" i="1"/>
  <c r="X20" i="1"/>
  <c r="Y20" i="1"/>
  <c r="AB20" i="1"/>
  <c r="T21" i="1"/>
  <c r="U21" i="1"/>
  <c r="V21" i="1"/>
  <c r="W21" i="1"/>
  <c r="X21" i="1"/>
  <c r="Y21" i="1"/>
  <c r="AB21" i="1"/>
  <c r="T22" i="1"/>
  <c r="U22" i="1"/>
  <c r="V22" i="1"/>
  <c r="W22" i="1"/>
  <c r="X22" i="1"/>
  <c r="Y22" i="1"/>
  <c r="AB22" i="1"/>
  <c r="T23" i="1"/>
  <c r="U23" i="1"/>
  <c r="V23" i="1"/>
  <c r="W23" i="1"/>
  <c r="X23" i="1"/>
  <c r="Y23" i="1"/>
  <c r="AB23" i="1"/>
  <c r="T24" i="1"/>
  <c r="U24" i="1"/>
  <c r="V24" i="1"/>
  <c r="W24" i="1"/>
  <c r="X24" i="1"/>
  <c r="Y24" i="1"/>
  <c r="AB24" i="1"/>
  <c r="T25" i="1"/>
  <c r="U25" i="1"/>
  <c r="V25" i="1"/>
  <c r="W25" i="1"/>
  <c r="X25" i="1"/>
  <c r="Y25" i="1"/>
  <c r="AB25" i="1"/>
  <c r="T26" i="1"/>
  <c r="U26" i="1"/>
  <c r="V26" i="1"/>
  <c r="W26" i="1"/>
  <c r="X26" i="1"/>
  <c r="Y26" i="1"/>
  <c r="AB26" i="1"/>
  <c r="T27" i="1"/>
  <c r="U27" i="1"/>
  <c r="V27" i="1"/>
  <c r="W27" i="1"/>
  <c r="X27" i="1"/>
  <c r="Y27" i="1"/>
  <c r="AB27" i="1"/>
  <c r="T28" i="1"/>
  <c r="U28" i="1"/>
  <c r="V28" i="1"/>
  <c r="W28" i="1"/>
  <c r="X28" i="1"/>
  <c r="Y28" i="1"/>
  <c r="AB28" i="1"/>
  <c r="T29" i="1"/>
  <c r="U29" i="1"/>
  <c r="V29" i="1"/>
  <c r="W29" i="1"/>
  <c r="X29" i="1"/>
  <c r="Y29" i="1"/>
  <c r="AB29" i="1"/>
  <c r="T30" i="1"/>
  <c r="U30" i="1"/>
  <c r="V30" i="1"/>
  <c r="W30" i="1"/>
  <c r="X30" i="1"/>
  <c r="Y30" i="1"/>
  <c r="AB30" i="1"/>
  <c r="T31" i="1"/>
  <c r="U31" i="1"/>
  <c r="V31" i="1"/>
  <c r="W31" i="1"/>
  <c r="X31" i="1"/>
  <c r="Y31" i="1"/>
  <c r="AB31" i="1"/>
  <c r="T32" i="1"/>
  <c r="U32" i="1"/>
  <c r="V32" i="1"/>
  <c r="W32" i="1"/>
  <c r="X32" i="1"/>
  <c r="Y32" i="1"/>
  <c r="AB32" i="1"/>
  <c r="T33" i="1"/>
  <c r="U33" i="1"/>
  <c r="V33" i="1"/>
  <c r="W33" i="1"/>
  <c r="X33" i="1"/>
  <c r="Y33" i="1"/>
  <c r="AB33" i="1"/>
  <c r="T34" i="1"/>
  <c r="U34" i="1"/>
  <c r="V34" i="1"/>
  <c r="W34" i="1"/>
  <c r="X34" i="1"/>
  <c r="Y34" i="1"/>
  <c r="AB34" i="1"/>
  <c r="T35" i="1"/>
  <c r="U35" i="1"/>
  <c r="V35" i="1"/>
  <c r="W35" i="1"/>
  <c r="X35" i="1"/>
  <c r="Y35" i="1"/>
  <c r="AB35" i="1"/>
  <c r="T36" i="1"/>
  <c r="U36" i="1"/>
  <c r="V36" i="1"/>
  <c r="W36" i="1"/>
  <c r="X36" i="1"/>
  <c r="Y36" i="1"/>
  <c r="AB36" i="1"/>
  <c r="T37" i="1"/>
  <c r="U37" i="1"/>
  <c r="V37" i="1"/>
  <c r="W37" i="1"/>
  <c r="X37" i="1"/>
  <c r="Y37" i="1"/>
  <c r="AB37" i="1"/>
  <c r="T38" i="1"/>
  <c r="U38" i="1"/>
  <c r="V38" i="1"/>
  <c r="W38" i="1"/>
  <c r="X38" i="1"/>
  <c r="Y38" i="1"/>
  <c r="AB38" i="1"/>
  <c r="T39" i="1"/>
  <c r="U39" i="1"/>
  <c r="V39" i="1"/>
  <c r="W39" i="1"/>
  <c r="X39" i="1"/>
  <c r="Y39" i="1"/>
  <c r="AB39" i="1"/>
  <c r="T40" i="1"/>
  <c r="U40" i="1"/>
  <c r="V40" i="1"/>
  <c r="W40" i="1"/>
  <c r="X40" i="1"/>
  <c r="Y40" i="1"/>
  <c r="AB40" i="1"/>
  <c r="T41" i="1"/>
  <c r="U41" i="1"/>
  <c r="V41" i="1"/>
  <c r="W41" i="1"/>
  <c r="X41" i="1"/>
  <c r="Y41" i="1"/>
  <c r="AB41" i="1"/>
  <c r="T42" i="1"/>
  <c r="U42" i="1"/>
  <c r="V42" i="1"/>
  <c r="W42" i="1"/>
  <c r="X42" i="1"/>
  <c r="Y42" i="1"/>
  <c r="AB42" i="1"/>
  <c r="T43" i="1"/>
  <c r="U43" i="1"/>
  <c r="V43" i="1"/>
  <c r="W43" i="1"/>
  <c r="X43" i="1"/>
  <c r="Y43" i="1"/>
  <c r="AB43" i="1"/>
  <c r="T44" i="1"/>
  <c r="U44" i="1"/>
  <c r="V44" i="1"/>
  <c r="W44" i="1"/>
  <c r="X44" i="1"/>
  <c r="Y44" i="1"/>
  <c r="AB44" i="1"/>
  <c r="T45" i="1"/>
  <c r="U45" i="1"/>
  <c r="V45" i="1"/>
  <c r="W45" i="1"/>
  <c r="X45" i="1"/>
  <c r="Y45" i="1"/>
  <c r="AB45" i="1"/>
  <c r="T46" i="1"/>
  <c r="U46" i="1"/>
  <c r="V46" i="1"/>
  <c r="W46" i="1"/>
  <c r="X46" i="1"/>
  <c r="Y46" i="1"/>
  <c r="AB46" i="1"/>
  <c r="T47" i="1"/>
  <c r="U47" i="1"/>
  <c r="V47" i="1"/>
  <c r="W47" i="1"/>
  <c r="X47" i="1"/>
  <c r="Y47" i="1"/>
  <c r="AB47" i="1"/>
  <c r="T48" i="1"/>
  <c r="U48" i="1"/>
  <c r="V48" i="1"/>
  <c r="W48" i="1"/>
  <c r="X48" i="1"/>
  <c r="Y48" i="1"/>
  <c r="AB48" i="1"/>
  <c r="T49" i="1"/>
  <c r="U49" i="1"/>
  <c r="V49" i="1"/>
  <c r="W49" i="1"/>
  <c r="X49" i="1"/>
  <c r="Y49" i="1"/>
  <c r="AB49" i="1"/>
  <c r="T50" i="1"/>
  <c r="U50" i="1"/>
  <c r="V50" i="1"/>
  <c r="W50" i="1"/>
  <c r="X50" i="1"/>
  <c r="Y50" i="1"/>
  <c r="AB50" i="1"/>
  <c r="T51" i="1"/>
  <c r="U51" i="1"/>
  <c r="V51" i="1"/>
  <c r="W51" i="1"/>
  <c r="X51" i="1"/>
  <c r="Y51" i="1"/>
  <c r="AB51" i="1"/>
  <c r="T52" i="1"/>
  <c r="U52" i="1"/>
  <c r="V52" i="1"/>
  <c r="W52" i="1"/>
  <c r="X52" i="1"/>
  <c r="Y52" i="1"/>
  <c r="AB52" i="1"/>
  <c r="T53" i="1"/>
  <c r="U53" i="1"/>
  <c r="V53" i="1"/>
  <c r="W53" i="1"/>
  <c r="X53" i="1"/>
  <c r="Y53" i="1"/>
  <c r="AB53" i="1"/>
  <c r="T54" i="1"/>
  <c r="U54" i="1"/>
  <c r="V54" i="1"/>
  <c r="W54" i="1"/>
  <c r="X54" i="1"/>
  <c r="Y54" i="1"/>
  <c r="AB54" i="1"/>
  <c r="T55" i="1"/>
  <c r="U55" i="1"/>
  <c r="V55" i="1"/>
  <c r="W55" i="1"/>
  <c r="X55" i="1"/>
  <c r="Y55" i="1"/>
  <c r="AB55" i="1"/>
  <c r="T56" i="1"/>
  <c r="U56" i="1"/>
  <c r="V56" i="1"/>
  <c r="W56" i="1"/>
  <c r="X56" i="1"/>
  <c r="Y56" i="1"/>
  <c r="AB56" i="1"/>
  <c r="T57" i="1"/>
  <c r="U57" i="1"/>
  <c r="V57" i="1"/>
  <c r="W57" i="1"/>
  <c r="X57" i="1"/>
  <c r="Y57" i="1"/>
  <c r="AB57" i="1"/>
  <c r="T58" i="1"/>
  <c r="U58" i="1"/>
  <c r="V58" i="1"/>
  <c r="W58" i="1"/>
  <c r="X58" i="1"/>
  <c r="Y58" i="1"/>
  <c r="AB58" i="1"/>
  <c r="T59" i="1"/>
  <c r="U59" i="1"/>
  <c r="V59" i="1"/>
  <c r="W59" i="1"/>
  <c r="X59" i="1"/>
  <c r="Y59" i="1"/>
  <c r="AB59" i="1"/>
  <c r="T60" i="1"/>
  <c r="U60" i="1"/>
  <c r="V60" i="1"/>
  <c r="W60" i="1"/>
  <c r="X60" i="1"/>
  <c r="Y60" i="1"/>
  <c r="AB60" i="1"/>
  <c r="T61" i="1"/>
  <c r="U61" i="1"/>
  <c r="V61" i="1"/>
  <c r="W61" i="1"/>
  <c r="X61" i="1"/>
  <c r="Y61" i="1"/>
  <c r="AB61" i="1"/>
  <c r="T62" i="1"/>
  <c r="U62" i="1"/>
  <c r="V62" i="1"/>
  <c r="W62" i="1"/>
  <c r="X62" i="1"/>
  <c r="Y62" i="1"/>
  <c r="AB62" i="1"/>
  <c r="T63" i="1"/>
  <c r="U63" i="1"/>
  <c r="V63" i="1"/>
  <c r="W63" i="1"/>
  <c r="X63" i="1"/>
  <c r="Y63" i="1"/>
  <c r="AB63" i="1"/>
  <c r="T64" i="1"/>
  <c r="U64" i="1"/>
  <c r="V64" i="1"/>
  <c r="W64" i="1"/>
  <c r="X64" i="1"/>
  <c r="Y64" i="1"/>
  <c r="AB64" i="1"/>
  <c r="T65" i="1"/>
  <c r="U65" i="1"/>
  <c r="V65" i="1"/>
  <c r="W65" i="1"/>
  <c r="X65" i="1"/>
  <c r="Y65" i="1"/>
  <c r="AB65" i="1"/>
  <c r="T66" i="1"/>
  <c r="U66" i="1"/>
  <c r="V66" i="1"/>
  <c r="W66" i="1"/>
  <c r="X66" i="1"/>
  <c r="Y66" i="1"/>
  <c r="AB66" i="1"/>
  <c r="T67" i="1"/>
  <c r="U67" i="1"/>
  <c r="V67" i="1"/>
  <c r="W67" i="1"/>
  <c r="X67" i="1"/>
  <c r="Y67" i="1"/>
  <c r="AB67" i="1"/>
  <c r="T68" i="1"/>
  <c r="U68" i="1"/>
  <c r="V68" i="1"/>
  <c r="W68" i="1"/>
  <c r="X68" i="1"/>
  <c r="Y68" i="1"/>
  <c r="AB68" i="1"/>
  <c r="T69" i="1"/>
  <c r="U69" i="1"/>
  <c r="V69" i="1"/>
  <c r="W69" i="1"/>
  <c r="X69" i="1"/>
  <c r="Y69" i="1"/>
  <c r="AB69" i="1"/>
  <c r="T70" i="1"/>
  <c r="U70" i="1"/>
  <c r="V70" i="1"/>
  <c r="W70" i="1"/>
  <c r="X70" i="1"/>
  <c r="Y70" i="1"/>
  <c r="AB70" i="1"/>
  <c r="T71" i="1"/>
  <c r="U71" i="1"/>
  <c r="V71" i="1"/>
  <c r="W71" i="1"/>
  <c r="X71" i="1"/>
  <c r="Y71" i="1"/>
  <c r="AB71" i="1"/>
  <c r="T72" i="1"/>
  <c r="U72" i="1"/>
  <c r="V72" i="1"/>
  <c r="W72" i="1"/>
  <c r="X72" i="1"/>
  <c r="Y72" i="1"/>
  <c r="AB72" i="1"/>
  <c r="T73" i="1"/>
  <c r="U73" i="1"/>
  <c r="V73" i="1"/>
  <c r="W73" i="1"/>
  <c r="X73" i="1"/>
  <c r="Y73" i="1"/>
  <c r="AB73" i="1"/>
  <c r="T74" i="1"/>
  <c r="U74" i="1"/>
  <c r="V74" i="1"/>
  <c r="W74" i="1"/>
  <c r="X74" i="1"/>
  <c r="Y74" i="1"/>
  <c r="AB74" i="1"/>
  <c r="T75" i="1"/>
  <c r="U75" i="1"/>
  <c r="V75" i="1"/>
  <c r="W75" i="1"/>
  <c r="X75" i="1"/>
  <c r="Y75" i="1"/>
  <c r="AB75" i="1"/>
  <c r="T76" i="1"/>
  <c r="U76" i="1"/>
  <c r="V76" i="1"/>
  <c r="W76" i="1"/>
  <c r="X76" i="1"/>
  <c r="Y76" i="1"/>
  <c r="AB76" i="1"/>
  <c r="T77" i="1"/>
  <c r="U77" i="1"/>
  <c r="V77" i="1"/>
  <c r="W77" i="1"/>
  <c r="X77" i="1"/>
  <c r="Y77" i="1"/>
  <c r="AB77" i="1"/>
  <c r="T78" i="1"/>
  <c r="U78" i="1"/>
  <c r="V78" i="1"/>
  <c r="W78" i="1"/>
  <c r="X78" i="1"/>
  <c r="Y78" i="1"/>
  <c r="AB78" i="1"/>
  <c r="T79" i="1"/>
  <c r="U79" i="1"/>
  <c r="V79" i="1"/>
  <c r="W79" i="1"/>
  <c r="X79" i="1"/>
  <c r="Y79" i="1"/>
  <c r="AB79" i="1"/>
  <c r="T80" i="1"/>
  <c r="U80" i="1"/>
  <c r="V80" i="1"/>
  <c r="W80" i="1"/>
  <c r="X80" i="1"/>
  <c r="Y80" i="1"/>
  <c r="AB80" i="1"/>
  <c r="T81" i="1"/>
  <c r="U81" i="1"/>
  <c r="V81" i="1"/>
  <c r="W81" i="1"/>
  <c r="X81" i="1"/>
  <c r="Y81" i="1"/>
  <c r="AB81" i="1"/>
  <c r="T82" i="1"/>
  <c r="U82" i="1"/>
  <c r="V82" i="1"/>
  <c r="W82" i="1"/>
  <c r="X82" i="1"/>
  <c r="Y82" i="1"/>
  <c r="AB82" i="1"/>
  <c r="T83" i="1"/>
  <c r="U83" i="1"/>
  <c r="V83" i="1"/>
  <c r="W83" i="1"/>
  <c r="X83" i="1"/>
  <c r="Y83" i="1"/>
  <c r="AB83" i="1"/>
  <c r="T84" i="1"/>
  <c r="U84" i="1"/>
  <c r="V84" i="1"/>
  <c r="W84" i="1"/>
  <c r="X84" i="1"/>
  <c r="Y84" i="1"/>
  <c r="AB84" i="1"/>
  <c r="T85" i="1"/>
  <c r="U85" i="1"/>
  <c r="V85" i="1"/>
  <c r="W85" i="1"/>
  <c r="X85" i="1"/>
  <c r="Y85" i="1"/>
  <c r="AB85" i="1"/>
  <c r="T86" i="1"/>
  <c r="U86" i="1"/>
  <c r="V86" i="1"/>
  <c r="W86" i="1"/>
  <c r="X86" i="1"/>
  <c r="Y86" i="1"/>
  <c r="AB86" i="1"/>
  <c r="T87" i="1"/>
  <c r="U87" i="1"/>
  <c r="V87" i="1"/>
  <c r="W87" i="1"/>
  <c r="X87" i="1"/>
  <c r="Y87" i="1"/>
  <c r="AB87" i="1"/>
  <c r="T88" i="1"/>
  <c r="U88" i="1"/>
  <c r="V88" i="1"/>
  <c r="W88" i="1"/>
  <c r="X88" i="1"/>
  <c r="Y88" i="1"/>
  <c r="AB88" i="1"/>
  <c r="T89" i="1"/>
  <c r="U89" i="1"/>
  <c r="V89" i="1"/>
  <c r="W89" i="1"/>
  <c r="X89" i="1"/>
  <c r="Y89" i="1"/>
  <c r="AB89" i="1"/>
  <c r="T90" i="1"/>
  <c r="U90" i="1"/>
  <c r="V90" i="1"/>
  <c r="W90" i="1"/>
  <c r="X90" i="1"/>
  <c r="Y90" i="1"/>
  <c r="AB90" i="1"/>
  <c r="T91" i="1"/>
  <c r="U91" i="1"/>
  <c r="V91" i="1"/>
  <c r="W91" i="1"/>
  <c r="X91" i="1"/>
  <c r="Y91" i="1"/>
  <c r="AB91" i="1"/>
  <c r="T92" i="1"/>
  <c r="U92" i="1"/>
  <c r="V92" i="1"/>
  <c r="W92" i="1"/>
  <c r="X92" i="1"/>
  <c r="Y92" i="1"/>
  <c r="AB92" i="1"/>
  <c r="T93" i="1"/>
  <c r="U93" i="1"/>
  <c r="V93" i="1"/>
  <c r="W93" i="1"/>
  <c r="X93" i="1"/>
  <c r="Y93" i="1"/>
  <c r="AB93" i="1"/>
  <c r="T94" i="1"/>
  <c r="U94" i="1"/>
  <c r="V94" i="1"/>
  <c r="W94" i="1"/>
  <c r="X94" i="1"/>
  <c r="Y94" i="1"/>
  <c r="AB94" i="1"/>
  <c r="T95" i="1"/>
  <c r="U95" i="1"/>
  <c r="V95" i="1"/>
  <c r="W95" i="1"/>
  <c r="X95" i="1"/>
  <c r="Y95" i="1"/>
  <c r="AB95" i="1"/>
  <c r="T96" i="1"/>
  <c r="U96" i="1"/>
  <c r="V96" i="1"/>
  <c r="W96" i="1"/>
  <c r="X96" i="1"/>
  <c r="Y96" i="1"/>
  <c r="AB96" i="1"/>
  <c r="T97" i="1"/>
  <c r="U97" i="1"/>
  <c r="V97" i="1"/>
  <c r="W97" i="1"/>
  <c r="X97" i="1"/>
  <c r="Y97" i="1"/>
  <c r="AB97" i="1"/>
  <c r="T98" i="1"/>
  <c r="U98" i="1"/>
  <c r="V98" i="1"/>
  <c r="W98" i="1"/>
  <c r="X98" i="1"/>
  <c r="Y98" i="1"/>
  <c r="AB98" i="1"/>
  <c r="T99" i="1"/>
  <c r="U99" i="1"/>
  <c r="V99" i="1"/>
  <c r="W99" i="1"/>
  <c r="X99" i="1"/>
  <c r="Y99" i="1"/>
  <c r="AB99" i="1"/>
  <c r="T100" i="1"/>
  <c r="U100" i="1"/>
  <c r="V100" i="1"/>
  <c r="W100" i="1"/>
  <c r="X100" i="1"/>
  <c r="Y100" i="1"/>
  <c r="AB100" i="1"/>
  <c r="T101" i="1"/>
  <c r="U101" i="1"/>
  <c r="V101" i="1"/>
  <c r="W101" i="1"/>
  <c r="X101" i="1"/>
  <c r="Y101" i="1"/>
  <c r="AB101" i="1"/>
  <c r="T102" i="1"/>
  <c r="U102" i="1"/>
  <c r="V102" i="1"/>
  <c r="W102" i="1"/>
  <c r="X102" i="1"/>
  <c r="Y102" i="1"/>
  <c r="AB102" i="1"/>
  <c r="T103" i="1"/>
  <c r="U103" i="1"/>
  <c r="V103" i="1"/>
  <c r="W103" i="1"/>
  <c r="X103" i="1"/>
  <c r="Y103" i="1"/>
  <c r="AB103" i="1"/>
  <c r="T104" i="1"/>
  <c r="U104" i="1"/>
  <c r="V104" i="1"/>
  <c r="W104" i="1"/>
  <c r="X104" i="1"/>
  <c r="Y104" i="1"/>
  <c r="AB104" i="1"/>
  <c r="T105" i="1"/>
  <c r="U105" i="1"/>
  <c r="V105" i="1"/>
  <c r="W105" i="1"/>
  <c r="X105" i="1"/>
  <c r="Y105" i="1"/>
  <c r="AB105" i="1"/>
  <c r="T106" i="1"/>
  <c r="U106" i="1"/>
  <c r="V106" i="1"/>
  <c r="W106" i="1"/>
  <c r="X106" i="1"/>
  <c r="Y106" i="1"/>
  <c r="AB106" i="1"/>
  <c r="T107" i="1"/>
  <c r="U107" i="1"/>
  <c r="V107" i="1"/>
  <c r="W107" i="1"/>
  <c r="X107" i="1"/>
  <c r="Y107" i="1"/>
  <c r="AB107" i="1"/>
  <c r="T108" i="1"/>
  <c r="U108" i="1"/>
  <c r="V108" i="1"/>
  <c r="W108" i="1"/>
  <c r="X108" i="1"/>
  <c r="Y108" i="1"/>
  <c r="AB108" i="1"/>
  <c r="T109" i="1"/>
  <c r="U109" i="1"/>
  <c r="V109" i="1"/>
  <c r="W109" i="1"/>
  <c r="X109" i="1"/>
  <c r="Y109" i="1"/>
  <c r="AB109" i="1"/>
  <c r="T110" i="1"/>
  <c r="U110" i="1"/>
  <c r="V110" i="1"/>
  <c r="W110" i="1"/>
  <c r="X110" i="1"/>
  <c r="Y110" i="1"/>
  <c r="AB110" i="1"/>
  <c r="T111" i="1"/>
  <c r="U111" i="1"/>
  <c r="V111" i="1"/>
  <c r="W111" i="1"/>
  <c r="X111" i="1"/>
  <c r="Y111" i="1"/>
  <c r="AB111" i="1"/>
  <c r="T112" i="1"/>
  <c r="U112" i="1"/>
  <c r="V112" i="1"/>
  <c r="W112" i="1"/>
  <c r="X112" i="1"/>
  <c r="Y112" i="1"/>
  <c r="AB112" i="1"/>
  <c r="T113" i="1"/>
  <c r="U113" i="1"/>
  <c r="V113" i="1"/>
  <c r="W113" i="1"/>
  <c r="X113" i="1"/>
  <c r="Y113" i="1"/>
  <c r="AB113" i="1"/>
  <c r="T114" i="1"/>
  <c r="U114" i="1"/>
  <c r="V114" i="1"/>
  <c r="W114" i="1"/>
  <c r="X114" i="1"/>
  <c r="Y114" i="1"/>
  <c r="AB114" i="1"/>
  <c r="T115" i="1"/>
  <c r="U115" i="1"/>
  <c r="V115" i="1"/>
  <c r="W115" i="1"/>
  <c r="X115" i="1"/>
  <c r="Y115" i="1"/>
  <c r="AB115" i="1"/>
  <c r="T116" i="1"/>
  <c r="U116" i="1"/>
  <c r="V116" i="1"/>
  <c r="W116" i="1"/>
  <c r="X116" i="1"/>
  <c r="Y116" i="1"/>
  <c r="AB116" i="1"/>
  <c r="T117" i="1"/>
  <c r="U117" i="1"/>
  <c r="V117" i="1"/>
  <c r="W117" i="1"/>
  <c r="X117" i="1"/>
  <c r="Y117" i="1"/>
  <c r="AB117" i="1"/>
  <c r="T118" i="1"/>
  <c r="U118" i="1"/>
  <c r="V118" i="1"/>
  <c r="W118" i="1"/>
  <c r="X118" i="1"/>
  <c r="Y118" i="1"/>
  <c r="AB118" i="1"/>
  <c r="T119" i="1"/>
  <c r="U119" i="1"/>
  <c r="V119" i="1"/>
  <c r="W119" i="1"/>
  <c r="X119" i="1"/>
  <c r="Y119" i="1"/>
  <c r="AB119" i="1"/>
  <c r="T120" i="1"/>
  <c r="U120" i="1"/>
  <c r="V120" i="1"/>
  <c r="W120" i="1"/>
  <c r="X120" i="1"/>
  <c r="Y120" i="1"/>
  <c r="AB120" i="1"/>
  <c r="T121" i="1"/>
  <c r="U121" i="1"/>
  <c r="V121" i="1"/>
  <c r="W121" i="1"/>
  <c r="X121" i="1"/>
  <c r="Y121" i="1"/>
  <c r="AB121" i="1"/>
  <c r="T122" i="1"/>
  <c r="U122" i="1"/>
  <c r="V122" i="1"/>
  <c r="W122" i="1"/>
  <c r="X122" i="1"/>
  <c r="Y122" i="1"/>
  <c r="AB122" i="1"/>
  <c r="T123" i="1"/>
  <c r="U123" i="1"/>
  <c r="V123" i="1"/>
  <c r="W123" i="1"/>
  <c r="X123" i="1"/>
  <c r="Y123" i="1"/>
  <c r="AB123" i="1"/>
  <c r="T124" i="1"/>
  <c r="U124" i="1"/>
  <c r="V124" i="1"/>
  <c r="W124" i="1"/>
  <c r="X124" i="1"/>
  <c r="Y124" i="1"/>
  <c r="AB124" i="1"/>
  <c r="T125" i="1"/>
  <c r="U125" i="1"/>
  <c r="V125" i="1"/>
  <c r="W125" i="1"/>
  <c r="X125" i="1"/>
  <c r="Y125" i="1"/>
  <c r="AB125" i="1"/>
  <c r="T126" i="1"/>
  <c r="U126" i="1"/>
  <c r="V126" i="1"/>
  <c r="W126" i="1"/>
  <c r="X126" i="1"/>
  <c r="Y126" i="1"/>
  <c r="AB126" i="1"/>
  <c r="T127" i="1"/>
  <c r="U127" i="1"/>
  <c r="V127" i="1"/>
  <c r="W127" i="1"/>
  <c r="X127" i="1"/>
  <c r="Y127" i="1"/>
  <c r="AB127" i="1"/>
  <c r="T128" i="1"/>
  <c r="U128" i="1"/>
  <c r="V128" i="1"/>
  <c r="W128" i="1"/>
  <c r="X128" i="1"/>
  <c r="Y128" i="1"/>
  <c r="AB128" i="1"/>
  <c r="T129" i="1"/>
  <c r="U129" i="1"/>
  <c r="V129" i="1"/>
  <c r="W129" i="1"/>
  <c r="X129" i="1"/>
  <c r="Y129" i="1"/>
  <c r="AB129" i="1"/>
  <c r="T130" i="1"/>
  <c r="U130" i="1"/>
  <c r="V130" i="1"/>
  <c r="W130" i="1"/>
  <c r="X130" i="1"/>
  <c r="Y130" i="1"/>
  <c r="AB130" i="1"/>
  <c r="T131" i="1"/>
  <c r="U131" i="1"/>
  <c r="V131" i="1"/>
  <c r="W131" i="1"/>
  <c r="X131" i="1"/>
  <c r="Y131" i="1"/>
  <c r="AB131" i="1"/>
  <c r="T132" i="1"/>
  <c r="U132" i="1"/>
  <c r="V132" i="1"/>
  <c r="W132" i="1"/>
  <c r="X132" i="1"/>
  <c r="Y132" i="1"/>
  <c r="AB132" i="1"/>
  <c r="T133" i="1"/>
  <c r="U133" i="1"/>
  <c r="V133" i="1"/>
  <c r="W133" i="1"/>
  <c r="X133" i="1"/>
  <c r="Y133" i="1"/>
  <c r="AB133" i="1"/>
  <c r="T134" i="1"/>
  <c r="U134" i="1"/>
  <c r="V134" i="1"/>
  <c r="W134" i="1"/>
  <c r="X134" i="1"/>
  <c r="Y134" i="1"/>
  <c r="AB134" i="1"/>
  <c r="T135" i="1"/>
  <c r="U135" i="1"/>
  <c r="V135" i="1"/>
  <c r="W135" i="1"/>
  <c r="X135" i="1"/>
  <c r="Y135" i="1"/>
  <c r="AB135" i="1"/>
  <c r="T136" i="1"/>
  <c r="U136" i="1"/>
  <c r="V136" i="1"/>
  <c r="W136" i="1"/>
  <c r="X136" i="1"/>
  <c r="Y136" i="1"/>
  <c r="AB136" i="1"/>
  <c r="T137" i="1"/>
  <c r="U137" i="1"/>
  <c r="V137" i="1"/>
  <c r="W137" i="1"/>
  <c r="X137" i="1"/>
  <c r="Y137" i="1"/>
  <c r="AB137" i="1"/>
  <c r="T138" i="1"/>
  <c r="U138" i="1"/>
  <c r="V138" i="1"/>
  <c r="W138" i="1"/>
  <c r="X138" i="1"/>
  <c r="Y138" i="1"/>
  <c r="AB138" i="1"/>
  <c r="T139" i="1"/>
  <c r="U139" i="1"/>
  <c r="V139" i="1"/>
  <c r="W139" i="1"/>
  <c r="X139" i="1"/>
  <c r="Y139" i="1"/>
  <c r="AB139" i="1"/>
  <c r="T140" i="1"/>
  <c r="U140" i="1"/>
  <c r="V140" i="1"/>
  <c r="W140" i="1"/>
  <c r="X140" i="1"/>
  <c r="Y140" i="1"/>
  <c r="AB140" i="1"/>
  <c r="T141" i="1"/>
  <c r="U141" i="1"/>
  <c r="V141" i="1"/>
  <c r="W141" i="1"/>
  <c r="X141" i="1"/>
  <c r="Y141" i="1"/>
  <c r="AB141" i="1"/>
  <c r="T142" i="1"/>
  <c r="U142" i="1"/>
  <c r="V142" i="1"/>
  <c r="W142" i="1"/>
  <c r="X142" i="1"/>
  <c r="Y142" i="1"/>
  <c r="AB142" i="1"/>
  <c r="T143" i="1"/>
  <c r="U143" i="1"/>
  <c r="V143" i="1"/>
  <c r="W143" i="1"/>
  <c r="X143" i="1"/>
  <c r="Y143" i="1"/>
  <c r="AB143" i="1"/>
  <c r="T144" i="1"/>
  <c r="U144" i="1"/>
  <c r="V144" i="1"/>
  <c r="W144" i="1"/>
  <c r="X144" i="1"/>
  <c r="Y144" i="1"/>
  <c r="AB144" i="1"/>
  <c r="T145" i="1"/>
  <c r="U145" i="1"/>
  <c r="V145" i="1"/>
  <c r="W145" i="1"/>
  <c r="X145" i="1"/>
  <c r="Y145" i="1"/>
  <c r="AB145" i="1"/>
  <c r="T146" i="1"/>
  <c r="U146" i="1"/>
  <c r="V146" i="1"/>
  <c r="W146" i="1"/>
  <c r="X146" i="1"/>
  <c r="Y146" i="1"/>
  <c r="AB146" i="1"/>
  <c r="T147" i="1"/>
  <c r="U147" i="1"/>
  <c r="V147" i="1"/>
  <c r="W147" i="1"/>
  <c r="X147" i="1"/>
  <c r="Y147" i="1"/>
  <c r="AB147" i="1"/>
  <c r="T148" i="1"/>
  <c r="U148" i="1"/>
  <c r="V148" i="1"/>
  <c r="W148" i="1"/>
  <c r="X148" i="1"/>
  <c r="Y148" i="1"/>
  <c r="AB148" i="1"/>
  <c r="T149" i="1"/>
  <c r="U149" i="1"/>
  <c r="V149" i="1"/>
  <c r="W149" i="1"/>
  <c r="X149" i="1"/>
  <c r="Y149" i="1"/>
  <c r="AB149" i="1"/>
  <c r="T150" i="1"/>
  <c r="U150" i="1"/>
  <c r="V150" i="1"/>
  <c r="W150" i="1"/>
  <c r="X150" i="1"/>
  <c r="Y150" i="1"/>
  <c r="AB150" i="1"/>
  <c r="T151" i="1"/>
  <c r="U151" i="1"/>
  <c r="V151" i="1"/>
  <c r="W151" i="1"/>
  <c r="X151" i="1"/>
  <c r="Y151" i="1"/>
  <c r="AB151" i="1"/>
  <c r="T152" i="1"/>
  <c r="U152" i="1"/>
  <c r="V152" i="1"/>
  <c r="W152" i="1"/>
  <c r="X152" i="1"/>
  <c r="Y152" i="1"/>
  <c r="AB152" i="1"/>
  <c r="T153" i="1"/>
  <c r="U153" i="1"/>
  <c r="V153" i="1"/>
  <c r="W153" i="1"/>
  <c r="X153" i="1"/>
  <c r="Y153" i="1"/>
  <c r="AB153" i="1"/>
  <c r="T154" i="1"/>
  <c r="U154" i="1"/>
  <c r="V154" i="1"/>
  <c r="W154" i="1"/>
  <c r="X154" i="1"/>
  <c r="Y154" i="1"/>
  <c r="AB154" i="1"/>
  <c r="T155" i="1"/>
  <c r="U155" i="1"/>
  <c r="V155" i="1"/>
  <c r="W155" i="1"/>
  <c r="X155" i="1"/>
  <c r="Y155" i="1"/>
  <c r="AB155" i="1"/>
  <c r="T156" i="1"/>
  <c r="U156" i="1"/>
  <c r="V156" i="1"/>
  <c r="W156" i="1"/>
  <c r="X156" i="1"/>
  <c r="Y156" i="1"/>
  <c r="AB156" i="1"/>
  <c r="T157" i="1"/>
  <c r="U157" i="1"/>
  <c r="V157" i="1"/>
  <c r="W157" i="1"/>
  <c r="X157" i="1"/>
  <c r="Y157" i="1"/>
  <c r="AB157" i="1"/>
  <c r="T158" i="1"/>
  <c r="U158" i="1"/>
  <c r="V158" i="1"/>
  <c r="W158" i="1"/>
  <c r="X158" i="1"/>
  <c r="Y158" i="1"/>
  <c r="AB158" i="1"/>
  <c r="T159" i="1"/>
  <c r="U159" i="1"/>
  <c r="V159" i="1"/>
  <c r="W159" i="1"/>
  <c r="X159" i="1"/>
  <c r="Y159" i="1"/>
  <c r="AB159" i="1"/>
  <c r="T160" i="1"/>
  <c r="U160" i="1"/>
  <c r="V160" i="1"/>
  <c r="W160" i="1"/>
  <c r="X160" i="1"/>
  <c r="Y160" i="1"/>
  <c r="AB160" i="1"/>
  <c r="T161" i="1"/>
  <c r="U161" i="1"/>
  <c r="V161" i="1"/>
  <c r="W161" i="1"/>
  <c r="X161" i="1"/>
  <c r="Y161" i="1"/>
  <c r="AB161" i="1"/>
  <c r="T162" i="1"/>
  <c r="U162" i="1"/>
  <c r="V162" i="1"/>
  <c r="W162" i="1"/>
  <c r="X162" i="1"/>
  <c r="Y162" i="1"/>
  <c r="AB162" i="1"/>
  <c r="T163" i="1"/>
  <c r="U163" i="1"/>
  <c r="V163" i="1"/>
  <c r="W163" i="1"/>
  <c r="X163" i="1"/>
  <c r="Y163" i="1"/>
  <c r="AB163" i="1"/>
  <c r="T164" i="1"/>
  <c r="U164" i="1"/>
  <c r="V164" i="1"/>
  <c r="W164" i="1"/>
  <c r="X164" i="1"/>
  <c r="Y164" i="1"/>
  <c r="AB164" i="1"/>
  <c r="T165" i="1"/>
  <c r="U165" i="1"/>
  <c r="V165" i="1"/>
  <c r="W165" i="1"/>
  <c r="X165" i="1"/>
  <c r="Y165" i="1"/>
  <c r="AB165" i="1"/>
  <c r="T166" i="1"/>
  <c r="U166" i="1"/>
  <c r="V166" i="1"/>
  <c r="W166" i="1"/>
  <c r="X166" i="1"/>
  <c r="Y166" i="1"/>
  <c r="AB166" i="1"/>
  <c r="T167" i="1"/>
  <c r="U167" i="1"/>
  <c r="V167" i="1"/>
  <c r="W167" i="1"/>
  <c r="X167" i="1"/>
  <c r="Y167" i="1"/>
  <c r="AB167" i="1"/>
  <c r="T168" i="1"/>
  <c r="U168" i="1"/>
  <c r="V168" i="1"/>
  <c r="W168" i="1"/>
  <c r="X168" i="1"/>
  <c r="Y168" i="1"/>
  <c r="AB168" i="1"/>
  <c r="T169" i="1"/>
  <c r="U169" i="1"/>
  <c r="V169" i="1"/>
  <c r="W169" i="1"/>
  <c r="X169" i="1"/>
  <c r="Y169" i="1"/>
  <c r="AB169" i="1"/>
  <c r="T170" i="1"/>
  <c r="U170" i="1"/>
  <c r="V170" i="1"/>
  <c r="W170" i="1"/>
  <c r="X170" i="1"/>
  <c r="Y170" i="1"/>
  <c r="AB170" i="1"/>
  <c r="T171" i="1"/>
  <c r="U171" i="1"/>
  <c r="V171" i="1"/>
  <c r="W171" i="1"/>
  <c r="X171" i="1"/>
  <c r="Y171" i="1"/>
  <c r="AB171" i="1"/>
  <c r="T172" i="1"/>
  <c r="U172" i="1"/>
  <c r="V172" i="1"/>
  <c r="W172" i="1"/>
  <c r="X172" i="1"/>
  <c r="Y172" i="1"/>
  <c r="AB172" i="1"/>
  <c r="T173" i="1"/>
  <c r="U173" i="1"/>
  <c r="V173" i="1"/>
  <c r="W173" i="1"/>
  <c r="X173" i="1"/>
  <c r="Y173" i="1"/>
  <c r="AB173" i="1"/>
  <c r="T174" i="1"/>
  <c r="U174" i="1"/>
  <c r="V174" i="1"/>
  <c r="W174" i="1"/>
  <c r="X174" i="1"/>
  <c r="Y174" i="1"/>
  <c r="AB174" i="1"/>
  <c r="T175" i="1"/>
  <c r="U175" i="1"/>
  <c r="V175" i="1"/>
  <c r="W175" i="1"/>
  <c r="X175" i="1"/>
  <c r="Y175" i="1"/>
  <c r="AB175" i="1"/>
  <c r="T176" i="1"/>
  <c r="U176" i="1"/>
  <c r="V176" i="1"/>
  <c r="W176" i="1"/>
  <c r="X176" i="1"/>
  <c r="Y176" i="1"/>
  <c r="AB176" i="1"/>
  <c r="T177" i="1"/>
  <c r="U177" i="1"/>
  <c r="V177" i="1"/>
  <c r="W177" i="1"/>
  <c r="X177" i="1"/>
  <c r="Y177" i="1"/>
  <c r="AB177" i="1"/>
  <c r="T178" i="1"/>
  <c r="U178" i="1"/>
  <c r="V178" i="1"/>
  <c r="W178" i="1"/>
  <c r="X178" i="1"/>
  <c r="Y178" i="1"/>
  <c r="AB178" i="1"/>
  <c r="T179" i="1"/>
  <c r="U179" i="1"/>
  <c r="V179" i="1"/>
  <c r="W179" i="1"/>
  <c r="X179" i="1"/>
  <c r="Y179" i="1"/>
  <c r="AB179" i="1"/>
  <c r="T180" i="1"/>
  <c r="U180" i="1"/>
  <c r="V180" i="1"/>
  <c r="W180" i="1"/>
  <c r="X180" i="1"/>
  <c r="Y180" i="1"/>
  <c r="AB180" i="1"/>
  <c r="T181" i="1"/>
  <c r="U181" i="1"/>
  <c r="V181" i="1"/>
  <c r="W181" i="1"/>
  <c r="X181" i="1"/>
  <c r="Y181" i="1"/>
  <c r="AB181" i="1"/>
  <c r="T182" i="1"/>
  <c r="U182" i="1"/>
  <c r="V182" i="1"/>
  <c r="W182" i="1"/>
  <c r="X182" i="1"/>
  <c r="Y182" i="1"/>
  <c r="AB182" i="1"/>
  <c r="T183" i="1"/>
  <c r="U183" i="1"/>
  <c r="V183" i="1"/>
  <c r="W183" i="1"/>
  <c r="X183" i="1"/>
  <c r="Y183" i="1"/>
  <c r="AB183" i="1"/>
  <c r="T184" i="1"/>
  <c r="U184" i="1"/>
  <c r="V184" i="1"/>
  <c r="W184" i="1"/>
  <c r="X184" i="1"/>
  <c r="Y184" i="1"/>
  <c r="AB184" i="1"/>
  <c r="T185" i="1"/>
  <c r="U185" i="1"/>
  <c r="V185" i="1"/>
  <c r="W185" i="1"/>
  <c r="X185" i="1"/>
  <c r="Y185" i="1"/>
  <c r="AB185" i="1"/>
  <c r="T186" i="1"/>
  <c r="U186" i="1"/>
  <c r="V186" i="1"/>
  <c r="W186" i="1"/>
  <c r="X186" i="1"/>
  <c r="Y186" i="1"/>
  <c r="AB186" i="1"/>
  <c r="T187" i="1"/>
  <c r="U187" i="1"/>
  <c r="V187" i="1"/>
  <c r="W187" i="1"/>
  <c r="X187" i="1"/>
  <c r="Y187" i="1"/>
  <c r="AB187" i="1"/>
  <c r="T188" i="1"/>
  <c r="U188" i="1"/>
  <c r="V188" i="1"/>
  <c r="W188" i="1"/>
  <c r="X188" i="1"/>
  <c r="Y188" i="1"/>
  <c r="AB188" i="1"/>
  <c r="T189" i="1"/>
  <c r="U189" i="1"/>
  <c r="V189" i="1"/>
  <c r="W189" i="1"/>
  <c r="X189" i="1"/>
  <c r="Y189" i="1"/>
  <c r="AB189" i="1"/>
  <c r="T190" i="1"/>
  <c r="U190" i="1"/>
  <c r="V190" i="1"/>
  <c r="W190" i="1"/>
  <c r="X190" i="1"/>
  <c r="Y190" i="1"/>
  <c r="AB190" i="1"/>
  <c r="T191" i="1"/>
  <c r="U191" i="1"/>
  <c r="V191" i="1"/>
  <c r="W191" i="1"/>
  <c r="X191" i="1"/>
  <c r="Y191" i="1"/>
  <c r="AB191" i="1"/>
  <c r="T192" i="1"/>
  <c r="U192" i="1"/>
  <c r="V192" i="1"/>
  <c r="W192" i="1"/>
  <c r="X192" i="1"/>
  <c r="Y192" i="1"/>
  <c r="AB192" i="1"/>
  <c r="T193" i="1"/>
  <c r="U193" i="1"/>
  <c r="V193" i="1"/>
  <c r="W193" i="1"/>
  <c r="X193" i="1"/>
  <c r="Y193" i="1"/>
  <c r="AB193" i="1"/>
  <c r="T194" i="1"/>
  <c r="U194" i="1"/>
  <c r="V194" i="1"/>
  <c r="W194" i="1"/>
  <c r="X194" i="1"/>
  <c r="Y194" i="1"/>
  <c r="AB194" i="1"/>
  <c r="T195" i="1"/>
  <c r="U195" i="1"/>
  <c r="V195" i="1"/>
  <c r="W195" i="1"/>
  <c r="X195" i="1"/>
  <c r="Y195" i="1"/>
  <c r="AB195" i="1"/>
  <c r="T196" i="1"/>
  <c r="U196" i="1"/>
  <c r="V196" i="1"/>
  <c r="W196" i="1"/>
  <c r="X196" i="1"/>
  <c r="Y196" i="1"/>
  <c r="AB196" i="1"/>
  <c r="T197" i="1"/>
  <c r="U197" i="1"/>
  <c r="V197" i="1"/>
  <c r="W197" i="1"/>
  <c r="X197" i="1"/>
  <c r="Y197" i="1"/>
  <c r="AB197" i="1"/>
  <c r="T198" i="1"/>
  <c r="U198" i="1"/>
  <c r="V198" i="1"/>
  <c r="W198" i="1"/>
  <c r="X198" i="1"/>
  <c r="Y198" i="1"/>
  <c r="AB198" i="1"/>
  <c r="T199" i="1"/>
  <c r="U199" i="1"/>
  <c r="V199" i="1"/>
  <c r="W199" i="1"/>
  <c r="X199" i="1"/>
  <c r="Y199" i="1"/>
  <c r="AB199" i="1"/>
  <c r="T200" i="1"/>
  <c r="U200" i="1"/>
  <c r="V200" i="1"/>
  <c r="W200" i="1"/>
  <c r="X200" i="1"/>
  <c r="Y200" i="1"/>
  <c r="AB200" i="1"/>
  <c r="T201" i="1"/>
  <c r="U201" i="1"/>
  <c r="V201" i="1"/>
  <c r="W201" i="1"/>
  <c r="X201" i="1"/>
  <c r="Y201" i="1"/>
  <c r="AB201" i="1"/>
  <c r="T202" i="1"/>
  <c r="U202" i="1"/>
  <c r="V202" i="1"/>
  <c r="W202" i="1"/>
  <c r="X202" i="1"/>
  <c r="Y202" i="1"/>
  <c r="AB202" i="1"/>
  <c r="T203" i="1"/>
  <c r="U203" i="1"/>
  <c r="V203" i="1"/>
  <c r="W203" i="1"/>
  <c r="X203" i="1"/>
  <c r="Y203" i="1"/>
  <c r="AB203" i="1"/>
  <c r="T204" i="1"/>
  <c r="U204" i="1"/>
  <c r="V204" i="1"/>
  <c r="W204" i="1"/>
  <c r="X204" i="1"/>
  <c r="Y204" i="1"/>
  <c r="AB204" i="1"/>
  <c r="T205" i="1"/>
  <c r="U205" i="1"/>
  <c r="V205" i="1"/>
  <c r="W205" i="1"/>
  <c r="X205" i="1"/>
  <c r="Y205" i="1"/>
  <c r="AB205" i="1"/>
  <c r="T206" i="1"/>
  <c r="U206" i="1"/>
  <c r="V206" i="1"/>
  <c r="W206" i="1"/>
  <c r="X206" i="1"/>
  <c r="Y206" i="1"/>
  <c r="AB206" i="1"/>
  <c r="T207" i="1"/>
  <c r="U207" i="1"/>
  <c r="V207" i="1"/>
  <c r="W207" i="1"/>
  <c r="X207" i="1"/>
  <c r="Y207" i="1"/>
  <c r="AB207" i="1"/>
  <c r="T208" i="1"/>
  <c r="U208" i="1"/>
  <c r="V208" i="1"/>
  <c r="W208" i="1"/>
  <c r="X208" i="1"/>
  <c r="Y208" i="1"/>
  <c r="AB208" i="1"/>
  <c r="T209" i="1"/>
  <c r="U209" i="1"/>
  <c r="V209" i="1"/>
  <c r="W209" i="1"/>
  <c r="X209" i="1"/>
  <c r="Y209" i="1"/>
  <c r="AB209" i="1"/>
  <c r="T210" i="1"/>
  <c r="U210" i="1"/>
  <c r="V210" i="1"/>
  <c r="W210" i="1"/>
  <c r="X210" i="1"/>
  <c r="Y210" i="1"/>
  <c r="AB210" i="1"/>
  <c r="T211" i="1"/>
  <c r="U211" i="1"/>
  <c r="V211" i="1"/>
  <c r="W211" i="1"/>
  <c r="X211" i="1"/>
  <c r="Y211" i="1"/>
  <c r="AB211" i="1"/>
  <c r="T212" i="1"/>
  <c r="U212" i="1"/>
  <c r="V212" i="1"/>
  <c r="W212" i="1"/>
  <c r="X212" i="1"/>
  <c r="Y212" i="1"/>
  <c r="AB212" i="1"/>
  <c r="T213" i="1"/>
  <c r="U213" i="1"/>
  <c r="V213" i="1"/>
  <c r="W213" i="1"/>
  <c r="X213" i="1"/>
  <c r="Y213" i="1"/>
  <c r="AB213" i="1"/>
  <c r="T214" i="1"/>
  <c r="U214" i="1"/>
  <c r="V214" i="1"/>
  <c r="W214" i="1"/>
  <c r="X214" i="1"/>
  <c r="Y214" i="1"/>
  <c r="AB214" i="1"/>
  <c r="T215" i="1"/>
  <c r="U215" i="1"/>
  <c r="V215" i="1"/>
  <c r="W215" i="1"/>
  <c r="X215" i="1"/>
  <c r="Y215" i="1"/>
  <c r="AB215" i="1"/>
  <c r="T216" i="1"/>
  <c r="U216" i="1"/>
  <c r="V216" i="1"/>
  <c r="W216" i="1"/>
  <c r="X216" i="1"/>
  <c r="Y216" i="1"/>
  <c r="AB216" i="1"/>
  <c r="T217" i="1"/>
  <c r="U217" i="1"/>
  <c r="V217" i="1"/>
  <c r="W217" i="1"/>
  <c r="X217" i="1"/>
  <c r="Y217" i="1"/>
  <c r="AB217" i="1"/>
  <c r="T218" i="1"/>
  <c r="U218" i="1"/>
  <c r="V218" i="1"/>
  <c r="W218" i="1"/>
  <c r="X218" i="1"/>
  <c r="Y218" i="1"/>
  <c r="AB218" i="1"/>
  <c r="T219" i="1"/>
  <c r="U219" i="1"/>
  <c r="V219" i="1"/>
  <c r="W219" i="1"/>
  <c r="X219" i="1"/>
  <c r="Y219" i="1"/>
  <c r="AB219" i="1"/>
  <c r="T220" i="1"/>
  <c r="U220" i="1"/>
  <c r="V220" i="1"/>
  <c r="W220" i="1"/>
  <c r="X220" i="1"/>
  <c r="Y220" i="1"/>
  <c r="AB220" i="1"/>
  <c r="T221" i="1"/>
  <c r="U221" i="1"/>
  <c r="V221" i="1"/>
  <c r="W221" i="1"/>
  <c r="X221" i="1"/>
  <c r="Y221" i="1"/>
  <c r="AB221" i="1"/>
  <c r="T222" i="1"/>
  <c r="U222" i="1"/>
  <c r="V222" i="1"/>
  <c r="W222" i="1"/>
  <c r="X222" i="1"/>
  <c r="Y222" i="1"/>
  <c r="AB222" i="1"/>
  <c r="T223" i="1"/>
  <c r="U223" i="1"/>
  <c r="V223" i="1"/>
  <c r="W223" i="1"/>
  <c r="X223" i="1"/>
  <c r="Y223" i="1"/>
  <c r="AB223" i="1"/>
  <c r="T224" i="1"/>
  <c r="U224" i="1"/>
  <c r="V224" i="1"/>
  <c r="W224" i="1"/>
  <c r="X224" i="1"/>
  <c r="Y224" i="1"/>
  <c r="AB224" i="1"/>
  <c r="T225" i="1"/>
  <c r="U225" i="1"/>
  <c r="V225" i="1"/>
  <c r="W225" i="1"/>
  <c r="X225" i="1"/>
  <c r="Y225" i="1"/>
  <c r="AB225" i="1"/>
  <c r="T226" i="1"/>
  <c r="U226" i="1"/>
  <c r="V226" i="1"/>
  <c r="W226" i="1"/>
  <c r="X226" i="1"/>
  <c r="Y226" i="1"/>
  <c r="AB226" i="1"/>
  <c r="T227" i="1"/>
  <c r="U227" i="1"/>
  <c r="V227" i="1"/>
  <c r="W227" i="1"/>
  <c r="X227" i="1"/>
  <c r="Y227" i="1"/>
  <c r="AB227" i="1"/>
  <c r="T228" i="1"/>
  <c r="U228" i="1"/>
  <c r="V228" i="1"/>
  <c r="W228" i="1"/>
  <c r="X228" i="1"/>
  <c r="Y228" i="1"/>
  <c r="AB228" i="1"/>
  <c r="T229" i="1"/>
  <c r="U229" i="1"/>
  <c r="V229" i="1"/>
  <c r="W229" i="1"/>
  <c r="X229" i="1"/>
  <c r="Y229" i="1"/>
  <c r="AB229" i="1"/>
  <c r="T230" i="1"/>
  <c r="U230" i="1"/>
  <c r="V230" i="1"/>
  <c r="W230" i="1"/>
  <c r="X230" i="1"/>
  <c r="Y230" i="1"/>
  <c r="AB230" i="1"/>
  <c r="T231" i="1"/>
  <c r="U231" i="1"/>
  <c r="V231" i="1"/>
  <c r="W231" i="1"/>
  <c r="X231" i="1"/>
  <c r="Y231" i="1"/>
  <c r="AB231" i="1"/>
  <c r="T232" i="1"/>
  <c r="U232" i="1"/>
  <c r="V232" i="1"/>
  <c r="W232" i="1"/>
  <c r="X232" i="1"/>
  <c r="Y232" i="1"/>
  <c r="AB232" i="1"/>
  <c r="T233" i="1"/>
  <c r="U233" i="1"/>
  <c r="V233" i="1"/>
  <c r="W233" i="1"/>
  <c r="X233" i="1"/>
  <c r="Y233" i="1"/>
  <c r="AB233" i="1"/>
  <c r="T234" i="1"/>
  <c r="U234" i="1"/>
  <c r="V234" i="1"/>
  <c r="W234" i="1"/>
  <c r="X234" i="1"/>
  <c r="Y234" i="1"/>
  <c r="AB234" i="1"/>
  <c r="T235" i="1"/>
  <c r="U235" i="1"/>
  <c r="V235" i="1"/>
  <c r="W235" i="1"/>
  <c r="X235" i="1"/>
  <c r="Y235" i="1"/>
  <c r="AB235" i="1"/>
  <c r="T236" i="1"/>
  <c r="U236" i="1"/>
  <c r="V236" i="1"/>
  <c r="W236" i="1"/>
  <c r="X236" i="1"/>
  <c r="Y236" i="1"/>
  <c r="AB236" i="1"/>
  <c r="T237" i="1"/>
  <c r="U237" i="1"/>
  <c r="V237" i="1"/>
  <c r="W237" i="1"/>
  <c r="X237" i="1"/>
  <c r="Y237" i="1"/>
  <c r="AB237" i="1"/>
  <c r="T238" i="1"/>
  <c r="U238" i="1"/>
  <c r="V238" i="1"/>
  <c r="W238" i="1"/>
  <c r="X238" i="1"/>
  <c r="Y238" i="1"/>
  <c r="AB238" i="1"/>
  <c r="T239" i="1"/>
  <c r="U239" i="1"/>
  <c r="V239" i="1"/>
  <c r="W239" i="1"/>
  <c r="X239" i="1"/>
  <c r="Y239" i="1"/>
  <c r="AB239" i="1"/>
  <c r="T240" i="1"/>
  <c r="U240" i="1"/>
  <c r="V240" i="1"/>
  <c r="W240" i="1"/>
  <c r="X240" i="1"/>
  <c r="Y240" i="1"/>
  <c r="AB240" i="1"/>
  <c r="T241" i="1"/>
  <c r="U241" i="1"/>
  <c r="V241" i="1"/>
  <c r="W241" i="1"/>
  <c r="X241" i="1"/>
  <c r="Y241" i="1"/>
  <c r="AB241" i="1"/>
  <c r="T242" i="1"/>
  <c r="U242" i="1"/>
  <c r="V242" i="1"/>
  <c r="W242" i="1"/>
  <c r="X242" i="1"/>
  <c r="Y242" i="1"/>
  <c r="AB242" i="1"/>
  <c r="T243" i="1"/>
  <c r="U243" i="1"/>
  <c r="V243" i="1"/>
  <c r="W243" i="1"/>
  <c r="X243" i="1"/>
  <c r="Y243" i="1"/>
  <c r="AB243" i="1"/>
  <c r="T244" i="1"/>
  <c r="U244" i="1"/>
  <c r="V244" i="1"/>
  <c r="W244" i="1"/>
  <c r="X244" i="1"/>
  <c r="Y244" i="1"/>
  <c r="AB244" i="1"/>
  <c r="T245" i="1"/>
  <c r="U245" i="1"/>
  <c r="V245" i="1"/>
  <c r="W245" i="1"/>
  <c r="X245" i="1"/>
  <c r="Y245" i="1"/>
  <c r="AB245" i="1"/>
  <c r="T246" i="1"/>
  <c r="U246" i="1"/>
  <c r="V246" i="1"/>
  <c r="W246" i="1"/>
  <c r="X246" i="1"/>
  <c r="Y246" i="1"/>
  <c r="AB246" i="1"/>
  <c r="T247" i="1"/>
  <c r="U247" i="1"/>
  <c r="V247" i="1"/>
  <c r="W247" i="1"/>
  <c r="X247" i="1"/>
  <c r="Y247" i="1"/>
  <c r="AB247" i="1"/>
  <c r="T248" i="1"/>
  <c r="U248" i="1"/>
  <c r="V248" i="1"/>
  <c r="W248" i="1"/>
  <c r="X248" i="1"/>
  <c r="Y248" i="1"/>
  <c r="AB248" i="1"/>
  <c r="T249" i="1"/>
  <c r="U249" i="1"/>
  <c r="V249" i="1"/>
  <c r="W249" i="1"/>
  <c r="X249" i="1"/>
  <c r="Y249" i="1"/>
  <c r="AB249" i="1"/>
  <c r="T250" i="1"/>
  <c r="U250" i="1"/>
  <c r="V250" i="1"/>
  <c r="W250" i="1"/>
  <c r="X250" i="1"/>
  <c r="Y250" i="1"/>
  <c r="AB250" i="1"/>
  <c r="T251" i="1"/>
  <c r="U251" i="1"/>
  <c r="V251" i="1"/>
  <c r="W251" i="1"/>
  <c r="X251" i="1"/>
  <c r="Y251" i="1"/>
  <c r="AB251" i="1"/>
  <c r="T252" i="1"/>
  <c r="U252" i="1"/>
  <c r="V252" i="1"/>
  <c r="W252" i="1"/>
  <c r="X252" i="1"/>
  <c r="Y252" i="1"/>
  <c r="AB252" i="1"/>
  <c r="T253" i="1"/>
  <c r="U253" i="1"/>
  <c r="V253" i="1"/>
  <c r="W253" i="1"/>
  <c r="X253" i="1"/>
  <c r="Y253" i="1"/>
  <c r="AB253" i="1"/>
  <c r="T254" i="1"/>
  <c r="U254" i="1"/>
  <c r="V254" i="1"/>
  <c r="W254" i="1"/>
  <c r="X254" i="1"/>
  <c r="Y254" i="1"/>
  <c r="AB254" i="1"/>
  <c r="T255" i="1"/>
  <c r="U255" i="1"/>
  <c r="V255" i="1"/>
  <c r="W255" i="1"/>
  <c r="X255" i="1"/>
  <c r="Y255" i="1"/>
  <c r="AB255" i="1"/>
  <c r="T256" i="1"/>
  <c r="U256" i="1"/>
  <c r="V256" i="1"/>
  <c r="W256" i="1"/>
  <c r="X256" i="1"/>
  <c r="Y256" i="1"/>
  <c r="AB256" i="1"/>
  <c r="T257" i="1"/>
  <c r="U257" i="1"/>
  <c r="V257" i="1"/>
  <c r="W257" i="1"/>
  <c r="X257" i="1"/>
  <c r="Y257" i="1"/>
  <c r="AB257" i="1"/>
  <c r="T258" i="1"/>
  <c r="U258" i="1"/>
  <c r="V258" i="1"/>
  <c r="W258" i="1"/>
  <c r="X258" i="1"/>
  <c r="Y258" i="1"/>
  <c r="AB258" i="1"/>
  <c r="T259" i="1"/>
  <c r="U259" i="1"/>
  <c r="V259" i="1"/>
  <c r="W259" i="1"/>
  <c r="X259" i="1"/>
  <c r="Y259" i="1"/>
  <c r="AB259" i="1"/>
  <c r="T260" i="1"/>
  <c r="U260" i="1"/>
  <c r="V260" i="1"/>
  <c r="W260" i="1"/>
  <c r="X260" i="1"/>
  <c r="Y260" i="1"/>
  <c r="AB260" i="1"/>
  <c r="T261" i="1"/>
  <c r="U261" i="1"/>
  <c r="V261" i="1"/>
  <c r="W261" i="1"/>
  <c r="X261" i="1"/>
  <c r="Y261" i="1"/>
  <c r="AB261" i="1"/>
  <c r="T262" i="1"/>
  <c r="U262" i="1"/>
  <c r="V262" i="1"/>
  <c r="W262" i="1"/>
  <c r="X262" i="1"/>
  <c r="Y262" i="1"/>
  <c r="AB262" i="1"/>
  <c r="T263" i="1"/>
  <c r="U263" i="1"/>
  <c r="V263" i="1"/>
  <c r="W263" i="1"/>
  <c r="X263" i="1"/>
  <c r="Y263" i="1"/>
  <c r="AB263" i="1"/>
  <c r="T264" i="1"/>
  <c r="U264" i="1"/>
  <c r="V264" i="1"/>
  <c r="W264" i="1"/>
  <c r="X264" i="1"/>
  <c r="Y264" i="1"/>
  <c r="AB264" i="1"/>
  <c r="T265" i="1"/>
  <c r="U265" i="1"/>
  <c r="V265" i="1"/>
  <c r="W265" i="1"/>
  <c r="X265" i="1"/>
  <c r="Y265" i="1"/>
  <c r="AB265" i="1"/>
  <c r="T266" i="1"/>
  <c r="U266" i="1"/>
  <c r="V266" i="1"/>
  <c r="W266" i="1"/>
  <c r="X266" i="1"/>
  <c r="Y266" i="1"/>
  <c r="AB266" i="1"/>
  <c r="T267" i="1"/>
  <c r="U267" i="1"/>
  <c r="V267" i="1"/>
  <c r="W267" i="1"/>
  <c r="X267" i="1"/>
  <c r="Y267" i="1"/>
  <c r="AB267" i="1"/>
  <c r="T268" i="1"/>
  <c r="U268" i="1"/>
  <c r="V268" i="1"/>
  <c r="W268" i="1"/>
  <c r="X268" i="1"/>
  <c r="Y268" i="1"/>
  <c r="AB268" i="1"/>
  <c r="T269" i="1"/>
  <c r="U269" i="1"/>
  <c r="V269" i="1"/>
  <c r="W269" i="1"/>
  <c r="X269" i="1"/>
  <c r="Y269" i="1"/>
  <c r="AB269" i="1"/>
  <c r="T270" i="1"/>
  <c r="U270" i="1"/>
  <c r="V270" i="1"/>
  <c r="W270" i="1"/>
  <c r="X270" i="1"/>
  <c r="Y270" i="1"/>
  <c r="AB270" i="1"/>
  <c r="T271" i="1"/>
  <c r="U271" i="1"/>
  <c r="V271" i="1"/>
  <c r="W271" i="1"/>
  <c r="X271" i="1"/>
  <c r="Y271" i="1"/>
  <c r="AB271" i="1"/>
  <c r="T272" i="1"/>
  <c r="U272" i="1"/>
  <c r="V272" i="1"/>
  <c r="W272" i="1"/>
  <c r="X272" i="1"/>
  <c r="Y272" i="1"/>
  <c r="AB272" i="1"/>
  <c r="T273" i="1"/>
  <c r="U273" i="1"/>
  <c r="V273" i="1"/>
  <c r="W273" i="1"/>
  <c r="X273" i="1"/>
  <c r="Y273" i="1"/>
  <c r="AB273" i="1"/>
  <c r="T274" i="1"/>
  <c r="U274" i="1"/>
  <c r="V274" i="1"/>
  <c r="W274" i="1"/>
  <c r="X274" i="1"/>
  <c r="Y274" i="1"/>
  <c r="AB274" i="1"/>
  <c r="T275" i="1"/>
  <c r="U275" i="1"/>
  <c r="V275" i="1"/>
  <c r="W275" i="1"/>
  <c r="X275" i="1"/>
  <c r="Y275" i="1"/>
  <c r="AB275" i="1"/>
  <c r="T276" i="1"/>
  <c r="U276" i="1"/>
  <c r="V276" i="1"/>
  <c r="W276" i="1"/>
  <c r="X276" i="1"/>
  <c r="Y276" i="1"/>
  <c r="AB276" i="1"/>
  <c r="T277" i="1"/>
  <c r="U277" i="1"/>
  <c r="V277" i="1"/>
  <c r="W277" i="1"/>
  <c r="X277" i="1"/>
  <c r="Y277" i="1"/>
  <c r="AB277" i="1"/>
  <c r="T278" i="1"/>
  <c r="U278" i="1"/>
  <c r="V278" i="1"/>
  <c r="W278" i="1"/>
  <c r="X278" i="1"/>
  <c r="Y278" i="1"/>
  <c r="AB278" i="1"/>
  <c r="T279" i="1"/>
  <c r="U279" i="1"/>
  <c r="V279" i="1"/>
  <c r="W279" i="1"/>
  <c r="X279" i="1"/>
  <c r="Y279" i="1"/>
  <c r="AB279" i="1"/>
  <c r="T280" i="1"/>
  <c r="U280" i="1"/>
  <c r="V280" i="1"/>
  <c r="W280" i="1"/>
  <c r="X280" i="1"/>
  <c r="Y280" i="1"/>
  <c r="AB280" i="1"/>
  <c r="T281" i="1"/>
  <c r="U281" i="1"/>
  <c r="V281" i="1"/>
  <c r="W281" i="1"/>
  <c r="X281" i="1"/>
  <c r="Y281" i="1"/>
  <c r="AB281" i="1"/>
  <c r="T282" i="1"/>
  <c r="U282" i="1"/>
  <c r="V282" i="1"/>
  <c r="W282" i="1"/>
  <c r="X282" i="1"/>
  <c r="Y282" i="1"/>
  <c r="AB282" i="1"/>
  <c r="T283" i="1"/>
  <c r="U283" i="1"/>
  <c r="V283" i="1"/>
  <c r="W283" i="1"/>
  <c r="X283" i="1"/>
  <c r="Y283" i="1"/>
  <c r="AB283" i="1"/>
  <c r="T284" i="1"/>
  <c r="U284" i="1"/>
  <c r="V284" i="1"/>
  <c r="W284" i="1"/>
  <c r="X284" i="1"/>
  <c r="Y284" i="1"/>
  <c r="AB284" i="1"/>
  <c r="T285" i="1"/>
  <c r="U285" i="1"/>
  <c r="V285" i="1"/>
  <c r="W285" i="1"/>
  <c r="X285" i="1"/>
  <c r="Y285" i="1"/>
  <c r="AB285" i="1"/>
  <c r="T286" i="1"/>
  <c r="U286" i="1"/>
  <c r="V286" i="1"/>
  <c r="W286" i="1"/>
  <c r="X286" i="1"/>
  <c r="Y286" i="1"/>
  <c r="AB286" i="1"/>
  <c r="T287" i="1"/>
  <c r="U287" i="1"/>
  <c r="V287" i="1"/>
  <c r="W287" i="1"/>
  <c r="X287" i="1"/>
  <c r="Y287" i="1"/>
  <c r="AB287" i="1"/>
  <c r="T288" i="1"/>
  <c r="U288" i="1"/>
  <c r="V288" i="1"/>
  <c r="W288" i="1"/>
  <c r="X288" i="1"/>
  <c r="Y288" i="1"/>
  <c r="AB288" i="1"/>
  <c r="T289" i="1"/>
  <c r="U289" i="1"/>
  <c r="V289" i="1"/>
  <c r="W289" i="1"/>
  <c r="X289" i="1"/>
  <c r="Y289" i="1"/>
  <c r="AB289" i="1"/>
  <c r="T290" i="1"/>
  <c r="U290" i="1"/>
  <c r="V290" i="1"/>
  <c r="W290" i="1"/>
  <c r="X290" i="1"/>
  <c r="Y290" i="1"/>
  <c r="AB290" i="1"/>
  <c r="T291" i="1"/>
  <c r="U291" i="1"/>
  <c r="V291" i="1"/>
  <c r="W291" i="1"/>
  <c r="X291" i="1"/>
  <c r="Y291" i="1"/>
  <c r="AB291" i="1"/>
  <c r="T292" i="1"/>
  <c r="U292" i="1"/>
  <c r="V292" i="1"/>
  <c r="W292" i="1"/>
  <c r="X292" i="1"/>
  <c r="Y292" i="1"/>
  <c r="AB292" i="1"/>
  <c r="T293" i="1"/>
  <c r="U293" i="1"/>
  <c r="V293" i="1"/>
  <c r="W293" i="1"/>
  <c r="X293" i="1"/>
  <c r="Y293" i="1"/>
  <c r="AB293" i="1"/>
  <c r="T294" i="1"/>
  <c r="U294" i="1"/>
  <c r="V294" i="1"/>
  <c r="W294" i="1"/>
  <c r="X294" i="1"/>
  <c r="Y294" i="1"/>
  <c r="AB294" i="1"/>
  <c r="T295" i="1"/>
  <c r="U295" i="1"/>
  <c r="V295" i="1"/>
  <c r="W295" i="1"/>
  <c r="X295" i="1"/>
  <c r="Y295" i="1"/>
  <c r="AB295" i="1"/>
  <c r="T296" i="1"/>
  <c r="U296" i="1"/>
  <c r="V296" i="1"/>
  <c r="W296" i="1"/>
  <c r="X296" i="1"/>
  <c r="Y296" i="1"/>
  <c r="AB296" i="1"/>
  <c r="T297" i="1"/>
  <c r="U297" i="1"/>
  <c r="V297" i="1"/>
  <c r="W297" i="1"/>
  <c r="X297" i="1"/>
  <c r="Y297" i="1"/>
  <c r="AB297" i="1"/>
  <c r="T298" i="1"/>
  <c r="U298" i="1"/>
  <c r="V298" i="1"/>
  <c r="W298" i="1"/>
  <c r="X298" i="1"/>
  <c r="Y298" i="1"/>
  <c r="AB298" i="1"/>
  <c r="T299" i="1"/>
  <c r="U299" i="1"/>
  <c r="V299" i="1"/>
  <c r="W299" i="1"/>
  <c r="X299" i="1"/>
  <c r="Y299" i="1"/>
  <c r="AB299" i="1"/>
  <c r="T300" i="1"/>
  <c r="U300" i="1"/>
  <c r="V300" i="1"/>
  <c r="W300" i="1"/>
  <c r="X300" i="1"/>
  <c r="Y300" i="1"/>
  <c r="AB300" i="1"/>
  <c r="T301" i="1"/>
  <c r="U301" i="1"/>
  <c r="V301" i="1"/>
  <c r="W301" i="1"/>
  <c r="X301" i="1"/>
  <c r="Y301" i="1"/>
  <c r="AB301" i="1"/>
  <c r="T302" i="1"/>
  <c r="U302" i="1"/>
  <c r="V302" i="1"/>
  <c r="W302" i="1"/>
  <c r="X302" i="1"/>
  <c r="Y302" i="1"/>
  <c r="AB302" i="1"/>
  <c r="T303" i="1"/>
  <c r="U303" i="1"/>
  <c r="V303" i="1"/>
  <c r="W303" i="1"/>
  <c r="X303" i="1"/>
  <c r="Y303" i="1"/>
  <c r="AB303" i="1"/>
  <c r="T304" i="1"/>
  <c r="U304" i="1"/>
  <c r="V304" i="1"/>
  <c r="W304" i="1"/>
  <c r="X304" i="1"/>
  <c r="Y304" i="1"/>
  <c r="AB304" i="1"/>
  <c r="T305" i="1"/>
  <c r="U305" i="1"/>
  <c r="V305" i="1"/>
  <c r="W305" i="1"/>
  <c r="X305" i="1"/>
  <c r="Y305" i="1"/>
  <c r="AB305" i="1"/>
  <c r="T306" i="1"/>
  <c r="U306" i="1"/>
  <c r="V306" i="1"/>
  <c r="W306" i="1"/>
  <c r="X306" i="1"/>
  <c r="Y306" i="1"/>
  <c r="AB306" i="1"/>
  <c r="T307" i="1"/>
  <c r="U307" i="1"/>
  <c r="V307" i="1"/>
  <c r="W307" i="1"/>
  <c r="X307" i="1"/>
  <c r="Y307" i="1"/>
  <c r="AB307" i="1"/>
  <c r="T308" i="1"/>
  <c r="U308" i="1"/>
  <c r="V308" i="1"/>
  <c r="W308" i="1"/>
  <c r="X308" i="1"/>
  <c r="Y308" i="1"/>
  <c r="AB308" i="1"/>
  <c r="T309" i="1"/>
  <c r="U309" i="1"/>
  <c r="V309" i="1"/>
  <c r="W309" i="1"/>
  <c r="X309" i="1"/>
  <c r="Y309" i="1"/>
  <c r="AB309" i="1"/>
  <c r="T310" i="1"/>
  <c r="U310" i="1"/>
  <c r="V310" i="1"/>
  <c r="W310" i="1"/>
  <c r="X310" i="1"/>
  <c r="Y310" i="1"/>
  <c r="AB310" i="1"/>
  <c r="T311" i="1"/>
  <c r="U311" i="1"/>
  <c r="V311" i="1"/>
  <c r="W311" i="1"/>
  <c r="X311" i="1"/>
  <c r="Y311" i="1"/>
  <c r="AB311" i="1"/>
  <c r="T312" i="1"/>
  <c r="U312" i="1"/>
  <c r="V312" i="1"/>
  <c r="W312" i="1"/>
  <c r="X312" i="1"/>
  <c r="Y312" i="1"/>
  <c r="AB312" i="1"/>
  <c r="T313" i="1"/>
  <c r="U313" i="1"/>
  <c r="V313" i="1"/>
  <c r="W313" i="1"/>
  <c r="X313" i="1"/>
  <c r="Y313" i="1"/>
  <c r="AB313" i="1"/>
  <c r="T314" i="1"/>
  <c r="U314" i="1"/>
  <c r="V314" i="1"/>
  <c r="W314" i="1"/>
  <c r="X314" i="1"/>
  <c r="Y314" i="1"/>
  <c r="AB314" i="1"/>
  <c r="T315" i="1"/>
  <c r="U315" i="1"/>
  <c r="V315" i="1"/>
  <c r="W315" i="1"/>
  <c r="X315" i="1"/>
  <c r="Y315" i="1"/>
  <c r="AB315" i="1"/>
  <c r="T316" i="1"/>
  <c r="U316" i="1"/>
  <c r="V316" i="1"/>
  <c r="W316" i="1"/>
  <c r="X316" i="1"/>
  <c r="Y316" i="1"/>
  <c r="AB316" i="1"/>
  <c r="T317" i="1"/>
  <c r="U317" i="1"/>
  <c r="V317" i="1"/>
  <c r="W317" i="1"/>
  <c r="X317" i="1"/>
  <c r="Y317" i="1"/>
  <c r="AB317" i="1"/>
  <c r="T318" i="1"/>
  <c r="U318" i="1"/>
  <c r="V318" i="1"/>
  <c r="W318" i="1"/>
  <c r="X318" i="1"/>
  <c r="Y318" i="1"/>
  <c r="AB318" i="1"/>
  <c r="T319" i="1"/>
  <c r="U319" i="1"/>
  <c r="V319" i="1"/>
  <c r="W319" i="1"/>
  <c r="X319" i="1"/>
  <c r="Y319" i="1"/>
  <c r="AB319" i="1"/>
  <c r="T320" i="1"/>
  <c r="U320" i="1"/>
  <c r="V320" i="1"/>
  <c r="W320" i="1"/>
  <c r="X320" i="1"/>
  <c r="Y320" i="1"/>
  <c r="AB320" i="1"/>
  <c r="T321" i="1"/>
  <c r="U321" i="1"/>
  <c r="V321" i="1"/>
  <c r="W321" i="1"/>
  <c r="X321" i="1"/>
  <c r="Y321" i="1"/>
  <c r="AB321" i="1"/>
  <c r="T322" i="1"/>
  <c r="U322" i="1"/>
  <c r="V322" i="1"/>
  <c r="W322" i="1"/>
  <c r="X322" i="1"/>
  <c r="Y322" i="1"/>
  <c r="AB322" i="1"/>
  <c r="T323" i="1"/>
  <c r="U323" i="1"/>
  <c r="V323" i="1"/>
  <c r="W323" i="1"/>
  <c r="X323" i="1"/>
  <c r="Y323" i="1"/>
  <c r="AB323" i="1"/>
  <c r="T324" i="1"/>
  <c r="U324" i="1"/>
  <c r="V324" i="1"/>
  <c r="W324" i="1"/>
  <c r="X324" i="1"/>
  <c r="Y324" i="1"/>
  <c r="AB324" i="1"/>
  <c r="T325" i="1"/>
  <c r="U325" i="1"/>
  <c r="V325" i="1"/>
  <c r="W325" i="1"/>
  <c r="X325" i="1"/>
  <c r="Y325" i="1"/>
  <c r="AB325" i="1"/>
  <c r="T326" i="1"/>
  <c r="U326" i="1"/>
  <c r="V326" i="1"/>
  <c r="W326" i="1"/>
  <c r="X326" i="1"/>
  <c r="Y326" i="1"/>
  <c r="AB326" i="1"/>
  <c r="T327" i="1"/>
  <c r="U327" i="1"/>
  <c r="V327" i="1"/>
  <c r="W327" i="1"/>
  <c r="X327" i="1"/>
  <c r="Y327" i="1"/>
  <c r="AB327" i="1"/>
  <c r="T328" i="1"/>
  <c r="U328" i="1"/>
  <c r="V328" i="1"/>
  <c r="W328" i="1"/>
  <c r="X328" i="1"/>
  <c r="Y328" i="1"/>
  <c r="AB328" i="1"/>
  <c r="T329" i="1"/>
  <c r="U329" i="1"/>
  <c r="V329" i="1"/>
  <c r="W329" i="1"/>
  <c r="X329" i="1"/>
  <c r="Y329" i="1"/>
  <c r="AB329" i="1"/>
  <c r="T330" i="1"/>
  <c r="U330" i="1"/>
  <c r="V330" i="1"/>
  <c r="W330" i="1"/>
  <c r="X330" i="1"/>
  <c r="Y330" i="1"/>
  <c r="AB330" i="1"/>
  <c r="T331" i="1"/>
  <c r="U331" i="1"/>
  <c r="V331" i="1"/>
  <c r="W331" i="1"/>
  <c r="X331" i="1"/>
  <c r="Y331" i="1"/>
  <c r="AB331" i="1"/>
  <c r="T332" i="1"/>
  <c r="U332" i="1"/>
  <c r="V332" i="1"/>
  <c r="W332" i="1"/>
  <c r="X332" i="1"/>
  <c r="Y332" i="1"/>
  <c r="AB332" i="1"/>
  <c r="T333" i="1"/>
  <c r="U333" i="1"/>
  <c r="V333" i="1"/>
  <c r="W333" i="1"/>
  <c r="X333" i="1"/>
  <c r="Y333" i="1"/>
  <c r="AB333" i="1"/>
  <c r="T334" i="1"/>
  <c r="U334" i="1"/>
  <c r="V334" i="1"/>
  <c r="W334" i="1"/>
  <c r="X334" i="1"/>
  <c r="Y334" i="1"/>
  <c r="AB334" i="1"/>
  <c r="T335" i="1"/>
  <c r="U335" i="1"/>
  <c r="V335" i="1"/>
  <c r="W335" i="1"/>
  <c r="X335" i="1"/>
  <c r="Y335" i="1"/>
  <c r="AB335" i="1"/>
  <c r="T336" i="1"/>
  <c r="U336" i="1"/>
  <c r="V336" i="1"/>
  <c r="W336" i="1"/>
  <c r="X336" i="1"/>
  <c r="Y336" i="1"/>
  <c r="AB336" i="1"/>
  <c r="T337" i="1"/>
  <c r="U337" i="1"/>
  <c r="V337" i="1"/>
  <c r="W337" i="1"/>
  <c r="X337" i="1"/>
  <c r="Y337" i="1"/>
  <c r="AB337" i="1"/>
  <c r="T338" i="1"/>
  <c r="U338" i="1"/>
  <c r="V338" i="1"/>
  <c r="W338" i="1"/>
  <c r="X338" i="1"/>
  <c r="Y338" i="1"/>
  <c r="AB338" i="1"/>
  <c r="T339" i="1"/>
  <c r="U339" i="1"/>
  <c r="V339" i="1"/>
  <c r="W339" i="1"/>
  <c r="X339" i="1"/>
  <c r="Y339" i="1"/>
  <c r="AB339" i="1"/>
  <c r="T340" i="1"/>
  <c r="U340" i="1"/>
  <c r="V340" i="1"/>
  <c r="W340" i="1"/>
  <c r="X340" i="1"/>
  <c r="Y340" i="1"/>
  <c r="AB340" i="1"/>
  <c r="T341" i="1"/>
  <c r="U341" i="1"/>
  <c r="V341" i="1"/>
  <c r="W341" i="1"/>
  <c r="X341" i="1"/>
  <c r="Y341" i="1"/>
  <c r="AB341" i="1"/>
  <c r="T342" i="1"/>
  <c r="U342" i="1"/>
  <c r="V342" i="1"/>
  <c r="W342" i="1"/>
  <c r="X342" i="1"/>
  <c r="Y342" i="1"/>
  <c r="AB342" i="1"/>
  <c r="T343" i="1"/>
  <c r="U343" i="1"/>
  <c r="V343" i="1"/>
  <c r="W343" i="1"/>
  <c r="X343" i="1"/>
  <c r="Y343" i="1"/>
  <c r="AB343" i="1"/>
  <c r="T344" i="1"/>
  <c r="U344" i="1"/>
  <c r="V344" i="1"/>
  <c r="W344" i="1"/>
  <c r="X344" i="1"/>
  <c r="Y344" i="1"/>
  <c r="AB344" i="1"/>
  <c r="T345" i="1"/>
  <c r="U345" i="1"/>
  <c r="V345" i="1"/>
  <c r="W345" i="1"/>
  <c r="X345" i="1"/>
  <c r="Y345" i="1"/>
  <c r="AB345" i="1"/>
  <c r="T346" i="1"/>
  <c r="U346" i="1"/>
  <c r="V346" i="1"/>
  <c r="W346" i="1"/>
  <c r="X346" i="1"/>
  <c r="Y346" i="1"/>
  <c r="AB346" i="1"/>
  <c r="T347" i="1"/>
  <c r="U347" i="1"/>
  <c r="V347" i="1"/>
  <c r="W347" i="1"/>
  <c r="X347" i="1"/>
  <c r="Y347" i="1"/>
  <c r="AB347" i="1"/>
  <c r="T348" i="1"/>
  <c r="U348" i="1"/>
  <c r="V348" i="1"/>
  <c r="W348" i="1"/>
  <c r="X348" i="1"/>
  <c r="Y348" i="1"/>
  <c r="AB348" i="1"/>
  <c r="T349" i="1"/>
  <c r="U349" i="1"/>
  <c r="V349" i="1"/>
  <c r="W349" i="1"/>
  <c r="X349" i="1"/>
  <c r="Y349" i="1"/>
  <c r="AB349" i="1"/>
  <c r="T350" i="1"/>
  <c r="U350" i="1"/>
  <c r="V350" i="1"/>
  <c r="W350" i="1"/>
  <c r="X350" i="1"/>
  <c r="Y350" i="1"/>
  <c r="AB350" i="1"/>
  <c r="T351" i="1"/>
  <c r="U351" i="1"/>
  <c r="V351" i="1"/>
  <c r="W351" i="1"/>
  <c r="X351" i="1"/>
  <c r="Y351" i="1"/>
  <c r="AB351" i="1"/>
  <c r="T352" i="1"/>
  <c r="U352" i="1"/>
  <c r="V352" i="1"/>
  <c r="W352" i="1"/>
  <c r="X352" i="1"/>
  <c r="Y352" i="1"/>
  <c r="AB352" i="1"/>
  <c r="T353" i="1"/>
  <c r="U353" i="1"/>
  <c r="V353" i="1"/>
  <c r="W353" i="1"/>
  <c r="X353" i="1"/>
  <c r="Y353" i="1"/>
  <c r="AB353" i="1"/>
  <c r="T354" i="1"/>
  <c r="U354" i="1"/>
  <c r="V354" i="1"/>
  <c r="W354" i="1"/>
  <c r="X354" i="1"/>
  <c r="Y354" i="1"/>
  <c r="AB354" i="1"/>
  <c r="T355" i="1"/>
  <c r="U355" i="1"/>
  <c r="V355" i="1"/>
  <c r="W355" i="1"/>
  <c r="X355" i="1"/>
  <c r="Y355" i="1"/>
  <c r="AB355" i="1"/>
  <c r="T356" i="1"/>
  <c r="U356" i="1"/>
  <c r="V356" i="1"/>
  <c r="W356" i="1"/>
  <c r="X356" i="1"/>
  <c r="Y356" i="1"/>
  <c r="AB356" i="1"/>
  <c r="T357" i="1"/>
  <c r="U357" i="1"/>
  <c r="V357" i="1"/>
  <c r="W357" i="1"/>
  <c r="X357" i="1"/>
  <c r="Y357" i="1"/>
  <c r="AB357" i="1"/>
  <c r="T358" i="1"/>
  <c r="U358" i="1"/>
  <c r="V358" i="1"/>
  <c r="W358" i="1"/>
  <c r="X358" i="1"/>
  <c r="Y358" i="1"/>
  <c r="AB358" i="1"/>
  <c r="T359" i="1"/>
  <c r="U359" i="1"/>
  <c r="V359" i="1"/>
  <c r="W359" i="1"/>
  <c r="X359" i="1"/>
  <c r="Y359" i="1"/>
  <c r="AB359" i="1"/>
  <c r="T360" i="1"/>
  <c r="U360" i="1"/>
  <c r="V360" i="1"/>
  <c r="W360" i="1"/>
  <c r="X360" i="1"/>
  <c r="Y360" i="1"/>
  <c r="AB360" i="1"/>
  <c r="T361" i="1"/>
  <c r="U361" i="1"/>
  <c r="V361" i="1"/>
  <c r="W361" i="1"/>
  <c r="X361" i="1"/>
  <c r="Y361" i="1"/>
  <c r="AB361" i="1"/>
  <c r="T362" i="1"/>
  <c r="U362" i="1"/>
  <c r="V362" i="1"/>
  <c r="W362" i="1"/>
  <c r="X362" i="1"/>
  <c r="Y362" i="1"/>
  <c r="AB362" i="1"/>
  <c r="T363" i="1"/>
  <c r="U363" i="1"/>
  <c r="V363" i="1"/>
  <c r="W363" i="1"/>
  <c r="X363" i="1"/>
  <c r="Y363" i="1"/>
  <c r="AB363" i="1"/>
  <c r="T364" i="1"/>
  <c r="U364" i="1"/>
  <c r="V364" i="1"/>
  <c r="W364" i="1"/>
  <c r="X364" i="1"/>
  <c r="Y364" i="1"/>
  <c r="AB364" i="1"/>
  <c r="T365" i="1"/>
  <c r="U365" i="1"/>
  <c r="V365" i="1"/>
  <c r="W365" i="1"/>
  <c r="X365" i="1"/>
  <c r="Y365" i="1"/>
  <c r="AB365" i="1"/>
  <c r="T366" i="1"/>
  <c r="U366" i="1"/>
  <c r="V366" i="1"/>
  <c r="W366" i="1"/>
  <c r="X366" i="1"/>
  <c r="Y366" i="1"/>
  <c r="AB366" i="1"/>
  <c r="T367" i="1"/>
  <c r="U367" i="1"/>
  <c r="V367" i="1"/>
  <c r="W367" i="1"/>
  <c r="X367" i="1"/>
  <c r="Y367" i="1"/>
  <c r="AB367" i="1"/>
  <c r="T368" i="1"/>
  <c r="U368" i="1"/>
  <c r="V368" i="1"/>
  <c r="W368" i="1"/>
  <c r="X368" i="1"/>
  <c r="Y368" i="1"/>
  <c r="AB368" i="1"/>
  <c r="T369" i="1"/>
  <c r="U369" i="1"/>
  <c r="V369" i="1"/>
  <c r="W369" i="1"/>
  <c r="X369" i="1"/>
  <c r="Y369" i="1"/>
  <c r="AB369" i="1"/>
  <c r="T370" i="1"/>
  <c r="U370" i="1"/>
  <c r="V370" i="1"/>
  <c r="W370" i="1"/>
  <c r="X370" i="1"/>
  <c r="Y370" i="1"/>
  <c r="AB370" i="1"/>
  <c r="T371" i="1"/>
  <c r="U371" i="1"/>
  <c r="V371" i="1"/>
  <c r="W371" i="1"/>
  <c r="X371" i="1"/>
  <c r="Y371" i="1"/>
  <c r="AB371" i="1"/>
  <c r="T372" i="1"/>
  <c r="U372" i="1"/>
  <c r="V372" i="1"/>
  <c r="W372" i="1"/>
  <c r="X372" i="1"/>
  <c r="Y372" i="1"/>
  <c r="AB372" i="1"/>
  <c r="T373" i="1"/>
  <c r="U373" i="1"/>
  <c r="V373" i="1"/>
  <c r="W373" i="1"/>
  <c r="X373" i="1"/>
  <c r="Y373" i="1"/>
  <c r="AB373" i="1"/>
  <c r="T374" i="1"/>
  <c r="U374" i="1"/>
  <c r="V374" i="1"/>
  <c r="W374" i="1"/>
  <c r="X374" i="1"/>
  <c r="Y374" i="1"/>
  <c r="AB374" i="1"/>
  <c r="T375" i="1"/>
  <c r="U375" i="1"/>
  <c r="V375" i="1"/>
  <c r="W375" i="1"/>
  <c r="X375" i="1"/>
  <c r="Y375" i="1"/>
  <c r="AB375" i="1"/>
  <c r="T376" i="1"/>
  <c r="U376" i="1"/>
  <c r="V376" i="1"/>
  <c r="W376" i="1"/>
  <c r="X376" i="1"/>
  <c r="Y376" i="1"/>
  <c r="AB376" i="1"/>
  <c r="T377" i="1"/>
  <c r="U377" i="1"/>
  <c r="V377" i="1"/>
  <c r="W377" i="1"/>
  <c r="X377" i="1"/>
  <c r="Y377" i="1"/>
  <c r="AB377" i="1"/>
  <c r="T378" i="1"/>
  <c r="U378" i="1"/>
  <c r="V378" i="1"/>
  <c r="W378" i="1"/>
  <c r="X378" i="1"/>
  <c r="Y378" i="1"/>
  <c r="AB378" i="1"/>
  <c r="T379" i="1"/>
  <c r="U379" i="1"/>
  <c r="V379" i="1"/>
  <c r="W379" i="1"/>
  <c r="X379" i="1"/>
  <c r="Y379" i="1"/>
  <c r="AB379" i="1"/>
  <c r="T380" i="1"/>
  <c r="U380" i="1"/>
  <c r="V380" i="1"/>
  <c r="W380" i="1"/>
  <c r="X380" i="1"/>
  <c r="Y380" i="1"/>
  <c r="AB380" i="1"/>
  <c r="T381" i="1"/>
  <c r="U381" i="1"/>
  <c r="V381" i="1"/>
  <c r="W381" i="1"/>
  <c r="X381" i="1"/>
  <c r="Y381" i="1"/>
  <c r="AB381" i="1"/>
  <c r="T382" i="1"/>
  <c r="U382" i="1"/>
  <c r="V382" i="1"/>
  <c r="W382" i="1"/>
  <c r="X382" i="1"/>
  <c r="Y382" i="1"/>
  <c r="AB382" i="1"/>
  <c r="T383" i="1"/>
  <c r="U383" i="1"/>
  <c r="V383" i="1"/>
  <c r="W383" i="1"/>
  <c r="X383" i="1"/>
  <c r="Y383" i="1"/>
  <c r="AB383" i="1"/>
  <c r="T384" i="1"/>
  <c r="U384" i="1"/>
  <c r="V384" i="1"/>
  <c r="W384" i="1"/>
  <c r="X384" i="1"/>
  <c r="Y384" i="1"/>
  <c r="AB384" i="1"/>
  <c r="T385" i="1"/>
  <c r="U385" i="1"/>
  <c r="V385" i="1"/>
  <c r="W385" i="1"/>
  <c r="X385" i="1"/>
  <c r="Y385" i="1"/>
  <c r="AB385" i="1"/>
  <c r="T386" i="1"/>
  <c r="U386" i="1"/>
  <c r="V386" i="1"/>
  <c r="W386" i="1"/>
  <c r="X386" i="1"/>
  <c r="Y386" i="1"/>
  <c r="AB386" i="1"/>
  <c r="T387" i="1"/>
  <c r="U387" i="1"/>
  <c r="V387" i="1"/>
  <c r="W387" i="1"/>
  <c r="X387" i="1"/>
  <c r="Y387" i="1"/>
  <c r="AB387" i="1"/>
  <c r="T388" i="1"/>
  <c r="U388" i="1"/>
  <c r="V388" i="1"/>
  <c r="W388" i="1"/>
  <c r="X388" i="1"/>
  <c r="Y388" i="1"/>
  <c r="AB388" i="1"/>
  <c r="T389" i="1"/>
  <c r="U389" i="1"/>
  <c r="V389" i="1"/>
  <c r="W389" i="1"/>
  <c r="X389" i="1"/>
  <c r="Y389" i="1"/>
  <c r="AB389" i="1"/>
  <c r="T390" i="1"/>
  <c r="U390" i="1"/>
  <c r="V390" i="1"/>
  <c r="W390" i="1"/>
  <c r="X390" i="1"/>
  <c r="Y390" i="1"/>
  <c r="AB390" i="1"/>
  <c r="T391" i="1"/>
  <c r="U391" i="1"/>
  <c r="V391" i="1"/>
  <c r="W391" i="1"/>
  <c r="X391" i="1"/>
  <c r="Y391" i="1"/>
  <c r="AB391" i="1"/>
  <c r="T392" i="1"/>
  <c r="U392" i="1"/>
  <c r="V392" i="1"/>
  <c r="W392" i="1"/>
  <c r="X392" i="1"/>
  <c r="Y392" i="1"/>
  <c r="AB392" i="1"/>
  <c r="T393" i="1"/>
  <c r="U393" i="1"/>
  <c r="V393" i="1"/>
  <c r="W393" i="1"/>
  <c r="X393" i="1"/>
  <c r="Y393" i="1"/>
  <c r="AB393" i="1"/>
  <c r="T394" i="1"/>
  <c r="U394" i="1"/>
  <c r="V394" i="1"/>
  <c r="W394" i="1"/>
  <c r="X394" i="1"/>
  <c r="Y394" i="1"/>
  <c r="AB394" i="1"/>
  <c r="T395" i="1"/>
  <c r="U395" i="1"/>
  <c r="V395" i="1"/>
  <c r="W395" i="1"/>
  <c r="X395" i="1"/>
  <c r="Y395" i="1"/>
  <c r="AB395" i="1"/>
  <c r="T396" i="1"/>
  <c r="U396" i="1"/>
  <c r="V396" i="1"/>
  <c r="W396" i="1"/>
  <c r="X396" i="1"/>
  <c r="Y396" i="1"/>
  <c r="AB396" i="1"/>
  <c r="T397" i="1"/>
  <c r="U397" i="1"/>
  <c r="V397" i="1"/>
  <c r="W397" i="1"/>
  <c r="X397" i="1"/>
  <c r="Y397" i="1"/>
  <c r="AB397" i="1"/>
  <c r="T398" i="1"/>
  <c r="U398" i="1"/>
  <c r="V398" i="1"/>
  <c r="W398" i="1"/>
  <c r="X398" i="1"/>
  <c r="Y398" i="1"/>
  <c r="AB398" i="1"/>
  <c r="T399" i="1"/>
  <c r="U399" i="1"/>
  <c r="V399" i="1"/>
  <c r="W399" i="1"/>
  <c r="X399" i="1"/>
  <c r="Y399" i="1"/>
  <c r="AB399" i="1"/>
  <c r="T400" i="1"/>
  <c r="U400" i="1"/>
  <c r="V400" i="1"/>
  <c r="W400" i="1"/>
  <c r="X400" i="1"/>
  <c r="Y400" i="1"/>
  <c r="AB400" i="1"/>
  <c r="T401" i="1"/>
  <c r="U401" i="1"/>
  <c r="V401" i="1"/>
  <c r="W401" i="1"/>
  <c r="X401" i="1"/>
  <c r="Y401" i="1"/>
  <c r="AB401" i="1"/>
  <c r="T402" i="1"/>
  <c r="U402" i="1"/>
  <c r="V402" i="1"/>
  <c r="W402" i="1"/>
  <c r="X402" i="1"/>
  <c r="Y402" i="1"/>
  <c r="AB402" i="1"/>
  <c r="T403" i="1"/>
  <c r="U403" i="1"/>
  <c r="V403" i="1"/>
  <c r="W403" i="1"/>
  <c r="X403" i="1"/>
  <c r="Y403" i="1"/>
  <c r="AB403" i="1"/>
  <c r="T404" i="1"/>
  <c r="U404" i="1"/>
  <c r="V404" i="1"/>
  <c r="W404" i="1"/>
  <c r="X404" i="1"/>
  <c r="Y404" i="1"/>
  <c r="AB404" i="1"/>
  <c r="T405" i="1"/>
  <c r="U405" i="1"/>
  <c r="V405" i="1"/>
  <c r="W405" i="1"/>
  <c r="X405" i="1"/>
  <c r="Y405" i="1"/>
  <c r="AB405" i="1"/>
  <c r="T406" i="1"/>
  <c r="U406" i="1"/>
  <c r="V406" i="1"/>
  <c r="W406" i="1"/>
  <c r="X406" i="1"/>
  <c r="Y406" i="1"/>
  <c r="AB406" i="1"/>
  <c r="T407" i="1"/>
  <c r="U407" i="1"/>
  <c r="V407" i="1"/>
  <c r="W407" i="1"/>
  <c r="X407" i="1"/>
  <c r="Y407" i="1"/>
  <c r="AB407" i="1"/>
  <c r="T408" i="1"/>
  <c r="U408" i="1"/>
  <c r="V408" i="1"/>
  <c r="W408" i="1"/>
  <c r="X408" i="1"/>
  <c r="Y408" i="1"/>
  <c r="AB408" i="1"/>
  <c r="T409" i="1"/>
  <c r="U409" i="1"/>
  <c r="V409" i="1"/>
  <c r="W409" i="1"/>
  <c r="X409" i="1"/>
  <c r="Y409" i="1"/>
  <c r="AB409" i="1"/>
  <c r="T410" i="1"/>
  <c r="U410" i="1"/>
  <c r="V410" i="1"/>
  <c r="W410" i="1"/>
  <c r="X410" i="1"/>
  <c r="Y410" i="1"/>
  <c r="AB410" i="1"/>
  <c r="T411" i="1"/>
  <c r="U411" i="1"/>
  <c r="V411" i="1"/>
  <c r="W411" i="1"/>
  <c r="X411" i="1"/>
  <c r="Y411" i="1"/>
  <c r="AB411" i="1"/>
  <c r="T412" i="1"/>
  <c r="U412" i="1"/>
  <c r="V412" i="1"/>
  <c r="W412" i="1"/>
  <c r="X412" i="1"/>
  <c r="Y412" i="1"/>
  <c r="AB412" i="1"/>
  <c r="T413" i="1"/>
  <c r="U413" i="1"/>
  <c r="V413" i="1"/>
  <c r="W413" i="1"/>
  <c r="X413" i="1"/>
  <c r="Y413" i="1"/>
  <c r="AB413" i="1"/>
  <c r="T414" i="1"/>
  <c r="U414" i="1"/>
  <c r="V414" i="1"/>
  <c r="W414" i="1"/>
  <c r="X414" i="1"/>
  <c r="Y414" i="1"/>
  <c r="AB414" i="1"/>
  <c r="T415" i="1"/>
  <c r="U415" i="1"/>
  <c r="V415" i="1"/>
  <c r="W415" i="1"/>
  <c r="X415" i="1"/>
  <c r="Y415" i="1"/>
  <c r="AB415" i="1"/>
  <c r="T416" i="1"/>
  <c r="U416" i="1"/>
  <c r="V416" i="1"/>
  <c r="W416" i="1"/>
  <c r="X416" i="1"/>
  <c r="Y416" i="1"/>
  <c r="AB416" i="1"/>
  <c r="T417" i="1"/>
  <c r="U417" i="1"/>
  <c r="V417" i="1"/>
  <c r="W417" i="1"/>
  <c r="X417" i="1"/>
  <c r="Y417" i="1"/>
  <c r="AB417" i="1"/>
  <c r="T418" i="1"/>
  <c r="U418" i="1"/>
  <c r="V418" i="1"/>
  <c r="W418" i="1"/>
  <c r="X418" i="1"/>
  <c r="Y418" i="1"/>
  <c r="AB418" i="1"/>
  <c r="T419" i="1"/>
  <c r="U419" i="1"/>
  <c r="V419" i="1"/>
  <c r="W419" i="1"/>
  <c r="X419" i="1"/>
  <c r="Y419" i="1"/>
  <c r="AB419" i="1"/>
  <c r="T420" i="1"/>
  <c r="U420" i="1"/>
  <c r="V420" i="1"/>
  <c r="W420" i="1"/>
  <c r="X420" i="1"/>
  <c r="Y420" i="1"/>
  <c r="AB420" i="1"/>
  <c r="T421" i="1"/>
  <c r="U421" i="1"/>
  <c r="V421" i="1"/>
  <c r="W421" i="1"/>
  <c r="X421" i="1"/>
  <c r="Y421" i="1"/>
  <c r="AB421" i="1"/>
  <c r="T422" i="1"/>
  <c r="U422" i="1"/>
  <c r="V422" i="1"/>
  <c r="W422" i="1"/>
  <c r="X422" i="1"/>
  <c r="Y422" i="1"/>
  <c r="AB422" i="1"/>
  <c r="T423" i="1"/>
  <c r="U423" i="1"/>
  <c r="V423" i="1"/>
  <c r="W423" i="1"/>
  <c r="X423" i="1"/>
  <c r="Y423" i="1"/>
  <c r="AB423" i="1"/>
  <c r="T424" i="1"/>
  <c r="U424" i="1"/>
  <c r="V424" i="1"/>
  <c r="W424" i="1"/>
  <c r="X424" i="1"/>
  <c r="Y424" i="1"/>
  <c r="AB424" i="1"/>
  <c r="T425" i="1"/>
  <c r="U425" i="1"/>
  <c r="V425" i="1"/>
  <c r="W425" i="1"/>
  <c r="X425" i="1"/>
  <c r="Y425" i="1"/>
  <c r="AB425" i="1"/>
  <c r="T426" i="1"/>
  <c r="U426" i="1"/>
  <c r="V426" i="1"/>
  <c r="W426" i="1"/>
  <c r="X426" i="1"/>
  <c r="Y426" i="1"/>
  <c r="AB426" i="1"/>
  <c r="T427" i="1"/>
  <c r="U427" i="1"/>
  <c r="V427" i="1"/>
  <c r="W427" i="1"/>
  <c r="X427" i="1"/>
  <c r="Y427" i="1"/>
  <c r="AB427" i="1"/>
  <c r="T428" i="1"/>
  <c r="U428" i="1"/>
  <c r="V428" i="1"/>
  <c r="W428" i="1"/>
  <c r="X428" i="1"/>
  <c r="Y428" i="1"/>
  <c r="AB428" i="1"/>
  <c r="T429" i="1"/>
  <c r="U429" i="1"/>
  <c r="V429" i="1"/>
  <c r="W429" i="1"/>
  <c r="X429" i="1"/>
  <c r="Y429" i="1"/>
  <c r="AB429" i="1"/>
  <c r="T430" i="1"/>
  <c r="U430" i="1"/>
  <c r="V430" i="1"/>
  <c r="W430" i="1"/>
  <c r="X430" i="1"/>
  <c r="Y430" i="1"/>
  <c r="AB430" i="1"/>
  <c r="T431" i="1"/>
  <c r="U431" i="1"/>
  <c r="V431" i="1"/>
  <c r="W431" i="1"/>
  <c r="X431" i="1"/>
  <c r="Y431" i="1"/>
  <c r="AB431" i="1"/>
  <c r="T432" i="1"/>
  <c r="U432" i="1"/>
  <c r="V432" i="1"/>
  <c r="W432" i="1"/>
  <c r="X432" i="1"/>
  <c r="Y432" i="1"/>
  <c r="AB432" i="1"/>
  <c r="T433" i="1"/>
  <c r="U433" i="1"/>
  <c r="V433" i="1"/>
  <c r="W433" i="1"/>
  <c r="X433" i="1"/>
  <c r="Y433" i="1"/>
  <c r="AB433" i="1"/>
  <c r="T434" i="1"/>
  <c r="U434" i="1"/>
  <c r="V434" i="1"/>
  <c r="W434" i="1"/>
  <c r="X434" i="1"/>
  <c r="Y434" i="1"/>
  <c r="AB434" i="1"/>
  <c r="T435" i="1"/>
  <c r="U435" i="1"/>
  <c r="V435" i="1"/>
  <c r="W435" i="1"/>
  <c r="X435" i="1"/>
  <c r="Y435" i="1"/>
  <c r="AB435" i="1"/>
  <c r="T436" i="1"/>
  <c r="U436" i="1"/>
  <c r="V436" i="1"/>
  <c r="W436" i="1"/>
  <c r="X436" i="1"/>
  <c r="Y436" i="1"/>
  <c r="AB436" i="1"/>
  <c r="T437" i="1"/>
  <c r="U437" i="1"/>
  <c r="V437" i="1"/>
  <c r="W437" i="1"/>
  <c r="X437" i="1"/>
  <c r="Y437" i="1"/>
  <c r="AB437" i="1"/>
  <c r="T438" i="1"/>
  <c r="U438" i="1"/>
  <c r="V438" i="1"/>
  <c r="W438" i="1"/>
  <c r="X438" i="1"/>
  <c r="Y438" i="1"/>
  <c r="AB438" i="1"/>
  <c r="T439" i="1"/>
  <c r="U439" i="1"/>
  <c r="V439" i="1"/>
  <c r="W439" i="1"/>
  <c r="X439" i="1"/>
  <c r="Y439" i="1"/>
  <c r="AB439" i="1"/>
  <c r="T440" i="1"/>
  <c r="U440" i="1"/>
  <c r="V440" i="1"/>
  <c r="W440" i="1"/>
  <c r="X440" i="1"/>
  <c r="Y440" i="1"/>
  <c r="AB440" i="1"/>
  <c r="T441" i="1"/>
  <c r="U441" i="1"/>
  <c r="V441" i="1"/>
  <c r="W441" i="1"/>
  <c r="X441" i="1"/>
  <c r="Y441" i="1"/>
  <c r="AB441" i="1"/>
  <c r="T442" i="1"/>
  <c r="U442" i="1"/>
  <c r="V442" i="1"/>
  <c r="W442" i="1"/>
  <c r="X442" i="1"/>
  <c r="Y442" i="1"/>
  <c r="AB442" i="1"/>
  <c r="T443" i="1"/>
  <c r="U443" i="1"/>
  <c r="V443" i="1"/>
  <c r="W443" i="1"/>
  <c r="X443" i="1"/>
  <c r="Y443" i="1"/>
  <c r="AB443" i="1"/>
  <c r="T444" i="1"/>
  <c r="U444" i="1"/>
  <c r="V444" i="1"/>
  <c r="W444" i="1"/>
  <c r="X444" i="1"/>
  <c r="Y444" i="1"/>
  <c r="AB444" i="1"/>
  <c r="T445" i="1"/>
  <c r="U445" i="1"/>
  <c r="V445" i="1"/>
  <c r="W445" i="1"/>
  <c r="X445" i="1"/>
  <c r="Y445" i="1"/>
  <c r="AB445" i="1"/>
  <c r="T446" i="1"/>
  <c r="U446" i="1"/>
  <c r="V446" i="1"/>
  <c r="W446" i="1"/>
  <c r="X446" i="1"/>
  <c r="Y446" i="1"/>
  <c r="AB446" i="1"/>
  <c r="T447" i="1"/>
  <c r="U447" i="1"/>
  <c r="V447" i="1"/>
  <c r="W447" i="1"/>
  <c r="X447" i="1"/>
  <c r="Y447" i="1"/>
  <c r="AB447" i="1"/>
  <c r="T448" i="1"/>
  <c r="U448" i="1"/>
  <c r="V448" i="1"/>
  <c r="W448" i="1"/>
  <c r="X448" i="1"/>
  <c r="Y448" i="1"/>
  <c r="AB448" i="1"/>
  <c r="T449" i="1"/>
  <c r="U449" i="1"/>
  <c r="V449" i="1"/>
  <c r="W449" i="1"/>
  <c r="X449" i="1"/>
  <c r="Y449" i="1"/>
  <c r="AB449" i="1"/>
  <c r="T450" i="1"/>
  <c r="U450" i="1"/>
  <c r="V450" i="1"/>
  <c r="W450" i="1"/>
  <c r="X450" i="1"/>
  <c r="Y450" i="1"/>
  <c r="AB450" i="1"/>
  <c r="T451" i="1"/>
  <c r="U451" i="1"/>
  <c r="V451" i="1"/>
  <c r="W451" i="1"/>
  <c r="X451" i="1"/>
  <c r="Y451" i="1"/>
  <c r="AB451" i="1"/>
  <c r="T452" i="1"/>
  <c r="U452" i="1"/>
  <c r="V452" i="1"/>
  <c r="W452" i="1"/>
  <c r="X452" i="1"/>
  <c r="Y452" i="1"/>
  <c r="AB452" i="1"/>
  <c r="T453" i="1"/>
  <c r="U453" i="1"/>
  <c r="V453" i="1"/>
  <c r="W453" i="1"/>
  <c r="X453" i="1"/>
  <c r="Y453" i="1"/>
  <c r="AB453" i="1"/>
  <c r="T454" i="1"/>
  <c r="U454" i="1"/>
  <c r="V454" i="1"/>
  <c r="W454" i="1"/>
  <c r="X454" i="1"/>
  <c r="Y454" i="1"/>
  <c r="AB454" i="1"/>
  <c r="T455" i="1"/>
  <c r="U455" i="1"/>
  <c r="V455" i="1"/>
  <c r="W455" i="1"/>
  <c r="X455" i="1"/>
  <c r="Y455" i="1"/>
  <c r="AB455" i="1"/>
  <c r="T456" i="1"/>
  <c r="U456" i="1"/>
  <c r="V456" i="1"/>
  <c r="W456" i="1"/>
  <c r="X456" i="1"/>
  <c r="Y456" i="1"/>
  <c r="AB456" i="1"/>
  <c r="T457" i="1"/>
  <c r="U457" i="1"/>
  <c r="V457" i="1"/>
  <c r="W457" i="1"/>
  <c r="X457" i="1"/>
  <c r="Y457" i="1"/>
  <c r="AB457" i="1"/>
  <c r="T458" i="1"/>
  <c r="U458" i="1"/>
  <c r="V458" i="1"/>
  <c r="W458" i="1"/>
  <c r="X458" i="1"/>
  <c r="Y458" i="1"/>
  <c r="AB458" i="1"/>
  <c r="T459" i="1"/>
  <c r="U459" i="1"/>
  <c r="V459" i="1"/>
  <c r="W459" i="1"/>
  <c r="X459" i="1"/>
  <c r="Y459" i="1"/>
  <c r="AB459" i="1"/>
  <c r="T460" i="1"/>
  <c r="U460" i="1"/>
  <c r="V460" i="1"/>
  <c r="W460" i="1"/>
  <c r="X460" i="1"/>
  <c r="Y460" i="1"/>
  <c r="AB460" i="1"/>
  <c r="T461" i="1"/>
  <c r="U461" i="1"/>
  <c r="V461" i="1"/>
  <c r="W461" i="1"/>
  <c r="X461" i="1"/>
  <c r="Y461" i="1"/>
  <c r="AB461" i="1"/>
  <c r="T462" i="1"/>
  <c r="U462" i="1"/>
  <c r="V462" i="1"/>
  <c r="W462" i="1"/>
  <c r="X462" i="1"/>
  <c r="Y462" i="1"/>
  <c r="AB462" i="1"/>
  <c r="T463" i="1"/>
  <c r="U463" i="1"/>
  <c r="V463" i="1"/>
  <c r="W463" i="1"/>
  <c r="X463" i="1"/>
  <c r="Y463" i="1"/>
  <c r="AB463" i="1"/>
  <c r="T464" i="1"/>
  <c r="U464" i="1"/>
  <c r="V464" i="1"/>
  <c r="W464" i="1"/>
  <c r="X464" i="1"/>
  <c r="Y464" i="1"/>
  <c r="AB464" i="1"/>
  <c r="T465" i="1"/>
  <c r="U465" i="1"/>
  <c r="V465" i="1"/>
  <c r="W465" i="1"/>
  <c r="X465" i="1"/>
  <c r="Y465" i="1"/>
  <c r="AB465" i="1"/>
  <c r="T466" i="1"/>
  <c r="U466" i="1"/>
  <c r="V466" i="1"/>
  <c r="W466" i="1"/>
  <c r="X466" i="1"/>
  <c r="Y466" i="1"/>
  <c r="AB466" i="1"/>
  <c r="T467" i="1"/>
  <c r="U467" i="1"/>
  <c r="V467" i="1"/>
  <c r="W467" i="1"/>
  <c r="X467" i="1"/>
  <c r="Y467" i="1"/>
  <c r="AB467" i="1"/>
  <c r="T468" i="1"/>
  <c r="U468" i="1"/>
  <c r="V468" i="1"/>
  <c r="W468" i="1"/>
  <c r="X468" i="1"/>
  <c r="Y468" i="1"/>
  <c r="AB468" i="1"/>
  <c r="T469" i="1"/>
  <c r="U469" i="1"/>
  <c r="V469" i="1"/>
  <c r="W469" i="1"/>
  <c r="X469" i="1"/>
  <c r="Y469" i="1"/>
  <c r="AB469" i="1"/>
  <c r="T470" i="1"/>
  <c r="U470" i="1"/>
  <c r="V470" i="1"/>
  <c r="W470" i="1"/>
  <c r="X470" i="1"/>
  <c r="Y470" i="1"/>
  <c r="AB470" i="1"/>
  <c r="T471" i="1"/>
  <c r="U471" i="1"/>
  <c r="V471" i="1"/>
  <c r="W471" i="1"/>
  <c r="X471" i="1"/>
  <c r="Y471" i="1"/>
  <c r="AB471" i="1"/>
  <c r="T472" i="1"/>
  <c r="U472" i="1"/>
  <c r="V472" i="1"/>
  <c r="W472" i="1"/>
  <c r="X472" i="1"/>
  <c r="Y472" i="1"/>
  <c r="AB472" i="1"/>
  <c r="T473" i="1"/>
  <c r="U473" i="1"/>
  <c r="V473" i="1"/>
  <c r="W473" i="1"/>
  <c r="X473" i="1"/>
  <c r="Y473" i="1"/>
  <c r="AB473" i="1"/>
  <c r="T474" i="1"/>
  <c r="U474" i="1"/>
  <c r="V474" i="1"/>
  <c r="W474" i="1"/>
  <c r="X474" i="1"/>
  <c r="Y474" i="1"/>
  <c r="AB474" i="1"/>
  <c r="T475" i="1"/>
  <c r="U475" i="1"/>
  <c r="V475" i="1"/>
  <c r="W475" i="1"/>
  <c r="X475" i="1"/>
  <c r="Y475" i="1"/>
  <c r="AB475" i="1"/>
  <c r="T476" i="1"/>
  <c r="U476" i="1"/>
  <c r="V476" i="1"/>
  <c r="W476" i="1"/>
  <c r="X476" i="1"/>
  <c r="Y476" i="1"/>
  <c r="AB476" i="1"/>
  <c r="T477" i="1"/>
  <c r="U477" i="1"/>
  <c r="V477" i="1"/>
  <c r="W477" i="1"/>
  <c r="X477" i="1"/>
  <c r="Y477" i="1"/>
  <c r="AB477" i="1"/>
  <c r="T478" i="1"/>
  <c r="U478" i="1"/>
  <c r="V478" i="1"/>
  <c r="W478" i="1"/>
  <c r="X478" i="1"/>
  <c r="Y478" i="1"/>
  <c r="AB478" i="1"/>
  <c r="T479" i="1"/>
  <c r="U479" i="1"/>
  <c r="V479" i="1"/>
  <c r="W479" i="1"/>
  <c r="X479" i="1"/>
  <c r="Y479" i="1"/>
  <c r="AB479" i="1"/>
  <c r="T480" i="1"/>
  <c r="U480" i="1"/>
  <c r="V480" i="1"/>
  <c r="W480" i="1"/>
  <c r="X480" i="1"/>
  <c r="Y480" i="1"/>
  <c r="AB480" i="1"/>
  <c r="T481" i="1"/>
  <c r="U481" i="1"/>
  <c r="V481" i="1"/>
  <c r="W481" i="1"/>
  <c r="X481" i="1"/>
  <c r="Y481" i="1"/>
  <c r="AB481" i="1"/>
  <c r="T482" i="1"/>
  <c r="U482" i="1"/>
  <c r="V482" i="1"/>
  <c r="W482" i="1"/>
  <c r="X482" i="1"/>
  <c r="Y482" i="1"/>
  <c r="AB482" i="1"/>
  <c r="T483" i="1"/>
  <c r="U483" i="1"/>
  <c r="V483" i="1"/>
  <c r="W483" i="1"/>
  <c r="X483" i="1"/>
  <c r="Y483" i="1"/>
  <c r="AB483" i="1"/>
  <c r="T484" i="1"/>
  <c r="U484" i="1"/>
  <c r="V484" i="1"/>
  <c r="W484" i="1"/>
  <c r="X484" i="1"/>
  <c r="Y484" i="1"/>
  <c r="AB484" i="1"/>
  <c r="T485" i="1"/>
  <c r="U485" i="1"/>
  <c r="V485" i="1"/>
  <c r="W485" i="1"/>
  <c r="X485" i="1"/>
  <c r="Y485" i="1"/>
  <c r="AB485" i="1"/>
  <c r="T486" i="1"/>
  <c r="U486" i="1"/>
  <c r="V486" i="1"/>
  <c r="W486" i="1"/>
  <c r="X486" i="1"/>
  <c r="Y486" i="1"/>
  <c r="AB486" i="1"/>
  <c r="T487" i="1"/>
  <c r="U487" i="1"/>
  <c r="V487" i="1"/>
  <c r="W487" i="1"/>
  <c r="X487" i="1"/>
  <c r="Y487" i="1"/>
  <c r="AB487" i="1"/>
  <c r="T488" i="1"/>
  <c r="U488" i="1"/>
  <c r="V488" i="1"/>
  <c r="W488" i="1"/>
  <c r="X488" i="1"/>
  <c r="Y488" i="1"/>
  <c r="AB488" i="1"/>
  <c r="T489" i="1"/>
  <c r="U489" i="1"/>
  <c r="V489" i="1"/>
  <c r="W489" i="1"/>
  <c r="X489" i="1"/>
  <c r="Y489" i="1"/>
  <c r="AB489" i="1"/>
  <c r="T490" i="1"/>
  <c r="U490" i="1"/>
  <c r="V490" i="1"/>
  <c r="W490" i="1"/>
  <c r="X490" i="1"/>
  <c r="Y490" i="1"/>
  <c r="AB490" i="1"/>
  <c r="T491" i="1"/>
  <c r="U491" i="1"/>
  <c r="V491" i="1"/>
  <c r="W491" i="1"/>
  <c r="X491" i="1"/>
  <c r="Y491" i="1"/>
  <c r="AB491" i="1"/>
  <c r="T492" i="1"/>
  <c r="U492" i="1"/>
  <c r="V492" i="1"/>
  <c r="W492" i="1"/>
  <c r="X492" i="1"/>
  <c r="Y492" i="1"/>
  <c r="AB492" i="1"/>
  <c r="T493" i="1"/>
  <c r="U493" i="1"/>
  <c r="V493" i="1"/>
  <c r="W493" i="1"/>
  <c r="X493" i="1"/>
  <c r="Y493" i="1"/>
  <c r="AB493" i="1"/>
  <c r="T494" i="1"/>
  <c r="U494" i="1"/>
  <c r="V494" i="1"/>
  <c r="W494" i="1"/>
  <c r="X494" i="1"/>
  <c r="Y494" i="1"/>
  <c r="AB494" i="1"/>
  <c r="T495" i="1"/>
  <c r="U495" i="1"/>
  <c r="V495" i="1"/>
  <c r="W495" i="1"/>
  <c r="X495" i="1"/>
  <c r="Y495" i="1"/>
  <c r="AB495" i="1"/>
  <c r="T496" i="1"/>
  <c r="U496" i="1"/>
  <c r="V496" i="1"/>
  <c r="W496" i="1"/>
  <c r="X496" i="1"/>
  <c r="Y496" i="1"/>
  <c r="AB496" i="1"/>
  <c r="T497" i="1"/>
  <c r="U497" i="1"/>
  <c r="V497" i="1"/>
  <c r="W497" i="1"/>
  <c r="X497" i="1"/>
  <c r="Y497" i="1"/>
  <c r="AB497" i="1"/>
  <c r="T498" i="1"/>
  <c r="U498" i="1"/>
  <c r="V498" i="1"/>
  <c r="W498" i="1"/>
  <c r="X498" i="1"/>
  <c r="Y498" i="1"/>
  <c r="AB498" i="1"/>
  <c r="T499" i="1"/>
  <c r="U499" i="1"/>
  <c r="V499" i="1"/>
  <c r="W499" i="1"/>
  <c r="X499" i="1"/>
  <c r="Y499" i="1"/>
  <c r="AB499" i="1"/>
  <c r="T500" i="1"/>
  <c r="U500" i="1"/>
  <c r="V500" i="1"/>
  <c r="W500" i="1"/>
  <c r="X500" i="1"/>
  <c r="Y500" i="1"/>
  <c r="AB500" i="1"/>
  <c r="T501" i="1"/>
  <c r="U501" i="1"/>
  <c r="V501" i="1"/>
  <c r="W501" i="1"/>
  <c r="X501" i="1"/>
  <c r="Y501" i="1"/>
  <c r="AB501" i="1"/>
  <c r="T502" i="1"/>
  <c r="U502" i="1"/>
  <c r="V502" i="1"/>
  <c r="W502" i="1"/>
  <c r="X502" i="1"/>
  <c r="Y502" i="1"/>
  <c r="AB502" i="1"/>
  <c r="T503" i="1"/>
  <c r="U503" i="1"/>
  <c r="V503" i="1"/>
  <c r="W503" i="1"/>
  <c r="X503" i="1"/>
  <c r="Y503" i="1"/>
  <c r="AB503" i="1"/>
  <c r="T504" i="1"/>
  <c r="U504" i="1"/>
  <c r="V504" i="1"/>
  <c r="W504" i="1"/>
  <c r="X504" i="1"/>
  <c r="Y504" i="1"/>
  <c r="AB504" i="1"/>
  <c r="T505" i="1"/>
  <c r="U505" i="1"/>
  <c r="V505" i="1"/>
  <c r="W505" i="1"/>
  <c r="X505" i="1"/>
  <c r="Y505" i="1"/>
  <c r="AB505" i="1"/>
  <c r="T506" i="1"/>
  <c r="U506" i="1"/>
  <c r="V506" i="1"/>
  <c r="W506" i="1"/>
  <c r="X506" i="1"/>
  <c r="Y506" i="1"/>
  <c r="AB506" i="1"/>
  <c r="T507" i="1"/>
  <c r="U507" i="1"/>
  <c r="V507" i="1"/>
  <c r="W507" i="1"/>
  <c r="X507" i="1"/>
  <c r="Y507" i="1"/>
  <c r="AB507" i="1"/>
  <c r="T508" i="1"/>
  <c r="U508" i="1"/>
  <c r="V508" i="1"/>
  <c r="W508" i="1"/>
  <c r="X508" i="1"/>
  <c r="Y508" i="1"/>
  <c r="AB508" i="1"/>
  <c r="T509" i="1"/>
  <c r="U509" i="1"/>
  <c r="V509" i="1"/>
  <c r="W509" i="1"/>
  <c r="X509" i="1"/>
  <c r="Y509" i="1"/>
  <c r="AB509" i="1"/>
  <c r="T510" i="1"/>
  <c r="U510" i="1"/>
  <c r="V510" i="1"/>
  <c r="W510" i="1"/>
  <c r="X510" i="1"/>
  <c r="Y510" i="1"/>
  <c r="AB510" i="1"/>
  <c r="T511" i="1"/>
  <c r="U511" i="1"/>
  <c r="V511" i="1"/>
  <c r="W511" i="1"/>
  <c r="X511" i="1"/>
  <c r="Y511" i="1"/>
  <c r="AB511" i="1"/>
  <c r="T512" i="1"/>
  <c r="U512" i="1"/>
  <c r="V512" i="1"/>
  <c r="W512" i="1"/>
  <c r="X512" i="1"/>
  <c r="Y512" i="1"/>
  <c r="AB512" i="1"/>
  <c r="T513" i="1"/>
  <c r="U513" i="1"/>
  <c r="V513" i="1"/>
  <c r="W513" i="1"/>
  <c r="X513" i="1"/>
  <c r="Y513" i="1"/>
  <c r="AB513" i="1"/>
  <c r="T514" i="1"/>
  <c r="U514" i="1"/>
  <c r="V514" i="1"/>
  <c r="W514" i="1"/>
  <c r="X514" i="1"/>
  <c r="Y514" i="1"/>
  <c r="AB514" i="1"/>
  <c r="T515" i="1"/>
  <c r="U515" i="1"/>
  <c r="V515" i="1"/>
  <c r="W515" i="1"/>
  <c r="X515" i="1"/>
  <c r="Y515" i="1"/>
  <c r="AB515" i="1"/>
  <c r="T516" i="1"/>
  <c r="U516" i="1"/>
  <c r="V516" i="1"/>
  <c r="W516" i="1"/>
  <c r="X516" i="1"/>
  <c r="Y516" i="1"/>
  <c r="AB516" i="1"/>
  <c r="T517" i="1"/>
  <c r="U517" i="1"/>
  <c r="V517" i="1"/>
  <c r="W517" i="1"/>
  <c r="X517" i="1"/>
  <c r="Y517" i="1"/>
  <c r="AB517" i="1"/>
  <c r="T518" i="1"/>
  <c r="U518" i="1"/>
  <c r="V518" i="1"/>
  <c r="W518" i="1"/>
  <c r="X518" i="1"/>
  <c r="Y518" i="1"/>
  <c r="AB518" i="1"/>
  <c r="T519" i="1"/>
  <c r="U519" i="1"/>
  <c r="V519" i="1"/>
  <c r="W519" i="1"/>
  <c r="X519" i="1"/>
  <c r="Y519" i="1"/>
  <c r="AB519" i="1"/>
  <c r="T520" i="1"/>
  <c r="U520" i="1"/>
  <c r="V520" i="1"/>
  <c r="W520" i="1"/>
  <c r="X520" i="1"/>
  <c r="Y520" i="1"/>
  <c r="AB520" i="1"/>
  <c r="T521" i="1"/>
  <c r="U521" i="1"/>
  <c r="V521" i="1"/>
  <c r="W521" i="1"/>
  <c r="X521" i="1"/>
  <c r="Y521" i="1"/>
  <c r="AB521" i="1"/>
  <c r="T522" i="1"/>
  <c r="U522" i="1"/>
  <c r="V522" i="1"/>
  <c r="W522" i="1"/>
  <c r="X522" i="1"/>
  <c r="Y522" i="1"/>
  <c r="AB522" i="1"/>
  <c r="T523" i="1"/>
  <c r="U523" i="1"/>
  <c r="V523" i="1"/>
  <c r="W523" i="1"/>
  <c r="X523" i="1"/>
  <c r="Y523" i="1"/>
  <c r="AB523" i="1"/>
  <c r="T524" i="1"/>
  <c r="U524" i="1"/>
  <c r="V524" i="1"/>
  <c r="W524" i="1"/>
  <c r="X524" i="1"/>
  <c r="Y524" i="1"/>
  <c r="AB524" i="1"/>
  <c r="T525" i="1"/>
  <c r="U525" i="1"/>
  <c r="V525" i="1"/>
  <c r="W525" i="1"/>
  <c r="X525" i="1"/>
  <c r="Y525" i="1"/>
  <c r="AB525" i="1"/>
  <c r="T526" i="1"/>
  <c r="U526" i="1"/>
  <c r="V526" i="1"/>
  <c r="W526" i="1"/>
  <c r="X526" i="1"/>
  <c r="Y526" i="1"/>
  <c r="AB526" i="1"/>
  <c r="T527" i="1"/>
  <c r="U527" i="1"/>
  <c r="V527" i="1"/>
  <c r="W527" i="1"/>
  <c r="X527" i="1"/>
  <c r="Y527" i="1"/>
  <c r="AB527" i="1"/>
  <c r="T528" i="1"/>
  <c r="U528" i="1"/>
  <c r="V528" i="1"/>
  <c r="W528" i="1"/>
  <c r="X528" i="1"/>
  <c r="Y528" i="1"/>
  <c r="AB528" i="1"/>
  <c r="T529" i="1"/>
  <c r="U529" i="1"/>
  <c r="V529" i="1"/>
  <c r="W529" i="1"/>
  <c r="X529" i="1"/>
  <c r="Y529" i="1"/>
  <c r="AB529" i="1"/>
  <c r="T530" i="1"/>
  <c r="U530" i="1"/>
  <c r="V530" i="1"/>
  <c r="W530" i="1"/>
  <c r="X530" i="1"/>
  <c r="Y530" i="1"/>
  <c r="AB530" i="1"/>
  <c r="T531" i="1"/>
  <c r="U531" i="1"/>
  <c r="V531" i="1"/>
  <c r="W531" i="1"/>
  <c r="X531" i="1"/>
  <c r="Y531" i="1"/>
  <c r="AB531" i="1"/>
  <c r="T532" i="1"/>
  <c r="U532" i="1"/>
  <c r="V532" i="1"/>
  <c r="W532" i="1"/>
  <c r="X532" i="1"/>
  <c r="Y532" i="1"/>
  <c r="AB532" i="1"/>
  <c r="T533" i="1"/>
  <c r="U533" i="1"/>
  <c r="V533" i="1"/>
  <c r="W533" i="1"/>
  <c r="X533" i="1"/>
  <c r="Y533" i="1"/>
  <c r="AB533" i="1"/>
  <c r="T534" i="1"/>
  <c r="U534" i="1"/>
  <c r="V534" i="1"/>
  <c r="W534" i="1"/>
  <c r="X534" i="1"/>
  <c r="Y534" i="1"/>
  <c r="AB534" i="1"/>
  <c r="T535" i="1"/>
  <c r="U535" i="1"/>
  <c r="V535" i="1"/>
  <c r="W535" i="1"/>
  <c r="X535" i="1"/>
  <c r="Y535" i="1"/>
  <c r="AB535" i="1"/>
  <c r="T536" i="1"/>
  <c r="U536" i="1"/>
  <c r="V536" i="1"/>
  <c r="W536" i="1"/>
  <c r="X536" i="1"/>
  <c r="Y536" i="1"/>
  <c r="AB536" i="1"/>
  <c r="T537" i="1"/>
  <c r="U537" i="1"/>
  <c r="V537" i="1"/>
  <c r="W537" i="1"/>
  <c r="X537" i="1"/>
  <c r="Y537" i="1"/>
  <c r="AB537" i="1"/>
  <c r="T538" i="1"/>
  <c r="U538" i="1"/>
  <c r="V538" i="1"/>
  <c r="W538" i="1"/>
  <c r="X538" i="1"/>
  <c r="Y538" i="1"/>
  <c r="AB538" i="1"/>
  <c r="T539" i="1"/>
  <c r="U539" i="1"/>
  <c r="V539" i="1"/>
  <c r="W539" i="1"/>
  <c r="X539" i="1"/>
  <c r="Y539" i="1"/>
  <c r="AB539" i="1"/>
  <c r="T540" i="1"/>
  <c r="U540" i="1"/>
  <c r="V540" i="1"/>
  <c r="W540" i="1"/>
  <c r="X540" i="1"/>
  <c r="Y540" i="1"/>
  <c r="AB540" i="1"/>
  <c r="T541" i="1"/>
  <c r="U541" i="1"/>
  <c r="V541" i="1"/>
  <c r="W541" i="1"/>
  <c r="X541" i="1"/>
  <c r="Y541" i="1"/>
  <c r="AB541" i="1"/>
  <c r="T542" i="1"/>
  <c r="U542" i="1"/>
  <c r="V542" i="1"/>
  <c r="W542" i="1"/>
  <c r="X542" i="1"/>
  <c r="Y542" i="1"/>
  <c r="AB542" i="1"/>
  <c r="T543" i="1"/>
  <c r="U543" i="1"/>
  <c r="V543" i="1"/>
  <c r="W543" i="1"/>
  <c r="X543" i="1"/>
  <c r="Y543" i="1"/>
  <c r="AB543" i="1"/>
  <c r="T544" i="1"/>
  <c r="U544" i="1"/>
  <c r="V544" i="1"/>
  <c r="W544" i="1"/>
  <c r="X544" i="1"/>
  <c r="Y544" i="1"/>
  <c r="AB544" i="1"/>
  <c r="T545" i="1"/>
  <c r="U545" i="1"/>
  <c r="V545" i="1"/>
  <c r="W545" i="1"/>
  <c r="X545" i="1"/>
  <c r="Y545" i="1"/>
  <c r="AB545" i="1"/>
  <c r="T546" i="1"/>
  <c r="U546" i="1"/>
  <c r="V546" i="1"/>
  <c r="W546" i="1"/>
  <c r="X546" i="1"/>
  <c r="Y546" i="1"/>
  <c r="AB546" i="1"/>
  <c r="T547" i="1"/>
  <c r="U547" i="1"/>
  <c r="V547" i="1"/>
  <c r="W547" i="1"/>
  <c r="X547" i="1"/>
  <c r="Y547" i="1"/>
  <c r="AB547" i="1"/>
  <c r="T548" i="1"/>
  <c r="U548" i="1"/>
  <c r="V548" i="1"/>
  <c r="W548" i="1"/>
  <c r="X548" i="1"/>
  <c r="Y548" i="1"/>
  <c r="AB548" i="1"/>
  <c r="T549" i="1"/>
  <c r="U549" i="1"/>
  <c r="V549" i="1"/>
  <c r="W549" i="1"/>
  <c r="X549" i="1"/>
  <c r="Y549" i="1"/>
  <c r="AB549" i="1"/>
  <c r="T550" i="1"/>
  <c r="U550" i="1"/>
  <c r="V550" i="1"/>
  <c r="W550" i="1"/>
  <c r="X550" i="1"/>
  <c r="Y550" i="1"/>
  <c r="AB550" i="1"/>
  <c r="T551" i="1"/>
  <c r="U551" i="1"/>
  <c r="V551" i="1"/>
  <c r="W551" i="1"/>
  <c r="X551" i="1"/>
  <c r="Y551" i="1"/>
  <c r="AB551" i="1"/>
  <c r="T552" i="1"/>
  <c r="U552" i="1"/>
  <c r="V552" i="1"/>
  <c r="W552" i="1"/>
  <c r="X552" i="1"/>
  <c r="Y552" i="1"/>
  <c r="AB552" i="1"/>
  <c r="T553" i="1"/>
  <c r="U553" i="1"/>
  <c r="V553" i="1"/>
  <c r="W553" i="1"/>
  <c r="X553" i="1"/>
  <c r="Y553" i="1"/>
  <c r="AB553" i="1"/>
  <c r="T554" i="1"/>
  <c r="U554" i="1"/>
  <c r="V554" i="1"/>
  <c r="W554" i="1"/>
  <c r="X554" i="1"/>
  <c r="Y554" i="1"/>
  <c r="AB554" i="1"/>
  <c r="T555" i="1"/>
  <c r="U555" i="1"/>
  <c r="V555" i="1"/>
  <c r="W555" i="1"/>
  <c r="X555" i="1"/>
  <c r="Y555" i="1"/>
  <c r="AB555" i="1"/>
  <c r="T556" i="1"/>
  <c r="U556" i="1"/>
  <c r="V556" i="1"/>
  <c r="W556" i="1"/>
  <c r="X556" i="1"/>
  <c r="Y556" i="1"/>
  <c r="AB556" i="1"/>
  <c r="T557" i="1"/>
  <c r="U557" i="1"/>
  <c r="V557" i="1"/>
  <c r="W557" i="1"/>
  <c r="X557" i="1"/>
  <c r="Y557" i="1"/>
  <c r="AB557" i="1"/>
  <c r="T558" i="1"/>
  <c r="U558" i="1"/>
  <c r="V558" i="1"/>
  <c r="W558" i="1"/>
  <c r="X558" i="1"/>
  <c r="Y558" i="1"/>
  <c r="AB558" i="1"/>
  <c r="T559" i="1"/>
  <c r="U559" i="1"/>
  <c r="V559" i="1"/>
  <c r="W559" i="1"/>
  <c r="X559" i="1"/>
  <c r="Y559" i="1"/>
  <c r="AB559" i="1"/>
  <c r="T560" i="1"/>
  <c r="U560" i="1"/>
  <c r="V560" i="1"/>
  <c r="W560" i="1"/>
  <c r="X560" i="1"/>
  <c r="Y560" i="1"/>
  <c r="AB560" i="1"/>
  <c r="T561" i="1"/>
  <c r="U561" i="1"/>
  <c r="V561" i="1"/>
  <c r="W561" i="1"/>
  <c r="X561" i="1"/>
  <c r="Y561" i="1"/>
  <c r="AB561" i="1"/>
  <c r="T562" i="1"/>
  <c r="U562" i="1"/>
  <c r="V562" i="1"/>
  <c r="W562" i="1"/>
  <c r="X562" i="1"/>
  <c r="Y562" i="1"/>
  <c r="AB562" i="1"/>
  <c r="T563" i="1"/>
  <c r="U563" i="1"/>
  <c r="V563" i="1"/>
  <c r="W563" i="1"/>
  <c r="X563" i="1"/>
  <c r="Y563" i="1"/>
  <c r="AB563" i="1"/>
  <c r="T564" i="1"/>
  <c r="U564" i="1"/>
  <c r="V564" i="1"/>
  <c r="W564" i="1"/>
  <c r="X564" i="1"/>
  <c r="Y564" i="1"/>
  <c r="AB564" i="1"/>
  <c r="T565" i="1"/>
  <c r="U565" i="1"/>
  <c r="V565" i="1"/>
  <c r="W565" i="1"/>
  <c r="X565" i="1"/>
  <c r="Y565" i="1"/>
  <c r="AB565" i="1"/>
  <c r="T566" i="1"/>
  <c r="U566" i="1"/>
  <c r="V566" i="1"/>
  <c r="W566" i="1"/>
  <c r="X566" i="1"/>
  <c r="Y566" i="1"/>
  <c r="AB566" i="1"/>
  <c r="T567" i="1"/>
  <c r="U567" i="1"/>
  <c r="V567" i="1"/>
  <c r="W567" i="1"/>
  <c r="X567" i="1"/>
  <c r="Y567" i="1"/>
  <c r="AB567" i="1"/>
  <c r="T568" i="1"/>
  <c r="U568" i="1"/>
  <c r="V568" i="1"/>
  <c r="W568" i="1"/>
  <c r="X568" i="1"/>
  <c r="Y568" i="1"/>
  <c r="AB568" i="1"/>
  <c r="T569" i="1"/>
  <c r="U569" i="1"/>
  <c r="V569" i="1"/>
  <c r="W569" i="1"/>
  <c r="X569" i="1"/>
  <c r="Y569" i="1"/>
  <c r="AB569" i="1"/>
  <c r="T570" i="1"/>
  <c r="U570" i="1"/>
  <c r="V570" i="1"/>
  <c r="W570" i="1"/>
  <c r="X570" i="1"/>
  <c r="Y570" i="1"/>
  <c r="AB570" i="1"/>
  <c r="T571" i="1"/>
  <c r="U571" i="1"/>
  <c r="V571" i="1"/>
  <c r="W571" i="1"/>
  <c r="X571" i="1"/>
  <c r="Y571" i="1"/>
  <c r="AB571" i="1"/>
  <c r="T572" i="1"/>
  <c r="U572" i="1"/>
  <c r="V572" i="1"/>
  <c r="W572" i="1"/>
  <c r="X572" i="1"/>
  <c r="Y572" i="1"/>
  <c r="AB572" i="1"/>
  <c r="T573" i="1"/>
  <c r="U573" i="1"/>
  <c r="V573" i="1"/>
  <c r="W573" i="1"/>
  <c r="X573" i="1"/>
  <c r="Y573" i="1"/>
  <c r="AB573" i="1"/>
  <c r="T574" i="1"/>
  <c r="U574" i="1"/>
  <c r="V574" i="1"/>
  <c r="W574" i="1"/>
  <c r="X574" i="1"/>
  <c r="Y574" i="1"/>
  <c r="AB574" i="1"/>
  <c r="T575" i="1"/>
  <c r="U575" i="1"/>
  <c r="V575" i="1"/>
  <c r="W575" i="1"/>
  <c r="X575" i="1"/>
  <c r="Y575" i="1"/>
  <c r="AB575" i="1"/>
  <c r="T576" i="1"/>
  <c r="U576" i="1"/>
  <c r="V576" i="1"/>
  <c r="W576" i="1"/>
  <c r="X576" i="1"/>
  <c r="Y576" i="1"/>
  <c r="AB576" i="1"/>
  <c r="T577" i="1"/>
  <c r="U577" i="1"/>
  <c r="V577" i="1"/>
  <c r="W577" i="1"/>
  <c r="X577" i="1"/>
  <c r="Y577" i="1"/>
  <c r="AB577" i="1"/>
  <c r="T578" i="1"/>
  <c r="U578" i="1"/>
  <c r="V578" i="1"/>
  <c r="W578" i="1"/>
  <c r="X578" i="1"/>
  <c r="Y578" i="1"/>
  <c r="AB578" i="1"/>
  <c r="T579" i="1"/>
  <c r="U579" i="1"/>
  <c r="V579" i="1"/>
  <c r="W579" i="1"/>
  <c r="X579" i="1"/>
  <c r="Y579" i="1"/>
  <c r="AB579" i="1"/>
  <c r="T580" i="1"/>
  <c r="U580" i="1"/>
  <c r="V580" i="1"/>
  <c r="W580" i="1"/>
  <c r="X580" i="1"/>
  <c r="Y580" i="1"/>
  <c r="AB580" i="1"/>
  <c r="T581" i="1"/>
  <c r="U581" i="1"/>
  <c r="V581" i="1"/>
  <c r="W581" i="1"/>
  <c r="X581" i="1"/>
  <c r="Y581" i="1"/>
  <c r="AB581" i="1"/>
  <c r="T582" i="1"/>
  <c r="U582" i="1"/>
  <c r="V582" i="1"/>
  <c r="W582" i="1"/>
  <c r="X582" i="1"/>
  <c r="Y582" i="1"/>
  <c r="AB582" i="1"/>
  <c r="T583" i="1"/>
  <c r="U583" i="1"/>
  <c r="V583" i="1"/>
  <c r="W583" i="1"/>
  <c r="X583" i="1"/>
  <c r="Y583" i="1"/>
  <c r="AB583" i="1"/>
  <c r="T584" i="1"/>
  <c r="U584" i="1"/>
  <c r="V584" i="1"/>
  <c r="W584" i="1"/>
  <c r="X584" i="1"/>
  <c r="Y584" i="1"/>
  <c r="AB584" i="1"/>
  <c r="T585" i="1"/>
  <c r="U585" i="1"/>
  <c r="V585" i="1"/>
  <c r="W585" i="1"/>
  <c r="X585" i="1"/>
  <c r="Y585" i="1"/>
  <c r="AB585" i="1"/>
  <c r="T586" i="1"/>
  <c r="U586" i="1"/>
  <c r="V586" i="1"/>
  <c r="W586" i="1"/>
  <c r="X586" i="1"/>
  <c r="Y586" i="1"/>
  <c r="AB586" i="1"/>
  <c r="T587" i="1"/>
  <c r="U587" i="1"/>
  <c r="V587" i="1"/>
  <c r="W587" i="1"/>
  <c r="X587" i="1"/>
  <c r="Y587" i="1"/>
  <c r="AB587" i="1"/>
  <c r="T588" i="1"/>
  <c r="U588" i="1"/>
  <c r="V588" i="1"/>
  <c r="W588" i="1"/>
  <c r="X588" i="1"/>
  <c r="Y588" i="1"/>
  <c r="AB588" i="1"/>
  <c r="T589" i="1"/>
  <c r="U589" i="1"/>
  <c r="V589" i="1"/>
  <c r="W589" i="1"/>
  <c r="X589" i="1"/>
  <c r="Y589" i="1"/>
  <c r="AB589" i="1"/>
  <c r="T590" i="1"/>
  <c r="U590" i="1"/>
  <c r="V590" i="1"/>
  <c r="W590" i="1"/>
  <c r="X590" i="1"/>
  <c r="Y590" i="1"/>
  <c r="AB590" i="1"/>
  <c r="T591" i="1"/>
  <c r="U591" i="1"/>
  <c r="V591" i="1"/>
  <c r="W591" i="1"/>
  <c r="X591" i="1"/>
  <c r="Y591" i="1"/>
  <c r="AB591" i="1"/>
  <c r="T592" i="1"/>
  <c r="U592" i="1"/>
  <c r="V592" i="1"/>
  <c r="W592" i="1"/>
  <c r="X592" i="1"/>
  <c r="Y592" i="1"/>
  <c r="AB592" i="1"/>
  <c r="T593" i="1"/>
  <c r="U593" i="1"/>
  <c r="V593" i="1"/>
  <c r="W593" i="1"/>
  <c r="X593" i="1"/>
  <c r="Y593" i="1"/>
  <c r="AB593" i="1"/>
  <c r="T594" i="1"/>
  <c r="U594" i="1"/>
  <c r="V594" i="1"/>
  <c r="W594" i="1"/>
  <c r="X594" i="1"/>
  <c r="Y594" i="1"/>
  <c r="AB594" i="1"/>
  <c r="T595" i="1"/>
  <c r="U595" i="1"/>
  <c r="V595" i="1"/>
  <c r="W595" i="1"/>
  <c r="X595" i="1"/>
  <c r="Y595" i="1"/>
  <c r="AB595" i="1"/>
  <c r="T596" i="1"/>
  <c r="U596" i="1"/>
  <c r="V596" i="1"/>
  <c r="W596" i="1"/>
  <c r="X596" i="1"/>
  <c r="Y596" i="1"/>
  <c r="AB596" i="1"/>
  <c r="T597" i="1"/>
  <c r="U597" i="1"/>
  <c r="V597" i="1"/>
  <c r="W597" i="1"/>
  <c r="X597" i="1"/>
  <c r="Y597" i="1"/>
  <c r="AB597" i="1"/>
  <c r="T598" i="1"/>
  <c r="U598" i="1"/>
  <c r="V598" i="1"/>
  <c r="W598" i="1"/>
  <c r="X598" i="1"/>
  <c r="Y598" i="1"/>
  <c r="AB598" i="1"/>
  <c r="T599" i="1"/>
  <c r="U599" i="1"/>
  <c r="V599" i="1"/>
  <c r="W599" i="1"/>
  <c r="X599" i="1"/>
  <c r="Y599" i="1"/>
  <c r="AB599" i="1"/>
  <c r="T600" i="1"/>
  <c r="U600" i="1"/>
  <c r="V600" i="1"/>
  <c r="W600" i="1"/>
  <c r="X600" i="1"/>
  <c r="Y600" i="1"/>
  <c r="AB600" i="1"/>
  <c r="T601" i="1"/>
  <c r="U601" i="1"/>
  <c r="V601" i="1"/>
  <c r="W601" i="1"/>
  <c r="X601" i="1"/>
  <c r="Y601" i="1"/>
  <c r="AB601" i="1"/>
  <c r="T602" i="1"/>
  <c r="U602" i="1"/>
  <c r="V602" i="1"/>
  <c r="W602" i="1"/>
  <c r="X602" i="1"/>
  <c r="Y602" i="1"/>
  <c r="AB602" i="1"/>
  <c r="T603" i="1"/>
  <c r="U603" i="1"/>
  <c r="V603" i="1"/>
  <c r="W603" i="1"/>
  <c r="X603" i="1"/>
  <c r="Y603" i="1"/>
  <c r="AB603" i="1"/>
  <c r="T604" i="1"/>
  <c r="U604" i="1"/>
  <c r="V604" i="1"/>
  <c r="W604" i="1"/>
  <c r="X604" i="1"/>
  <c r="Y604" i="1"/>
  <c r="AB604" i="1"/>
  <c r="T605" i="1"/>
  <c r="U605" i="1"/>
  <c r="V605" i="1"/>
  <c r="W605" i="1"/>
  <c r="X605" i="1"/>
  <c r="Y605" i="1"/>
  <c r="AB605" i="1"/>
  <c r="T606" i="1"/>
  <c r="U606" i="1"/>
  <c r="V606" i="1"/>
  <c r="W606" i="1"/>
  <c r="X606" i="1"/>
  <c r="Y606" i="1"/>
  <c r="AB606" i="1"/>
  <c r="T607" i="1"/>
  <c r="U607" i="1"/>
  <c r="V607" i="1"/>
  <c r="W607" i="1"/>
  <c r="X607" i="1"/>
  <c r="Y607" i="1"/>
  <c r="AB607" i="1"/>
  <c r="T608" i="1"/>
  <c r="U608" i="1"/>
  <c r="V608" i="1"/>
  <c r="W608" i="1"/>
  <c r="X608" i="1"/>
  <c r="Y608" i="1"/>
  <c r="AB608" i="1"/>
  <c r="T609" i="1"/>
  <c r="U609" i="1"/>
  <c r="V609" i="1"/>
  <c r="W609" i="1"/>
  <c r="X609" i="1"/>
  <c r="Y609" i="1"/>
  <c r="AB609" i="1"/>
  <c r="T610" i="1"/>
  <c r="U610" i="1"/>
  <c r="V610" i="1"/>
  <c r="W610" i="1"/>
  <c r="X610" i="1"/>
  <c r="Y610" i="1"/>
  <c r="AB610" i="1"/>
  <c r="T611" i="1"/>
  <c r="U611" i="1"/>
  <c r="V611" i="1"/>
  <c r="W611" i="1"/>
  <c r="X611" i="1"/>
  <c r="Y611" i="1"/>
  <c r="AB611" i="1"/>
  <c r="T612" i="1"/>
  <c r="U612" i="1"/>
  <c r="V612" i="1"/>
  <c r="W612" i="1"/>
  <c r="X612" i="1"/>
  <c r="Y612" i="1"/>
  <c r="AB612" i="1"/>
  <c r="T613" i="1"/>
  <c r="U613" i="1"/>
  <c r="V613" i="1"/>
  <c r="W613" i="1"/>
  <c r="X613" i="1"/>
  <c r="Y613" i="1"/>
  <c r="AB613" i="1"/>
  <c r="T614" i="1"/>
  <c r="U614" i="1"/>
  <c r="V614" i="1"/>
  <c r="W614" i="1"/>
  <c r="X614" i="1"/>
  <c r="Y614" i="1"/>
  <c r="AB614" i="1"/>
  <c r="T615" i="1"/>
  <c r="U615" i="1"/>
  <c r="V615" i="1"/>
  <c r="W615" i="1"/>
  <c r="X615" i="1"/>
  <c r="Y615" i="1"/>
  <c r="AB615" i="1"/>
  <c r="T616" i="1"/>
  <c r="U616" i="1"/>
  <c r="V616" i="1"/>
  <c r="W616" i="1"/>
  <c r="X616" i="1"/>
  <c r="Y616" i="1"/>
  <c r="AB616" i="1"/>
  <c r="T617" i="1"/>
  <c r="U617" i="1"/>
  <c r="V617" i="1"/>
  <c r="W617" i="1"/>
  <c r="X617" i="1"/>
  <c r="Y617" i="1"/>
  <c r="AB617" i="1"/>
  <c r="T618" i="1"/>
  <c r="U618" i="1"/>
  <c r="V618" i="1"/>
  <c r="W618" i="1"/>
  <c r="X618" i="1"/>
  <c r="Y618" i="1"/>
  <c r="AB618" i="1"/>
  <c r="T619" i="1"/>
  <c r="U619" i="1"/>
  <c r="V619" i="1"/>
  <c r="W619" i="1"/>
  <c r="X619" i="1"/>
  <c r="Y619" i="1"/>
  <c r="AB619" i="1"/>
  <c r="T620" i="1"/>
  <c r="U620" i="1"/>
  <c r="V620" i="1"/>
  <c r="W620" i="1"/>
  <c r="X620" i="1"/>
  <c r="Y620" i="1"/>
  <c r="AB620" i="1"/>
  <c r="T621" i="1"/>
  <c r="U621" i="1"/>
  <c r="V621" i="1"/>
  <c r="W621" i="1"/>
  <c r="X621" i="1"/>
  <c r="Y621" i="1"/>
  <c r="AB621" i="1"/>
  <c r="T622" i="1"/>
  <c r="U622" i="1"/>
  <c r="V622" i="1"/>
  <c r="W622" i="1"/>
  <c r="X622" i="1"/>
  <c r="Y622" i="1"/>
  <c r="AB622" i="1"/>
  <c r="T623" i="1"/>
  <c r="U623" i="1"/>
  <c r="V623" i="1"/>
  <c r="W623" i="1"/>
  <c r="X623" i="1"/>
  <c r="Y623" i="1"/>
  <c r="AB623" i="1"/>
  <c r="T624" i="1"/>
  <c r="U624" i="1"/>
  <c r="V624" i="1"/>
  <c r="W624" i="1"/>
  <c r="X624" i="1"/>
  <c r="Y624" i="1"/>
  <c r="AB624" i="1"/>
  <c r="T625" i="1"/>
  <c r="U625" i="1"/>
  <c r="V625" i="1"/>
  <c r="W625" i="1"/>
  <c r="X625" i="1"/>
  <c r="Y625" i="1"/>
  <c r="AB625" i="1"/>
  <c r="T626" i="1"/>
  <c r="U626" i="1"/>
  <c r="V626" i="1"/>
  <c r="W626" i="1"/>
  <c r="X626" i="1"/>
  <c r="Y626" i="1"/>
  <c r="AB626" i="1"/>
  <c r="T627" i="1"/>
  <c r="U627" i="1"/>
  <c r="V627" i="1"/>
  <c r="W627" i="1"/>
  <c r="X627" i="1"/>
  <c r="Y627" i="1"/>
  <c r="AB627" i="1"/>
  <c r="T628" i="1"/>
  <c r="U628" i="1"/>
  <c r="V628" i="1"/>
  <c r="W628" i="1"/>
  <c r="X628" i="1"/>
  <c r="Y628" i="1"/>
  <c r="AB628" i="1"/>
  <c r="T629" i="1"/>
  <c r="U629" i="1"/>
  <c r="V629" i="1"/>
  <c r="W629" i="1"/>
  <c r="X629" i="1"/>
  <c r="Y629" i="1"/>
  <c r="AB629" i="1"/>
  <c r="T630" i="1"/>
  <c r="U630" i="1"/>
  <c r="V630" i="1"/>
  <c r="W630" i="1"/>
  <c r="X630" i="1"/>
  <c r="Y630" i="1"/>
  <c r="AB630" i="1"/>
  <c r="T631" i="1"/>
  <c r="U631" i="1"/>
  <c r="V631" i="1"/>
  <c r="W631" i="1"/>
  <c r="X631" i="1"/>
  <c r="Y631" i="1"/>
  <c r="AB631" i="1"/>
  <c r="T632" i="1"/>
  <c r="U632" i="1"/>
  <c r="V632" i="1"/>
  <c r="W632" i="1"/>
  <c r="X632" i="1"/>
  <c r="Y632" i="1"/>
  <c r="AB632" i="1"/>
  <c r="T633" i="1"/>
  <c r="U633" i="1"/>
  <c r="V633" i="1"/>
  <c r="W633" i="1"/>
  <c r="X633" i="1"/>
  <c r="Y633" i="1"/>
  <c r="AB633" i="1"/>
  <c r="T634" i="1"/>
  <c r="U634" i="1"/>
  <c r="V634" i="1"/>
  <c r="W634" i="1"/>
  <c r="X634" i="1"/>
  <c r="Y634" i="1"/>
  <c r="AB634" i="1"/>
  <c r="T635" i="1"/>
  <c r="U635" i="1"/>
  <c r="V635" i="1"/>
  <c r="W635" i="1"/>
  <c r="X635" i="1"/>
  <c r="Y635" i="1"/>
  <c r="AB635" i="1"/>
  <c r="T636" i="1"/>
  <c r="U636" i="1"/>
  <c r="V636" i="1"/>
  <c r="W636" i="1"/>
  <c r="X636" i="1"/>
  <c r="Y636" i="1"/>
  <c r="AB636" i="1"/>
  <c r="T637" i="1"/>
  <c r="U637" i="1"/>
  <c r="V637" i="1"/>
  <c r="W637" i="1"/>
  <c r="X637" i="1"/>
  <c r="Y637" i="1"/>
  <c r="AB637" i="1"/>
  <c r="T638" i="1"/>
  <c r="U638" i="1"/>
  <c r="V638" i="1"/>
  <c r="W638" i="1"/>
  <c r="X638" i="1"/>
  <c r="Y638" i="1"/>
  <c r="AB638" i="1"/>
  <c r="T639" i="1"/>
  <c r="U639" i="1"/>
  <c r="V639" i="1"/>
  <c r="W639" i="1"/>
  <c r="X639" i="1"/>
  <c r="Y639" i="1"/>
  <c r="AB639" i="1"/>
  <c r="T640" i="1"/>
  <c r="U640" i="1"/>
  <c r="V640" i="1"/>
  <c r="W640" i="1"/>
  <c r="X640" i="1"/>
  <c r="Y640" i="1"/>
  <c r="AB640" i="1"/>
  <c r="T641" i="1"/>
  <c r="U641" i="1"/>
  <c r="V641" i="1"/>
  <c r="W641" i="1"/>
  <c r="X641" i="1"/>
  <c r="Y641" i="1"/>
  <c r="AB641" i="1"/>
  <c r="T642" i="1"/>
  <c r="U642" i="1"/>
  <c r="V642" i="1"/>
  <c r="W642" i="1"/>
  <c r="X642" i="1"/>
  <c r="Y642" i="1"/>
  <c r="AB642" i="1"/>
  <c r="T643" i="1"/>
  <c r="U643" i="1"/>
  <c r="V643" i="1"/>
  <c r="W643" i="1"/>
  <c r="X643" i="1"/>
  <c r="Y643" i="1"/>
  <c r="AB643" i="1"/>
  <c r="T644" i="1"/>
  <c r="U644" i="1"/>
  <c r="V644" i="1"/>
  <c r="W644" i="1"/>
  <c r="X644" i="1"/>
  <c r="Y644" i="1"/>
  <c r="AB644" i="1"/>
  <c r="T645" i="1"/>
  <c r="U645" i="1"/>
  <c r="V645" i="1"/>
  <c r="W645" i="1"/>
  <c r="X645" i="1"/>
  <c r="Y645" i="1"/>
  <c r="AB645" i="1"/>
  <c r="T646" i="1"/>
  <c r="U646" i="1"/>
  <c r="V646" i="1"/>
  <c r="W646" i="1"/>
  <c r="X646" i="1"/>
  <c r="Y646" i="1"/>
  <c r="AB646" i="1"/>
  <c r="T647" i="1"/>
  <c r="U647" i="1"/>
  <c r="V647" i="1"/>
  <c r="W647" i="1"/>
  <c r="X647" i="1"/>
  <c r="Y647" i="1"/>
  <c r="AB647" i="1"/>
  <c r="T648" i="1"/>
  <c r="U648" i="1"/>
  <c r="V648" i="1"/>
  <c r="W648" i="1"/>
  <c r="X648" i="1"/>
  <c r="Y648" i="1"/>
  <c r="AB648" i="1"/>
  <c r="T649" i="1"/>
  <c r="U649" i="1"/>
  <c r="V649" i="1"/>
  <c r="W649" i="1"/>
  <c r="X649" i="1"/>
  <c r="Y649" i="1"/>
  <c r="AB649" i="1"/>
  <c r="T650" i="1"/>
  <c r="U650" i="1"/>
  <c r="V650" i="1"/>
  <c r="W650" i="1"/>
  <c r="X650" i="1"/>
  <c r="Y650" i="1"/>
  <c r="AB650" i="1"/>
  <c r="T651" i="1"/>
  <c r="U651" i="1"/>
  <c r="V651" i="1"/>
  <c r="W651" i="1"/>
  <c r="X651" i="1"/>
  <c r="Y651" i="1"/>
  <c r="AB651" i="1"/>
  <c r="T652" i="1"/>
  <c r="U652" i="1"/>
  <c r="V652" i="1"/>
  <c r="W652" i="1"/>
  <c r="X652" i="1"/>
  <c r="Y652" i="1"/>
  <c r="AB652" i="1"/>
  <c r="T653" i="1"/>
  <c r="U653" i="1"/>
  <c r="V653" i="1"/>
  <c r="W653" i="1"/>
  <c r="X653" i="1"/>
  <c r="Y653" i="1"/>
  <c r="AB653" i="1"/>
  <c r="T654" i="1"/>
  <c r="U654" i="1"/>
  <c r="V654" i="1"/>
  <c r="W654" i="1"/>
  <c r="X654" i="1"/>
  <c r="Y654" i="1"/>
  <c r="AB654" i="1"/>
  <c r="T655" i="1"/>
  <c r="U655" i="1"/>
  <c r="V655" i="1"/>
  <c r="W655" i="1"/>
  <c r="X655" i="1"/>
  <c r="Y655" i="1"/>
  <c r="AB655" i="1"/>
  <c r="T656" i="1"/>
  <c r="U656" i="1"/>
  <c r="V656" i="1"/>
  <c r="W656" i="1"/>
  <c r="X656" i="1"/>
  <c r="Y656" i="1"/>
  <c r="AB656" i="1"/>
  <c r="T657" i="1"/>
  <c r="U657" i="1"/>
  <c r="V657" i="1"/>
  <c r="W657" i="1"/>
  <c r="X657" i="1"/>
  <c r="Y657" i="1"/>
  <c r="AB657" i="1"/>
  <c r="T658" i="1"/>
  <c r="U658" i="1"/>
  <c r="V658" i="1"/>
  <c r="W658" i="1"/>
  <c r="X658" i="1"/>
  <c r="Y658" i="1"/>
  <c r="AB658" i="1"/>
  <c r="T659" i="1"/>
  <c r="U659" i="1"/>
  <c r="V659" i="1"/>
  <c r="W659" i="1"/>
  <c r="X659" i="1"/>
  <c r="Y659" i="1"/>
  <c r="AB659" i="1"/>
  <c r="T660" i="1"/>
  <c r="U660" i="1"/>
  <c r="V660" i="1"/>
  <c r="W660" i="1"/>
  <c r="X660" i="1"/>
  <c r="Y660" i="1"/>
  <c r="AB660" i="1"/>
  <c r="T661" i="1"/>
  <c r="U661" i="1"/>
  <c r="V661" i="1"/>
  <c r="W661" i="1"/>
  <c r="X661" i="1"/>
  <c r="Y661" i="1"/>
  <c r="AB661" i="1"/>
  <c r="T662" i="1"/>
  <c r="U662" i="1"/>
  <c r="V662" i="1"/>
  <c r="W662" i="1"/>
  <c r="X662" i="1"/>
  <c r="Y662" i="1"/>
  <c r="AB662" i="1"/>
  <c r="T663" i="1"/>
  <c r="U663" i="1"/>
  <c r="V663" i="1"/>
  <c r="W663" i="1"/>
  <c r="X663" i="1"/>
  <c r="Y663" i="1"/>
  <c r="AB663" i="1"/>
  <c r="T664" i="1"/>
  <c r="U664" i="1"/>
  <c r="V664" i="1"/>
  <c r="W664" i="1"/>
  <c r="X664" i="1"/>
  <c r="Y664" i="1"/>
  <c r="AB664" i="1"/>
  <c r="T665" i="1"/>
  <c r="U665" i="1"/>
  <c r="V665" i="1"/>
  <c r="W665" i="1"/>
  <c r="X665" i="1"/>
  <c r="Y665" i="1"/>
  <c r="AB665" i="1"/>
  <c r="T666" i="1"/>
  <c r="U666" i="1"/>
  <c r="V666" i="1"/>
  <c r="W666" i="1"/>
  <c r="X666" i="1"/>
  <c r="Y666" i="1"/>
  <c r="AB666" i="1"/>
  <c r="T667" i="1"/>
  <c r="U667" i="1"/>
  <c r="V667" i="1"/>
  <c r="W667" i="1"/>
  <c r="X667" i="1"/>
  <c r="Y667" i="1"/>
  <c r="AB667" i="1"/>
  <c r="T668" i="1"/>
  <c r="U668" i="1"/>
  <c r="V668" i="1"/>
  <c r="W668" i="1"/>
  <c r="X668" i="1"/>
  <c r="Y668" i="1"/>
  <c r="AB668" i="1"/>
  <c r="T669" i="1"/>
  <c r="U669" i="1"/>
  <c r="V669" i="1"/>
  <c r="W669" i="1"/>
  <c r="X669" i="1"/>
  <c r="Y669" i="1"/>
  <c r="AB669" i="1"/>
  <c r="T670" i="1"/>
  <c r="U670" i="1"/>
  <c r="V670" i="1"/>
  <c r="W670" i="1"/>
  <c r="X670" i="1"/>
  <c r="Y670" i="1"/>
  <c r="AB670" i="1"/>
  <c r="T671" i="1"/>
  <c r="U671" i="1"/>
  <c r="V671" i="1"/>
  <c r="W671" i="1"/>
  <c r="X671" i="1"/>
  <c r="Y671" i="1"/>
  <c r="AB671" i="1"/>
  <c r="T672" i="1"/>
  <c r="U672" i="1"/>
  <c r="V672" i="1"/>
  <c r="W672" i="1"/>
  <c r="X672" i="1"/>
  <c r="Y672" i="1"/>
  <c r="AB672" i="1"/>
  <c r="T673" i="1"/>
  <c r="U673" i="1"/>
  <c r="V673" i="1"/>
  <c r="W673" i="1"/>
  <c r="X673" i="1"/>
  <c r="Y673" i="1"/>
  <c r="AB673" i="1"/>
  <c r="T674" i="1"/>
  <c r="U674" i="1"/>
  <c r="V674" i="1"/>
  <c r="W674" i="1"/>
  <c r="X674" i="1"/>
  <c r="Y674" i="1"/>
  <c r="AB674" i="1"/>
  <c r="T675" i="1"/>
  <c r="U675" i="1"/>
  <c r="V675" i="1"/>
  <c r="W675" i="1"/>
  <c r="X675" i="1"/>
  <c r="Y675" i="1"/>
  <c r="AB675" i="1"/>
  <c r="T676" i="1"/>
  <c r="U676" i="1"/>
  <c r="V676" i="1"/>
  <c r="W676" i="1"/>
  <c r="X676" i="1"/>
  <c r="Y676" i="1"/>
  <c r="AB676" i="1"/>
  <c r="T677" i="1"/>
  <c r="U677" i="1"/>
  <c r="V677" i="1"/>
  <c r="W677" i="1"/>
  <c r="X677" i="1"/>
  <c r="Y677" i="1"/>
  <c r="AB677" i="1"/>
  <c r="T678" i="1"/>
  <c r="U678" i="1"/>
  <c r="V678" i="1"/>
  <c r="W678" i="1"/>
  <c r="X678" i="1"/>
  <c r="Y678" i="1"/>
  <c r="AB678" i="1"/>
  <c r="T679" i="1"/>
  <c r="U679" i="1"/>
  <c r="V679" i="1"/>
  <c r="W679" i="1"/>
  <c r="X679" i="1"/>
  <c r="Y679" i="1"/>
  <c r="AB679" i="1"/>
  <c r="T680" i="1"/>
  <c r="U680" i="1"/>
  <c r="V680" i="1"/>
  <c r="W680" i="1"/>
  <c r="X680" i="1"/>
  <c r="Y680" i="1"/>
  <c r="AB680" i="1"/>
  <c r="T681" i="1"/>
  <c r="U681" i="1"/>
  <c r="V681" i="1"/>
  <c r="W681" i="1"/>
  <c r="X681" i="1"/>
  <c r="Y681" i="1"/>
  <c r="AB681" i="1"/>
  <c r="T682" i="1"/>
  <c r="U682" i="1"/>
  <c r="V682" i="1"/>
  <c r="W682" i="1"/>
  <c r="X682" i="1"/>
  <c r="Y682" i="1"/>
  <c r="AB682" i="1"/>
  <c r="T683" i="1"/>
  <c r="U683" i="1"/>
  <c r="V683" i="1"/>
  <c r="W683" i="1"/>
  <c r="X683" i="1"/>
  <c r="Y683" i="1"/>
  <c r="AB683" i="1"/>
  <c r="T684" i="1"/>
  <c r="U684" i="1"/>
  <c r="V684" i="1"/>
  <c r="W684" i="1"/>
  <c r="X684" i="1"/>
  <c r="Y684" i="1"/>
  <c r="AB684" i="1"/>
  <c r="T685" i="1"/>
  <c r="U685" i="1"/>
  <c r="V685" i="1"/>
  <c r="W685" i="1"/>
  <c r="X685" i="1"/>
  <c r="Y685" i="1"/>
  <c r="AB685" i="1"/>
  <c r="T686" i="1"/>
  <c r="U686" i="1"/>
  <c r="V686" i="1"/>
  <c r="W686" i="1"/>
  <c r="X686" i="1"/>
  <c r="Y686" i="1"/>
  <c r="AB686" i="1"/>
  <c r="T687" i="1"/>
  <c r="U687" i="1"/>
  <c r="V687" i="1"/>
  <c r="W687" i="1"/>
  <c r="X687" i="1"/>
  <c r="Y687" i="1"/>
  <c r="AB687" i="1"/>
  <c r="T688" i="1"/>
  <c r="U688" i="1"/>
  <c r="V688" i="1"/>
  <c r="W688" i="1"/>
  <c r="X688" i="1"/>
  <c r="Y688" i="1"/>
  <c r="AB688" i="1"/>
  <c r="T689" i="1"/>
  <c r="U689" i="1"/>
  <c r="V689" i="1"/>
  <c r="W689" i="1"/>
  <c r="X689" i="1"/>
  <c r="Y689" i="1"/>
  <c r="AB689" i="1"/>
  <c r="T690" i="1"/>
  <c r="U690" i="1"/>
  <c r="V690" i="1"/>
  <c r="W690" i="1"/>
  <c r="X690" i="1"/>
  <c r="Y690" i="1"/>
  <c r="AB690" i="1"/>
  <c r="T691" i="1"/>
  <c r="U691" i="1"/>
  <c r="V691" i="1"/>
  <c r="W691" i="1"/>
  <c r="X691" i="1"/>
  <c r="Y691" i="1"/>
  <c r="AB691" i="1"/>
  <c r="T692" i="1"/>
  <c r="U692" i="1"/>
  <c r="V692" i="1"/>
  <c r="W692" i="1"/>
  <c r="X692" i="1"/>
  <c r="Y692" i="1"/>
  <c r="AB692" i="1"/>
  <c r="T693" i="1"/>
  <c r="U693" i="1"/>
  <c r="V693" i="1"/>
  <c r="W693" i="1"/>
  <c r="X693" i="1"/>
  <c r="Y693" i="1"/>
  <c r="AB693" i="1"/>
  <c r="T694" i="1"/>
  <c r="U694" i="1"/>
  <c r="V694" i="1"/>
  <c r="W694" i="1"/>
  <c r="X694" i="1"/>
  <c r="Y694" i="1"/>
  <c r="AB694" i="1"/>
  <c r="T695" i="1"/>
  <c r="U695" i="1"/>
  <c r="V695" i="1"/>
  <c r="W695" i="1"/>
  <c r="X695" i="1"/>
  <c r="Y695" i="1"/>
  <c r="AB695" i="1"/>
  <c r="T696" i="1"/>
  <c r="U696" i="1"/>
  <c r="V696" i="1"/>
  <c r="W696" i="1"/>
  <c r="X696" i="1"/>
  <c r="Y696" i="1"/>
  <c r="AB696" i="1"/>
  <c r="T697" i="1"/>
  <c r="U697" i="1"/>
  <c r="V697" i="1"/>
  <c r="W697" i="1"/>
  <c r="X697" i="1"/>
  <c r="Y697" i="1"/>
  <c r="AB697" i="1"/>
  <c r="T698" i="1"/>
  <c r="U698" i="1"/>
  <c r="V698" i="1"/>
  <c r="W698" i="1"/>
  <c r="X698" i="1"/>
  <c r="Y698" i="1"/>
  <c r="AB698" i="1"/>
  <c r="T699" i="1"/>
  <c r="U699" i="1"/>
  <c r="V699" i="1"/>
  <c r="W699" i="1"/>
  <c r="X699" i="1"/>
  <c r="Y699" i="1"/>
  <c r="AB699" i="1"/>
  <c r="T700" i="1"/>
  <c r="U700" i="1"/>
  <c r="V700" i="1"/>
  <c r="W700" i="1"/>
  <c r="X700" i="1"/>
  <c r="Y700" i="1"/>
  <c r="AB700" i="1"/>
  <c r="T701" i="1"/>
  <c r="U701" i="1"/>
  <c r="V701" i="1"/>
  <c r="W701" i="1"/>
  <c r="X701" i="1"/>
  <c r="Y701" i="1"/>
  <c r="AB701" i="1"/>
  <c r="T702" i="1"/>
  <c r="U702" i="1"/>
  <c r="V702" i="1"/>
  <c r="W702" i="1"/>
  <c r="X702" i="1"/>
  <c r="Y702" i="1"/>
  <c r="AB702" i="1"/>
  <c r="T703" i="1"/>
  <c r="U703" i="1"/>
  <c r="V703" i="1"/>
  <c r="W703" i="1"/>
  <c r="X703" i="1"/>
  <c r="Y703" i="1"/>
  <c r="AB703" i="1"/>
  <c r="T704" i="1"/>
  <c r="U704" i="1"/>
  <c r="V704" i="1"/>
  <c r="W704" i="1"/>
  <c r="X704" i="1"/>
  <c r="Y704" i="1"/>
  <c r="AB704" i="1"/>
  <c r="T705" i="1"/>
  <c r="U705" i="1"/>
  <c r="V705" i="1"/>
  <c r="W705" i="1"/>
  <c r="X705" i="1"/>
  <c r="Y705" i="1"/>
  <c r="AB705" i="1"/>
  <c r="T706" i="1"/>
  <c r="U706" i="1"/>
  <c r="V706" i="1"/>
  <c r="W706" i="1"/>
  <c r="X706" i="1"/>
  <c r="Y706" i="1"/>
  <c r="AB706" i="1"/>
  <c r="T707" i="1"/>
  <c r="U707" i="1"/>
  <c r="V707" i="1"/>
  <c r="W707" i="1"/>
  <c r="X707" i="1"/>
  <c r="Y707" i="1"/>
  <c r="AB707" i="1"/>
  <c r="T708" i="1"/>
  <c r="U708" i="1"/>
  <c r="V708" i="1"/>
  <c r="W708" i="1"/>
  <c r="X708" i="1"/>
  <c r="Y708" i="1"/>
  <c r="AB708" i="1"/>
  <c r="T709" i="1"/>
  <c r="U709" i="1"/>
  <c r="V709" i="1"/>
  <c r="W709" i="1"/>
  <c r="X709" i="1"/>
  <c r="Y709" i="1"/>
  <c r="AB709" i="1"/>
  <c r="T710" i="1"/>
  <c r="U710" i="1"/>
  <c r="V710" i="1"/>
  <c r="W710" i="1"/>
  <c r="X710" i="1"/>
  <c r="Y710" i="1"/>
  <c r="AB710" i="1"/>
  <c r="T711" i="1"/>
  <c r="U711" i="1"/>
  <c r="V711" i="1"/>
  <c r="W711" i="1"/>
  <c r="X711" i="1"/>
  <c r="Y711" i="1"/>
  <c r="AB711" i="1"/>
  <c r="T712" i="1"/>
  <c r="U712" i="1"/>
  <c r="V712" i="1"/>
  <c r="W712" i="1"/>
  <c r="X712" i="1"/>
  <c r="Y712" i="1"/>
  <c r="AB712" i="1"/>
  <c r="T713" i="1"/>
  <c r="U713" i="1"/>
  <c r="V713" i="1"/>
  <c r="W713" i="1"/>
  <c r="X713" i="1"/>
  <c r="Y713" i="1"/>
  <c r="AB713" i="1"/>
  <c r="T714" i="1"/>
  <c r="U714" i="1"/>
  <c r="V714" i="1"/>
  <c r="W714" i="1"/>
  <c r="X714" i="1"/>
  <c r="Y714" i="1"/>
  <c r="AB714" i="1"/>
  <c r="T715" i="1"/>
  <c r="U715" i="1"/>
  <c r="V715" i="1"/>
  <c r="W715" i="1"/>
  <c r="X715" i="1"/>
  <c r="Y715" i="1"/>
  <c r="AB715" i="1"/>
  <c r="T716" i="1"/>
  <c r="U716" i="1"/>
  <c r="V716" i="1"/>
  <c r="W716" i="1"/>
  <c r="X716" i="1"/>
  <c r="Y716" i="1"/>
  <c r="AB716" i="1"/>
  <c r="T717" i="1"/>
  <c r="U717" i="1"/>
  <c r="V717" i="1"/>
  <c r="W717" i="1"/>
  <c r="X717" i="1"/>
  <c r="Y717" i="1"/>
  <c r="AB717" i="1"/>
  <c r="T718" i="1"/>
  <c r="U718" i="1"/>
  <c r="V718" i="1"/>
  <c r="W718" i="1"/>
  <c r="X718" i="1"/>
  <c r="Y718" i="1"/>
  <c r="AB718" i="1"/>
  <c r="T719" i="1"/>
  <c r="U719" i="1"/>
  <c r="V719" i="1"/>
  <c r="W719" i="1"/>
  <c r="X719" i="1"/>
  <c r="Y719" i="1"/>
  <c r="AB719" i="1"/>
  <c r="T720" i="1"/>
  <c r="U720" i="1"/>
  <c r="V720" i="1"/>
  <c r="W720" i="1"/>
  <c r="X720" i="1"/>
  <c r="Y720" i="1"/>
  <c r="AB720" i="1"/>
  <c r="T721" i="1"/>
  <c r="U721" i="1"/>
  <c r="V721" i="1"/>
  <c r="W721" i="1"/>
  <c r="X721" i="1"/>
  <c r="Y721" i="1"/>
  <c r="AB721" i="1"/>
  <c r="T722" i="1"/>
  <c r="U722" i="1"/>
  <c r="V722" i="1"/>
  <c r="W722" i="1"/>
  <c r="X722" i="1"/>
  <c r="Y722" i="1"/>
  <c r="AB722" i="1"/>
  <c r="T723" i="1"/>
  <c r="U723" i="1"/>
  <c r="V723" i="1"/>
  <c r="W723" i="1"/>
  <c r="X723" i="1"/>
  <c r="Y723" i="1"/>
  <c r="AB723" i="1"/>
  <c r="T724" i="1"/>
  <c r="U724" i="1"/>
  <c r="V724" i="1"/>
  <c r="W724" i="1"/>
  <c r="X724" i="1"/>
  <c r="Y724" i="1"/>
  <c r="AB724" i="1"/>
  <c r="T725" i="1"/>
  <c r="U725" i="1"/>
  <c r="V725" i="1"/>
  <c r="W725" i="1"/>
  <c r="X725" i="1"/>
  <c r="Y725" i="1"/>
  <c r="AB725" i="1"/>
  <c r="T726" i="1"/>
  <c r="U726" i="1"/>
  <c r="V726" i="1"/>
  <c r="W726" i="1"/>
  <c r="X726" i="1"/>
  <c r="Y726" i="1"/>
  <c r="AB726" i="1"/>
  <c r="T727" i="1"/>
  <c r="U727" i="1"/>
  <c r="V727" i="1"/>
  <c r="W727" i="1"/>
  <c r="X727" i="1"/>
  <c r="Y727" i="1"/>
  <c r="AB727" i="1"/>
  <c r="T728" i="1"/>
  <c r="U728" i="1"/>
  <c r="V728" i="1"/>
  <c r="W728" i="1"/>
  <c r="X728" i="1"/>
  <c r="Y728" i="1"/>
  <c r="AB728" i="1"/>
  <c r="T729" i="1"/>
  <c r="U729" i="1"/>
  <c r="V729" i="1"/>
  <c r="W729" i="1"/>
  <c r="X729" i="1"/>
  <c r="Y729" i="1"/>
  <c r="AB729" i="1"/>
  <c r="T730" i="1"/>
  <c r="U730" i="1"/>
  <c r="V730" i="1"/>
  <c r="W730" i="1"/>
  <c r="X730" i="1"/>
  <c r="Y730" i="1"/>
  <c r="AB730" i="1"/>
  <c r="T731" i="1"/>
  <c r="U731" i="1"/>
  <c r="V731" i="1"/>
  <c r="W731" i="1"/>
  <c r="X731" i="1"/>
  <c r="Y731" i="1"/>
  <c r="AB731" i="1"/>
  <c r="T732" i="1"/>
  <c r="U732" i="1"/>
  <c r="V732" i="1"/>
  <c r="W732" i="1"/>
  <c r="X732" i="1"/>
  <c r="Y732" i="1"/>
  <c r="AB732" i="1"/>
  <c r="T733" i="1"/>
  <c r="U733" i="1"/>
  <c r="V733" i="1"/>
  <c r="W733" i="1"/>
  <c r="X733" i="1"/>
  <c r="Y733" i="1"/>
  <c r="AB733" i="1"/>
  <c r="T734" i="1"/>
  <c r="U734" i="1"/>
  <c r="V734" i="1"/>
  <c r="W734" i="1"/>
  <c r="X734" i="1"/>
  <c r="Y734" i="1"/>
  <c r="AB734" i="1"/>
  <c r="T735" i="1"/>
  <c r="U735" i="1"/>
  <c r="V735" i="1"/>
  <c r="W735" i="1"/>
  <c r="X735" i="1"/>
  <c r="Y735" i="1"/>
  <c r="AB735" i="1"/>
  <c r="T736" i="1"/>
  <c r="U736" i="1"/>
  <c r="V736" i="1"/>
  <c r="W736" i="1"/>
  <c r="X736" i="1"/>
  <c r="Y736" i="1"/>
  <c r="AB736" i="1"/>
  <c r="T737" i="1"/>
  <c r="U737" i="1"/>
  <c r="V737" i="1"/>
  <c r="W737" i="1"/>
  <c r="X737" i="1"/>
  <c r="Y737" i="1"/>
  <c r="AB737" i="1"/>
  <c r="T738" i="1"/>
  <c r="U738" i="1"/>
  <c r="V738" i="1"/>
  <c r="W738" i="1"/>
  <c r="X738" i="1"/>
  <c r="Y738" i="1"/>
  <c r="AB738" i="1"/>
  <c r="T739" i="1"/>
  <c r="U739" i="1"/>
  <c r="V739" i="1"/>
  <c r="W739" i="1"/>
  <c r="X739" i="1"/>
  <c r="Y739" i="1"/>
  <c r="AB739" i="1"/>
  <c r="T740" i="1"/>
  <c r="U740" i="1"/>
  <c r="V740" i="1"/>
  <c r="W740" i="1"/>
  <c r="X740" i="1"/>
  <c r="Y740" i="1"/>
  <c r="AB740" i="1"/>
  <c r="T741" i="1"/>
  <c r="U741" i="1"/>
  <c r="V741" i="1"/>
  <c r="W741" i="1"/>
  <c r="X741" i="1"/>
  <c r="Y741" i="1"/>
  <c r="AB741" i="1"/>
  <c r="T742" i="1"/>
  <c r="U742" i="1"/>
  <c r="V742" i="1"/>
  <c r="W742" i="1"/>
  <c r="X742" i="1"/>
  <c r="Y742" i="1"/>
  <c r="AB742" i="1"/>
  <c r="T743" i="1"/>
  <c r="U743" i="1"/>
  <c r="V743" i="1"/>
  <c r="W743" i="1"/>
  <c r="X743" i="1"/>
  <c r="Y743" i="1"/>
  <c r="AB743" i="1"/>
  <c r="T744" i="1"/>
  <c r="U744" i="1"/>
  <c r="V744" i="1"/>
  <c r="W744" i="1"/>
  <c r="X744" i="1"/>
  <c r="Y744" i="1"/>
  <c r="AB744" i="1"/>
  <c r="T745" i="1"/>
  <c r="U745" i="1"/>
  <c r="V745" i="1"/>
  <c r="W745" i="1"/>
  <c r="X745" i="1"/>
  <c r="Y745" i="1"/>
  <c r="AB745" i="1"/>
  <c r="T746" i="1"/>
  <c r="U746" i="1"/>
  <c r="V746" i="1"/>
  <c r="W746" i="1"/>
  <c r="X746" i="1"/>
  <c r="Y746" i="1"/>
  <c r="AB746" i="1"/>
  <c r="T747" i="1"/>
  <c r="U747" i="1"/>
  <c r="V747" i="1"/>
  <c r="W747" i="1"/>
  <c r="X747" i="1"/>
  <c r="Y747" i="1"/>
  <c r="AB747" i="1"/>
  <c r="T748" i="1"/>
  <c r="U748" i="1"/>
  <c r="V748" i="1"/>
  <c r="W748" i="1"/>
  <c r="X748" i="1"/>
  <c r="Y748" i="1"/>
  <c r="AB748" i="1"/>
  <c r="T749" i="1"/>
  <c r="U749" i="1"/>
  <c r="V749" i="1"/>
  <c r="W749" i="1"/>
  <c r="X749" i="1"/>
  <c r="Y749" i="1"/>
  <c r="AB749" i="1"/>
  <c r="T750" i="1"/>
  <c r="U750" i="1"/>
  <c r="V750" i="1"/>
  <c r="W750" i="1"/>
  <c r="X750" i="1"/>
  <c r="Y750" i="1"/>
  <c r="AB750" i="1"/>
  <c r="T751" i="1"/>
  <c r="U751" i="1"/>
  <c r="V751" i="1"/>
  <c r="W751" i="1"/>
  <c r="X751" i="1"/>
  <c r="Y751" i="1"/>
  <c r="AB751" i="1"/>
  <c r="T752" i="1"/>
  <c r="U752" i="1"/>
  <c r="V752" i="1"/>
  <c r="W752" i="1"/>
  <c r="X752" i="1"/>
  <c r="Y752" i="1"/>
  <c r="AB752" i="1"/>
  <c r="T753" i="1"/>
  <c r="U753" i="1"/>
  <c r="V753" i="1"/>
  <c r="W753" i="1"/>
  <c r="X753" i="1"/>
  <c r="Y753" i="1"/>
  <c r="AB753" i="1"/>
  <c r="T754" i="1"/>
  <c r="U754" i="1"/>
  <c r="V754" i="1"/>
  <c r="W754" i="1"/>
  <c r="X754" i="1"/>
  <c r="Y754" i="1"/>
  <c r="AB754" i="1"/>
  <c r="T755" i="1"/>
  <c r="U755" i="1"/>
  <c r="V755" i="1"/>
  <c r="W755" i="1"/>
  <c r="X755" i="1"/>
  <c r="Y755" i="1"/>
  <c r="AB755" i="1"/>
  <c r="T756" i="1"/>
  <c r="U756" i="1"/>
  <c r="V756" i="1"/>
  <c r="W756" i="1"/>
  <c r="X756" i="1"/>
  <c r="Y756" i="1"/>
  <c r="AB756" i="1"/>
  <c r="T757" i="1"/>
  <c r="U757" i="1"/>
  <c r="V757" i="1"/>
  <c r="W757" i="1"/>
  <c r="X757" i="1"/>
  <c r="Y757" i="1"/>
  <c r="AB757" i="1"/>
  <c r="T758" i="1"/>
  <c r="U758" i="1"/>
  <c r="V758" i="1"/>
  <c r="W758" i="1"/>
  <c r="X758" i="1"/>
  <c r="Y758" i="1"/>
  <c r="AB758" i="1"/>
  <c r="T759" i="1"/>
  <c r="U759" i="1"/>
  <c r="V759" i="1"/>
  <c r="W759" i="1"/>
  <c r="X759" i="1"/>
  <c r="Y759" i="1"/>
  <c r="AB759" i="1"/>
  <c r="T760" i="1"/>
  <c r="U760" i="1"/>
  <c r="V760" i="1"/>
  <c r="W760" i="1"/>
  <c r="X760" i="1"/>
  <c r="Y760" i="1"/>
  <c r="AB760" i="1"/>
  <c r="T761" i="1"/>
  <c r="U761" i="1"/>
  <c r="V761" i="1"/>
  <c r="W761" i="1"/>
  <c r="X761" i="1"/>
  <c r="Y761" i="1"/>
  <c r="AB761" i="1"/>
  <c r="T762" i="1"/>
  <c r="U762" i="1"/>
  <c r="V762" i="1"/>
  <c r="W762" i="1"/>
  <c r="X762" i="1"/>
  <c r="Y762" i="1"/>
  <c r="AB762" i="1"/>
  <c r="T763" i="1"/>
  <c r="U763" i="1"/>
  <c r="V763" i="1"/>
  <c r="W763" i="1"/>
  <c r="X763" i="1"/>
  <c r="Y763" i="1"/>
  <c r="AB763" i="1"/>
  <c r="T764" i="1"/>
  <c r="U764" i="1"/>
  <c r="V764" i="1"/>
  <c r="W764" i="1"/>
  <c r="X764" i="1"/>
  <c r="Y764" i="1"/>
  <c r="AB764" i="1"/>
  <c r="T765" i="1"/>
  <c r="U765" i="1"/>
  <c r="V765" i="1"/>
  <c r="W765" i="1"/>
  <c r="X765" i="1"/>
  <c r="Y765" i="1"/>
  <c r="AB765" i="1"/>
  <c r="T766" i="1"/>
  <c r="U766" i="1"/>
  <c r="V766" i="1"/>
  <c r="W766" i="1"/>
  <c r="X766" i="1"/>
  <c r="Y766" i="1"/>
  <c r="AB766" i="1"/>
  <c r="T767" i="1"/>
  <c r="U767" i="1"/>
  <c r="V767" i="1"/>
  <c r="W767" i="1"/>
  <c r="X767" i="1"/>
  <c r="Y767" i="1"/>
  <c r="AB767" i="1"/>
  <c r="T768" i="1"/>
  <c r="U768" i="1"/>
  <c r="V768" i="1"/>
  <c r="W768" i="1"/>
  <c r="X768" i="1"/>
  <c r="Y768" i="1"/>
  <c r="AB768" i="1"/>
  <c r="T769" i="1"/>
  <c r="U769" i="1"/>
  <c r="V769" i="1"/>
  <c r="W769" i="1"/>
  <c r="X769" i="1"/>
  <c r="Y769" i="1"/>
  <c r="AB769" i="1"/>
  <c r="T770" i="1"/>
  <c r="U770" i="1"/>
  <c r="V770" i="1"/>
  <c r="W770" i="1"/>
  <c r="X770" i="1"/>
  <c r="Y770" i="1"/>
  <c r="AB770" i="1"/>
  <c r="T771" i="1"/>
  <c r="U771" i="1"/>
  <c r="V771" i="1"/>
  <c r="W771" i="1"/>
  <c r="X771" i="1"/>
  <c r="Y771" i="1"/>
  <c r="AB771" i="1"/>
  <c r="T772" i="1"/>
  <c r="U772" i="1"/>
  <c r="V772" i="1"/>
  <c r="W772" i="1"/>
  <c r="X772" i="1"/>
  <c r="Y772" i="1"/>
  <c r="AB772" i="1"/>
  <c r="T773" i="1"/>
  <c r="U773" i="1"/>
  <c r="V773" i="1"/>
  <c r="W773" i="1"/>
  <c r="X773" i="1"/>
  <c r="Y773" i="1"/>
  <c r="AB773" i="1"/>
  <c r="T774" i="1"/>
  <c r="U774" i="1"/>
  <c r="V774" i="1"/>
  <c r="W774" i="1"/>
  <c r="X774" i="1"/>
  <c r="Y774" i="1"/>
  <c r="AB774" i="1"/>
  <c r="T775" i="1"/>
  <c r="U775" i="1"/>
  <c r="V775" i="1"/>
  <c r="W775" i="1"/>
  <c r="X775" i="1"/>
  <c r="Y775" i="1"/>
  <c r="AB775" i="1"/>
  <c r="T776" i="1"/>
  <c r="U776" i="1"/>
  <c r="V776" i="1"/>
  <c r="W776" i="1"/>
  <c r="X776" i="1"/>
  <c r="Y776" i="1"/>
  <c r="AB776" i="1"/>
  <c r="T777" i="1"/>
  <c r="U777" i="1"/>
  <c r="V777" i="1"/>
  <c r="W777" i="1"/>
  <c r="X777" i="1"/>
  <c r="Y777" i="1"/>
  <c r="AB777" i="1"/>
  <c r="T778" i="1"/>
  <c r="U778" i="1"/>
  <c r="V778" i="1"/>
  <c r="W778" i="1"/>
  <c r="X778" i="1"/>
  <c r="Y778" i="1"/>
  <c r="AB778" i="1"/>
  <c r="T779" i="1"/>
  <c r="U779" i="1"/>
  <c r="V779" i="1"/>
  <c r="W779" i="1"/>
  <c r="X779" i="1"/>
  <c r="Y779" i="1"/>
  <c r="AB779" i="1"/>
  <c r="AB7" i="1"/>
  <c r="T7" i="1"/>
  <c r="R32" i="2"/>
  <c r="P32" i="2"/>
  <c r="E16" i="2"/>
  <c r="F16" i="2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E13" i="2"/>
  <c r="F13" i="2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J5" i="5"/>
  <c r="J6" i="5"/>
  <c r="J7" i="5"/>
  <c r="J8" i="5"/>
  <c r="J9" i="5"/>
  <c r="J10" i="5"/>
  <c r="J11" i="5"/>
  <c r="J12" i="5"/>
  <c r="E19" i="2"/>
  <c r="F19" i="2"/>
  <c r="J13" i="5"/>
  <c r="J14" i="5"/>
  <c r="J15" i="5"/>
  <c r="E22" i="2"/>
  <c r="J16" i="5"/>
  <c r="J17" i="5"/>
  <c r="J18" i="5"/>
  <c r="F7" i="2"/>
  <c r="E7" i="2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E10" i="2"/>
  <c r="F10" i="2"/>
  <c r="J4" i="5"/>
  <c r="L4" i="5"/>
  <c r="K4" i="5"/>
  <c r="I4" i="5"/>
  <c r="G7" i="2"/>
  <c r="H7" i="2"/>
  <c r="G10" i="2"/>
  <c r="H10" i="2"/>
  <c r="G13" i="2"/>
  <c r="H13" i="2"/>
  <c r="G16" i="2"/>
  <c r="H16" i="2"/>
  <c r="G19" i="2"/>
  <c r="H19" i="2"/>
  <c r="M636" i="1"/>
  <c r="N636" i="1"/>
  <c r="O636" i="1"/>
  <c r="P636" i="1"/>
  <c r="Q636" i="1"/>
  <c r="M637" i="1"/>
  <c r="N637" i="1"/>
  <c r="O637" i="1"/>
  <c r="P637" i="1"/>
  <c r="Q637" i="1"/>
  <c r="M638" i="1"/>
  <c r="N638" i="1"/>
  <c r="O638" i="1"/>
  <c r="P638" i="1"/>
  <c r="Q638" i="1"/>
  <c r="M639" i="1"/>
  <c r="N639" i="1"/>
  <c r="O639" i="1"/>
  <c r="P639" i="1"/>
  <c r="Q639" i="1"/>
  <c r="M640" i="1"/>
  <c r="N640" i="1"/>
  <c r="O640" i="1"/>
  <c r="P640" i="1"/>
  <c r="Q640" i="1"/>
  <c r="M641" i="1"/>
  <c r="N641" i="1"/>
  <c r="O641" i="1"/>
  <c r="P641" i="1"/>
  <c r="Q641" i="1"/>
  <c r="M642" i="1"/>
  <c r="N642" i="1"/>
  <c r="O642" i="1"/>
  <c r="P642" i="1"/>
  <c r="Q642" i="1"/>
  <c r="M643" i="1"/>
  <c r="N643" i="1"/>
  <c r="O643" i="1"/>
  <c r="P643" i="1"/>
  <c r="Q643" i="1"/>
  <c r="M644" i="1"/>
  <c r="N644" i="1"/>
  <c r="O644" i="1"/>
  <c r="P644" i="1"/>
  <c r="Q644" i="1"/>
  <c r="M645" i="1"/>
  <c r="N645" i="1"/>
  <c r="O645" i="1"/>
  <c r="P645" i="1"/>
  <c r="Q645" i="1"/>
  <c r="M646" i="1"/>
  <c r="N646" i="1"/>
  <c r="O646" i="1"/>
  <c r="P646" i="1"/>
  <c r="Q646" i="1"/>
  <c r="M647" i="1"/>
  <c r="N647" i="1"/>
  <c r="O647" i="1"/>
  <c r="P647" i="1"/>
  <c r="Q647" i="1"/>
  <c r="M648" i="1"/>
  <c r="N648" i="1"/>
  <c r="O648" i="1"/>
  <c r="P648" i="1"/>
  <c r="Q648" i="1"/>
  <c r="M649" i="1"/>
  <c r="N649" i="1"/>
  <c r="O649" i="1"/>
  <c r="P649" i="1"/>
  <c r="Q649" i="1"/>
  <c r="M650" i="1"/>
  <c r="N650" i="1"/>
  <c r="O650" i="1"/>
  <c r="P650" i="1"/>
  <c r="Q650" i="1"/>
  <c r="M651" i="1"/>
  <c r="N651" i="1"/>
  <c r="O651" i="1"/>
  <c r="P651" i="1"/>
  <c r="Q651" i="1"/>
  <c r="M652" i="1"/>
  <c r="N652" i="1"/>
  <c r="O652" i="1"/>
  <c r="P652" i="1"/>
  <c r="Q652" i="1"/>
  <c r="M653" i="1"/>
  <c r="N653" i="1"/>
  <c r="O653" i="1"/>
  <c r="P653" i="1"/>
  <c r="Q653" i="1"/>
  <c r="M654" i="1"/>
  <c r="N654" i="1"/>
  <c r="O654" i="1"/>
  <c r="P654" i="1"/>
  <c r="Q654" i="1"/>
  <c r="M655" i="1"/>
  <c r="N655" i="1"/>
  <c r="O655" i="1"/>
  <c r="P655" i="1"/>
  <c r="Q655" i="1"/>
  <c r="M656" i="1"/>
  <c r="N656" i="1"/>
  <c r="O656" i="1"/>
  <c r="P656" i="1"/>
  <c r="Q656" i="1"/>
  <c r="M657" i="1"/>
  <c r="N657" i="1"/>
  <c r="O657" i="1"/>
  <c r="P657" i="1"/>
  <c r="Q657" i="1"/>
  <c r="M658" i="1"/>
  <c r="N658" i="1"/>
  <c r="O658" i="1"/>
  <c r="P658" i="1"/>
  <c r="Q658" i="1"/>
  <c r="M659" i="1"/>
  <c r="N659" i="1"/>
  <c r="O659" i="1"/>
  <c r="P659" i="1"/>
  <c r="Q659" i="1"/>
  <c r="M660" i="1"/>
  <c r="N660" i="1"/>
  <c r="O660" i="1"/>
  <c r="P660" i="1"/>
  <c r="Q660" i="1"/>
  <c r="M661" i="1"/>
  <c r="N661" i="1"/>
  <c r="O661" i="1"/>
  <c r="P661" i="1"/>
  <c r="Q661" i="1"/>
  <c r="M662" i="1"/>
  <c r="N662" i="1"/>
  <c r="O662" i="1"/>
  <c r="P662" i="1"/>
  <c r="Q662" i="1"/>
  <c r="M663" i="1"/>
  <c r="N663" i="1"/>
  <c r="O663" i="1"/>
  <c r="P663" i="1"/>
  <c r="Q663" i="1"/>
  <c r="M664" i="1"/>
  <c r="N664" i="1"/>
  <c r="O664" i="1"/>
  <c r="P664" i="1"/>
  <c r="Q664" i="1"/>
  <c r="M665" i="1"/>
  <c r="N665" i="1"/>
  <c r="O665" i="1"/>
  <c r="P665" i="1"/>
  <c r="Q665" i="1"/>
  <c r="M666" i="1"/>
  <c r="N666" i="1"/>
  <c r="O666" i="1"/>
  <c r="P666" i="1"/>
  <c r="Q666" i="1"/>
  <c r="M667" i="1"/>
  <c r="N667" i="1"/>
  <c r="O667" i="1"/>
  <c r="P667" i="1"/>
  <c r="Q667" i="1"/>
  <c r="M668" i="1"/>
  <c r="N668" i="1"/>
  <c r="O668" i="1"/>
  <c r="P668" i="1"/>
  <c r="Q668" i="1"/>
  <c r="M669" i="1"/>
  <c r="N669" i="1"/>
  <c r="O669" i="1"/>
  <c r="P669" i="1"/>
  <c r="Q669" i="1"/>
  <c r="M670" i="1"/>
  <c r="N670" i="1"/>
  <c r="O670" i="1"/>
  <c r="P670" i="1"/>
  <c r="Q670" i="1"/>
  <c r="M671" i="1"/>
  <c r="N671" i="1"/>
  <c r="O671" i="1"/>
  <c r="P671" i="1"/>
  <c r="Q671" i="1"/>
  <c r="M672" i="1"/>
  <c r="N672" i="1"/>
  <c r="O672" i="1"/>
  <c r="P672" i="1"/>
  <c r="Q672" i="1"/>
  <c r="M673" i="1"/>
  <c r="N673" i="1"/>
  <c r="O673" i="1"/>
  <c r="P673" i="1"/>
  <c r="Q673" i="1"/>
  <c r="M674" i="1"/>
  <c r="N674" i="1"/>
  <c r="O674" i="1"/>
  <c r="P674" i="1"/>
  <c r="Q674" i="1"/>
  <c r="M675" i="1"/>
  <c r="N675" i="1"/>
  <c r="O675" i="1"/>
  <c r="P675" i="1"/>
  <c r="Q675" i="1"/>
  <c r="M676" i="1"/>
  <c r="N676" i="1"/>
  <c r="O676" i="1"/>
  <c r="P676" i="1"/>
  <c r="Q676" i="1"/>
  <c r="M677" i="1"/>
  <c r="N677" i="1"/>
  <c r="O677" i="1"/>
  <c r="P677" i="1"/>
  <c r="Q677" i="1"/>
  <c r="M678" i="1"/>
  <c r="N678" i="1"/>
  <c r="O678" i="1"/>
  <c r="P678" i="1"/>
  <c r="Q678" i="1"/>
  <c r="M679" i="1"/>
  <c r="N679" i="1"/>
  <c r="O679" i="1"/>
  <c r="P679" i="1"/>
  <c r="Q679" i="1"/>
  <c r="M680" i="1"/>
  <c r="N680" i="1"/>
  <c r="O680" i="1"/>
  <c r="P680" i="1"/>
  <c r="Q680" i="1"/>
  <c r="M681" i="1"/>
  <c r="N681" i="1"/>
  <c r="O681" i="1"/>
  <c r="P681" i="1"/>
  <c r="Q681" i="1"/>
  <c r="M682" i="1"/>
  <c r="N682" i="1"/>
  <c r="O682" i="1"/>
  <c r="P682" i="1"/>
  <c r="Q682" i="1"/>
  <c r="M683" i="1"/>
  <c r="N683" i="1"/>
  <c r="O683" i="1"/>
  <c r="P683" i="1"/>
  <c r="Q683" i="1"/>
  <c r="M684" i="1"/>
  <c r="N684" i="1"/>
  <c r="O684" i="1"/>
  <c r="P684" i="1"/>
  <c r="Q684" i="1"/>
  <c r="M685" i="1"/>
  <c r="N685" i="1"/>
  <c r="O685" i="1"/>
  <c r="P685" i="1"/>
  <c r="Q685" i="1"/>
  <c r="M686" i="1"/>
  <c r="N686" i="1"/>
  <c r="O686" i="1"/>
  <c r="P686" i="1"/>
  <c r="Q686" i="1"/>
  <c r="M687" i="1"/>
  <c r="N687" i="1"/>
  <c r="O687" i="1"/>
  <c r="P687" i="1"/>
  <c r="Q687" i="1"/>
  <c r="M688" i="1"/>
  <c r="N688" i="1"/>
  <c r="O688" i="1"/>
  <c r="P688" i="1"/>
  <c r="Q688" i="1"/>
  <c r="M689" i="1"/>
  <c r="N689" i="1"/>
  <c r="O689" i="1"/>
  <c r="P689" i="1"/>
  <c r="Q689" i="1"/>
  <c r="M690" i="1"/>
  <c r="N690" i="1"/>
  <c r="O690" i="1"/>
  <c r="P690" i="1"/>
  <c r="Q690" i="1"/>
  <c r="M691" i="1"/>
  <c r="N691" i="1"/>
  <c r="O691" i="1"/>
  <c r="P691" i="1"/>
  <c r="Q691" i="1"/>
  <c r="M692" i="1"/>
  <c r="N692" i="1"/>
  <c r="O692" i="1"/>
  <c r="P692" i="1"/>
  <c r="Q692" i="1"/>
  <c r="M693" i="1"/>
  <c r="N693" i="1"/>
  <c r="O693" i="1"/>
  <c r="P693" i="1"/>
  <c r="Q693" i="1"/>
  <c r="M694" i="1"/>
  <c r="N694" i="1"/>
  <c r="O694" i="1"/>
  <c r="P694" i="1"/>
  <c r="Q694" i="1"/>
  <c r="M695" i="1"/>
  <c r="N695" i="1"/>
  <c r="O695" i="1"/>
  <c r="P695" i="1"/>
  <c r="Q695" i="1"/>
  <c r="M696" i="1"/>
  <c r="N696" i="1"/>
  <c r="O696" i="1"/>
  <c r="P696" i="1"/>
  <c r="Q696" i="1"/>
  <c r="M697" i="1"/>
  <c r="N697" i="1"/>
  <c r="O697" i="1"/>
  <c r="P697" i="1"/>
  <c r="Q697" i="1"/>
  <c r="M698" i="1"/>
  <c r="N698" i="1"/>
  <c r="O698" i="1"/>
  <c r="P698" i="1"/>
  <c r="Q698" i="1"/>
  <c r="M699" i="1"/>
  <c r="N699" i="1"/>
  <c r="O699" i="1"/>
  <c r="P699" i="1"/>
  <c r="Q699" i="1"/>
  <c r="M700" i="1"/>
  <c r="N700" i="1"/>
  <c r="O700" i="1"/>
  <c r="P700" i="1"/>
  <c r="Q700" i="1"/>
  <c r="M701" i="1"/>
  <c r="N701" i="1"/>
  <c r="O701" i="1"/>
  <c r="P701" i="1"/>
  <c r="Q701" i="1"/>
  <c r="M702" i="1"/>
  <c r="N702" i="1"/>
  <c r="O702" i="1"/>
  <c r="P702" i="1"/>
  <c r="Q702" i="1"/>
  <c r="M703" i="1"/>
  <c r="N703" i="1"/>
  <c r="O703" i="1"/>
  <c r="P703" i="1"/>
  <c r="Q703" i="1"/>
  <c r="M704" i="1"/>
  <c r="N704" i="1"/>
  <c r="O704" i="1"/>
  <c r="P704" i="1"/>
  <c r="Q704" i="1"/>
  <c r="M705" i="1"/>
  <c r="N705" i="1"/>
  <c r="O705" i="1"/>
  <c r="P705" i="1"/>
  <c r="Q705" i="1"/>
  <c r="M706" i="1"/>
  <c r="N706" i="1"/>
  <c r="O706" i="1"/>
  <c r="P706" i="1"/>
  <c r="Q706" i="1"/>
  <c r="M707" i="1"/>
  <c r="N707" i="1"/>
  <c r="O707" i="1"/>
  <c r="P707" i="1"/>
  <c r="Q707" i="1"/>
  <c r="M708" i="1"/>
  <c r="N708" i="1"/>
  <c r="O708" i="1"/>
  <c r="P708" i="1"/>
  <c r="Q708" i="1"/>
  <c r="M709" i="1"/>
  <c r="N709" i="1"/>
  <c r="O709" i="1"/>
  <c r="P709" i="1"/>
  <c r="Q709" i="1"/>
  <c r="M710" i="1"/>
  <c r="N710" i="1"/>
  <c r="O710" i="1"/>
  <c r="P710" i="1"/>
  <c r="Q710" i="1"/>
  <c r="M711" i="1"/>
  <c r="N711" i="1"/>
  <c r="O711" i="1"/>
  <c r="P711" i="1"/>
  <c r="Q711" i="1"/>
  <c r="M712" i="1"/>
  <c r="N712" i="1"/>
  <c r="O712" i="1"/>
  <c r="P712" i="1"/>
  <c r="Q712" i="1"/>
  <c r="M713" i="1"/>
  <c r="N713" i="1"/>
  <c r="O713" i="1"/>
  <c r="P713" i="1"/>
  <c r="Q713" i="1"/>
  <c r="M714" i="1"/>
  <c r="N714" i="1"/>
  <c r="O714" i="1"/>
  <c r="P714" i="1"/>
  <c r="Q714" i="1"/>
  <c r="M715" i="1"/>
  <c r="N715" i="1"/>
  <c r="O715" i="1"/>
  <c r="P715" i="1"/>
  <c r="Q715" i="1"/>
  <c r="M716" i="1"/>
  <c r="N716" i="1"/>
  <c r="O716" i="1"/>
  <c r="P716" i="1"/>
  <c r="Q716" i="1"/>
  <c r="M717" i="1"/>
  <c r="N717" i="1"/>
  <c r="O717" i="1"/>
  <c r="P717" i="1"/>
  <c r="Q717" i="1"/>
  <c r="M718" i="1"/>
  <c r="N718" i="1"/>
  <c r="O718" i="1"/>
  <c r="P718" i="1"/>
  <c r="Q718" i="1"/>
  <c r="M719" i="1"/>
  <c r="N719" i="1"/>
  <c r="O719" i="1"/>
  <c r="P719" i="1"/>
  <c r="Q719" i="1"/>
  <c r="M720" i="1"/>
  <c r="N720" i="1"/>
  <c r="O720" i="1"/>
  <c r="P720" i="1"/>
  <c r="Q720" i="1"/>
  <c r="M721" i="1"/>
  <c r="N721" i="1"/>
  <c r="O721" i="1"/>
  <c r="P721" i="1"/>
  <c r="Q721" i="1"/>
  <c r="M722" i="1"/>
  <c r="N722" i="1"/>
  <c r="O722" i="1"/>
  <c r="P722" i="1"/>
  <c r="Q722" i="1"/>
  <c r="M723" i="1"/>
  <c r="N723" i="1"/>
  <c r="O723" i="1"/>
  <c r="P723" i="1"/>
  <c r="Q723" i="1"/>
  <c r="M724" i="1"/>
  <c r="N724" i="1"/>
  <c r="O724" i="1"/>
  <c r="P724" i="1"/>
  <c r="Q724" i="1"/>
  <c r="M725" i="1"/>
  <c r="N725" i="1"/>
  <c r="O725" i="1"/>
  <c r="P725" i="1"/>
  <c r="Q725" i="1"/>
  <c r="M726" i="1"/>
  <c r="N726" i="1"/>
  <c r="O726" i="1"/>
  <c r="P726" i="1"/>
  <c r="Q726" i="1"/>
  <c r="M727" i="1"/>
  <c r="N727" i="1"/>
  <c r="O727" i="1"/>
  <c r="P727" i="1"/>
  <c r="Q727" i="1"/>
  <c r="M728" i="1"/>
  <c r="N728" i="1"/>
  <c r="O728" i="1"/>
  <c r="P728" i="1"/>
  <c r="Q728" i="1"/>
  <c r="M729" i="1"/>
  <c r="N729" i="1"/>
  <c r="O729" i="1"/>
  <c r="P729" i="1"/>
  <c r="Q729" i="1"/>
  <c r="M730" i="1"/>
  <c r="N730" i="1"/>
  <c r="O730" i="1"/>
  <c r="P730" i="1"/>
  <c r="Q730" i="1"/>
  <c r="M731" i="1"/>
  <c r="N731" i="1"/>
  <c r="O731" i="1"/>
  <c r="P731" i="1"/>
  <c r="Q731" i="1"/>
  <c r="M732" i="1"/>
  <c r="N732" i="1"/>
  <c r="O732" i="1"/>
  <c r="P732" i="1"/>
  <c r="Q732" i="1"/>
  <c r="M733" i="1"/>
  <c r="N733" i="1"/>
  <c r="O733" i="1"/>
  <c r="P733" i="1"/>
  <c r="Q733" i="1"/>
  <c r="M734" i="1"/>
  <c r="N734" i="1"/>
  <c r="O734" i="1"/>
  <c r="P734" i="1"/>
  <c r="Q734" i="1"/>
  <c r="M735" i="1"/>
  <c r="N735" i="1"/>
  <c r="O735" i="1"/>
  <c r="P735" i="1"/>
  <c r="Q735" i="1"/>
  <c r="M736" i="1"/>
  <c r="N736" i="1"/>
  <c r="O736" i="1"/>
  <c r="P736" i="1"/>
  <c r="Q736" i="1"/>
  <c r="M737" i="1"/>
  <c r="N737" i="1"/>
  <c r="O737" i="1"/>
  <c r="P737" i="1"/>
  <c r="Q737" i="1"/>
  <c r="M738" i="1"/>
  <c r="N738" i="1"/>
  <c r="O738" i="1"/>
  <c r="P738" i="1"/>
  <c r="Q738" i="1"/>
  <c r="M739" i="1"/>
  <c r="N739" i="1"/>
  <c r="O739" i="1"/>
  <c r="P739" i="1"/>
  <c r="Q739" i="1"/>
  <c r="M740" i="1"/>
  <c r="N740" i="1"/>
  <c r="O740" i="1"/>
  <c r="P740" i="1"/>
  <c r="Q740" i="1"/>
  <c r="M741" i="1"/>
  <c r="N741" i="1"/>
  <c r="O741" i="1"/>
  <c r="P741" i="1"/>
  <c r="Q741" i="1"/>
  <c r="O615" i="1"/>
  <c r="P615" i="1"/>
  <c r="Q615" i="1"/>
  <c r="O616" i="1"/>
  <c r="P616" i="1"/>
  <c r="Q616" i="1"/>
  <c r="O617" i="1"/>
  <c r="P617" i="1"/>
  <c r="Q617" i="1"/>
  <c r="O618" i="1"/>
  <c r="P618" i="1"/>
  <c r="Q618" i="1"/>
  <c r="O619" i="1"/>
  <c r="P619" i="1"/>
  <c r="Q619" i="1"/>
  <c r="O620" i="1"/>
  <c r="P620" i="1"/>
  <c r="Q620" i="1"/>
  <c r="O621" i="1"/>
  <c r="P621" i="1"/>
  <c r="Q621" i="1"/>
  <c r="O622" i="1"/>
  <c r="P622" i="1"/>
  <c r="Q622" i="1"/>
  <c r="O623" i="1"/>
  <c r="P623" i="1"/>
  <c r="Q623" i="1"/>
  <c r="O624" i="1"/>
  <c r="P624" i="1"/>
  <c r="Q624" i="1"/>
  <c r="O625" i="1"/>
  <c r="P625" i="1"/>
  <c r="Q625" i="1"/>
  <c r="O626" i="1"/>
  <c r="P626" i="1"/>
  <c r="Q626" i="1"/>
  <c r="O627" i="1"/>
  <c r="P627" i="1"/>
  <c r="Q627" i="1"/>
  <c r="O628" i="1"/>
  <c r="P628" i="1"/>
  <c r="Q628" i="1"/>
  <c r="O629" i="1"/>
  <c r="P629" i="1"/>
  <c r="Q629" i="1"/>
  <c r="O630" i="1"/>
  <c r="P630" i="1"/>
  <c r="Q630" i="1"/>
  <c r="O631" i="1"/>
  <c r="P631" i="1"/>
  <c r="Q631" i="1"/>
  <c r="O632" i="1"/>
  <c r="P632" i="1"/>
  <c r="Q632" i="1"/>
  <c r="O633" i="1"/>
  <c r="P633" i="1"/>
  <c r="Q633" i="1"/>
  <c r="O634" i="1"/>
  <c r="P634" i="1"/>
  <c r="Q634" i="1"/>
  <c r="O635" i="1"/>
  <c r="P635" i="1"/>
  <c r="Q635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G25" i="2"/>
  <c r="G22" i="2"/>
  <c r="E25" i="2"/>
  <c r="P31" i="2"/>
  <c r="N402" i="1"/>
  <c r="N416" i="1"/>
  <c r="N417" i="1"/>
  <c r="M17" i="1"/>
  <c r="Q587" i="1"/>
  <c r="Q603" i="1"/>
  <c r="Q588" i="1"/>
  <c r="Q604" i="1"/>
  <c r="Q589" i="1"/>
  <c r="Q605" i="1"/>
  <c r="Q590" i="1"/>
  <c r="Q606" i="1"/>
  <c r="Q591" i="1"/>
  <c r="Q607" i="1"/>
  <c r="Q592" i="1"/>
  <c r="Q608" i="1"/>
  <c r="Q593" i="1"/>
  <c r="Q609" i="1"/>
  <c r="Q594" i="1"/>
  <c r="Q610" i="1"/>
  <c r="Q595" i="1"/>
  <c r="Q611" i="1"/>
  <c r="Q596" i="1"/>
  <c r="Q612" i="1"/>
  <c r="Q597" i="1"/>
  <c r="Q613" i="1"/>
  <c r="Q598" i="1"/>
  <c r="Q614" i="1"/>
  <c r="Q599" i="1"/>
  <c r="Q600" i="1"/>
  <c r="Q601" i="1"/>
  <c r="Q602" i="1"/>
  <c r="Q571" i="1"/>
  <c r="M70" i="1"/>
  <c r="M102" i="1"/>
  <c r="M103" i="1"/>
  <c r="O533" i="1"/>
  <c r="O534" i="1"/>
  <c r="O535" i="1"/>
  <c r="X7" i="1"/>
  <c r="O559" i="1"/>
  <c r="O536" i="1"/>
  <c r="O177" i="1"/>
  <c r="O554" i="1"/>
  <c r="O105" i="1"/>
  <c r="N567" i="1"/>
  <c r="N223" i="1"/>
  <c r="N221" i="1"/>
  <c r="P560" i="1"/>
  <c r="M512" i="1"/>
  <c r="M562" i="1"/>
  <c r="W7" i="1"/>
  <c r="M24" i="1"/>
  <c r="M529" i="1"/>
  <c r="M545" i="1"/>
  <c r="M401" i="1"/>
  <c r="M438" i="1"/>
  <c r="M546" i="1"/>
  <c r="M561" i="1"/>
  <c r="M192" i="1"/>
  <c r="M193" i="1"/>
  <c r="M238" i="1"/>
  <c r="M232" i="1"/>
  <c r="N401" i="1"/>
  <c r="N161" i="1"/>
  <c r="O196" i="1"/>
  <c r="O178" i="1"/>
  <c r="M511" i="1"/>
  <c r="M439" i="1"/>
  <c r="V7" i="1"/>
  <c r="U7" i="1"/>
  <c r="N555" i="1"/>
  <c r="N564" i="1"/>
  <c r="N566" i="1"/>
  <c r="N568" i="1"/>
  <c r="N418" i="1"/>
  <c r="N569" i="1"/>
  <c r="N144" i="1"/>
  <c r="N145" i="1"/>
  <c r="P586" i="1"/>
  <c r="Y7" i="1"/>
  <c r="M470" i="1"/>
  <c r="M148" i="1"/>
  <c r="M469" i="1"/>
  <c r="M147" i="1"/>
  <c r="M547" i="1"/>
  <c r="M355" i="1"/>
  <c r="M311" i="1"/>
  <c r="M310" i="1"/>
  <c r="M69" i="1"/>
  <c r="M356" i="1"/>
  <c r="M278" i="1"/>
  <c r="M578" i="1"/>
  <c r="M400" i="1"/>
  <c r="M30" i="1"/>
  <c r="M270" i="1"/>
  <c r="M577" i="1"/>
  <c r="N301" i="1"/>
  <c r="N582" i="1"/>
  <c r="N338" i="1"/>
  <c r="N303" i="1"/>
  <c r="N16" i="1"/>
  <c r="N539" i="1"/>
  <c r="N580" i="1"/>
  <c r="N399" i="1"/>
  <c r="N143" i="1"/>
  <c r="N554" i="1"/>
  <c r="N343" i="1"/>
  <c r="N122" i="1"/>
  <c r="N553" i="1"/>
  <c r="N342" i="1"/>
  <c r="N105" i="1"/>
  <c r="N552" i="1"/>
  <c r="N41" i="1"/>
  <c r="N551" i="1"/>
  <c r="N304" i="1"/>
  <c r="N40" i="1"/>
  <c r="N586" i="1"/>
  <c r="N550" i="1"/>
  <c r="N503" i="1"/>
  <c r="N39" i="1"/>
  <c r="N543" i="1"/>
  <c r="N585" i="1"/>
  <c r="N548" i="1"/>
  <c r="N502" i="1"/>
  <c r="N38" i="1"/>
  <c r="N542" i="1"/>
  <c r="N584" i="1"/>
  <c r="N480" i="1"/>
  <c r="N241" i="1"/>
  <c r="N34" i="1"/>
  <c r="N541" i="1"/>
  <c r="N583" i="1"/>
  <c r="N479" i="1"/>
  <c r="N240" i="1"/>
  <c r="N17" i="1"/>
  <c r="N540" i="1"/>
  <c r="N478" i="1"/>
  <c r="N225" i="1"/>
  <c r="N476" i="1"/>
  <c r="N224" i="1"/>
  <c r="N537" i="1"/>
  <c r="N570" i="1"/>
  <c r="O557" i="1"/>
  <c r="O556" i="1"/>
  <c r="O532" i="1"/>
  <c r="O586" i="1"/>
  <c r="O574" i="1"/>
  <c r="O573" i="1"/>
  <c r="O572" i="1"/>
  <c r="O402" i="1"/>
  <c r="O571" i="1"/>
  <c r="O401" i="1"/>
  <c r="O570" i="1"/>
  <c r="O356" i="1"/>
  <c r="O558" i="1"/>
  <c r="O355" i="1"/>
  <c r="O354" i="1"/>
  <c r="O197" i="1"/>
  <c r="O555" i="1"/>
  <c r="P128" i="1"/>
  <c r="P544" i="1"/>
  <c r="P19" i="1"/>
  <c r="P495" i="1"/>
  <c r="P419" i="1"/>
  <c r="P321" i="1"/>
  <c r="P235" i="1"/>
  <c r="Q553" i="1"/>
  <c r="M468" i="1"/>
  <c r="M191" i="1"/>
  <c r="M467" i="1"/>
  <c r="M223" i="1"/>
  <c r="M352" i="1"/>
  <c r="M14" i="1"/>
  <c r="M423" i="1"/>
  <c r="M261" i="1"/>
  <c r="M98" i="1"/>
  <c r="M540" i="1"/>
  <c r="M502" i="1"/>
  <c r="M338" i="1"/>
  <c r="M215" i="1"/>
  <c r="M52" i="1"/>
  <c r="M556" i="1"/>
  <c r="M382" i="1"/>
  <c r="M259" i="1"/>
  <c r="M96" i="1"/>
  <c r="M571" i="1"/>
  <c r="M493" i="1"/>
  <c r="M420" i="1"/>
  <c r="M336" i="1"/>
  <c r="M213" i="1"/>
  <c r="M168" i="1"/>
  <c r="M50" i="1"/>
  <c r="M586" i="1"/>
  <c r="M570" i="1"/>
  <c r="M554" i="1"/>
  <c r="M146" i="1"/>
  <c r="M100" i="1"/>
  <c r="M222" i="1"/>
  <c r="M354" i="1"/>
  <c r="M23" i="1"/>
  <c r="M398" i="1"/>
  <c r="M22" i="1"/>
  <c r="M262" i="1"/>
  <c r="M558" i="1"/>
  <c r="M337" i="1"/>
  <c r="M101" i="1"/>
  <c r="M263" i="1"/>
  <c r="M307" i="1"/>
  <c r="M309" i="1"/>
  <c r="M544" i="1"/>
  <c r="M190" i="1"/>
  <c r="M99" i="1"/>
  <c r="M430" i="1"/>
  <c r="M264" i="1"/>
  <c r="M560" i="1"/>
  <c r="M353" i="1"/>
  <c r="M55" i="1"/>
  <c r="M575" i="1"/>
  <c r="M385" i="1"/>
  <c r="M54" i="1"/>
  <c r="M465" i="1"/>
  <c r="M306" i="1"/>
  <c r="M53" i="1"/>
  <c r="M557" i="1"/>
  <c r="M422" i="1"/>
  <c r="M142" i="1"/>
  <c r="M494" i="1"/>
  <c r="M174" i="1"/>
  <c r="M419" i="1"/>
  <c r="M167" i="1"/>
  <c r="M244" i="1"/>
  <c r="M210" i="1"/>
  <c r="M119" i="1"/>
  <c r="M446" i="1"/>
  <c r="M326" i="1"/>
  <c r="M196" i="1"/>
  <c r="M163" i="1"/>
  <c r="M33" i="1"/>
  <c r="M532" i="1"/>
  <c r="M581" i="1"/>
  <c r="M565" i="1"/>
  <c r="M549" i="1"/>
  <c r="M399" i="1"/>
  <c r="M56" i="1"/>
  <c r="M576" i="1"/>
  <c r="M509" i="1"/>
  <c r="M308" i="1"/>
  <c r="M559" i="1"/>
  <c r="M466" i="1"/>
  <c r="M184" i="1"/>
  <c r="M503" i="1"/>
  <c r="M351" i="1"/>
  <c r="M176" i="1"/>
  <c r="M8" i="1"/>
  <c r="M573" i="1"/>
  <c r="M383" i="1"/>
  <c r="M260" i="1"/>
  <c r="M97" i="1"/>
  <c r="M421" i="1"/>
  <c r="M214" i="1"/>
  <c r="M51" i="1"/>
  <c r="M538" i="1"/>
  <c r="M462" i="1"/>
  <c r="M291" i="1"/>
  <c r="M128" i="1"/>
  <c r="M537" i="1"/>
  <c r="M450" i="1"/>
  <c r="M335" i="1"/>
  <c r="M257" i="1"/>
  <c r="M127" i="1"/>
  <c r="M49" i="1"/>
  <c r="M569" i="1"/>
  <c r="M487" i="1"/>
  <c r="M418" i="1"/>
  <c r="M334" i="1"/>
  <c r="M211" i="1"/>
  <c r="M126" i="1"/>
  <c r="M48" i="1"/>
  <c r="M568" i="1"/>
  <c r="M486" i="1"/>
  <c r="M406" i="1"/>
  <c r="M373" i="1"/>
  <c r="M288" i="1"/>
  <c r="M165" i="1"/>
  <c r="M120" i="1"/>
  <c r="M35" i="1"/>
  <c r="M534" i="1"/>
  <c r="M583" i="1"/>
  <c r="M551" i="1"/>
  <c r="M527" i="1"/>
  <c r="M447" i="1"/>
  <c r="M372" i="1"/>
  <c r="M327" i="1"/>
  <c r="M242" i="1"/>
  <c r="M164" i="1"/>
  <c r="M79" i="1"/>
  <c r="M533" i="1"/>
  <c r="M566" i="1"/>
  <c r="M526" i="1"/>
  <c r="M404" i="1"/>
  <c r="M286" i="1"/>
  <c r="M118" i="1"/>
  <c r="M514" i="1"/>
  <c r="M483" i="1"/>
  <c r="M445" i="1"/>
  <c r="M403" i="1"/>
  <c r="M358" i="1"/>
  <c r="M325" i="1"/>
  <c r="M280" i="1"/>
  <c r="M240" i="1"/>
  <c r="M195" i="1"/>
  <c r="M150" i="1"/>
  <c r="M117" i="1"/>
  <c r="M72" i="1"/>
  <c r="M32" i="1"/>
  <c r="M531" i="1"/>
  <c r="M580" i="1"/>
  <c r="M564" i="1"/>
  <c r="M548" i="1"/>
  <c r="M510" i="1"/>
  <c r="M231" i="1"/>
  <c r="M543" i="1"/>
  <c r="M429" i="1"/>
  <c r="M145" i="1"/>
  <c r="M542" i="1"/>
  <c r="M504" i="1"/>
  <c r="M424" i="1"/>
  <c r="M144" i="1"/>
  <c r="M541" i="1"/>
  <c r="M574" i="1"/>
  <c r="M384" i="1"/>
  <c r="M216" i="1"/>
  <c r="M143" i="1"/>
  <c r="M464" i="1"/>
  <c r="M305" i="1"/>
  <c r="M175" i="1"/>
  <c r="M539" i="1"/>
  <c r="M572" i="1"/>
  <c r="M463" i="1"/>
  <c r="M304" i="1"/>
  <c r="M129" i="1"/>
  <c r="M555" i="1"/>
  <c r="M376" i="1"/>
  <c r="M258" i="1"/>
  <c r="M95" i="1"/>
  <c r="M488" i="1"/>
  <c r="M375" i="1"/>
  <c r="M290" i="1"/>
  <c r="M212" i="1"/>
  <c r="M82" i="1"/>
  <c r="M536" i="1"/>
  <c r="M585" i="1"/>
  <c r="M553" i="1"/>
  <c r="M449" i="1"/>
  <c r="M374" i="1"/>
  <c r="M289" i="1"/>
  <c r="M166" i="1"/>
  <c r="M81" i="1"/>
  <c r="M535" i="1"/>
  <c r="M584" i="1"/>
  <c r="M552" i="1"/>
  <c r="M528" i="1"/>
  <c r="M448" i="1"/>
  <c r="M328" i="1"/>
  <c r="M243" i="1"/>
  <c r="M80" i="1"/>
  <c r="M7" i="1"/>
  <c r="M567" i="1"/>
  <c r="M485" i="1"/>
  <c r="M405" i="1"/>
  <c r="M287" i="1"/>
  <c r="M197" i="1"/>
  <c r="M34" i="1"/>
  <c r="M582" i="1"/>
  <c r="M550" i="1"/>
  <c r="M484" i="1"/>
  <c r="M359" i="1"/>
  <c r="M241" i="1"/>
  <c r="M78" i="1"/>
  <c r="M513" i="1"/>
  <c r="M482" i="1"/>
  <c r="M440" i="1"/>
  <c r="M402" i="1"/>
  <c r="M357" i="1"/>
  <c r="M312" i="1"/>
  <c r="M279" i="1"/>
  <c r="M239" i="1"/>
  <c r="M194" i="1"/>
  <c r="M149" i="1"/>
  <c r="M116" i="1"/>
  <c r="M71" i="1"/>
  <c r="M31" i="1"/>
  <c r="M530" i="1"/>
  <c r="M579" i="1"/>
  <c r="M563" i="1"/>
  <c r="N477" i="1"/>
  <c r="N400" i="1"/>
  <c r="N302" i="1"/>
  <c r="N222" i="1"/>
  <c r="N121" i="1"/>
  <c r="N18" i="1"/>
  <c r="N538" i="1"/>
  <c r="N581" i="1"/>
  <c r="N565" i="1"/>
  <c r="N549" i="1"/>
  <c r="N462" i="1"/>
  <c r="N530" i="1"/>
  <c r="N573" i="1"/>
  <c r="N557" i="1"/>
  <c r="N285" i="1"/>
  <c r="N521" i="1"/>
  <c r="N457" i="1"/>
  <c r="N80" i="1"/>
  <c r="N359" i="1"/>
  <c r="N345" i="1"/>
  <c r="N166" i="1"/>
  <c r="N529" i="1"/>
  <c r="N572" i="1"/>
  <c r="N556" i="1"/>
  <c r="N398" i="1"/>
  <c r="N300" i="1"/>
  <c r="N206" i="1"/>
  <c r="N104" i="1"/>
  <c r="N536" i="1"/>
  <c r="N579" i="1"/>
  <c r="N563" i="1"/>
  <c r="N547" i="1"/>
  <c r="N461" i="1"/>
  <c r="N364" i="1"/>
  <c r="N205" i="1"/>
  <c r="N103" i="1"/>
  <c r="N15" i="1"/>
  <c r="N535" i="1"/>
  <c r="N578" i="1"/>
  <c r="N562" i="1"/>
  <c r="N546" i="1"/>
  <c r="N460" i="1"/>
  <c r="N363" i="1"/>
  <c r="N284" i="1"/>
  <c r="N185" i="1"/>
  <c r="N98" i="1"/>
  <c r="N14" i="1"/>
  <c r="N534" i="1"/>
  <c r="N577" i="1"/>
  <c r="N561" i="1"/>
  <c r="N545" i="1"/>
  <c r="N522" i="1"/>
  <c r="N459" i="1"/>
  <c r="N362" i="1"/>
  <c r="N283" i="1"/>
  <c r="N184" i="1"/>
  <c r="N97" i="1"/>
  <c r="N533" i="1"/>
  <c r="N576" i="1"/>
  <c r="N560" i="1"/>
  <c r="N544" i="1"/>
  <c r="N458" i="1"/>
  <c r="N361" i="1"/>
  <c r="N282" i="1"/>
  <c r="N183" i="1"/>
  <c r="N81" i="1"/>
  <c r="N532" i="1"/>
  <c r="N575" i="1"/>
  <c r="N559" i="1"/>
  <c r="N520" i="1"/>
  <c r="N360" i="1"/>
  <c r="N281" i="1"/>
  <c r="N168" i="1"/>
  <c r="N531" i="1"/>
  <c r="N574" i="1"/>
  <c r="N558" i="1"/>
  <c r="N519" i="1"/>
  <c r="N424" i="1"/>
  <c r="N266" i="1"/>
  <c r="N167" i="1"/>
  <c r="N79" i="1"/>
  <c r="N518" i="1"/>
  <c r="N423" i="1"/>
  <c r="N246" i="1"/>
  <c r="N78" i="1"/>
  <c r="N514" i="1"/>
  <c r="N422" i="1"/>
  <c r="N344" i="1"/>
  <c r="N242" i="1"/>
  <c r="N162" i="1"/>
  <c r="N57" i="1"/>
  <c r="N571" i="1"/>
  <c r="O104" i="1"/>
  <c r="O531" i="1"/>
  <c r="O585" i="1"/>
  <c r="O569" i="1"/>
  <c r="O553" i="1"/>
  <c r="O337" i="1"/>
  <c r="O336" i="1"/>
  <c r="O539" i="1"/>
  <c r="O577" i="1"/>
  <c r="O561" i="1"/>
  <c r="O545" i="1"/>
  <c r="O484" i="1"/>
  <c r="O419" i="1"/>
  <c r="O538" i="1"/>
  <c r="O576" i="1"/>
  <c r="O560" i="1"/>
  <c r="O544" i="1"/>
  <c r="O338" i="1"/>
  <c r="O292" i="1"/>
  <c r="O486" i="1"/>
  <c r="O103" i="1"/>
  <c r="O530" i="1"/>
  <c r="O584" i="1"/>
  <c r="O568" i="1"/>
  <c r="O552" i="1"/>
  <c r="O485" i="1"/>
  <c r="O102" i="1"/>
  <c r="O529" i="1"/>
  <c r="O583" i="1"/>
  <c r="O567" i="1"/>
  <c r="O551" i="1"/>
  <c r="O289" i="1"/>
  <c r="O84" i="1"/>
  <c r="O582" i="1"/>
  <c r="O566" i="1"/>
  <c r="O550" i="1"/>
  <c r="O483" i="1"/>
  <c r="O283" i="1"/>
  <c r="O83" i="1"/>
  <c r="O543" i="1"/>
  <c r="O581" i="1"/>
  <c r="O565" i="1"/>
  <c r="O549" i="1"/>
  <c r="O482" i="1"/>
  <c r="O266" i="1"/>
  <c r="O11" i="1"/>
  <c r="O542" i="1"/>
  <c r="O580" i="1"/>
  <c r="O564" i="1"/>
  <c r="O548" i="1"/>
  <c r="O466" i="1"/>
  <c r="O265" i="1"/>
  <c r="O10" i="1"/>
  <c r="O541" i="1"/>
  <c r="O579" i="1"/>
  <c r="O563" i="1"/>
  <c r="O547" i="1"/>
  <c r="O421" i="1"/>
  <c r="O264" i="1"/>
  <c r="O9" i="1"/>
  <c r="O540" i="1"/>
  <c r="O578" i="1"/>
  <c r="O562" i="1"/>
  <c r="O546" i="1"/>
  <c r="O420" i="1"/>
  <c r="O263" i="1"/>
  <c r="O8" i="1"/>
  <c r="O199" i="1"/>
  <c r="O418" i="1"/>
  <c r="O198" i="1"/>
  <c r="O537" i="1"/>
  <c r="O575" i="1"/>
  <c r="P491" i="1"/>
  <c r="P393" i="1"/>
  <c r="P320" i="1"/>
  <c r="P219" i="1"/>
  <c r="P123" i="1"/>
  <c r="P18" i="1"/>
  <c r="P585" i="1"/>
  <c r="P483" i="1"/>
  <c r="P385" i="1"/>
  <c r="P319" i="1"/>
  <c r="P218" i="1"/>
  <c r="P117" i="1"/>
  <c r="P17" i="1"/>
  <c r="P576" i="1"/>
  <c r="P482" i="1"/>
  <c r="P384" i="1"/>
  <c r="P283" i="1"/>
  <c r="P217" i="1"/>
  <c r="P106" i="1"/>
  <c r="P575" i="1"/>
  <c r="P481" i="1"/>
  <c r="P383" i="1"/>
  <c r="P282" i="1"/>
  <c r="P183" i="1"/>
  <c r="P86" i="1"/>
  <c r="P574" i="1"/>
  <c r="P546" i="1"/>
  <c r="P480" i="1"/>
  <c r="P379" i="1"/>
  <c r="P281" i="1"/>
  <c r="P182" i="1"/>
  <c r="P80" i="1"/>
  <c r="P573" i="1"/>
  <c r="P280" i="1"/>
  <c r="P377" i="1"/>
  <c r="P538" i="1"/>
  <c r="P442" i="1"/>
  <c r="P179" i="1"/>
  <c r="P537" i="1"/>
  <c r="P569" i="1"/>
  <c r="P441" i="1"/>
  <c r="P65" i="1"/>
  <c r="P536" i="1"/>
  <c r="P37" i="1"/>
  <c r="P100" i="1"/>
  <c r="P145" i="1"/>
  <c r="P245" i="1"/>
  <c r="P304" i="1"/>
  <c r="P404" i="1"/>
  <c r="P455" i="1"/>
  <c r="P499" i="1"/>
  <c r="P548" i="1"/>
  <c r="P580" i="1"/>
  <c r="P542" i="1"/>
  <c r="P38" i="1"/>
  <c r="P101" i="1"/>
  <c r="P146" i="1"/>
  <c r="P202" i="1"/>
  <c r="P246" i="1"/>
  <c r="P305" i="1"/>
  <c r="P356" i="1"/>
  <c r="P415" i="1"/>
  <c r="P515" i="1"/>
  <c r="P549" i="1"/>
  <c r="P565" i="1"/>
  <c r="P581" i="1"/>
  <c r="P543" i="1"/>
  <c r="P55" i="1"/>
  <c r="P102" i="1"/>
  <c r="P147" i="1"/>
  <c r="P203" i="1"/>
  <c r="P257" i="1"/>
  <c r="P306" i="1"/>
  <c r="P357" i="1"/>
  <c r="P416" i="1"/>
  <c r="P457" i="1"/>
  <c r="P550" i="1"/>
  <c r="P566" i="1"/>
  <c r="P582" i="1"/>
  <c r="P56" i="1"/>
  <c r="P103" i="1"/>
  <c r="P163" i="1"/>
  <c r="P207" i="1"/>
  <c r="P314" i="1"/>
  <c r="P417" i="1"/>
  <c r="P458" i="1"/>
  <c r="P517" i="1"/>
  <c r="P551" i="1"/>
  <c r="P567" i="1"/>
  <c r="P583" i="1"/>
  <c r="P529" i="1"/>
  <c r="P57" i="1"/>
  <c r="P104" i="1"/>
  <c r="P164" i="1"/>
  <c r="P208" i="1"/>
  <c r="P264" i="1"/>
  <c r="P315" i="1"/>
  <c r="P359" i="1"/>
  <c r="P459" i="1"/>
  <c r="P552" i="1"/>
  <c r="P568" i="1"/>
  <c r="P584" i="1"/>
  <c r="P530" i="1"/>
  <c r="P58" i="1"/>
  <c r="P105" i="1"/>
  <c r="P165" i="1"/>
  <c r="P216" i="1"/>
  <c r="P454" i="1"/>
  <c r="P498" i="1"/>
  <c r="P355" i="1"/>
  <c r="P456" i="1"/>
  <c r="P258" i="1"/>
  <c r="P418" i="1"/>
  <c r="P547" i="1"/>
  <c r="P563" i="1"/>
  <c r="P579" i="1"/>
  <c r="P541" i="1"/>
  <c r="P201" i="1"/>
  <c r="P516" i="1"/>
  <c r="P358" i="1"/>
  <c r="P518" i="1"/>
  <c r="P564" i="1"/>
  <c r="P555" i="1"/>
  <c r="P571" i="1"/>
  <c r="P533" i="1"/>
  <c r="P181" i="1"/>
  <c r="P572" i="1"/>
  <c r="P463" i="1"/>
  <c r="P180" i="1"/>
  <c r="P277" i="1"/>
  <c r="P440" i="1"/>
  <c r="P342" i="1"/>
  <c r="P276" i="1"/>
  <c r="P64" i="1"/>
  <c r="P535" i="1"/>
  <c r="P559" i="1"/>
  <c r="P479" i="1"/>
  <c r="P75" i="1"/>
  <c r="P279" i="1"/>
  <c r="P570" i="1"/>
  <c r="P376" i="1"/>
  <c r="P278" i="1"/>
  <c r="P66" i="1"/>
  <c r="P375" i="1"/>
  <c r="P434" i="1"/>
  <c r="P341" i="1"/>
  <c r="P265" i="1"/>
  <c r="P59" i="1"/>
  <c r="P534" i="1"/>
  <c r="P558" i="1"/>
  <c r="P378" i="1"/>
  <c r="P74" i="1"/>
  <c r="P178" i="1"/>
  <c r="P167" i="1"/>
  <c r="P166" i="1"/>
  <c r="P340" i="1"/>
  <c r="P34" i="1"/>
  <c r="P532" i="1"/>
  <c r="P557" i="1"/>
  <c r="P521" i="1"/>
  <c r="P423" i="1"/>
  <c r="P242" i="1"/>
  <c r="P139" i="1"/>
  <c r="P520" i="1"/>
  <c r="P422" i="1"/>
  <c r="P339" i="1"/>
  <c r="P138" i="1"/>
  <c r="P22" i="1"/>
  <c r="P531" i="1"/>
  <c r="P556" i="1"/>
  <c r="P519" i="1"/>
  <c r="P421" i="1"/>
  <c r="P323" i="1"/>
  <c r="P137" i="1"/>
  <c r="P21" i="1"/>
  <c r="P554" i="1"/>
  <c r="P241" i="1"/>
  <c r="P240" i="1"/>
  <c r="P496" i="1"/>
  <c r="P420" i="1"/>
  <c r="P322" i="1"/>
  <c r="P239" i="1"/>
  <c r="P129" i="1"/>
  <c r="P20" i="1"/>
  <c r="P553" i="1"/>
  <c r="P395" i="1"/>
  <c r="P344" i="1"/>
  <c r="P303" i="1"/>
  <c r="P244" i="1"/>
  <c r="P200" i="1"/>
  <c r="P144" i="1"/>
  <c r="P99" i="1"/>
  <c r="P36" i="1"/>
  <c r="P540" i="1"/>
  <c r="P578" i="1"/>
  <c r="P562" i="1"/>
  <c r="P273" i="1"/>
  <c r="P497" i="1"/>
  <c r="P453" i="1"/>
  <c r="P394" i="1"/>
  <c r="P343" i="1"/>
  <c r="P287" i="1"/>
  <c r="P243" i="1"/>
  <c r="P199" i="1"/>
  <c r="P143" i="1"/>
  <c r="P98" i="1"/>
  <c r="P35" i="1"/>
  <c r="P539" i="1"/>
  <c r="P577" i="1"/>
  <c r="P561" i="1"/>
  <c r="P545" i="1"/>
  <c r="Q584" i="1"/>
  <c r="Q550" i="1"/>
  <c r="Q581" i="1"/>
  <c r="Q529" i="1"/>
  <c r="Q578" i="1"/>
  <c r="Q562" i="1"/>
  <c r="Q546" i="1"/>
  <c r="Q534" i="1"/>
  <c r="Q582" i="1"/>
  <c r="Q549" i="1"/>
  <c r="Q567" i="1"/>
  <c r="Q533" i="1"/>
  <c r="Q548" i="1"/>
  <c r="Q563" i="1"/>
  <c r="Q552" i="1"/>
  <c r="Q564" i="1"/>
  <c r="Q532" i="1"/>
  <c r="Q565" i="1"/>
  <c r="Q579" i="1"/>
  <c r="Q538" i="1"/>
  <c r="Q555" i="1"/>
  <c r="Q535" i="1"/>
  <c r="Q568" i="1"/>
  <c r="Q551" i="1"/>
  <c r="Q561" i="1"/>
  <c r="Q543" i="1"/>
  <c r="Q576" i="1"/>
  <c r="Q544" i="1"/>
  <c r="Q542" i="1"/>
  <c r="Q575" i="1"/>
  <c r="Q559" i="1"/>
  <c r="Q537" i="1"/>
  <c r="Q586" i="1"/>
  <c r="Q570" i="1"/>
  <c r="Q554" i="1"/>
  <c r="Q583" i="1"/>
  <c r="Q566" i="1"/>
  <c r="Q531" i="1"/>
  <c r="Q580" i="1"/>
  <c r="Q530" i="1"/>
  <c r="Q547" i="1"/>
  <c r="Q577" i="1"/>
  <c r="Q545" i="1"/>
  <c r="Q560" i="1"/>
  <c r="Q541" i="1"/>
  <c r="Q574" i="1"/>
  <c r="Q558" i="1"/>
  <c r="Q540" i="1"/>
  <c r="Q573" i="1"/>
  <c r="Q557" i="1"/>
  <c r="Q539" i="1"/>
  <c r="Q572" i="1"/>
  <c r="Q556" i="1"/>
  <c r="Q327" i="1"/>
  <c r="Q536" i="1"/>
  <c r="Q585" i="1"/>
  <c r="Q569" i="1"/>
  <c r="Q206" i="1"/>
  <c r="Q445" i="1"/>
  <c r="Q200" i="1"/>
  <c r="Q348" i="1"/>
  <c r="Q329" i="1"/>
  <c r="Q101" i="1"/>
  <c r="Q151" i="1"/>
  <c r="Q248" i="1"/>
  <c r="Q295" i="1"/>
  <c r="Q345" i="1"/>
  <c r="Q77" i="1"/>
  <c r="Q174" i="1"/>
  <c r="Q198" i="1"/>
  <c r="Q221" i="1"/>
  <c r="Q273" i="1"/>
  <c r="Q129" i="1"/>
  <c r="Q318" i="1"/>
  <c r="Q25" i="1"/>
  <c r="Q54" i="1"/>
  <c r="Q26" i="1"/>
  <c r="Q84" i="1"/>
  <c r="Q154" i="1"/>
  <c r="Q227" i="1"/>
  <c r="Q278" i="1"/>
  <c r="Q349" i="1"/>
  <c r="Q398" i="1"/>
  <c r="Q467" i="1"/>
  <c r="Q516" i="1"/>
  <c r="Q29" i="1"/>
  <c r="Q156" i="1"/>
  <c r="Q228" i="1"/>
  <c r="Q279" i="1"/>
  <c r="Q350" i="1"/>
  <c r="Q468" i="1"/>
  <c r="Q517" i="1"/>
  <c r="Q33" i="1"/>
  <c r="Q102" i="1"/>
  <c r="Q157" i="1"/>
  <c r="Q229" i="1"/>
  <c r="Q296" i="1"/>
  <c r="Q353" i="1"/>
  <c r="Q417" i="1"/>
  <c r="Q469" i="1"/>
  <c r="Q521" i="1"/>
  <c r="Q34" i="1"/>
  <c r="Q158" i="1"/>
  <c r="Q230" i="1"/>
  <c r="Q297" i="1"/>
  <c r="Q354" i="1"/>
  <c r="Q418" i="1"/>
  <c r="Q470" i="1"/>
  <c r="Q522" i="1"/>
  <c r="Q35" i="1"/>
  <c r="Q108" i="1"/>
  <c r="Q177" i="1"/>
  <c r="Q231" i="1"/>
  <c r="Q298" i="1"/>
  <c r="Q370" i="1"/>
  <c r="Q471" i="1"/>
  <c r="Q524" i="1"/>
  <c r="Q36" i="1"/>
  <c r="Q109" i="1"/>
  <c r="Q178" i="1"/>
  <c r="Q232" i="1"/>
  <c r="Q300" i="1"/>
  <c r="Q371" i="1"/>
  <c r="Q423" i="1"/>
  <c r="Q472" i="1"/>
  <c r="Q55" i="1"/>
  <c r="Q110" i="1"/>
  <c r="Q179" i="1"/>
  <c r="Q249" i="1"/>
  <c r="Q306" i="1"/>
  <c r="Q424" i="1"/>
  <c r="Q473" i="1"/>
  <c r="Q56" i="1"/>
  <c r="Q113" i="1"/>
  <c r="Q180" i="1"/>
  <c r="Q250" i="1"/>
  <c r="Q307" i="1"/>
  <c r="Q373" i="1"/>
  <c r="Q425" i="1"/>
  <c r="Q489" i="1"/>
  <c r="Q57" i="1"/>
  <c r="Q130" i="1"/>
  <c r="Q181" i="1"/>
  <c r="Q252" i="1"/>
  <c r="Q321" i="1"/>
  <c r="Q426" i="1"/>
  <c r="Q490" i="1"/>
  <c r="Q58" i="1"/>
  <c r="Q131" i="1"/>
  <c r="Q182" i="1"/>
  <c r="Q253" i="1"/>
  <c r="Q375" i="1"/>
  <c r="Q442" i="1"/>
  <c r="Q492" i="1"/>
  <c r="Q60" i="1"/>
  <c r="Q132" i="1"/>
  <c r="Q254" i="1"/>
  <c r="Q326" i="1"/>
  <c r="Q376" i="1"/>
  <c r="Q444" i="1"/>
  <c r="Q493" i="1"/>
  <c r="Q88" i="1"/>
  <c r="Q404" i="1"/>
  <c r="Q103" i="1"/>
  <c r="Q419" i="1"/>
  <c r="Q372" i="1"/>
  <c r="Q374" i="1"/>
  <c r="Q325" i="1"/>
  <c r="Q210" i="1"/>
  <c r="Q397" i="1"/>
  <c r="Q209" i="1"/>
  <c r="Q396" i="1"/>
  <c r="Q394" i="1"/>
  <c r="Q201" i="1"/>
  <c r="Q393" i="1"/>
  <c r="Q392" i="1"/>
  <c r="Q199" i="1"/>
  <c r="Q153" i="1"/>
  <c r="Q515" i="1"/>
  <c r="Q346" i="1"/>
  <c r="Q152" i="1"/>
  <c r="Q514" i="1"/>
  <c r="Q135" i="1"/>
  <c r="Q498" i="1"/>
  <c r="Q328" i="1"/>
  <c r="Q134" i="1"/>
  <c r="Q497" i="1"/>
  <c r="Q133" i="1"/>
  <c r="Q494" i="1"/>
  <c r="Q277" i="1"/>
  <c r="Q83" i="1"/>
  <c r="Q451" i="1"/>
  <c r="Q276" i="1"/>
  <c r="Q82" i="1"/>
  <c r="Q450" i="1"/>
  <c r="Q275" i="1"/>
  <c r="Q81" i="1"/>
  <c r="Q449" i="1"/>
  <c r="Q274" i="1"/>
  <c r="Q78" i="1"/>
  <c r="Q446" i="1"/>
  <c r="Q257" i="1"/>
  <c r="Q61" i="1"/>
  <c r="Q22" i="1"/>
  <c r="Q466" i="1"/>
  <c r="Q391" i="1"/>
  <c r="Q317" i="1"/>
  <c r="Q247" i="1"/>
  <c r="Q197" i="1"/>
  <c r="Q122" i="1"/>
  <c r="Q53" i="1"/>
  <c r="Q510" i="1"/>
  <c r="Q437" i="1"/>
  <c r="Q366" i="1"/>
  <c r="Q293" i="1"/>
  <c r="Q218" i="1"/>
  <c r="Q196" i="1"/>
  <c r="Q121" i="1"/>
  <c r="Q74" i="1"/>
  <c r="Q7" i="1"/>
  <c r="Q462" i="1"/>
  <c r="Q389" i="1"/>
  <c r="Q314" i="1"/>
  <c r="Q242" i="1"/>
  <c r="Q170" i="1"/>
  <c r="Q19" i="1"/>
  <c r="Q508" i="1"/>
  <c r="Q435" i="1"/>
  <c r="Q364" i="1"/>
  <c r="Q291" i="1"/>
  <c r="Q216" i="1"/>
  <c r="Q142" i="1"/>
  <c r="Q72" i="1"/>
  <c r="Q484" i="1"/>
  <c r="Q359" i="1"/>
  <c r="Q71" i="1"/>
  <c r="Q513" i="1"/>
  <c r="Q438" i="1"/>
  <c r="Q369" i="1"/>
  <c r="Q294" i="1"/>
  <c r="Q220" i="1"/>
  <c r="Q173" i="1"/>
  <c r="Q100" i="1"/>
  <c r="Q76" i="1"/>
  <c r="Q487" i="1"/>
  <c r="Q413" i="1"/>
  <c r="Q340" i="1"/>
  <c r="Q269" i="1"/>
  <c r="Q149" i="1"/>
  <c r="Q20" i="1"/>
  <c r="Q509" i="1"/>
  <c r="Q436" i="1"/>
  <c r="Q365" i="1"/>
  <c r="Q292" i="1"/>
  <c r="Q217" i="1"/>
  <c r="Q148" i="1"/>
  <c r="Q98" i="1"/>
  <c r="Q73" i="1"/>
  <c r="Q457" i="1"/>
  <c r="Q388" i="1"/>
  <c r="Q338" i="1"/>
  <c r="Q266" i="1"/>
  <c r="Q194" i="1"/>
  <c r="Q97" i="1"/>
  <c r="Q18" i="1"/>
  <c r="Q506" i="1"/>
  <c r="Q434" i="1"/>
  <c r="Q387" i="1"/>
  <c r="Q312" i="1"/>
  <c r="Q265" i="1"/>
  <c r="Q193" i="1"/>
  <c r="Q168" i="1"/>
  <c r="Q118" i="1"/>
  <c r="Q41" i="1"/>
  <c r="Q483" i="1"/>
  <c r="Q455" i="1"/>
  <c r="Q408" i="1"/>
  <c r="Q358" i="1"/>
  <c r="Q311" i="1"/>
  <c r="Q261" i="1"/>
  <c r="Q214" i="1"/>
  <c r="Q167" i="1"/>
  <c r="Q117" i="1"/>
  <c r="Q13" i="1"/>
  <c r="Q504" i="1"/>
  <c r="Q454" i="1"/>
  <c r="Q407" i="1"/>
  <c r="Q357" i="1"/>
  <c r="Q310" i="1"/>
  <c r="Q260" i="1"/>
  <c r="Q213" i="1"/>
  <c r="Q163" i="1"/>
  <c r="Q116" i="1"/>
  <c r="Q10" i="1"/>
  <c r="Q526" i="1"/>
  <c r="Q503" i="1"/>
  <c r="Q476" i="1"/>
  <c r="Q453" i="1"/>
  <c r="Q429" i="1"/>
  <c r="Q406" i="1"/>
  <c r="Q378" i="1"/>
  <c r="Q356" i="1"/>
  <c r="Q332" i="1"/>
  <c r="Q309" i="1"/>
  <c r="Q285" i="1"/>
  <c r="Q259" i="1"/>
  <c r="Q234" i="1"/>
  <c r="Q212" i="1"/>
  <c r="Q188" i="1"/>
  <c r="Q162" i="1"/>
  <c r="Q137" i="1"/>
  <c r="Q115" i="1"/>
  <c r="Q90" i="1"/>
  <c r="Q65" i="1"/>
  <c r="Q38" i="1"/>
  <c r="Q9" i="1"/>
  <c r="Q488" i="1"/>
  <c r="Q414" i="1"/>
  <c r="Q344" i="1"/>
  <c r="Q270" i="1"/>
  <c r="Q150" i="1"/>
  <c r="Q24" i="1"/>
  <c r="Q465" i="1"/>
  <c r="Q390" i="1"/>
  <c r="Q316" i="1"/>
  <c r="Q246" i="1"/>
  <c r="Q172" i="1"/>
  <c r="Q99" i="1"/>
  <c r="Q52" i="1"/>
  <c r="Q486" i="1"/>
  <c r="Q412" i="1"/>
  <c r="Q339" i="1"/>
  <c r="Q268" i="1"/>
  <c r="Q195" i="1"/>
  <c r="Q120" i="1"/>
  <c r="Q51" i="1"/>
  <c r="Q485" i="1"/>
  <c r="Q410" i="1"/>
  <c r="Q313" i="1"/>
  <c r="Q241" i="1"/>
  <c r="Q169" i="1"/>
  <c r="Q119" i="1"/>
  <c r="Q50" i="1"/>
  <c r="Q456" i="1"/>
  <c r="Q409" i="1"/>
  <c r="Q337" i="1"/>
  <c r="Q290" i="1"/>
  <c r="Q238" i="1"/>
  <c r="Q215" i="1"/>
  <c r="Q141" i="1"/>
  <c r="Q94" i="1"/>
  <c r="Q17" i="1"/>
  <c r="Q505" i="1"/>
  <c r="Q433" i="1"/>
  <c r="Q386" i="1"/>
  <c r="Q334" i="1"/>
  <c r="Q289" i="1"/>
  <c r="Q237" i="1"/>
  <c r="Q190" i="1"/>
  <c r="Q140" i="1"/>
  <c r="Q93" i="1"/>
  <c r="Q70" i="1"/>
  <c r="Q40" i="1"/>
  <c r="Q477" i="1"/>
  <c r="Q430" i="1"/>
  <c r="Q385" i="1"/>
  <c r="Q333" i="1"/>
  <c r="Q286" i="1"/>
  <c r="Q236" i="1"/>
  <c r="Q189" i="1"/>
  <c r="Q138" i="1"/>
  <c r="Q92" i="1"/>
  <c r="Q69" i="1"/>
  <c r="Q39" i="1"/>
  <c r="Q525" i="1"/>
  <c r="Q502" i="1"/>
  <c r="Q474" i="1"/>
  <c r="Q452" i="1"/>
  <c r="Q428" i="1"/>
  <c r="Q405" i="1"/>
  <c r="Q377" i="1"/>
  <c r="Q355" i="1"/>
  <c r="Q330" i="1"/>
  <c r="Q308" i="1"/>
  <c r="Q280" i="1"/>
  <c r="Q258" i="1"/>
  <c r="Q233" i="1"/>
  <c r="Q211" i="1"/>
  <c r="Q186" i="1"/>
  <c r="Q161" i="1"/>
  <c r="Q136" i="1"/>
  <c r="Q114" i="1"/>
  <c r="Q89" i="1"/>
  <c r="Q62" i="1"/>
  <c r="Q37" i="1"/>
  <c r="Q8" i="1"/>
  <c r="P475" i="1"/>
  <c r="P403" i="1"/>
  <c r="P374" i="1"/>
  <c r="P299" i="1"/>
  <c r="P227" i="1"/>
  <c r="P198" i="1"/>
  <c r="P162" i="1"/>
  <c r="P122" i="1"/>
  <c r="P54" i="1"/>
  <c r="P16" i="1"/>
  <c r="P513" i="1"/>
  <c r="P438" i="1"/>
  <c r="P363" i="1"/>
  <c r="P262" i="1"/>
  <c r="P197" i="1"/>
  <c r="P84" i="1"/>
  <c r="P11" i="1"/>
  <c r="P502" i="1"/>
  <c r="P437" i="1"/>
  <c r="P336" i="1"/>
  <c r="P160" i="1"/>
  <c r="P501" i="1"/>
  <c r="P400" i="1"/>
  <c r="P325" i="1"/>
  <c r="P260" i="1"/>
  <c r="P224" i="1"/>
  <c r="P185" i="1"/>
  <c r="P119" i="1"/>
  <c r="P82" i="1"/>
  <c r="P40" i="1"/>
  <c r="P514" i="1"/>
  <c r="P439" i="1"/>
  <c r="P338" i="1"/>
  <c r="P263" i="1"/>
  <c r="P85" i="1"/>
  <c r="P474" i="1"/>
  <c r="P402" i="1"/>
  <c r="P337" i="1"/>
  <c r="P298" i="1"/>
  <c r="P226" i="1"/>
  <c r="P161" i="1"/>
  <c r="P121" i="1"/>
  <c r="P42" i="1"/>
  <c r="P473" i="1"/>
  <c r="P401" i="1"/>
  <c r="P362" i="1"/>
  <c r="P297" i="1"/>
  <c r="P261" i="1"/>
  <c r="P225" i="1"/>
  <c r="P186" i="1"/>
  <c r="P120" i="1"/>
  <c r="P83" i="1"/>
  <c r="P41" i="1"/>
  <c r="P10" i="1"/>
  <c r="P472" i="1"/>
  <c r="P436" i="1"/>
  <c r="P361" i="1"/>
  <c r="P296" i="1"/>
  <c r="P159" i="1"/>
  <c r="P500" i="1"/>
  <c r="P464" i="1"/>
  <c r="P435" i="1"/>
  <c r="P399" i="1"/>
  <c r="P360" i="1"/>
  <c r="P324" i="1"/>
  <c r="P295" i="1"/>
  <c r="P259" i="1"/>
  <c r="P223" i="1"/>
  <c r="P184" i="1"/>
  <c r="P148" i="1"/>
  <c r="P118" i="1"/>
  <c r="P81" i="1"/>
  <c r="P39" i="1"/>
  <c r="O331" i="1"/>
  <c r="O82" i="1"/>
  <c r="O395" i="1"/>
  <c r="O245" i="1"/>
  <c r="O528" i="1"/>
  <c r="O313" i="1"/>
  <c r="O58" i="1"/>
  <c r="O523" i="1"/>
  <c r="O312" i="1"/>
  <c r="O57" i="1"/>
  <c r="O377" i="1"/>
  <c r="O242" i="1"/>
  <c r="O441" i="1"/>
  <c r="O149" i="1"/>
  <c r="O39" i="1"/>
  <c r="O226" i="1"/>
  <c r="O273" i="1"/>
  <c r="O315" i="1"/>
  <c r="O360" i="1"/>
  <c r="O404" i="1"/>
  <c r="O424" i="1"/>
  <c r="O468" i="1"/>
  <c r="O512" i="1"/>
  <c r="O113" i="1"/>
  <c r="O202" i="1"/>
  <c r="O274" i="1"/>
  <c r="O341" i="1"/>
  <c r="O405" i="1"/>
  <c r="O469" i="1"/>
  <c r="O67" i="1"/>
  <c r="O114" i="1"/>
  <c r="O182" i="1"/>
  <c r="O249" i="1"/>
  <c r="O322" i="1"/>
  <c r="O386" i="1"/>
  <c r="O450" i="1"/>
  <c r="O42" i="1"/>
  <c r="O162" i="1"/>
  <c r="O229" i="1"/>
  <c r="O297" i="1"/>
  <c r="O363" i="1"/>
  <c r="O427" i="1"/>
  <c r="O491" i="1"/>
  <c r="O69" i="1"/>
  <c r="O137" i="1"/>
  <c r="O209" i="1"/>
  <c r="O277" i="1"/>
  <c r="O344" i="1"/>
  <c r="O408" i="1"/>
  <c r="O472" i="1"/>
  <c r="O23" i="1"/>
  <c r="O91" i="1"/>
  <c r="O185" i="1"/>
  <c r="O257" i="1"/>
  <c r="O325" i="1"/>
  <c r="O409" i="1"/>
  <c r="O497" i="1"/>
  <c r="O50" i="1"/>
  <c r="O118" i="1"/>
  <c r="O211" i="1"/>
  <c r="O279" i="1"/>
  <c r="O346" i="1"/>
  <c r="O410" i="1"/>
  <c r="O72" i="1"/>
  <c r="O145" i="1"/>
  <c r="O212" i="1"/>
  <c r="O280" i="1"/>
  <c r="O347" i="1"/>
  <c r="O411" i="1"/>
  <c r="O475" i="1"/>
  <c r="O73" i="1"/>
  <c r="O120" i="1"/>
  <c r="O193" i="1"/>
  <c r="O260" i="1"/>
  <c r="O328" i="1"/>
  <c r="O392" i="1"/>
  <c r="O456" i="1"/>
  <c r="O520" i="1"/>
  <c r="O27" i="1"/>
  <c r="O100" i="1"/>
  <c r="O168" i="1"/>
  <c r="O235" i="1"/>
  <c r="O308" i="1"/>
  <c r="O393" i="1"/>
  <c r="O457" i="1"/>
  <c r="O521" i="1"/>
  <c r="O54" i="1"/>
  <c r="O148" i="1"/>
  <c r="O215" i="1"/>
  <c r="O18" i="1"/>
  <c r="O65" i="1"/>
  <c r="O86" i="1"/>
  <c r="O107" i="1"/>
  <c r="O133" i="1"/>
  <c r="O154" i="1"/>
  <c r="O180" i="1"/>
  <c r="O201" i="1"/>
  <c r="O247" i="1"/>
  <c r="O294" i="1"/>
  <c r="O340" i="1"/>
  <c r="O384" i="1"/>
  <c r="O448" i="1"/>
  <c r="O488" i="1"/>
  <c r="O134" i="1"/>
  <c r="O227" i="1"/>
  <c r="O295" i="1"/>
  <c r="O361" i="1"/>
  <c r="O425" i="1"/>
  <c r="O489" i="1"/>
  <c r="O20" i="1"/>
  <c r="O88" i="1"/>
  <c r="O161" i="1"/>
  <c r="O228" i="1"/>
  <c r="O296" i="1"/>
  <c r="O362" i="1"/>
  <c r="O426" i="1"/>
  <c r="O514" i="1"/>
  <c r="O68" i="1"/>
  <c r="O136" i="1"/>
  <c r="O208" i="1"/>
  <c r="O276" i="1"/>
  <c r="O343" i="1"/>
  <c r="O407" i="1"/>
  <c r="O471" i="1"/>
  <c r="O43" i="1"/>
  <c r="O90" i="1"/>
  <c r="O163" i="1"/>
  <c r="O230" i="1"/>
  <c r="O298" i="1"/>
  <c r="O388" i="1"/>
  <c r="O452" i="1"/>
  <c r="O516" i="1"/>
  <c r="O70" i="1"/>
  <c r="O138" i="1"/>
  <c r="O210" i="1"/>
  <c r="O278" i="1"/>
  <c r="O345" i="1"/>
  <c r="O389" i="1"/>
  <c r="O453" i="1"/>
  <c r="O517" i="1"/>
  <c r="O71" i="1"/>
  <c r="O139" i="1"/>
  <c r="O186" i="1"/>
  <c r="O258" i="1"/>
  <c r="O326" i="1"/>
  <c r="O390" i="1"/>
  <c r="O454" i="1"/>
  <c r="O498" i="1"/>
  <c r="O51" i="1"/>
  <c r="O119" i="1"/>
  <c r="O187" i="1"/>
  <c r="O259" i="1"/>
  <c r="O327" i="1"/>
  <c r="O391" i="1"/>
  <c r="O455" i="1"/>
  <c r="O519" i="1"/>
  <c r="O52" i="1"/>
  <c r="O99" i="1"/>
  <c r="O167" i="1"/>
  <c r="O234" i="1"/>
  <c r="O281" i="1"/>
  <c r="O352" i="1"/>
  <c r="O416" i="1"/>
  <c r="O480" i="1"/>
  <c r="O53" i="1"/>
  <c r="O121" i="1"/>
  <c r="O194" i="1"/>
  <c r="O261" i="1"/>
  <c r="O329" i="1"/>
  <c r="O417" i="1"/>
  <c r="O481" i="1"/>
  <c r="O33" i="1"/>
  <c r="O101" i="1"/>
  <c r="O169" i="1"/>
  <c r="O19" i="1"/>
  <c r="O40" i="1"/>
  <c r="O66" i="1"/>
  <c r="O87" i="1"/>
  <c r="O155" i="1"/>
  <c r="O181" i="1"/>
  <c r="O248" i="1"/>
  <c r="O321" i="1"/>
  <c r="O385" i="1"/>
  <c r="O449" i="1"/>
  <c r="O513" i="1"/>
  <c r="O41" i="1"/>
  <c r="O135" i="1"/>
  <c r="O203" i="1"/>
  <c r="O275" i="1"/>
  <c r="O342" i="1"/>
  <c r="O406" i="1"/>
  <c r="O470" i="1"/>
  <c r="O21" i="1"/>
  <c r="O89" i="1"/>
  <c r="O183" i="1"/>
  <c r="O250" i="1"/>
  <c r="O323" i="1"/>
  <c r="O387" i="1"/>
  <c r="O451" i="1"/>
  <c r="O515" i="1"/>
  <c r="O22" i="1"/>
  <c r="O116" i="1"/>
  <c r="O184" i="1"/>
  <c r="O251" i="1"/>
  <c r="O324" i="1"/>
  <c r="O368" i="1"/>
  <c r="O432" i="1"/>
  <c r="O496" i="1"/>
  <c r="O49" i="1"/>
  <c r="O117" i="1"/>
  <c r="O164" i="1"/>
  <c r="O231" i="1"/>
  <c r="O299" i="1"/>
  <c r="O369" i="1"/>
  <c r="O433" i="1"/>
  <c r="O473" i="1"/>
  <c r="O24" i="1"/>
  <c r="O97" i="1"/>
  <c r="O165" i="1"/>
  <c r="O232" i="1"/>
  <c r="O305" i="1"/>
  <c r="O370" i="1"/>
  <c r="O434" i="1"/>
  <c r="O474" i="1"/>
  <c r="O518" i="1"/>
  <c r="O25" i="1"/>
  <c r="O98" i="1"/>
  <c r="O166" i="1"/>
  <c r="O233" i="1"/>
  <c r="O306" i="1"/>
  <c r="O371" i="1"/>
  <c r="O435" i="1"/>
  <c r="O499" i="1"/>
  <c r="O26" i="1"/>
  <c r="O146" i="1"/>
  <c r="O213" i="1"/>
  <c r="O307" i="1"/>
  <c r="O372" i="1"/>
  <c r="O436" i="1"/>
  <c r="O500" i="1"/>
  <c r="O74" i="1"/>
  <c r="O147" i="1"/>
  <c r="O214" i="1"/>
  <c r="O282" i="1"/>
  <c r="O353" i="1"/>
  <c r="O437" i="1"/>
  <c r="O501" i="1"/>
  <c r="O75" i="1"/>
  <c r="O122" i="1"/>
  <c r="O195" i="1"/>
  <c r="O490" i="1"/>
  <c r="O115" i="1"/>
  <c r="O373" i="1"/>
  <c r="O400" i="1"/>
  <c r="O171" i="1"/>
  <c r="O330" i="1"/>
  <c r="O81" i="1"/>
  <c r="O459" i="1"/>
  <c r="O244" i="1"/>
  <c r="O378" i="1"/>
  <c r="O151" i="1"/>
  <c r="O442" i="1"/>
  <c r="O150" i="1"/>
  <c r="O506" i="1"/>
  <c r="O310" i="1"/>
  <c r="O55" i="1"/>
  <c r="O440" i="1"/>
  <c r="O309" i="1"/>
  <c r="O131" i="1"/>
  <c r="O439" i="1"/>
  <c r="O130" i="1"/>
  <c r="O438" i="1"/>
  <c r="O35" i="1"/>
  <c r="O465" i="1"/>
  <c r="O262" i="1"/>
  <c r="O464" i="1"/>
  <c r="O170" i="1"/>
  <c r="O394" i="1"/>
  <c r="O152" i="1"/>
  <c r="O458" i="1"/>
  <c r="O243" i="1"/>
  <c r="O522" i="1"/>
  <c r="O311" i="1"/>
  <c r="O56" i="1"/>
  <c r="O376" i="1"/>
  <c r="O241" i="1"/>
  <c r="O505" i="1"/>
  <c r="O375" i="1"/>
  <c r="O219" i="1"/>
  <c r="O37" i="1"/>
  <c r="O504" i="1"/>
  <c r="O374" i="1"/>
  <c r="O218" i="1"/>
  <c r="O36" i="1"/>
  <c r="O503" i="1"/>
  <c r="O358" i="1"/>
  <c r="O291" i="1"/>
  <c r="O217" i="1"/>
  <c r="O129" i="1"/>
  <c r="O502" i="1"/>
  <c r="O422" i="1"/>
  <c r="O357" i="1"/>
  <c r="O290" i="1"/>
  <c r="O216" i="1"/>
  <c r="O123" i="1"/>
  <c r="O34" i="1"/>
  <c r="O12" i="1"/>
  <c r="O28" i="1"/>
  <c r="O44" i="1"/>
  <c r="O60" i="1"/>
  <c r="O76" i="1"/>
  <c r="O92" i="1"/>
  <c r="O108" i="1"/>
  <c r="O124" i="1"/>
  <c r="O140" i="1"/>
  <c r="O156" i="1"/>
  <c r="O172" i="1"/>
  <c r="O188" i="1"/>
  <c r="O204" i="1"/>
  <c r="O220" i="1"/>
  <c r="O236" i="1"/>
  <c r="O252" i="1"/>
  <c r="O268" i="1"/>
  <c r="O284" i="1"/>
  <c r="O300" i="1"/>
  <c r="O316" i="1"/>
  <c r="O332" i="1"/>
  <c r="O348" i="1"/>
  <c r="O364" i="1"/>
  <c r="O380" i="1"/>
  <c r="O396" i="1"/>
  <c r="O412" i="1"/>
  <c r="O428" i="1"/>
  <c r="O444" i="1"/>
  <c r="O460" i="1"/>
  <c r="O476" i="1"/>
  <c r="O492" i="1"/>
  <c r="O508" i="1"/>
  <c r="O524" i="1"/>
  <c r="O205" i="1"/>
  <c r="O413" i="1"/>
  <c r="O445" i="1"/>
  <c r="O461" i="1"/>
  <c r="O493" i="1"/>
  <c r="O509" i="1"/>
  <c r="O7" i="1"/>
  <c r="O30" i="1"/>
  <c r="O46" i="1"/>
  <c r="O62" i="1"/>
  <c r="O78" i="1"/>
  <c r="O110" i="1"/>
  <c r="O126" i="1"/>
  <c r="O158" i="1"/>
  <c r="O174" i="1"/>
  <c r="O206" i="1"/>
  <c r="O238" i="1"/>
  <c r="O254" i="1"/>
  <c r="O286" i="1"/>
  <c r="O302" i="1"/>
  <c r="O334" i="1"/>
  <c r="O366" i="1"/>
  <c r="O398" i="1"/>
  <c r="O446" i="1"/>
  <c r="O478" i="1"/>
  <c r="O510" i="1"/>
  <c r="O31" i="1"/>
  <c r="O63" i="1"/>
  <c r="O95" i="1"/>
  <c r="O127" i="1"/>
  <c r="O159" i="1"/>
  <c r="O191" i="1"/>
  <c r="O223" i="1"/>
  <c r="O255" i="1"/>
  <c r="O287" i="1"/>
  <c r="O319" i="1"/>
  <c r="O351" i="1"/>
  <c r="O383" i="1"/>
  <c r="O415" i="1"/>
  <c r="O447" i="1"/>
  <c r="O479" i="1"/>
  <c r="O527" i="1"/>
  <c r="O16" i="1"/>
  <c r="O48" i="1"/>
  <c r="O80" i="1"/>
  <c r="O112" i="1"/>
  <c r="O144" i="1"/>
  <c r="O176" i="1"/>
  <c r="O224" i="1"/>
  <c r="O256" i="1"/>
  <c r="O288" i="1"/>
  <c r="O320" i="1"/>
  <c r="O13" i="1"/>
  <c r="O29" i="1"/>
  <c r="O45" i="1"/>
  <c r="O61" i="1"/>
  <c r="O77" i="1"/>
  <c r="O93" i="1"/>
  <c r="O109" i="1"/>
  <c r="O125" i="1"/>
  <c r="O141" i="1"/>
  <c r="O157" i="1"/>
  <c r="O173" i="1"/>
  <c r="O189" i="1"/>
  <c r="O221" i="1"/>
  <c r="O237" i="1"/>
  <c r="O253" i="1"/>
  <c r="O269" i="1"/>
  <c r="O285" i="1"/>
  <c r="O301" i="1"/>
  <c r="O317" i="1"/>
  <c r="O333" i="1"/>
  <c r="O349" i="1"/>
  <c r="O365" i="1"/>
  <c r="O381" i="1"/>
  <c r="O397" i="1"/>
  <c r="O429" i="1"/>
  <c r="O477" i="1"/>
  <c r="O525" i="1"/>
  <c r="O14" i="1"/>
  <c r="O94" i="1"/>
  <c r="O142" i="1"/>
  <c r="O190" i="1"/>
  <c r="O222" i="1"/>
  <c r="O270" i="1"/>
  <c r="O318" i="1"/>
  <c r="O350" i="1"/>
  <c r="O382" i="1"/>
  <c r="O430" i="1"/>
  <c r="O462" i="1"/>
  <c r="O494" i="1"/>
  <c r="O526" i="1"/>
  <c r="O15" i="1"/>
  <c r="O47" i="1"/>
  <c r="O79" i="1"/>
  <c r="O111" i="1"/>
  <c r="O143" i="1"/>
  <c r="O175" i="1"/>
  <c r="O207" i="1"/>
  <c r="O239" i="1"/>
  <c r="O271" i="1"/>
  <c r="O303" i="1"/>
  <c r="O335" i="1"/>
  <c r="O367" i="1"/>
  <c r="O399" i="1"/>
  <c r="O431" i="1"/>
  <c r="O463" i="1"/>
  <c r="O511" i="1"/>
  <c r="O32" i="1"/>
  <c r="O64" i="1"/>
  <c r="O96" i="1"/>
  <c r="O128" i="1"/>
  <c r="O160" i="1"/>
  <c r="O192" i="1"/>
  <c r="O240" i="1"/>
  <c r="O272" i="1"/>
  <c r="O304" i="1"/>
  <c r="O414" i="1"/>
  <c r="O495" i="1"/>
  <c r="O507" i="1"/>
  <c r="O487" i="1"/>
  <c r="O467" i="1"/>
  <c r="O443" i="1"/>
  <c r="O423" i="1"/>
  <c r="O403" i="1"/>
  <c r="O379" i="1"/>
  <c r="O359" i="1"/>
  <c r="O339" i="1"/>
  <c r="O314" i="1"/>
  <c r="O293" i="1"/>
  <c r="O267" i="1"/>
  <c r="O246" i="1"/>
  <c r="O225" i="1"/>
  <c r="O200" i="1"/>
  <c r="O179" i="1"/>
  <c r="O153" i="1"/>
  <c r="O132" i="1"/>
  <c r="O106" i="1"/>
  <c r="O85" i="1"/>
  <c r="O59" i="1"/>
  <c r="O38" i="1"/>
  <c r="O17" i="1"/>
  <c r="N19" i="1"/>
  <c r="N35" i="1"/>
  <c r="N51" i="1"/>
  <c r="N67" i="1"/>
  <c r="N83" i="1"/>
  <c r="N99" i="1"/>
  <c r="N115" i="1"/>
  <c r="N131" i="1"/>
  <c r="N147" i="1"/>
  <c r="N163" i="1"/>
  <c r="N179" i="1"/>
  <c r="N195" i="1"/>
  <c r="N211" i="1"/>
  <c r="N227" i="1"/>
  <c r="N243" i="1"/>
  <c r="N259" i="1"/>
  <c r="N275" i="1"/>
  <c r="N291" i="1"/>
  <c r="N307" i="1"/>
  <c r="N323" i="1"/>
  <c r="N339" i="1"/>
  <c r="N355" i="1"/>
  <c r="N371" i="1"/>
  <c r="N387" i="1"/>
  <c r="N403" i="1"/>
  <c r="N419" i="1"/>
  <c r="N435" i="1"/>
  <c r="N451" i="1"/>
  <c r="N467" i="1"/>
  <c r="N483" i="1"/>
  <c r="N499" i="1"/>
  <c r="N515" i="1"/>
  <c r="N116" i="1"/>
  <c r="N244" i="1"/>
  <c r="N276" i="1"/>
  <c r="N292" i="1"/>
  <c r="N324" i="1"/>
  <c r="N340" i="1"/>
  <c r="N356" i="1"/>
  <c r="N372" i="1"/>
  <c r="N404" i="1"/>
  <c r="N420" i="1"/>
  <c r="N436" i="1"/>
  <c r="N452" i="1"/>
  <c r="N484" i="1"/>
  <c r="N500" i="1"/>
  <c r="N516" i="1"/>
  <c r="N21" i="1"/>
  <c r="N37" i="1"/>
  <c r="N53" i="1"/>
  <c r="N69" i="1"/>
  <c r="N85" i="1"/>
  <c r="N101" i="1"/>
  <c r="N117" i="1"/>
  <c r="N133" i="1"/>
  <c r="N149" i="1"/>
  <c r="N165" i="1"/>
  <c r="N181" i="1"/>
  <c r="N197" i="1"/>
  <c r="N213" i="1"/>
  <c r="N229" i="1"/>
  <c r="N245" i="1"/>
  <c r="N261" i="1"/>
  <c r="N277" i="1"/>
  <c r="N309" i="1"/>
  <c r="N325" i="1"/>
  <c r="N341" i="1"/>
  <c r="N357" i="1"/>
  <c r="N389" i="1"/>
  <c r="N405" i="1"/>
  <c r="N421" i="1"/>
  <c r="N437" i="1"/>
  <c r="N453" i="1"/>
  <c r="N469" i="1"/>
  <c r="N485" i="1"/>
  <c r="N501" i="1"/>
  <c r="N517" i="1"/>
  <c r="N22" i="1"/>
  <c r="N54" i="1"/>
  <c r="N70" i="1"/>
  <c r="N86" i="1"/>
  <c r="N102" i="1"/>
  <c r="N118" i="1"/>
  <c r="N134" i="1"/>
  <c r="N150" i="1"/>
  <c r="N20" i="1"/>
  <c r="N36" i="1"/>
  <c r="N52" i="1"/>
  <c r="N68" i="1"/>
  <c r="N84" i="1"/>
  <c r="N100" i="1"/>
  <c r="N132" i="1"/>
  <c r="N148" i="1"/>
  <c r="N164" i="1"/>
  <c r="N180" i="1"/>
  <c r="N196" i="1"/>
  <c r="N212" i="1"/>
  <c r="N228" i="1"/>
  <c r="N260" i="1"/>
  <c r="N308" i="1"/>
  <c r="N388" i="1"/>
  <c r="N468" i="1"/>
  <c r="N293" i="1"/>
  <c r="N373" i="1"/>
  <c r="N23" i="1"/>
  <c r="N42" i="1"/>
  <c r="N62" i="1"/>
  <c r="N82" i="1"/>
  <c r="N106" i="1"/>
  <c r="N126" i="1"/>
  <c r="N146" i="1"/>
  <c r="N169" i="1"/>
  <c r="N188" i="1"/>
  <c r="N207" i="1"/>
  <c r="N226" i="1"/>
  <c r="N248" i="1"/>
  <c r="N267" i="1"/>
  <c r="N286" i="1"/>
  <c r="N305" i="1"/>
  <c r="N327" i="1"/>
  <c r="N346" i="1"/>
  <c r="N365" i="1"/>
  <c r="N384" i="1"/>
  <c r="N406" i="1"/>
  <c r="N425" i="1"/>
  <c r="N444" i="1"/>
  <c r="N463" i="1"/>
  <c r="N482" i="1"/>
  <c r="N504" i="1"/>
  <c r="N523" i="1"/>
  <c r="N24" i="1"/>
  <c r="N43" i="1"/>
  <c r="N63" i="1"/>
  <c r="N87" i="1"/>
  <c r="N107" i="1"/>
  <c r="N127" i="1"/>
  <c r="N151" i="1"/>
  <c r="N170" i="1"/>
  <c r="N189" i="1"/>
  <c r="N230" i="1"/>
  <c r="N249" i="1"/>
  <c r="N268" i="1"/>
  <c r="N287" i="1"/>
  <c r="N306" i="1"/>
  <c r="N328" i="1"/>
  <c r="N347" i="1"/>
  <c r="N366" i="1"/>
  <c r="N385" i="1"/>
  <c r="N407" i="1"/>
  <c r="N426" i="1"/>
  <c r="N445" i="1"/>
  <c r="N464" i="1"/>
  <c r="N486" i="1"/>
  <c r="N505" i="1"/>
  <c r="N524" i="1"/>
  <c r="N25" i="1"/>
  <c r="N44" i="1"/>
  <c r="N64" i="1"/>
  <c r="N88" i="1"/>
  <c r="N128" i="1"/>
  <c r="N152" i="1"/>
  <c r="N171" i="1"/>
  <c r="N190" i="1"/>
  <c r="N209" i="1"/>
  <c r="N231" i="1"/>
  <c r="N250" i="1"/>
  <c r="N288" i="1"/>
  <c r="N310" i="1"/>
  <c r="N329" i="1"/>
  <c r="N367" i="1"/>
  <c r="N386" i="1"/>
  <c r="N408" i="1"/>
  <c r="N446" i="1"/>
  <c r="N487" i="1"/>
  <c r="N525" i="1"/>
  <c r="N26" i="1"/>
  <c r="N65" i="1"/>
  <c r="N109" i="1"/>
  <c r="N153" i="1"/>
  <c r="N191" i="1"/>
  <c r="N232" i="1"/>
  <c r="N270" i="1"/>
  <c r="N311" i="1"/>
  <c r="N349" i="1"/>
  <c r="N409" i="1"/>
  <c r="N447" i="1"/>
  <c r="N488" i="1"/>
  <c r="N526" i="1"/>
  <c r="N46" i="1"/>
  <c r="N110" i="1"/>
  <c r="N154" i="1"/>
  <c r="N214" i="1"/>
  <c r="N252" i="1"/>
  <c r="N312" i="1"/>
  <c r="N369" i="1"/>
  <c r="N429" i="1"/>
  <c r="N489" i="1"/>
  <c r="N7" i="1"/>
  <c r="N47" i="1"/>
  <c r="N111" i="1"/>
  <c r="N174" i="1"/>
  <c r="N234" i="1"/>
  <c r="N294" i="1"/>
  <c r="N392" i="1"/>
  <c r="N449" i="1"/>
  <c r="N509" i="1"/>
  <c r="N29" i="1"/>
  <c r="N92" i="1"/>
  <c r="N156" i="1"/>
  <c r="N216" i="1"/>
  <c r="N273" i="1"/>
  <c r="N333" i="1"/>
  <c r="N393" i="1"/>
  <c r="N450" i="1"/>
  <c r="N510" i="1"/>
  <c r="N10" i="1"/>
  <c r="N73" i="1"/>
  <c r="N137" i="1"/>
  <c r="N198" i="1"/>
  <c r="N274" i="1"/>
  <c r="N353" i="1"/>
  <c r="N413" i="1"/>
  <c r="N473" i="1"/>
  <c r="N11" i="1"/>
  <c r="N74" i="1"/>
  <c r="N138" i="1"/>
  <c r="N199" i="1"/>
  <c r="N278" i="1"/>
  <c r="N354" i="1"/>
  <c r="N414" i="1"/>
  <c r="N474" i="1"/>
  <c r="N76" i="1"/>
  <c r="N208" i="1"/>
  <c r="N108" i="1"/>
  <c r="N269" i="1"/>
  <c r="N348" i="1"/>
  <c r="N427" i="1"/>
  <c r="N506" i="1"/>
  <c r="N45" i="1"/>
  <c r="N89" i="1"/>
  <c r="N129" i="1"/>
  <c r="N172" i="1"/>
  <c r="N210" i="1"/>
  <c r="N251" i="1"/>
  <c r="N289" i="1"/>
  <c r="N330" i="1"/>
  <c r="N390" i="1"/>
  <c r="N428" i="1"/>
  <c r="N466" i="1"/>
  <c r="N507" i="1"/>
  <c r="N27" i="1"/>
  <c r="N90" i="1"/>
  <c r="N130" i="1"/>
  <c r="N173" i="1"/>
  <c r="N233" i="1"/>
  <c r="N290" i="1"/>
  <c r="N350" i="1"/>
  <c r="N410" i="1"/>
  <c r="N470" i="1"/>
  <c r="N527" i="1"/>
  <c r="N28" i="1"/>
  <c r="N91" i="1"/>
  <c r="N155" i="1"/>
  <c r="N193" i="1"/>
  <c r="N253" i="1"/>
  <c r="N313" i="1"/>
  <c r="N411" i="1"/>
  <c r="N471" i="1"/>
  <c r="N528" i="1"/>
  <c r="N9" i="1"/>
  <c r="N112" i="1"/>
  <c r="N194" i="1"/>
  <c r="N254" i="1"/>
  <c r="N314" i="1"/>
  <c r="N352" i="1"/>
  <c r="N412" i="1"/>
  <c r="N472" i="1"/>
  <c r="N30" i="1"/>
  <c r="N93" i="1"/>
  <c r="N157" i="1"/>
  <c r="N217" i="1"/>
  <c r="N255" i="1"/>
  <c r="N315" i="1"/>
  <c r="N375" i="1"/>
  <c r="N432" i="1"/>
  <c r="N492" i="1"/>
  <c r="N31" i="1"/>
  <c r="N94" i="1"/>
  <c r="N158" i="1"/>
  <c r="N218" i="1"/>
  <c r="N256" i="1"/>
  <c r="N316" i="1"/>
  <c r="N376" i="1"/>
  <c r="N433" i="1"/>
  <c r="N493" i="1"/>
  <c r="N33" i="1"/>
  <c r="N465" i="1"/>
  <c r="N368" i="1"/>
  <c r="N66" i="1"/>
  <c r="N192" i="1"/>
  <c r="N271" i="1"/>
  <c r="N331" i="1"/>
  <c r="N391" i="1"/>
  <c r="N448" i="1"/>
  <c r="N508" i="1"/>
  <c r="N8" i="1"/>
  <c r="N71" i="1"/>
  <c r="N135" i="1"/>
  <c r="N215" i="1"/>
  <c r="N272" i="1"/>
  <c r="N370" i="1"/>
  <c r="N430" i="1"/>
  <c r="N490" i="1"/>
  <c r="N48" i="1"/>
  <c r="N72" i="1"/>
  <c r="N136" i="1"/>
  <c r="N175" i="1"/>
  <c r="N235" i="1"/>
  <c r="N295" i="1"/>
  <c r="N374" i="1"/>
  <c r="N431" i="1"/>
  <c r="N491" i="1"/>
  <c r="N49" i="1"/>
  <c r="N113" i="1"/>
  <c r="N176" i="1"/>
  <c r="N236" i="1"/>
  <c r="N296" i="1"/>
  <c r="N334" i="1"/>
  <c r="N394" i="1"/>
  <c r="N454" i="1"/>
  <c r="N511" i="1"/>
  <c r="N50" i="1"/>
  <c r="N114" i="1"/>
  <c r="N177" i="1"/>
  <c r="N237" i="1"/>
  <c r="N297" i="1"/>
  <c r="N335" i="1"/>
  <c r="N395" i="1"/>
  <c r="N455" i="1"/>
  <c r="N512" i="1"/>
  <c r="N12" i="1"/>
  <c r="N32" i="1"/>
  <c r="N55" i="1"/>
  <c r="N75" i="1"/>
  <c r="N119" i="1"/>
  <c r="N139" i="1"/>
  <c r="N159" i="1"/>
  <c r="N178" i="1"/>
  <c r="N200" i="1"/>
  <c r="N219" i="1"/>
  <c r="N238" i="1"/>
  <c r="N257" i="1"/>
  <c r="N279" i="1"/>
  <c r="N298" i="1"/>
  <c r="N317" i="1"/>
  <c r="N336" i="1"/>
  <c r="N358" i="1"/>
  <c r="N377" i="1"/>
  <c r="N396" i="1"/>
  <c r="N415" i="1"/>
  <c r="N434" i="1"/>
  <c r="N475" i="1"/>
  <c r="N513" i="1"/>
  <c r="N13" i="1"/>
  <c r="N56" i="1"/>
  <c r="N96" i="1"/>
  <c r="N120" i="1"/>
  <c r="N140" i="1"/>
  <c r="N160" i="1"/>
  <c r="N182" i="1"/>
  <c r="N201" i="1"/>
  <c r="N220" i="1"/>
  <c r="N239" i="1"/>
  <c r="N258" i="1"/>
  <c r="N280" i="1"/>
  <c r="N299" i="1"/>
  <c r="N318" i="1"/>
  <c r="N337" i="1"/>
  <c r="N378" i="1"/>
  <c r="N397" i="1"/>
  <c r="N438" i="1"/>
  <c r="N332" i="1"/>
  <c r="N456" i="1"/>
  <c r="N351" i="1"/>
  <c r="N95" i="1"/>
  <c r="N494" i="1"/>
  <c r="N498" i="1"/>
  <c r="N443" i="1"/>
  <c r="N383" i="1"/>
  <c r="N326" i="1"/>
  <c r="N265" i="1"/>
  <c r="N204" i="1"/>
  <c r="N142" i="1"/>
  <c r="N77" i="1"/>
  <c r="N497" i="1"/>
  <c r="N442" i="1"/>
  <c r="N382" i="1"/>
  <c r="N322" i="1"/>
  <c r="N264" i="1"/>
  <c r="N203" i="1"/>
  <c r="N141" i="1"/>
  <c r="N61" i="1"/>
  <c r="N496" i="1"/>
  <c r="N441" i="1"/>
  <c r="N381" i="1"/>
  <c r="N321" i="1"/>
  <c r="N263" i="1"/>
  <c r="N202" i="1"/>
  <c r="N125" i="1"/>
  <c r="N60" i="1"/>
  <c r="N495" i="1"/>
  <c r="N440" i="1"/>
  <c r="N380" i="1"/>
  <c r="N320" i="1"/>
  <c r="N262" i="1"/>
  <c r="N187" i="1"/>
  <c r="N124" i="1"/>
  <c r="N59" i="1"/>
  <c r="N481" i="1"/>
  <c r="N439" i="1"/>
  <c r="N379" i="1"/>
  <c r="N319" i="1"/>
  <c r="N247" i="1"/>
  <c r="N186" i="1"/>
  <c r="N123" i="1"/>
  <c r="N58" i="1"/>
  <c r="M435" i="1"/>
  <c r="M113" i="1"/>
  <c r="M481" i="1"/>
  <c r="M417" i="1"/>
  <c r="M350" i="1"/>
  <c r="M277" i="1"/>
  <c r="M230" i="1"/>
  <c r="M162" i="1"/>
  <c r="M94" i="1"/>
  <c r="M21" i="1"/>
  <c r="M500" i="1"/>
  <c r="M436" i="1"/>
  <c r="M370" i="1"/>
  <c r="M323" i="1"/>
  <c r="M255" i="1"/>
  <c r="M182" i="1"/>
  <c r="M114" i="1"/>
  <c r="M67" i="1"/>
  <c r="M519" i="1"/>
  <c r="M455" i="1"/>
  <c r="M369" i="1"/>
  <c r="M296" i="1"/>
  <c r="M228" i="1"/>
  <c r="M160" i="1"/>
  <c r="M66" i="1"/>
  <c r="M518" i="1"/>
  <c r="M454" i="1"/>
  <c r="M389" i="1"/>
  <c r="M321" i="1"/>
  <c r="M248" i="1"/>
  <c r="M206" i="1"/>
  <c r="M133" i="1"/>
  <c r="M86" i="1"/>
  <c r="M18" i="1"/>
  <c r="M497" i="1"/>
  <c r="M453" i="1"/>
  <c r="M433" i="1"/>
  <c r="M413" i="1"/>
  <c r="M388" i="1"/>
  <c r="M367" i="1"/>
  <c r="M341" i="1"/>
  <c r="M320" i="1"/>
  <c r="M294" i="1"/>
  <c r="M273" i="1"/>
  <c r="M247" i="1"/>
  <c r="M226" i="1"/>
  <c r="M200" i="1"/>
  <c r="M179" i="1"/>
  <c r="M158" i="1"/>
  <c r="M132" i="1"/>
  <c r="M111" i="1"/>
  <c r="M85" i="1"/>
  <c r="M29" i="1"/>
  <c r="M45" i="1"/>
  <c r="M77" i="1"/>
  <c r="M109" i="1"/>
  <c r="M141" i="1"/>
  <c r="M173" i="1"/>
  <c r="M221" i="1"/>
  <c r="M253" i="1"/>
  <c r="M285" i="1"/>
  <c r="M333" i="1"/>
  <c r="M365" i="1"/>
  <c r="M189" i="1"/>
  <c r="M301" i="1"/>
  <c r="M381" i="1"/>
  <c r="M13" i="1"/>
  <c r="M61" i="1"/>
  <c r="M93" i="1"/>
  <c r="M125" i="1"/>
  <c r="M157" i="1"/>
  <c r="M205" i="1"/>
  <c r="M237" i="1"/>
  <c r="M269" i="1"/>
  <c r="M317" i="1"/>
  <c r="M349" i="1"/>
  <c r="M397" i="1"/>
  <c r="M501" i="1"/>
  <c r="M437" i="1"/>
  <c r="M371" i="1"/>
  <c r="M303" i="1"/>
  <c r="M256" i="1"/>
  <c r="M183" i="1"/>
  <c r="M115" i="1"/>
  <c r="M47" i="1"/>
  <c r="M520" i="1"/>
  <c r="M456" i="1"/>
  <c r="M391" i="1"/>
  <c r="M302" i="1"/>
  <c r="M229" i="1"/>
  <c r="M161" i="1"/>
  <c r="M88" i="1"/>
  <c r="M46" i="1"/>
  <c r="M499" i="1"/>
  <c r="M415" i="1"/>
  <c r="M343" i="1"/>
  <c r="M275" i="1"/>
  <c r="M207" i="1"/>
  <c r="M134" i="1"/>
  <c r="M40" i="1"/>
  <c r="M498" i="1"/>
  <c r="M434" i="1"/>
  <c r="M368" i="1"/>
  <c r="M274" i="1"/>
  <c r="M180" i="1"/>
  <c r="M112" i="1"/>
  <c r="M39" i="1"/>
  <c r="M517" i="1"/>
  <c r="M64" i="1"/>
  <c r="M516" i="1"/>
  <c r="M472" i="1"/>
  <c r="M432" i="1"/>
  <c r="M387" i="1"/>
  <c r="M340" i="1"/>
  <c r="M272" i="1"/>
  <c r="M225" i="1"/>
  <c r="M152" i="1"/>
  <c r="M110" i="1"/>
  <c r="M63" i="1"/>
  <c r="M16" i="1"/>
  <c r="M525" i="1"/>
  <c r="M461" i="1"/>
  <c r="M392" i="1"/>
  <c r="M324" i="1"/>
  <c r="M209" i="1"/>
  <c r="M136" i="1"/>
  <c r="M68" i="1"/>
  <c r="M9" i="1"/>
  <c r="M480" i="1"/>
  <c r="M416" i="1"/>
  <c r="M344" i="1"/>
  <c r="M276" i="1"/>
  <c r="M208" i="1"/>
  <c r="M135" i="1"/>
  <c r="M20" i="1"/>
  <c r="M479" i="1"/>
  <c r="M390" i="1"/>
  <c r="M322" i="1"/>
  <c r="M254" i="1"/>
  <c r="M181" i="1"/>
  <c r="M87" i="1"/>
  <c r="M19" i="1"/>
  <c r="M478" i="1"/>
  <c r="M414" i="1"/>
  <c r="M342" i="1"/>
  <c r="M295" i="1"/>
  <c r="M227" i="1"/>
  <c r="M159" i="1"/>
  <c r="M65" i="1"/>
  <c r="M477" i="1"/>
  <c r="M38" i="1"/>
  <c r="M496" i="1"/>
  <c r="M452" i="1"/>
  <c r="M408" i="1"/>
  <c r="M366" i="1"/>
  <c r="M319" i="1"/>
  <c r="M293" i="1"/>
  <c r="M246" i="1"/>
  <c r="M199" i="1"/>
  <c r="M178" i="1"/>
  <c r="M131" i="1"/>
  <c r="M84" i="1"/>
  <c r="M37" i="1"/>
  <c r="M515" i="1"/>
  <c r="M495" i="1"/>
  <c r="M471" i="1"/>
  <c r="M451" i="1"/>
  <c r="M431" i="1"/>
  <c r="M407" i="1"/>
  <c r="M386" i="1"/>
  <c r="M360" i="1"/>
  <c r="M339" i="1"/>
  <c r="M318" i="1"/>
  <c r="M292" i="1"/>
  <c r="M271" i="1"/>
  <c r="M245" i="1"/>
  <c r="M224" i="1"/>
  <c r="M198" i="1"/>
  <c r="M177" i="1"/>
  <c r="M151" i="1"/>
  <c r="M130" i="1"/>
  <c r="M104" i="1"/>
  <c r="M83" i="1"/>
  <c r="M62" i="1"/>
  <c r="M36" i="1"/>
  <c r="M15" i="1"/>
  <c r="M476" i="1"/>
  <c r="M428" i="1"/>
  <c r="M380" i="1"/>
  <c r="M332" i="1"/>
  <c r="M300" i="1"/>
  <c r="M236" i="1"/>
  <c r="M204" i="1"/>
  <c r="M172" i="1"/>
  <c r="M140" i="1"/>
  <c r="M92" i="1"/>
  <c r="M76" i="1"/>
  <c r="M44" i="1"/>
  <c r="M12" i="1"/>
  <c r="M523" i="1"/>
  <c r="M507" i="1"/>
  <c r="M491" i="1"/>
  <c r="M475" i="1"/>
  <c r="M459" i="1"/>
  <c r="M443" i="1"/>
  <c r="M427" i="1"/>
  <c r="M411" i="1"/>
  <c r="M395" i="1"/>
  <c r="M379" i="1"/>
  <c r="M363" i="1"/>
  <c r="M347" i="1"/>
  <c r="M331" i="1"/>
  <c r="M315" i="1"/>
  <c r="M299" i="1"/>
  <c r="M283" i="1"/>
  <c r="M267" i="1"/>
  <c r="M251" i="1"/>
  <c r="M235" i="1"/>
  <c r="M219" i="1"/>
  <c r="M203" i="1"/>
  <c r="M187" i="1"/>
  <c r="M171" i="1"/>
  <c r="M155" i="1"/>
  <c r="M139" i="1"/>
  <c r="M123" i="1"/>
  <c r="M107" i="1"/>
  <c r="M91" i="1"/>
  <c r="M75" i="1"/>
  <c r="M59" i="1"/>
  <c r="M43" i="1"/>
  <c r="M27" i="1"/>
  <c r="M11" i="1"/>
  <c r="M524" i="1"/>
  <c r="M492" i="1"/>
  <c r="M444" i="1"/>
  <c r="M396" i="1"/>
  <c r="M348" i="1"/>
  <c r="M316" i="1"/>
  <c r="M284" i="1"/>
  <c r="M252" i="1"/>
  <c r="M220" i="1"/>
  <c r="M188" i="1"/>
  <c r="M156" i="1"/>
  <c r="M124" i="1"/>
  <c r="M108" i="1"/>
  <c r="M60" i="1"/>
  <c r="M442" i="1"/>
  <c r="M508" i="1"/>
  <c r="M460" i="1"/>
  <c r="M412" i="1"/>
  <c r="M364" i="1"/>
  <c r="M268" i="1"/>
  <c r="M28" i="1"/>
  <c r="M522" i="1"/>
  <c r="M506" i="1"/>
  <c r="M490" i="1"/>
  <c r="M474" i="1"/>
  <c r="M458" i="1"/>
  <c r="M426" i="1"/>
  <c r="M410" i="1"/>
  <c r="M394" i="1"/>
  <c r="M378" i="1"/>
  <c r="M362" i="1"/>
  <c r="M346" i="1"/>
  <c r="M330" i="1"/>
  <c r="M314" i="1"/>
  <c r="M298" i="1"/>
  <c r="M282" i="1"/>
  <c r="M266" i="1"/>
  <c r="M250" i="1"/>
  <c r="M234" i="1"/>
  <c r="M218" i="1"/>
  <c r="M202" i="1"/>
  <c r="M186" i="1"/>
  <c r="M170" i="1"/>
  <c r="M154" i="1"/>
  <c r="M138" i="1"/>
  <c r="M122" i="1"/>
  <c r="M106" i="1"/>
  <c r="M90" i="1"/>
  <c r="M74" i="1"/>
  <c r="M58" i="1"/>
  <c r="M42" i="1"/>
  <c r="M26" i="1"/>
  <c r="M10" i="1"/>
  <c r="M521" i="1"/>
  <c r="M505" i="1"/>
  <c r="M489" i="1"/>
  <c r="M473" i="1"/>
  <c r="M457" i="1"/>
  <c r="M441" i="1"/>
  <c r="M425" i="1"/>
  <c r="M409" i="1"/>
  <c r="M393" i="1"/>
  <c r="M377" i="1"/>
  <c r="M361" i="1"/>
  <c r="M345" i="1"/>
  <c r="M329" i="1"/>
  <c r="M313" i="1"/>
  <c r="M297" i="1"/>
  <c r="M281" i="1"/>
  <c r="M265" i="1"/>
  <c r="M249" i="1"/>
  <c r="M233" i="1"/>
  <c r="M217" i="1"/>
  <c r="M201" i="1"/>
  <c r="M185" i="1"/>
  <c r="M169" i="1"/>
  <c r="M153" i="1"/>
  <c r="M137" i="1"/>
  <c r="M121" i="1"/>
  <c r="M105" i="1"/>
  <c r="M89" i="1"/>
  <c r="M73" i="1"/>
  <c r="M57" i="1"/>
  <c r="M41" i="1"/>
  <c r="M25" i="1"/>
  <c r="P12" i="1"/>
  <c r="P28" i="1"/>
  <c r="P44" i="1"/>
  <c r="P60" i="1"/>
  <c r="P76" i="1"/>
  <c r="P92" i="1"/>
  <c r="P108" i="1"/>
  <c r="P124" i="1"/>
  <c r="P140" i="1"/>
  <c r="P156" i="1"/>
  <c r="P172" i="1"/>
  <c r="P188" i="1"/>
  <c r="P204" i="1"/>
  <c r="P220" i="1"/>
  <c r="P236" i="1"/>
  <c r="P252" i="1"/>
  <c r="P268" i="1"/>
  <c r="P284" i="1"/>
  <c r="P300" i="1"/>
  <c r="P316" i="1"/>
  <c r="P332" i="1"/>
  <c r="P348" i="1"/>
  <c r="P364" i="1"/>
  <c r="P380" i="1"/>
  <c r="P396" i="1"/>
  <c r="P412" i="1"/>
  <c r="P428" i="1"/>
  <c r="P444" i="1"/>
  <c r="P460" i="1"/>
  <c r="P476" i="1"/>
  <c r="P492" i="1"/>
  <c r="P508" i="1"/>
  <c r="P524" i="1"/>
  <c r="P7" i="1"/>
  <c r="P14" i="1"/>
  <c r="P46" i="1"/>
  <c r="P62" i="1"/>
  <c r="P78" i="1"/>
  <c r="P94" i="1"/>
  <c r="P110" i="1"/>
  <c r="P126" i="1"/>
  <c r="P142" i="1"/>
  <c r="P174" i="1"/>
  <c r="P190" i="1"/>
  <c r="P206" i="1"/>
  <c r="P222" i="1"/>
  <c r="P238" i="1"/>
  <c r="P254" i="1"/>
  <c r="P270" i="1"/>
  <c r="P302" i="1"/>
  <c r="P318" i="1"/>
  <c r="P334" i="1"/>
  <c r="P350" i="1"/>
  <c r="P366" i="1"/>
  <c r="P382" i="1"/>
  <c r="P414" i="1"/>
  <c r="P430" i="1"/>
  <c r="P446" i="1"/>
  <c r="P462" i="1"/>
  <c r="P478" i="1"/>
  <c r="P510" i="1"/>
  <c r="P526" i="1"/>
  <c r="P15" i="1"/>
  <c r="P31" i="1"/>
  <c r="P47" i="1"/>
  <c r="P63" i="1"/>
  <c r="P79" i="1"/>
  <c r="P95" i="1"/>
  <c r="P127" i="1"/>
  <c r="P13" i="1"/>
  <c r="P29" i="1"/>
  <c r="P45" i="1"/>
  <c r="P61" i="1"/>
  <c r="P77" i="1"/>
  <c r="P93" i="1"/>
  <c r="P109" i="1"/>
  <c r="P125" i="1"/>
  <c r="P141" i="1"/>
  <c r="P157" i="1"/>
  <c r="P173" i="1"/>
  <c r="P189" i="1"/>
  <c r="P205" i="1"/>
  <c r="P221" i="1"/>
  <c r="P237" i="1"/>
  <c r="P253" i="1"/>
  <c r="P269" i="1"/>
  <c r="P285" i="1"/>
  <c r="P301" i="1"/>
  <c r="P317" i="1"/>
  <c r="P333" i="1"/>
  <c r="P349" i="1"/>
  <c r="P365" i="1"/>
  <c r="P381" i="1"/>
  <c r="P397" i="1"/>
  <c r="P413" i="1"/>
  <c r="P429" i="1"/>
  <c r="P445" i="1"/>
  <c r="P461" i="1"/>
  <c r="P477" i="1"/>
  <c r="P493" i="1"/>
  <c r="P509" i="1"/>
  <c r="P525" i="1"/>
  <c r="P30" i="1"/>
  <c r="P158" i="1"/>
  <c r="P286" i="1"/>
  <c r="P398" i="1"/>
  <c r="P494" i="1"/>
  <c r="P490" i="1"/>
  <c r="P433" i="1"/>
  <c r="P354" i="1"/>
  <c r="P275" i="1"/>
  <c r="P215" i="1"/>
  <c r="P155" i="1"/>
  <c r="P97" i="1"/>
  <c r="P33" i="1"/>
  <c r="P489" i="1"/>
  <c r="P432" i="1"/>
  <c r="P372" i="1"/>
  <c r="P293" i="1"/>
  <c r="P233" i="1"/>
  <c r="P176" i="1"/>
  <c r="P115" i="1"/>
  <c r="P72" i="1"/>
  <c r="P8" i="1"/>
  <c r="P469" i="1"/>
  <c r="P448" i="1"/>
  <c r="P271" i="1"/>
  <c r="P69" i="1"/>
  <c r="P471" i="1"/>
  <c r="P411" i="1"/>
  <c r="P373" i="1"/>
  <c r="P313" i="1"/>
  <c r="P256" i="1"/>
  <c r="P196" i="1"/>
  <c r="P136" i="1"/>
  <c r="P53" i="1"/>
  <c r="P511" i="1"/>
  <c r="P470" i="1"/>
  <c r="P410" i="1"/>
  <c r="P353" i="1"/>
  <c r="P312" i="1"/>
  <c r="P255" i="1"/>
  <c r="P195" i="1"/>
  <c r="P154" i="1"/>
  <c r="P96" i="1"/>
  <c r="P32" i="1"/>
  <c r="P488" i="1"/>
  <c r="P431" i="1"/>
  <c r="P390" i="1"/>
  <c r="P352" i="1"/>
  <c r="P311" i="1"/>
  <c r="P251" i="1"/>
  <c r="P194" i="1"/>
  <c r="P153" i="1"/>
  <c r="P114" i="1"/>
  <c r="P71" i="1"/>
  <c r="P27" i="1"/>
  <c r="P468" i="1"/>
  <c r="P310" i="1"/>
  <c r="P485" i="1"/>
  <c r="P447" i="1"/>
  <c r="P406" i="1"/>
  <c r="P368" i="1"/>
  <c r="P346" i="1"/>
  <c r="P327" i="1"/>
  <c r="P289" i="1"/>
  <c r="P267" i="1"/>
  <c r="P248" i="1"/>
  <c r="P229" i="1"/>
  <c r="P210" i="1"/>
  <c r="P191" i="1"/>
  <c r="P169" i="1"/>
  <c r="P131" i="1"/>
  <c r="P111" i="1"/>
  <c r="P88" i="1"/>
  <c r="P68" i="1"/>
  <c r="P48" i="1"/>
  <c r="P24" i="1"/>
  <c r="P512" i="1"/>
  <c r="P452" i="1"/>
  <c r="P392" i="1"/>
  <c r="P335" i="1"/>
  <c r="P294" i="1"/>
  <c r="P234" i="1"/>
  <c r="P177" i="1"/>
  <c r="P116" i="1"/>
  <c r="P73" i="1"/>
  <c r="P9" i="1"/>
  <c r="P451" i="1"/>
  <c r="P391" i="1"/>
  <c r="P331" i="1"/>
  <c r="P274" i="1"/>
  <c r="P214" i="1"/>
  <c r="P135" i="1"/>
  <c r="P52" i="1"/>
  <c r="P507" i="1"/>
  <c r="P450" i="1"/>
  <c r="P409" i="1"/>
  <c r="P371" i="1"/>
  <c r="P330" i="1"/>
  <c r="P292" i="1"/>
  <c r="P232" i="1"/>
  <c r="P213" i="1"/>
  <c r="P175" i="1"/>
  <c r="P134" i="1"/>
  <c r="P91" i="1"/>
  <c r="P51" i="1"/>
  <c r="P528" i="1"/>
  <c r="P506" i="1"/>
  <c r="P487" i="1"/>
  <c r="P449" i="1"/>
  <c r="P427" i="1"/>
  <c r="P408" i="1"/>
  <c r="P389" i="1"/>
  <c r="P370" i="1"/>
  <c r="P351" i="1"/>
  <c r="P329" i="1"/>
  <c r="P291" i="1"/>
  <c r="P272" i="1"/>
  <c r="P250" i="1"/>
  <c r="P231" i="1"/>
  <c r="P212" i="1"/>
  <c r="P193" i="1"/>
  <c r="P171" i="1"/>
  <c r="P152" i="1"/>
  <c r="P133" i="1"/>
  <c r="P113" i="1"/>
  <c r="P90" i="1"/>
  <c r="P70" i="1"/>
  <c r="P50" i="1"/>
  <c r="P26" i="1"/>
  <c r="P527" i="1"/>
  <c r="P505" i="1"/>
  <c r="P486" i="1"/>
  <c r="P467" i="1"/>
  <c r="P426" i="1"/>
  <c r="P407" i="1"/>
  <c r="P388" i="1"/>
  <c r="P369" i="1"/>
  <c r="P347" i="1"/>
  <c r="P328" i="1"/>
  <c r="P309" i="1"/>
  <c r="P290" i="1"/>
  <c r="P249" i="1"/>
  <c r="P230" i="1"/>
  <c r="P211" i="1"/>
  <c r="P192" i="1"/>
  <c r="P170" i="1"/>
  <c r="P151" i="1"/>
  <c r="P132" i="1"/>
  <c r="P112" i="1"/>
  <c r="P89" i="1"/>
  <c r="P49" i="1"/>
  <c r="P25" i="1"/>
  <c r="P523" i="1"/>
  <c r="P504" i="1"/>
  <c r="P466" i="1"/>
  <c r="P425" i="1"/>
  <c r="P387" i="1"/>
  <c r="P308" i="1"/>
  <c r="P150" i="1"/>
  <c r="P522" i="1"/>
  <c r="P503" i="1"/>
  <c r="P484" i="1"/>
  <c r="P465" i="1"/>
  <c r="P443" i="1"/>
  <c r="P424" i="1"/>
  <c r="P405" i="1"/>
  <c r="P386" i="1"/>
  <c r="P367" i="1"/>
  <c r="P345" i="1"/>
  <c r="P326" i="1"/>
  <c r="P307" i="1"/>
  <c r="P288" i="1"/>
  <c r="P266" i="1"/>
  <c r="P247" i="1"/>
  <c r="P228" i="1"/>
  <c r="P209" i="1"/>
  <c r="P187" i="1"/>
  <c r="P168" i="1"/>
  <c r="P149" i="1"/>
  <c r="P130" i="1"/>
  <c r="P107" i="1"/>
  <c r="P87" i="1"/>
  <c r="P67" i="1"/>
  <c r="P43" i="1"/>
  <c r="P23" i="1"/>
  <c r="Q520" i="1"/>
  <c r="Q501" i="1"/>
  <c r="Q482" i="1"/>
  <c r="Q461" i="1"/>
  <c r="Q441" i="1"/>
  <c r="Q422" i="1"/>
  <c r="Q403" i="1"/>
  <c r="Q382" i="1"/>
  <c r="Q362" i="1"/>
  <c r="Q343" i="1"/>
  <c r="Q324" i="1"/>
  <c r="Q305" i="1"/>
  <c r="Q284" i="1"/>
  <c r="Q264" i="1"/>
  <c r="Q245" i="1"/>
  <c r="Q226" i="1"/>
  <c r="Q205" i="1"/>
  <c r="Q185" i="1"/>
  <c r="Q166" i="1"/>
  <c r="Q147" i="1"/>
  <c r="Q126" i="1"/>
  <c r="Q106" i="1"/>
  <c r="Q87" i="1"/>
  <c r="Q68" i="1"/>
  <c r="Q49" i="1"/>
  <c r="Q23" i="1"/>
  <c r="Q519" i="1"/>
  <c r="Q500" i="1"/>
  <c r="Q481" i="1"/>
  <c r="Q460" i="1"/>
  <c r="Q440" i="1"/>
  <c r="Q421" i="1"/>
  <c r="Q402" i="1"/>
  <c r="Q381" i="1"/>
  <c r="Q361" i="1"/>
  <c r="Q342" i="1"/>
  <c r="Q323" i="1"/>
  <c r="Q302" i="1"/>
  <c r="Q282" i="1"/>
  <c r="Q263" i="1"/>
  <c r="Q244" i="1"/>
  <c r="Q225" i="1"/>
  <c r="Q204" i="1"/>
  <c r="Q184" i="1"/>
  <c r="Q165" i="1"/>
  <c r="Q146" i="1"/>
  <c r="Q125" i="1"/>
  <c r="Q105" i="1"/>
  <c r="Q86" i="1"/>
  <c r="Q67" i="1"/>
  <c r="Q45" i="1"/>
  <c r="Q11" i="1"/>
  <c r="Q27" i="1"/>
  <c r="Q43" i="1"/>
  <c r="Q59" i="1"/>
  <c r="Q75" i="1"/>
  <c r="Q91" i="1"/>
  <c r="Q107" i="1"/>
  <c r="Q123" i="1"/>
  <c r="Q139" i="1"/>
  <c r="Q155" i="1"/>
  <c r="Q171" i="1"/>
  <c r="Q187" i="1"/>
  <c r="Q203" i="1"/>
  <c r="Q219" i="1"/>
  <c r="Q235" i="1"/>
  <c r="Q251" i="1"/>
  <c r="Q267" i="1"/>
  <c r="Q283" i="1"/>
  <c r="Q299" i="1"/>
  <c r="Q315" i="1"/>
  <c r="Q331" i="1"/>
  <c r="Q347" i="1"/>
  <c r="Q363" i="1"/>
  <c r="Q379" i="1"/>
  <c r="Q395" i="1"/>
  <c r="Q411" i="1"/>
  <c r="Q427" i="1"/>
  <c r="Q443" i="1"/>
  <c r="Q459" i="1"/>
  <c r="Q475" i="1"/>
  <c r="Q491" i="1"/>
  <c r="Q507" i="1"/>
  <c r="Q523" i="1"/>
  <c r="Q12" i="1"/>
  <c r="Q28" i="1"/>
  <c r="Q44" i="1"/>
  <c r="Q14" i="1"/>
  <c r="Q30" i="1"/>
  <c r="Q46" i="1"/>
  <c r="Q15" i="1"/>
  <c r="Q31" i="1"/>
  <c r="Q47" i="1"/>
  <c r="Q63" i="1"/>
  <c r="Q79" i="1"/>
  <c r="Q95" i="1"/>
  <c r="Q111" i="1"/>
  <c r="Q127" i="1"/>
  <c r="Q143" i="1"/>
  <c r="Q159" i="1"/>
  <c r="Q175" i="1"/>
  <c r="Q191" i="1"/>
  <c r="Q207" i="1"/>
  <c r="Q223" i="1"/>
  <c r="Q239" i="1"/>
  <c r="Q255" i="1"/>
  <c r="Q271" i="1"/>
  <c r="Q287" i="1"/>
  <c r="Q303" i="1"/>
  <c r="Q319" i="1"/>
  <c r="Q335" i="1"/>
  <c r="Q351" i="1"/>
  <c r="Q367" i="1"/>
  <c r="Q383" i="1"/>
  <c r="Q399" i="1"/>
  <c r="Q415" i="1"/>
  <c r="Q431" i="1"/>
  <c r="Q447" i="1"/>
  <c r="Q463" i="1"/>
  <c r="Q479" i="1"/>
  <c r="Q495" i="1"/>
  <c r="Q511" i="1"/>
  <c r="Q527" i="1"/>
  <c r="Q16" i="1"/>
  <c r="Q32" i="1"/>
  <c r="Q48" i="1"/>
  <c r="Q64" i="1"/>
  <c r="Q80" i="1"/>
  <c r="Q96" i="1"/>
  <c r="Q112" i="1"/>
  <c r="Q128" i="1"/>
  <c r="Q144" i="1"/>
  <c r="Q160" i="1"/>
  <c r="Q176" i="1"/>
  <c r="Q192" i="1"/>
  <c r="Q208" i="1"/>
  <c r="Q224" i="1"/>
  <c r="Q240" i="1"/>
  <c r="Q256" i="1"/>
  <c r="Q272" i="1"/>
  <c r="Q288" i="1"/>
  <c r="Q304" i="1"/>
  <c r="Q320" i="1"/>
  <c r="Q336" i="1"/>
  <c r="Q352" i="1"/>
  <c r="Q368" i="1"/>
  <c r="Q384" i="1"/>
  <c r="Q400" i="1"/>
  <c r="Q416" i="1"/>
  <c r="Q432" i="1"/>
  <c r="Q448" i="1"/>
  <c r="Q464" i="1"/>
  <c r="Q480" i="1"/>
  <c r="Q496" i="1"/>
  <c r="Q512" i="1"/>
  <c r="Q528" i="1"/>
  <c r="Q518" i="1"/>
  <c r="Q499" i="1"/>
  <c r="Q478" i="1"/>
  <c r="Q458" i="1"/>
  <c r="Q439" i="1"/>
  <c r="Q420" i="1"/>
  <c r="Q401" i="1"/>
  <c r="Q380" i="1"/>
  <c r="Q360" i="1"/>
  <c r="Q341" i="1"/>
  <c r="Q322" i="1"/>
  <c r="Q301" i="1"/>
  <c r="Q281" i="1"/>
  <c r="Q262" i="1"/>
  <c r="Q243" i="1"/>
  <c r="Q222" i="1"/>
  <c r="Q202" i="1"/>
  <c r="Q183" i="1"/>
  <c r="Q164" i="1"/>
  <c r="Q145" i="1"/>
  <c r="Q124" i="1"/>
  <c r="Q104" i="1"/>
  <c r="Q85" i="1"/>
  <c r="Q66" i="1"/>
  <c r="Q42" i="1"/>
  <c r="Q21" i="1"/>
  <c r="P38" i="2"/>
  <c r="R38" i="2"/>
  <c r="R29" i="2"/>
  <c r="R30" i="2"/>
  <c r="P29" i="2"/>
  <c r="P37" i="2"/>
  <c r="R37" i="2"/>
  <c r="P30" i="2"/>
</calcChain>
</file>

<file path=xl/sharedStrings.xml><?xml version="1.0" encoding="utf-8"?>
<sst xmlns="http://schemas.openxmlformats.org/spreadsheetml/2006/main" count="1450" uniqueCount="936">
  <si>
    <t>HEXPOLTPE</t>
  </si>
  <si>
    <t>-</t>
  </si>
  <si>
    <t>XP 0801</t>
  </si>
  <si>
    <t>XP 1501</t>
  </si>
  <si>
    <t>4050'</t>
  </si>
  <si>
    <t>4060'</t>
  </si>
  <si>
    <t>4067'</t>
  </si>
  <si>
    <t>4090'</t>
  </si>
  <si>
    <t>4094'</t>
  </si>
  <si>
    <t>SE 30A001</t>
  </si>
  <si>
    <t>SE 35A001</t>
  </si>
  <si>
    <t>SE 40A001</t>
  </si>
  <si>
    <t>SE 45A001</t>
  </si>
  <si>
    <t>SE 50A001</t>
  </si>
  <si>
    <t>SE 55A001</t>
  </si>
  <si>
    <t>SE 60A001</t>
  </si>
  <si>
    <t>SE 65A001</t>
  </si>
  <si>
    <t>SE 70A001</t>
  </si>
  <si>
    <t>SE 75A001</t>
  </si>
  <si>
    <t>SE 80A001</t>
  </si>
  <si>
    <t>SE 85A001</t>
  </si>
  <si>
    <t>SE 90A001</t>
  </si>
  <si>
    <t>SE 30A301</t>
  </si>
  <si>
    <t>SE 35A301</t>
  </si>
  <si>
    <t>SE 40A301</t>
  </si>
  <si>
    <t>SE 45A301</t>
  </si>
  <si>
    <t>SE 50A301</t>
  </si>
  <si>
    <t>SE 55A301</t>
  </si>
  <si>
    <t>SE 60A301</t>
  </si>
  <si>
    <t>SE 65A301</t>
  </si>
  <si>
    <t>SE 70A301</t>
  </si>
  <si>
    <t>SE 75A301</t>
  </si>
  <si>
    <t>SE 80A301</t>
  </si>
  <si>
    <t>SE 85A301</t>
  </si>
  <si>
    <t>SE 90A301</t>
  </si>
  <si>
    <t>SE 30A201</t>
  </si>
  <si>
    <t>SE 35A201</t>
  </si>
  <si>
    <t>SE 40A201</t>
  </si>
  <si>
    <t>SE 45A201</t>
  </si>
  <si>
    <t>SE 50A201</t>
  </si>
  <si>
    <t>SE 55A201</t>
  </si>
  <si>
    <t>SE 60A201</t>
  </si>
  <si>
    <t>SE 65A201</t>
  </si>
  <si>
    <t>SE 70A201</t>
  </si>
  <si>
    <t>SE 75A201</t>
  </si>
  <si>
    <t>SE 80A201</t>
  </si>
  <si>
    <t>SE 85A201</t>
  </si>
  <si>
    <t>SE 90A201</t>
  </si>
  <si>
    <t>UV 20 GA 1020</t>
  </si>
  <si>
    <t>UV 30 GA 1030</t>
  </si>
  <si>
    <t>UV 40 GA 1040</t>
  </si>
  <si>
    <t>UV 50 GA 1050</t>
  </si>
  <si>
    <t>UV 60 GA 1060</t>
  </si>
  <si>
    <t>UV 70 GA 1070</t>
  </si>
  <si>
    <t>UV 80 GA 1080</t>
  </si>
  <si>
    <t>UV 90 GA 1090</t>
  </si>
  <si>
    <t>UV 20 GB 1020</t>
  </si>
  <si>
    <t>UV 30 GB 1030</t>
  </si>
  <si>
    <t>UV 40 GB 1040</t>
  </si>
  <si>
    <t>UV 50 GB 1050</t>
  </si>
  <si>
    <t>UV 60 GB 1060</t>
  </si>
  <si>
    <t>UV 70 GB 1070</t>
  </si>
  <si>
    <t>UV 80 GB 1080</t>
  </si>
  <si>
    <t>UV 90 GB 1090</t>
  </si>
  <si>
    <t>UV 20 GC 1020</t>
  </si>
  <si>
    <t>UV 30 GC 1030</t>
  </si>
  <si>
    <t>UV 40 GC 1040</t>
  </si>
  <si>
    <t>UV 50 GC 1050</t>
  </si>
  <si>
    <t>UV 60 GC 1060</t>
  </si>
  <si>
    <t>UV 70 GC 1070</t>
  </si>
  <si>
    <t>UV 80 GC 1080</t>
  </si>
  <si>
    <t>UV 90 GC 1090</t>
  </si>
  <si>
    <t>Specific Gravity g/cm^3</t>
  </si>
  <si>
    <t>Elongation at Break %</t>
  </si>
  <si>
    <t>Tensile Strength Mpa</t>
  </si>
  <si>
    <t>Tear Strength N/mm</t>
  </si>
  <si>
    <t>ISO 868</t>
  </si>
  <si>
    <t>ISO 2781</t>
  </si>
  <si>
    <t>ISO 37</t>
  </si>
  <si>
    <t>ISO 34 Method C</t>
  </si>
  <si>
    <t>ASTM D 2240'</t>
  </si>
  <si>
    <t>ASTM D   792</t>
  </si>
  <si>
    <t>ASTM D   628</t>
  </si>
  <si>
    <t>ASTM D   624</t>
  </si>
  <si>
    <t>DIN 53505 (A)</t>
  </si>
  <si>
    <t>DIN EN ISO 1183-1 (A)</t>
  </si>
  <si>
    <t>DIN 53504</t>
  </si>
  <si>
    <t>Dryflex for extrusion profile (TPS)</t>
  </si>
  <si>
    <t>Dryflex SE Injection moulding (TPS)</t>
  </si>
  <si>
    <t>Dryflex T 30</t>
  </si>
  <si>
    <t>Dryflex T 40</t>
  </si>
  <si>
    <t>Dryflex T 50</t>
  </si>
  <si>
    <t>Dryflex T 60</t>
  </si>
  <si>
    <t>Dryflex T 70</t>
  </si>
  <si>
    <t>Dryflex T 80</t>
  </si>
  <si>
    <t>Dryflex T 90</t>
  </si>
  <si>
    <t>PCW 80A651B</t>
  </si>
  <si>
    <t>80 A</t>
  </si>
  <si>
    <t>PCW 90A331B</t>
  </si>
  <si>
    <t>90 A</t>
  </si>
  <si>
    <t>PCW 91A701B</t>
  </si>
  <si>
    <t>91 A</t>
  </si>
  <si>
    <t>PCW 92A331B</t>
  </si>
  <si>
    <t>92 A</t>
  </si>
  <si>
    <t>PCW 93A331B</t>
  </si>
  <si>
    <t>93 A</t>
  </si>
  <si>
    <t>PCW 40D701B</t>
  </si>
  <si>
    <t>40 D</t>
  </si>
  <si>
    <t>PCW 50D801B</t>
  </si>
  <si>
    <t>50 D</t>
  </si>
  <si>
    <t>Dryflex PCW</t>
  </si>
  <si>
    <t>Dryflex CS 40A001N</t>
  </si>
  <si>
    <t>Dryflex CS 50A001N</t>
  </si>
  <si>
    <t>Dryflex CS 60A001N</t>
  </si>
  <si>
    <t>Dryflex CS 70A001N</t>
  </si>
  <si>
    <t>Dryflex CS 80A001N</t>
  </si>
  <si>
    <t>Dryflex CS 90A001N</t>
  </si>
  <si>
    <t xml:space="preserve">Dryflex optimised compression set </t>
  </si>
  <si>
    <t>AM 55A201B</t>
  </si>
  <si>
    <t>AM 65A301B</t>
  </si>
  <si>
    <t>AM 75A301B</t>
  </si>
  <si>
    <t>AM 55A202B</t>
  </si>
  <si>
    <t>AM 65A202B</t>
  </si>
  <si>
    <t>AM 75A202B</t>
  </si>
  <si>
    <t>AM 50A204B</t>
  </si>
  <si>
    <t>AM 55A203B</t>
  </si>
  <si>
    <t>AM 65A203B</t>
  </si>
  <si>
    <t>AM 65A204B*</t>
  </si>
  <si>
    <t>AM 75A203B</t>
  </si>
  <si>
    <t>AM 75A204B*</t>
  </si>
  <si>
    <t>Dryflex automotive mats (SBS/SEBS)</t>
  </si>
  <si>
    <t>VE 55A101</t>
  </si>
  <si>
    <t>VE 60A101</t>
  </si>
  <si>
    <t>VE 65A101</t>
  </si>
  <si>
    <t>VE 70A101</t>
  </si>
  <si>
    <t>VE 75A101</t>
  </si>
  <si>
    <t>VE 80A101</t>
  </si>
  <si>
    <t>V 45A101</t>
  </si>
  <si>
    <t>V 55A101</t>
  </si>
  <si>
    <t>V 60A101</t>
  </si>
  <si>
    <t>V 65A101</t>
  </si>
  <si>
    <t>V 70A101</t>
  </si>
  <si>
    <t>V 75A101</t>
  </si>
  <si>
    <t>V 80A101</t>
  </si>
  <si>
    <t>V 85A101</t>
  </si>
  <si>
    <t>V 90A101</t>
  </si>
  <si>
    <t>V 40D101</t>
  </si>
  <si>
    <t>V 45D101</t>
  </si>
  <si>
    <t>V 50D101</t>
  </si>
  <si>
    <t>Dryflex TPV</t>
  </si>
  <si>
    <t>Lifoflex standard series</t>
  </si>
  <si>
    <t>Dryflex transparent</t>
  </si>
  <si>
    <t>UV FLAM 40600</t>
  </si>
  <si>
    <t>UV FLAM 50600</t>
  </si>
  <si>
    <t>UV FLAM 60600</t>
  </si>
  <si>
    <t>UV FLAM 70600</t>
  </si>
  <si>
    <t>UV FLAM 80600</t>
  </si>
  <si>
    <t>UV FLAM 90600</t>
  </si>
  <si>
    <t>UV FLAM 40700</t>
  </si>
  <si>
    <t>UV FLAM 50700</t>
  </si>
  <si>
    <t>UV FLAM 607003</t>
  </si>
  <si>
    <t>UV FLAM 70700</t>
  </si>
  <si>
    <t>UV FLAM 80700</t>
  </si>
  <si>
    <t>UV FLAM 90700</t>
  </si>
  <si>
    <t>Lifoflex Flam</t>
  </si>
  <si>
    <t>500000M</t>
  </si>
  <si>
    <t>500050M</t>
  </si>
  <si>
    <t>500120M</t>
  </si>
  <si>
    <t>500200M</t>
  </si>
  <si>
    <t>500250M</t>
  </si>
  <si>
    <t>500300M</t>
  </si>
  <si>
    <t>500350M</t>
  </si>
  <si>
    <t>500400M</t>
  </si>
  <si>
    <t>500450M</t>
  </si>
  <si>
    <t>500520M</t>
  </si>
  <si>
    <t>500600M</t>
  </si>
  <si>
    <t>500650M</t>
  </si>
  <si>
    <t>500700M</t>
  </si>
  <si>
    <t>500750M</t>
  </si>
  <si>
    <t>500800M</t>
  </si>
  <si>
    <t>500900M</t>
  </si>
  <si>
    <t>520350M</t>
  </si>
  <si>
    <t>520400M</t>
  </si>
  <si>
    <t>520450M</t>
  </si>
  <si>
    <t>520620M</t>
  </si>
  <si>
    <t>A2 500350M</t>
  </si>
  <si>
    <t>A2 500450M</t>
  </si>
  <si>
    <t>A2 500550M</t>
  </si>
  <si>
    <t>A2 500650M</t>
  </si>
  <si>
    <t>Mediprene 500 standard series (SEBS)</t>
  </si>
  <si>
    <t>Mediprene 2K applications</t>
  </si>
  <si>
    <t>OF 400M</t>
  </si>
  <si>
    <t>OF 500M</t>
  </si>
  <si>
    <t>OF 600M</t>
  </si>
  <si>
    <t>OF 700M</t>
  </si>
  <si>
    <t>OF 800M</t>
  </si>
  <si>
    <t>OF 900M</t>
  </si>
  <si>
    <t>OF 601M</t>
  </si>
  <si>
    <t>OF 701M</t>
  </si>
  <si>
    <t>OF 801M</t>
  </si>
  <si>
    <t>OF 901M</t>
  </si>
  <si>
    <t>OF 753M</t>
  </si>
  <si>
    <t>OF 803M</t>
  </si>
  <si>
    <t>OF 853M</t>
  </si>
  <si>
    <t>500434M</t>
  </si>
  <si>
    <t>502434M</t>
  </si>
  <si>
    <t>500484M</t>
  </si>
  <si>
    <t>502484M</t>
  </si>
  <si>
    <t>500534M</t>
  </si>
  <si>
    <t>502534M</t>
  </si>
  <si>
    <t>500584M</t>
  </si>
  <si>
    <t>502584M</t>
  </si>
  <si>
    <t>500634M</t>
  </si>
  <si>
    <t>502634M</t>
  </si>
  <si>
    <t>500684M</t>
  </si>
  <si>
    <t>502684M</t>
  </si>
  <si>
    <t>500734M</t>
  </si>
  <si>
    <t>502734M</t>
  </si>
  <si>
    <t>500302M</t>
  </si>
  <si>
    <t>500352M</t>
  </si>
  <si>
    <t>500402M</t>
  </si>
  <si>
    <t>500422M</t>
  </si>
  <si>
    <t>500452M</t>
  </si>
  <si>
    <t>500502M</t>
  </si>
  <si>
    <t>500552M</t>
  </si>
  <si>
    <t>500602M</t>
  </si>
  <si>
    <t>500652M</t>
  </si>
  <si>
    <t>500702M</t>
  </si>
  <si>
    <t>500752M</t>
  </si>
  <si>
    <t>500802M</t>
  </si>
  <si>
    <t>500852M</t>
  </si>
  <si>
    <t>500902M</t>
  </si>
  <si>
    <t xml:space="preserve">Mediprene transparent </t>
  </si>
  <si>
    <t>Mediprene oil free medical</t>
  </si>
  <si>
    <t>Mediprene syringe plunger seals</t>
  </si>
  <si>
    <t>Polymer name</t>
  </si>
  <si>
    <t>EPDM</t>
  </si>
  <si>
    <t>Main features</t>
  </si>
  <si>
    <t>Hardness Shore (A or D)</t>
  </si>
  <si>
    <t>Hardness Shore (A)</t>
  </si>
  <si>
    <t>Tensile strength (Mpa)</t>
  </si>
  <si>
    <t>Elongation break (%)</t>
  </si>
  <si>
    <t>Tolerance (%)</t>
  </si>
  <si>
    <t>Interval</t>
  </si>
  <si>
    <t>Value</t>
  </si>
  <si>
    <r>
      <t>Density (g/cm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</si>
  <si>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r>
      <t>Tear strenght (N/mm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</si>
  <si>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NR</t>
  </si>
  <si>
    <t>Results</t>
  </si>
  <si>
    <t xml:space="preserve">DATA BASE </t>
  </si>
  <si>
    <t>RESINEX</t>
  </si>
  <si>
    <t>Arnitel</t>
  </si>
  <si>
    <t>CM551</t>
  </si>
  <si>
    <t>CM600-V</t>
  </si>
  <si>
    <t>CM622</t>
  </si>
  <si>
    <t>EB463</t>
  </si>
  <si>
    <t>EB464</t>
  </si>
  <si>
    <t>EB464-01</t>
  </si>
  <si>
    <t>EL250</t>
  </si>
  <si>
    <t>EL550</t>
  </si>
  <si>
    <t>EL630</t>
  </si>
  <si>
    <t>EL740</t>
  </si>
  <si>
    <t>EM400</t>
  </si>
  <si>
    <t>EM400-BP</t>
  </si>
  <si>
    <t>EM460</t>
  </si>
  <si>
    <t>EM550</t>
  </si>
  <si>
    <t>EM631</t>
  </si>
  <si>
    <t>EM740</t>
  </si>
  <si>
    <t>PB420</t>
  </si>
  <si>
    <t>PB420-B</t>
  </si>
  <si>
    <t>PB582-H</t>
  </si>
  <si>
    <t>PL380</t>
  </si>
  <si>
    <t>PL381</t>
  </si>
  <si>
    <t>PL381-H</t>
  </si>
  <si>
    <t>PL420-H</t>
  </si>
  <si>
    <t>PL460-S</t>
  </si>
  <si>
    <t>PL461</t>
  </si>
  <si>
    <t>PL581</t>
  </si>
  <si>
    <t>PL650</t>
  </si>
  <si>
    <t>PM381</t>
  </si>
  <si>
    <t>PM460</t>
  </si>
  <si>
    <t>PM460-H</t>
  </si>
  <si>
    <t>PM471</t>
  </si>
  <si>
    <t>PM581</t>
  </si>
  <si>
    <t>PM650</t>
  </si>
  <si>
    <t>UM551</t>
  </si>
  <si>
    <t>UM551-V</t>
  </si>
  <si>
    <t>UM552</t>
  </si>
  <si>
    <t>VT3104</t>
  </si>
  <si>
    <t>VT3108</t>
  </si>
  <si>
    <t>XG5855</t>
  </si>
  <si>
    <t>XG5857</t>
  </si>
  <si>
    <t>XG5858</t>
  </si>
  <si>
    <t>XG6029</t>
  </si>
  <si>
    <t>ENFLEX</t>
  </si>
  <si>
    <t>VL-120-40D</t>
  </si>
  <si>
    <t>VL-120-50D</t>
  </si>
  <si>
    <t>VL-120-55A</t>
  </si>
  <si>
    <t>VL-120-60A</t>
  </si>
  <si>
    <t>VL-120-65A</t>
  </si>
  <si>
    <t>VL-120-75A</t>
  </si>
  <si>
    <t>VL-120-80A</t>
  </si>
  <si>
    <t>VL-120-85A</t>
  </si>
  <si>
    <t>VL-120-90A</t>
  </si>
  <si>
    <t>VM-120-73A</t>
  </si>
  <si>
    <t>VO-567-70A</t>
  </si>
  <si>
    <t>VO-564-80A</t>
  </si>
  <si>
    <t>VU-120-45A</t>
  </si>
  <si>
    <t>VU-120-55A</t>
  </si>
  <si>
    <t>VU-221-55A</t>
  </si>
  <si>
    <t>VU-221-70A</t>
  </si>
  <si>
    <t>VU-420-35A</t>
  </si>
  <si>
    <t>VU-420-45A</t>
  </si>
  <si>
    <t>VU-420-55A</t>
  </si>
  <si>
    <t>VU-420-60A</t>
  </si>
  <si>
    <t>VU-420-65A</t>
  </si>
  <si>
    <t>VU-420-75A</t>
  </si>
  <si>
    <t>VU-420-80A</t>
  </si>
  <si>
    <t>VU-420-90A</t>
  </si>
  <si>
    <t>VU-424-55A</t>
  </si>
  <si>
    <t>VU-424-65A</t>
  </si>
  <si>
    <t>VU-424-75A</t>
  </si>
  <si>
    <t>VU-424-80A</t>
  </si>
  <si>
    <t>VU-424-90A</t>
  </si>
  <si>
    <t>VX-412-50A</t>
  </si>
  <si>
    <t>VX-412-62A</t>
  </si>
  <si>
    <t>ENSOFT</t>
  </si>
  <si>
    <t>SD-150-45D</t>
  </si>
  <si>
    <t>SD-151-38D</t>
  </si>
  <si>
    <t>SD-176-75A</t>
  </si>
  <si>
    <t>SD-760-65A</t>
  </si>
  <si>
    <t>SL-160-35D</t>
  </si>
  <si>
    <t>SL-161-50A</t>
  </si>
  <si>
    <t>SL-161-65A</t>
  </si>
  <si>
    <t>SL-300-60A</t>
  </si>
  <si>
    <t>SL-300-80A</t>
  </si>
  <si>
    <t>SL-400-50A</t>
  </si>
  <si>
    <t>SL-560-55A</t>
  </si>
  <si>
    <t>SM-141-45A</t>
  </si>
  <si>
    <t>SO-160-45A</t>
  </si>
  <si>
    <t>SO-160-55A</t>
  </si>
  <si>
    <t>SO-160-60A</t>
  </si>
  <si>
    <t>SO-160-70A</t>
  </si>
  <si>
    <t>SO-160-80A</t>
  </si>
  <si>
    <t>SO-160-90A</t>
  </si>
  <si>
    <t>SU-141-20A</t>
  </si>
  <si>
    <t>Polyone</t>
  </si>
  <si>
    <t>Dynaflex</t>
  </si>
  <si>
    <t>G2701C</t>
  </si>
  <si>
    <t>G2711</t>
  </si>
  <si>
    <t>G2709</t>
  </si>
  <si>
    <t>G2706</t>
  </si>
  <si>
    <t>G2703</t>
  </si>
  <si>
    <t>G2701</t>
  </si>
  <si>
    <t>D3226</t>
  </si>
  <si>
    <t>D3204</t>
  </si>
  <si>
    <t>D3202</t>
  </si>
  <si>
    <t>G2711C</t>
  </si>
  <si>
    <t>G2712</t>
  </si>
  <si>
    <t>G2730</t>
  </si>
  <si>
    <t>G2745</t>
  </si>
  <si>
    <t>G2755</t>
  </si>
  <si>
    <t>G2755C</t>
  </si>
  <si>
    <t>G2780</t>
  </si>
  <si>
    <t>G2780C</t>
  </si>
  <si>
    <t>G6703</t>
  </si>
  <si>
    <t>G6713</t>
  </si>
  <si>
    <t>G6713C</t>
  </si>
  <si>
    <t>G7410</t>
  </si>
  <si>
    <t>G7430</t>
  </si>
  <si>
    <t>G7431</t>
  </si>
  <si>
    <t>G7630</t>
  </si>
  <si>
    <t>G7640</t>
  </si>
  <si>
    <t>G7650</t>
  </si>
  <si>
    <t>G7670</t>
  </si>
  <si>
    <t>G7660</t>
  </si>
  <si>
    <t>G7680</t>
  </si>
  <si>
    <t>G7690</t>
  </si>
  <si>
    <t>G7702</t>
  </si>
  <si>
    <t>G7736</t>
  </si>
  <si>
    <t>G7930</t>
  </si>
  <si>
    <t>G7940</t>
  </si>
  <si>
    <t>G7950</t>
  </si>
  <si>
    <t>G7960</t>
  </si>
  <si>
    <t>G7980</t>
  </si>
  <si>
    <t>G7970</t>
  </si>
  <si>
    <t>G7990</t>
  </si>
  <si>
    <t>8900-30</t>
  </si>
  <si>
    <t>Dynalloy</t>
  </si>
  <si>
    <t>8900-60</t>
  </si>
  <si>
    <t>8900-80</t>
  </si>
  <si>
    <t>8910-60</t>
  </si>
  <si>
    <t>7810-30T</t>
  </si>
  <si>
    <t>GP 7810-40T</t>
  </si>
  <si>
    <t>GP 7810-60T</t>
  </si>
  <si>
    <t>GP 7810-70T</t>
  </si>
  <si>
    <t>GP 7820-30N</t>
  </si>
  <si>
    <t>GP 7820-40N</t>
  </si>
  <si>
    <t>GP 7820-60N</t>
  </si>
  <si>
    <t>Gp 7820-70N</t>
  </si>
  <si>
    <t>GP 7830-60N</t>
  </si>
  <si>
    <t>OBC 8100-N50</t>
  </si>
  <si>
    <t>OBC 8100-N65</t>
  </si>
  <si>
    <t>OBC 8100-N75</t>
  </si>
  <si>
    <t>OBC 8000-T05</t>
  </si>
  <si>
    <t>OBC 8000-T40</t>
  </si>
  <si>
    <t>OBC 8000 T60</t>
  </si>
  <si>
    <t>OBC 8200-BT50</t>
  </si>
  <si>
    <t xml:space="preserve">Elastamax </t>
  </si>
  <si>
    <t>HTE 1101</t>
  </si>
  <si>
    <t>HTE 1102</t>
  </si>
  <si>
    <t>HTE 1105</t>
  </si>
  <si>
    <t>TM0200-0085</t>
  </si>
  <si>
    <t>XL 0117-5</t>
  </si>
  <si>
    <t>XL 0131-59</t>
  </si>
  <si>
    <t>XL 0135-33</t>
  </si>
  <si>
    <t>XL 1035-21-8001</t>
  </si>
  <si>
    <t>XL-2055</t>
  </si>
  <si>
    <t>XL-2065</t>
  </si>
  <si>
    <t>XL 2065</t>
  </si>
  <si>
    <t>Xl 2075</t>
  </si>
  <si>
    <t>Xl-2085</t>
  </si>
  <si>
    <t>XL-2155</t>
  </si>
  <si>
    <t>Xl-2165</t>
  </si>
  <si>
    <t>XL-2175</t>
  </si>
  <si>
    <t>XL-2185</t>
  </si>
  <si>
    <t xml:space="preserve">GSL </t>
  </si>
  <si>
    <t>287-094</t>
  </si>
  <si>
    <t>422-126</t>
  </si>
  <si>
    <t>466-007B</t>
  </si>
  <si>
    <t>Gravi-Tech</t>
  </si>
  <si>
    <t>GRV-TE1-045</t>
  </si>
  <si>
    <t>GRV-TE1-060</t>
  </si>
  <si>
    <t>GRV-TE1-090</t>
  </si>
  <si>
    <t>Kraton</t>
  </si>
  <si>
    <t>D2104</t>
  </si>
  <si>
    <t xml:space="preserve">D2109 DS </t>
  </si>
  <si>
    <t>D2122 DO</t>
  </si>
  <si>
    <t>G2705 GU</t>
  </si>
  <si>
    <t>G7705 GI</t>
  </si>
  <si>
    <t>Maximum of criteria met</t>
  </si>
  <si>
    <t>Number of compatible polymer</t>
  </si>
  <si>
    <t>Enflex</t>
  </si>
  <si>
    <t>AF 7210-40</t>
  </si>
  <si>
    <t>AF 7210-50</t>
  </si>
  <si>
    <t>AF7210-60</t>
  </si>
  <si>
    <t>AF 7210-70</t>
  </si>
  <si>
    <t>AF 7210-80</t>
  </si>
  <si>
    <t>HT 40A</t>
  </si>
  <si>
    <t>HT 50A</t>
  </si>
  <si>
    <t>HT 60A</t>
  </si>
  <si>
    <t>HT 70A</t>
  </si>
  <si>
    <t>S EF 40A</t>
  </si>
  <si>
    <t>S EF 50A</t>
  </si>
  <si>
    <t>S EF 60A</t>
  </si>
  <si>
    <t xml:space="preserve">S EF 70A </t>
  </si>
  <si>
    <t>S EF 80A</t>
  </si>
  <si>
    <t>S EH 40A</t>
  </si>
  <si>
    <t>S EH 50A</t>
  </si>
  <si>
    <t>S EH 60A</t>
  </si>
  <si>
    <t>S EH 70A</t>
  </si>
  <si>
    <t>S EH 80A</t>
  </si>
  <si>
    <t>S FR 25A</t>
  </si>
  <si>
    <t>S FR 40A</t>
  </si>
  <si>
    <t>S FR 50A</t>
  </si>
  <si>
    <t>S FR 60A</t>
  </si>
  <si>
    <t>S FR 70A</t>
  </si>
  <si>
    <t>S FR 80A</t>
  </si>
  <si>
    <t>S HF 50A</t>
  </si>
  <si>
    <t>S HF 60A</t>
  </si>
  <si>
    <t>S HF 70A</t>
  </si>
  <si>
    <t>S HF 80A</t>
  </si>
  <si>
    <t>S HF 90A</t>
  </si>
  <si>
    <t>S HS 70A</t>
  </si>
  <si>
    <t>S KA 60A</t>
  </si>
  <si>
    <t>S KA 80A</t>
  </si>
  <si>
    <t>S KE 40A</t>
  </si>
  <si>
    <t>S KE 50A</t>
  </si>
  <si>
    <t>S KE 60A</t>
  </si>
  <si>
    <t>S KE 70A</t>
  </si>
  <si>
    <t>S KG 40A</t>
  </si>
  <si>
    <t>S KG 50A</t>
  </si>
  <si>
    <t>S KG 60A</t>
  </si>
  <si>
    <t>S KG 70A</t>
  </si>
  <si>
    <t>S KG 80A</t>
  </si>
  <si>
    <t>S KA 40A</t>
  </si>
  <si>
    <t>U 5355A</t>
  </si>
  <si>
    <t>U 5365A</t>
  </si>
  <si>
    <t>U 5370A</t>
  </si>
  <si>
    <t>U 5380A</t>
  </si>
  <si>
    <t>U 5470A</t>
  </si>
  <si>
    <t>V 3040D</t>
  </si>
  <si>
    <t>V3050D</t>
  </si>
  <si>
    <t>V 3085A</t>
  </si>
  <si>
    <t>Stat-Tech</t>
  </si>
  <si>
    <t>X TP-1494502</t>
  </si>
  <si>
    <t>Syprene</t>
  </si>
  <si>
    <t>RT-5155</t>
  </si>
  <si>
    <t>RT-5180</t>
  </si>
  <si>
    <t>RT-5180UV</t>
  </si>
  <si>
    <t>RT-5190</t>
  </si>
  <si>
    <t>Versaflex</t>
  </si>
  <si>
    <t>HC 2110-35N</t>
  </si>
  <si>
    <t>9545-1</t>
  </si>
  <si>
    <t>9555-1</t>
  </si>
  <si>
    <t>9570-1</t>
  </si>
  <si>
    <t>CE 3115</t>
  </si>
  <si>
    <t>CE 3120-80N</t>
  </si>
  <si>
    <t>CE 3180</t>
  </si>
  <si>
    <t>CE 3620</t>
  </si>
  <si>
    <t>CL E85</t>
  </si>
  <si>
    <t>CL E90</t>
  </si>
  <si>
    <t>CL E95</t>
  </si>
  <si>
    <t>CL 30</t>
  </si>
  <si>
    <t>CL 40</t>
  </si>
  <si>
    <t>CL2000X</t>
  </si>
  <si>
    <t>CL2003X</t>
  </si>
  <si>
    <t>CL2242</t>
  </si>
  <si>
    <t>CL2250</t>
  </si>
  <si>
    <t>FFC 2882-50 EU</t>
  </si>
  <si>
    <t>FFC 2882-50</t>
  </si>
  <si>
    <t>FFC 2882-87</t>
  </si>
  <si>
    <t>G 7340</t>
  </si>
  <si>
    <t>G 7350</t>
  </si>
  <si>
    <t>G 7360</t>
  </si>
  <si>
    <t>G 7370</t>
  </si>
  <si>
    <t>G 7380</t>
  </si>
  <si>
    <t>G 7390</t>
  </si>
  <si>
    <t>HC 2110-43N</t>
  </si>
  <si>
    <t>HC 2110-57B</t>
  </si>
  <si>
    <t>HC MT222</t>
  </si>
  <si>
    <t>HC MT224</t>
  </si>
  <si>
    <t>HC MT2261</t>
  </si>
  <si>
    <t>HC MT317</t>
  </si>
  <si>
    <t>HC MT555</t>
  </si>
  <si>
    <t>OM 9-801N</t>
  </si>
  <si>
    <t>OM 9-8012CL</t>
  </si>
  <si>
    <t>OM 1040X-1</t>
  </si>
  <si>
    <t>OM 1060X-1</t>
  </si>
  <si>
    <t>OM 1060X-9</t>
  </si>
  <si>
    <t>OM 1245X-1</t>
  </si>
  <si>
    <t>OM 1360-9</t>
  </si>
  <si>
    <t>OM 2262</t>
  </si>
  <si>
    <t>OM 3060-1</t>
  </si>
  <si>
    <t>OM 6059-9</t>
  </si>
  <si>
    <t>OM 6160-1</t>
  </si>
  <si>
    <t>OM 6240-1</t>
  </si>
  <si>
    <t>OM 6258-1</t>
  </si>
  <si>
    <t>OM 6258-9</t>
  </si>
  <si>
    <t>OM 6275-1</t>
  </si>
  <si>
    <t>OM 6160-9</t>
  </si>
  <si>
    <t>OM 6360B</t>
  </si>
  <si>
    <t>VCL2000X</t>
  </si>
  <si>
    <t>VDT 4132</t>
  </si>
  <si>
    <t>VDT 5110-50N</t>
  </si>
  <si>
    <t>VDT 5120-40N</t>
  </si>
  <si>
    <t>VHC 1100-40</t>
  </si>
  <si>
    <t>Categories</t>
  </si>
  <si>
    <t>Company</t>
  </si>
  <si>
    <t xml:space="preserve">Compatibility check for EPDM </t>
  </si>
  <si>
    <t>Compatibility check for NR</t>
  </si>
  <si>
    <r>
      <t xml:space="preserve">Number of criteria into the tolerance interval for </t>
    </r>
    <r>
      <rPr>
        <b/>
        <i/>
        <sz val="14"/>
        <color rgb="FFFF0000"/>
        <rFont val="Calibri"/>
        <family val="2"/>
        <scheme val="minor"/>
      </rPr>
      <t xml:space="preserve">NR </t>
    </r>
  </si>
  <si>
    <t>Versalloy</t>
  </si>
  <si>
    <t>XL 9055X-9</t>
  </si>
  <si>
    <t>HC 9210-45N</t>
  </si>
  <si>
    <t>HC 9210-55N</t>
  </si>
  <si>
    <t>HC 9210-70N</t>
  </si>
  <si>
    <t>HC 9220-70</t>
  </si>
  <si>
    <t>HC 9220-80</t>
  </si>
  <si>
    <t>HC 9220-90</t>
  </si>
  <si>
    <t>OM 1255NX-1</t>
  </si>
  <si>
    <t>OM 1262NX-1</t>
  </si>
  <si>
    <t>RU 2204X</t>
  </si>
  <si>
    <t>RU 2205-1</t>
  </si>
  <si>
    <t>XL 9045-1</t>
  </si>
  <si>
    <t>XL 9055-1</t>
  </si>
  <si>
    <t>XL 9070-1</t>
  </si>
  <si>
    <t>XL 9070X-9</t>
  </si>
  <si>
    <t>RTP company</t>
  </si>
  <si>
    <t>Hardness</t>
  </si>
  <si>
    <t>RTP 2740 S-30A</t>
  </si>
  <si>
    <t>1.08</t>
  </si>
  <si>
    <t>RTP 2740 S-40A</t>
  </si>
  <si>
    <t>1.15</t>
  </si>
  <si>
    <t>RTP 2740 S-50A</t>
  </si>
  <si>
    <t>RTP 2740 S-60A</t>
  </si>
  <si>
    <t>RTP 2740 S-70A</t>
  </si>
  <si>
    <t>RTP 2700 S-30A</t>
  </si>
  <si>
    <t>0.89</t>
  </si>
  <si>
    <t>RTP 2700 S-40A</t>
  </si>
  <si>
    <t>RTP 2700 S-50A</t>
  </si>
  <si>
    <t>RTP 2700 S-60A</t>
  </si>
  <si>
    <t>RTP 2700 S-70A</t>
  </si>
  <si>
    <t>0.90</t>
  </si>
  <si>
    <t>RTP 2800 B-45A</t>
  </si>
  <si>
    <t>1.01</t>
  </si>
  <si>
    <t>RTP 2800 B-55A</t>
  </si>
  <si>
    <t>0.97</t>
  </si>
  <si>
    <t>RTP 2800 B-65A</t>
  </si>
  <si>
    <t>RTP 2800 B-75A</t>
  </si>
  <si>
    <t>RTP 2800 B-85A</t>
  </si>
  <si>
    <t>1.02</t>
  </si>
  <si>
    <t>RTP 6003-45A</t>
  </si>
  <si>
    <t>0.96</t>
  </si>
  <si>
    <t>RTP 6003-55A</t>
  </si>
  <si>
    <t>0.98</t>
  </si>
  <si>
    <t>RTP 6003-75A</t>
  </si>
  <si>
    <t>RTP 6035-35A</t>
  </si>
  <si>
    <t>RTP 6035-45A</t>
  </si>
  <si>
    <t>RTP 6035-55A</t>
  </si>
  <si>
    <t>RTP 6042-50A</t>
  </si>
  <si>
    <t>1.09</t>
  </si>
  <si>
    <t>RTP 6042-60A</t>
  </si>
  <si>
    <t>1.11</t>
  </si>
  <si>
    <t>RTP 6042-70A</t>
  </si>
  <si>
    <t>1.17</t>
  </si>
  <si>
    <t>3.1</t>
  </si>
  <si>
    <t>3.8</t>
  </si>
  <si>
    <t>4.5</t>
  </si>
  <si>
    <t>5.5</t>
  </si>
  <si>
    <t>6.6</t>
  </si>
  <si>
    <t>2.1</t>
  </si>
  <si>
    <t>5.2</t>
  </si>
  <si>
    <t>6.1</t>
  </si>
  <si>
    <t>6.4</t>
  </si>
  <si>
    <t>4.1</t>
  </si>
  <si>
    <t>4.8</t>
  </si>
  <si>
    <t>6.9</t>
  </si>
  <si>
    <t>10.3</t>
  </si>
  <si>
    <t>6.2</t>
  </si>
  <si>
    <t>6.0</t>
  </si>
  <si>
    <t>8.0</t>
  </si>
  <si>
    <t>10.0</t>
  </si>
  <si>
    <t>15.8</t>
  </si>
  <si>
    <t>17.5</t>
  </si>
  <si>
    <t>26.3</t>
  </si>
  <si>
    <t>31.5</t>
  </si>
  <si>
    <t>21.0</t>
  </si>
  <si>
    <t>30.6</t>
  </si>
  <si>
    <t>33.3</t>
  </si>
  <si>
    <t>43.8</t>
  </si>
  <si>
    <t>32.4</t>
  </si>
  <si>
    <t>49.0</t>
  </si>
  <si>
    <t>25.6</t>
  </si>
  <si>
    <t>29.5</t>
  </si>
  <si>
    <t>38.6</t>
  </si>
  <si>
    <t>46.4</t>
  </si>
  <si>
    <t>Advanced Elastomer systems</t>
  </si>
  <si>
    <t>Santoprene</t>
  </si>
  <si>
    <t>Exxonmobil</t>
  </si>
  <si>
    <t>8191-55B100</t>
  </si>
  <si>
    <t>8201-60</t>
  </si>
  <si>
    <t>8201-67W228</t>
  </si>
  <si>
    <t>8201-70</t>
  </si>
  <si>
    <t>8201-80</t>
  </si>
  <si>
    <t>8201-80HT</t>
  </si>
  <si>
    <t>8201-90</t>
  </si>
  <si>
    <t>8211-25</t>
  </si>
  <si>
    <t>8211-35</t>
  </si>
  <si>
    <t>8211-45</t>
  </si>
  <si>
    <t>8211-55</t>
  </si>
  <si>
    <t>8211-55B100</t>
  </si>
  <si>
    <t>8211-65</t>
  </si>
  <si>
    <t>8211-75</t>
  </si>
  <si>
    <t>8211-70</t>
  </si>
  <si>
    <t>8221-75M300</t>
  </si>
  <si>
    <t>8221-85M300</t>
  </si>
  <si>
    <t>8223-30M300</t>
  </si>
  <si>
    <t>8271-55</t>
  </si>
  <si>
    <t>8271-55B100</t>
  </si>
  <si>
    <t>8271-65</t>
  </si>
  <si>
    <t>8271-75</t>
  </si>
  <si>
    <t xml:space="preserve">Less compatible criteria </t>
  </si>
  <si>
    <t>Compared with :</t>
  </si>
  <si>
    <t xml:space="preserve">Additional informations </t>
  </si>
  <si>
    <t>Polymer's names</t>
  </si>
  <si>
    <t xml:space="preserve">Number of polymer who don't respect tolerance interval for the less compatible criterion </t>
  </si>
  <si>
    <t>polymers</t>
  </si>
  <si>
    <t>8281-35MED</t>
  </si>
  <si>
    <t>8291-45MED</t>
  </si>
  <si>
    <t>8281-55MED</t>
  </si>
  <si>
    <t>8281-65MED</t>
  </si>
  <si>
    <t>8281-75MED</t>
  </si>
  <si>
    <t>8281-90MED</t>
  </si>
  <si>
    <t>Geolast</t>
  </si>
  <si>
    <t>701-87W183</t>
  </si>
  <si>
    <t>703-45</t>
  </si>
  <si>
    <t>101-45W255</t>
  </si>
  <si>
    <t>101-55</t>
  </si>
  <si>
    <t>101-64</t>
  </si>
  <si>
    <t>101-73</t>
  </si>
  <si>
    <t>101-80</t>
  </si>
  <si>
    <t>101-87</t>
  </si>
  <si>
    <t>103-40</t>
  </si>
  <si>
    <t>103-50</t>
  </si>
  <si>
    <t>111-35</t>
  </si>
  <si>
    <t>111-45</t>
  </si>
  <si>
    <t>121-50E500</t>
  </si>
  <si>
    <t>121-50E100</t>
  </si>
  <si>
    <t>121-55W241</t>
  </si>
  <si>
    <t>121-58W175</t>
  </si>
  <si>
    <t>121-62M100</t>
  </si>
  <si>
    <t>121-70B230</t>
  </si>
  <si>
    <t>121-73W175</t>
  </si>
  <si>
    <t>121-75M100</t>
  </si>
  <si>
    <t>121-79W233</t>
  </si>
  <si>
    <t>121-80</t>
  </si>
  <si>
    <t>121-80B230</t>
  </si>
  <si>
    <t>121-80W175</t>
  </si>
  <si>
    <t>121-85M100</t>
  </si>
  <si>
    <t>121-87</t>
  </si>
  <si>
    <t>123-40</t>
  </si>
  <si>
    <t>171-64</t>
  </si>
  <si>
    <t>171-73</t>
  </si>
  <si>
    <t>201-55</t>
  </si>
  <si>
    <t>201-64</t>
  </si>
  <si>
    <t>201-73</t>
  </si>
  <si>
    <t>201-80</t>
  </si>
  <si>
    <t>201-87</t>
  </si>
  <si>
    <t>203-40</t>
  </si>
  <si>
    <t>203-50</t>
  </si>
  <si>
    <t>211-45</t>
  </si>
  <si>
    <t>241-55</t>
  </si>
  <si>
    <t>241-64</t>
  </si>
  <si>
    <t>241-73W236</t>
  </si>
  <si>
    <t>251-70W232</t>
  </si>
  <si>
    <t>251-80W232</t>
  </si>
  <si>
    <t>251-85W232</t>
  </si>
  <si>
    <t>251-92W232</t>
  </si>
  <si>
    <t>271-55</t>
  </si>
  <si>
    <t>271-64</t>
  </si>
  <si>
    <t>271-73</t>
  </si>
  <si>
    <t>271-80</t>
  </si>
  <si>
    <t>271-87</t>
  </si>
  <si>
    <t>273-40</t>
  </si>
  <si>
    <t>8291-85TL</t>
  </si>
  <si>
    <t>Alloys Alcryn</t>
  </si>
  <si>
    <t>1060 BK</t>
  </si>
  <si>
    <t>1070 BK</t>
  </si>
  <si>
    <t>1080 BK</t>
  </si>
  <si>
    <t xml:space="preserve">2060 CL </t>
  </si>
  <si>
    <t>2060 NC</t>
  </si>
  <si>
    <t>2070 NC</t>
  </si>
  <si>
    <t>2080 NC</t>
  </si>
  <si>
    <t>2090 NC</t>
  </si>
  <si>
    <t>2160 NC</t>
  </si>
  <si>
    <t>2165 NC</t>
  </si>
  <si>
    <t>2165 TR</t>
  </si>
  <si>
    <t>2170 NC</t>
  </si>
  <si>
    <t>2180 NC</t>
  </si>
  <si>
    <t>2160 BK</t>
  </si>
  <si>
    <t>2170 BK</t>
  </si>
  <si>
    <t>2180 BK</t>
  </si>
  <si>
    <t>2250 UT</t>
  </si>
  <si>
    <t>2265 UT</t>
  </si>
  <si>
    <t>2060 BK</t>
  </si>
  <si>
    <t xml:space="preserve">2070 BK </t>
  </si>
  <si>
    <t>2080 BK</t>
  </si>
  <si>
    <t xml:space="preserve">2090 BK </t>
  </si>
  <si>
    <t>2095 BK</t>
  </si>
  <si>
    <t>3055 NC</t>
  </si>
  <si>
    <t>3065 NC</t>
  </si>
  <si>
    <t>3075 NC</t>
  </si>
  <si>
    <t>4660 NC</t>
  </si>
  <si>
    <t>4670 NC</t>
  </si>
  <si>
    <t>4680 NC</t>
  </si>
  <si>
    <t>4660 BK</t>
  </si>
  <si>
    <t>4670 BK</t>
  </si>
  <si>
    <t>4680 BK</t>
  </si>
  <si>
    <t>Tpe name</t>
  </si>
  <si>
    <t xml:space="preserve">Properties </t>
  </si>
  <si>
    <t xml:space="preserve">Density </t>
  </si>
  <si>
    <t>Tensil strenght</t>
  </si>
  <si>
    <t xml:space="preserve">Elongation at break </t>
  </si>
  <si>
    <t>Trouser Tear strenght</t>
  </si>
  <si>
    <t>HexpolTPE</t>
  </si>
  <si>
    <t>Dryflex extrusion profile</t>
  </si>
  <si>
    <t>ISO 34 method C</t>
  </si>
  <si>
    <t>Dryflex injection moulding</t>
  </si>
  <si>
    <t>ISO 37-1</t>
  </si>
  <si>
    <t>ASTM D 792</t>
  </si>
  <si>
    <t>ASTM D 638</t>
  </si>
  <si>
    <t>Dryflex optimised compression set</t>
  </si>
  <si>
    <t>ISO 37'</t>
  </si>
  <si>
    <t>ISO 34 method C'</t>
  </si>
  <si>
    <t>Dryflex automotive mats</t>
  </si>
  <si>
    <t xml:space="preserve">ISO 34 method C </t>
  </si>
  <si>
    <t>Lifoflex flam</t>
  </si>
  <si>
    <t>DIN EN ISO 1183 - 1 (A)</t>
  </si>
  <si>
    <t>Mediprene 2K</t>
  </si>
  <si>
    <t>ASTM D 624</t>
  </si>
  <si>
    <t>Mediprene 500m</t>
  </si>
  <si>
    <t>ASTM D 2240 (4mm)</t>
  </si>
  <si>
    <t>Leartiker</t>
  </si>
  <si>
    <t>ASTM D 3374</t>
  </si>
  <si>
    <t>ISO 34 - 1</t>
  </si>
  <si>
    <t>Mediprene transparent</t>
  </si>
  <si>
    <t>ASTEM D 638</t>
  </si>
  <si>
    <t>Mediprene syringe Plunger Seals</t>
  </si>
  <si>
    <t>ASTM D 793</t>
  </si>
  <si>
    <t>ASTM D 639</t>
  </si>
  <si>
    <t>ASTM D 625</t>
  </si>
  <si>
    <t xml:space="preserve">Arnitel </t>
  </si>
  <si>
    <t>ISO 1183</t>
  </si>
  <si>
    <t>ISO 527-2</t>
  </si>
  <si>
    <t>Ensoft</t>
  </si>
  <si>
    <t>POLYONE</t>
  </si>
  <si>
    <t>ASTM D2240</t>
  </si>
  <si>
    <t>ASTM D 412</t>
  </si>
  <si>
    <t>Elastamax</t>
  </si>
  <si>
    <t>ASTM D 412A</t>
  </si>
  <si>
    <t>Gravi tech</t>
  </si>
  <si>
    <t>Karton</t>
  </si>
  <si>
    <t>Internal method</t>
  </si>
  <si>
    <t>Onflex</t>
  </si>
  <si>
    <t>ISO 1183/ASTM D792</t>
  </si>
  <si>
    <t>ISO 37/ASTM D412</t>
  </si>
  <si>
    <t>ISO 868 / ASTM D2240</t>
  </si>
  <si>
    <t>ISO 34-1/ ASTM D624</t>
  </si>
  <si>
    <t>Stat-tech</t>
  </si>
  <si>
    <t>ASTM D638</t>
  </si>
  <si>
    <t>Synprene</t>
  </si>
  <si>
    <t>ASTM D792</t>
  </si>
  <si>
    <t>ASTM D412A</t>
  </si>
  <si>
    <t>ASTM D624</t>
  </si>
  <si>
    <t xml:space="preserve">RTP company </t>
  </si>
  <si>
    <r>
      <t xml:space="preserve">Number of criteria into the tolerance interval for </t>
    </r>
    <r>
      <rPr>
        <b/>
        <i/>
        <sz val="11"/>
        <color rgb="FFFF0000"/>
        <rFont val="Calibri"/>
        <family val="2"/>
        <scheme val="minor"/>
      </rPr>
      <t>EPDM</t>
    </r>
  </si>
  <si>
    <t xml:space="preserve">Compression set </t>
  </si>
  <si>
    <t>Compression set (%)</t>
  </si>
  <si>
    <t>94 hrs 23°C</t>
  </si>
  <si>
    <t>22 hrs 150°C</t>
  </si>
  <si>
    <t>Value (max)</t>
  </si>
  <si>
    <t>94 hrs 23°c</t>
  </si>
  <si>
    <t>22 hrs 150°c</t>
  </si>
  <si>
    <t>Alloys Duragrip</t>
  </si>
  <si>
    <t>Alloys DuraGrip</t>
  </si>
  <si>
    <t>6040 NCEHT</t>
  </si>
  <si>
    <t>6040 NCHT</t>
  </si>
  <si>
    <t>6150 NC</t>
  </si>
  <si>
    <t>6160 NC</t>
  </si>
  <si>
    <t xml:space="preserve">Company </t>
  </si>
  <si>
    <t>Density</t>
  </si>
  <si>
    <t>Number</t>
  </si>
  <si>
    <t>Series</t>
  </si>
  <si>
    <t>Elongation</t>
  </si>
  <si>
    <t>Tear strenght</t>
  </si>
  <si>
    <t>Dryflex</t>
  </si>
  <si>
    <t>Advance Elastomer System</t>
  </si>
  <si>
    <t>EPDM replacement</t>
  </si>
  <si>
    <t>6150 BK</t>
  </si>
  <si>
    <t>6160 BK</t>
  </si>
  <si>
    <t>6170 BK</t>
  </si>
  <si>
    <t>Duracryn</t>
  </si>
  <si>
    <t>8060 NC/BK</t>
  </si>
  <si>
    <t>8070 NC</t>
  </si>
  <si>
    <t>8080 NC</t>
  </si>
  <si>
    <t>6070 BK</t>
  </si>
  <si>
    <t>6140 NC</t>
  </si>
  <si>
    <t>6140 TR</t>
  </si>
  <si>
    <t>6165 TR</t>
  </si>
  <si>
    <t>Alliance Polymer Zythane</t>
  </si>
  <si>
    <t>TPV</t>
  </si>
  <si>
    <t>3045D</t>
  </si>
  <si>
    <t>4045D</t>
  </si>
  <si>
    <t>4050D</t>
  </si>
  <si>
    <t>4060A</t>
  </si>
  <si>
    <t>4060D</t>
  </si>
  <si>
    <t>4065D</t>
  </si>
  <si>
    <t>4070A</t>
  </si>
  <si>
    <t>4080A</t>
  </si>
  <si>
    <t>4085A</t>
  </si>
  <si>
    <t>4090A</t>
  </si>
  <si>
    <t>5045D</t>
  </si>
  <si>
    <t>5050D</t>
  </si>
  <si>
    <t>5060A</t>
  </si>
  <si>
    <t>5070A</t>
  </si>
  <si>
    <t>5080A</t>
  </si>
  <si>
    <t>5085A</t>
  </si>
  <si>
    <t>5090A</t>
  </si>
  <si>
    <t>6045D</t>
  </si>
  <si>
    <t>6055D</t>
  </si>
  <si>
    <t>6065D</t>
  </si>
  <si>
    <t>6070A</t>
  </si>
  <si>
    <t>6075A</t>
  </si>
  <si>
    <t>6080A</t>
  </si>
  <si>
    <t>6090A</t>
  </si>
  <si>
    <t>7045A</t>
  </si>
  <si>
    <t>Advanced elastomer systems</t>
  </si>
  <si>
    <t>ASTM D471/ISO 2781</t>
  </si>
  <si>
    <t xml:space="preserve">Exxon mobil </t>
  </si>
  <si>
    <t>7050D</t>
  </si>
  <si>
    <t>7055D</t>
  </si>
  <si>
    <t>7065D</t>
  </si>
  <si>
    <t>7070A</t>
  </si>
  <si>
    <t>7075A</t>
  </si>
  <si>
    <t>7080A</t>
  </si>
  <si>
    <t>7085A</t>
  </si>
  <si>
    <t>7085AF</t>
  </si>
  <si>
    <t>7085AU</t>
  </si>
  <si>
    <t>7090A</t>
  </si>
  <si>
    <t>Arkema</t>
  </si>
  <si>
    <t>Pebax</t>
  </si>
  <si>
    <t>2533(PEBA)</t>
  </si>
  <si>
    <t>MV 1074 SA</t>
  </si>
  <si>
    <t xml:space="preserve">A.Schuman </t>
  </si>
  <si>
    <t>Invision</t>
  </si>
  <si>
    <t>VX-5060</t>
  </si>
  <si>
    <t>VX-5070</t>
  </si>
  <si>
    <t>VX-5085</t>
  </si>
  <si>
    <t>VX-5090</t>
  </si>
  <si>
    <t>VX-5170</t>
  </si>
  <si>
    <t>Polytrope</t>
  </si>
  <si>
    <t>CB-1010</t>
  </si>
  <si>
    <t>TTP-1008-1</t>
  </si>
  <si>
    <t>TTP-1010-1</t>
  </si>
  <si>
    <t>TTP 1010HF</t>
  </si>
  <si>
    <t>TTP 1024-01</t>
  </si>
  <si>
    <t>TPP 293</t>
  </si>
  <si>
    <t>TPP 402</t>
  </si>
  <si>
    <t>TPP 403</t>
  </si>
  <si>
    <t>TPP 408</t>
  </si>
  <si>
    <t>TPP 503</t>
  </si>
  <si>
    <t>TPP 504</t>
  </si>
  <si>
    <t>TPP 508</t>
  </si>
  <si>
    <t>TPP 510</t>
  </si>
  <si>
    <t>TPP 512</t>
  </si>
  <si>
    <t>TPP 518</t>
  </si>
  <si>
    <t>TPP 524</t>
  </si>
  <si>
    <t>TPP 530</t>
  </si>
  <si>
    <t>TPP 608</t>
  </si>
  <si>
    <t xml:space="preserve">TPP 620 </t>
  </si>
  <si>
    <t>Covestro</t>
  </si>
  <si>
    <t xml:space="preserve">SEBS Type </t>
  </si>
  <si>
    <t xml:space="preserve">API Megol </t>
  </si>
  <si>
    <t>AM</t>
  </si>
  <si>
    <t>DP2268/65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</si>
</sst>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6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u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8.8000000000000007"/>
      <color rgb="FF333333"/>
      <name val="Arial"/>
      <family val="2"/>
    </font>
    <font>
      <sz val="11"/>
      <color rgb="FF333333"/>
      <name val="Arial"/>
      <family val="2"/>
    </font>
    <font>
      <sz val="11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/>
      <bottom/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/>
      <right style="thin">
        <color theme="0"/>
      </right>
      <top/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/>
      <right/>
      <top style="thin">
        <color rgb="FFCCCCCC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 style="thin">
        <color theme="0"/>
      </left>
      <right/>
      <top style="medium">
        <color auto="1"/>
      </top>
      <bottom/>
      <diagonal/>
    </border>
    <border>
      <left style="thin">
        <color theme="0"/>
      </left>
      <right/>
      <top/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 style="medium">
        <color auto="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medium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auto="1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/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/>
      <right style="medium">
        <color theme="0"/>
      </right>
      <top style="medium">
        <color auto="1"/>
      </top>
      <bottom style="medium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8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7" borderId="29" xfId="0" applyFill="1" applyBorder="1"/>
    <xf numFmtId="0" fontId="8" fillId="7" borderId="3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0" fillId="0" borderId="28" xfId="0" applyFill="1" applyBorder="1" applyAlignment="1">
      <alignment horizontal="center" vertical="center"/>
    </xf>
    <xf numFmtId="0" fontId="4" fillId="0" borderId="32" xfId="1" applyFill="1" applyBorder="1" applyAlignment="1">
      <alignment horizontal="center" vertical="center"/>
    </xf>
    <xf numFmtId="0" fontId="4" fillId="0" borderId="28" xfId="1" applyFill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9" borderId="0" xfId="0" applyFill="1"/>
    <xf numFmtId="0" fontId="2" fillId="9" borderId="11" xfId="0" applyFont="1" applyFill="1" applyBorder="1" applyAlignment="1"/>
    <xf numFmtId="0" fontId="0" fillId="0" borderId="30" xfId="0" applyBorder="1" applyAlignment="1">
      <alignment horizontal="center" vertical="center"/>
    </xf>
    <xf numFmtId="0" fontId="20" fillId="0" borderId="33" xfId="0" applyFont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28" fillId="0" borderId="20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6" fillId="0" borderId="2" xfId="0" applyFont="1" applyFill="1" applyBorder="1" applyAlignment="1">
      <alignment vertical="center" wrapText="1"/>
    </xf>
    <xf numFmtId="0" fontId="26" fillId="0" borderId="3" xfId="0" applyFont="1" applyFill="1" applyBorder="1" applyAlignment="1">
      <alignment vertical="center" wrapText="1"/>
    </xf>
    <xf numFmtId="0" fontId="30" fillId="10" borderId="34" xfId="0" applyFont="1" applyFill="1" applyBorder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30" fillId="10" borderId="34" xfId="0" applyFont="1" applyFill="1" applyBorder="1" applyAlignment="1">
      <alignment horizontal="center" vertical="center" wrapText="1"/>
    </xf>
    <xf numFmtId="0" fontId="4" fillId="10" borderId="34" xfId="1" applyFont="1" applyFill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31" fillId="10" borderId="34" xfId="0" applyFont="1" applyFill="1" applyBorder="1" applyAlignment="1">
      <alignment horizontal="center" vertical="center" wrapText="1"/>
    </xf>
    <xf numFmtId="0" fontId="32" fillId="0" borderId="34" xfId="0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 wrapText="1"/>
    </xf>
    <xf numFmtId="0" fontId="32" fillId="10" borderId="35" xfId="0" applyFont="1" applyFill="1" applyBorder="1" applyAlignment="1">
      <alignment horizontal="center" vertical="center" wrapText="1"/>
    </xf>
    <xf numFmtId="0" fontId="8" fillId="7" borderId="31" xfId="0" applyFont="1" applyFill="1" applyBorder="1" applyAlignment="1">
      <alignment vertical="center"/>
    </xf>
    <xf numFmtId="0" fontId="0" fillId="0" borderId="30" xfId="0" applyBorder="1" applyAlignment="1"/>
    <xf numFmtId="0" fontId="0" fillId="9" borderId="0" xfId="0" applyFill="1" applyBorder="1" applyAlignment="1"/>
    <xf numFmtId="0" fontId="0" fillId="0" borderId="0" xfId="0" applyAlignment="1">
      <alignment horizontal="center" vertical="center" wrapText="1"/>
    </xf>
    <xf numFmtId="0" fontId="4" fillId="0" borderId="34" xfId="1" applyBorder="1" applyAlignment="1">
      <alignment horizontal="center" vertical="center"/>
    </xf>
    <xf numFmtId="0" fontId="4" fillId="10" borderId="34" xfId="1" applyFill="1" applyBorder="1" applyAlignment="1">
      <alignment horizontal="center" vertical="center" wrapText="1"/>
    </xf>
    <xf numFmtId="0" fontId="4" fillId="0" borderId="34" xfId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vertical="center" wrapText="1"/>
    </xf>
    <xf numFmtId="0" fontId="32" fillId="0" borderId="56" xfId="0" applyFont="1" applyFill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31" fillId="10" borderId="56" xfId="0" applyFont="1" applyFill="1" applyBorder="1" applyAlignment="1">
      <alignment horizontal="center" vertical="center" wrapText="1"/>
    </xf>
    <xf numFmtId="0" fontId="30" fillId="10" borderId="56" xfId="0" applyFont="1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4" borderId="52" xfId="0" applyFont="1" applyFill="1" applyBorder="1"/>
    <xf numFmtId="0" fontId="7" fillId="3" borderId="52" xfId="0" applyFont="1" applyFill="1" applyBorder="1"/>
    <xf numFmtId="0" fontId="7" fillId="2" borderId="52" xfId="0" applyFont="1" applyFill="1" applyBorder="1"/>
    <xf numFmtId="0" fontId="7" fillId="5" borderId="52" xfId="0" applyFont="1" applyFill="1" applyBorder="1"/>
    <xf numFmtId="0" fontId="7" fillId="6" borderId="52" xfId="0" applyFont="1" applyFill="1" applyBorder="1"/>
    <xf numFmtId="0" fontId="7" fillId="4" borderId="60" xfId="0" applyFont="1" applyFill="1" applyBorder="1"/>
    <xf numFmtId="0" fontId="7" fillId="3" borderId="60" xfId="0" applyFont="1" applyFill="1" applyBorder="1"/>
    <xf numFmtId="0" fontId="7" fillId="2" borderId="60" xfId="0" applyFont="1" applyFill="1" applyBorder="1"/>
    <xf numFmtId="0" fontId="7" fillId="5" borderId="60" xfId="0" applyFont="1" applyFill="1" applyBorder="1"/>
    <xf numFmtId="0" fontId="7" fillId="6" borderId="60" xfId="0" applyFont="1" applyFill="1" applyBorder="1"/>
    <xf numFmtId="0" fontId="7" fillId="4" borderId="62" xfId="0" applyFont="1" applyFill="1" applyBorder="1" applyAlignment="1"/>
    <xf numFmtId="0" fontId="7" fillId="4" borderId="62" xfId="0" applyFont="1" applyFill="1" applyBorder="1"/>
    <xf numFmtId="0" fontId="1" fillId="3" borderId="62" xfId="0" applyFont="1" applyFill="1" applyBorder="1" applyAlignment="1"/>
    <xf numFmtId="0" fontId="7" fillId="3" borderId="62" xfId="0" applyFont="1" applyFill="1" applyBorder="1" applyAlignment="1"/>
    <xf numFmtId="0" fontId="7" fillId="3" borderId="62" xfId="0" applyFont="1" applyFill="1" applyBorder="1"/>
    <xf numFmtId="0" fontId="1" fillId="2" borderId="62" xfId="0" applyFont="1" applyFill="1" applyBorder="1" applyAlignment="1"/>
    <xf numFmtId="0" fontId="7" fillId="2" borderId="62" xfId="0" applyFont="1" applyFill="1" applyBorder="1" applyAlignment="1"/>
    <xf numFmtId="0" fontId="7" fillId="2" borderId="62" xfId="0" applyFont="1" applyFill="1" applyBorder="1"/>
    <xf numFmtId="0" fontId="1" fillId="5" borderId="62" xfId="0" applyFont="1" applyFill="1" applyBorder="1" applyAlignment="1"/>
    <xf numFmtId="0" fontId="7" fillId="5" borderId="62" xfId="0" applyFont="1" applyFill="1" applyBorder="1" applyAlignment="1"/>
    <xf numFmtId="0" fontId="7" fillId="5" borderId="62" xfId="0" applyFont="1" applyFill="1" applyBorder="1"/>
    <xf numFmtId="0" fontId="1" fillId="6" borderId="62" xfId="0" applyFont="1" applyFill="1" applyBorder="1" applyAlignment="1"/>
    <xf numFmtId="0" fontId="7" fillId="6" borderId="62" xfId="0" applyFont="1" applyFill="1" applyBorder="1" applyAlignment="1"/>
    <xf numFmtId="0" fontId="7" fillId="6" borderId="62" xfId="0" applyFont="1" applyFill="1" applyBorder="1"/>
    <xf numFmtId="0" fontId="1" fillId="13" borderId="62" xfId="0" applyFont="1" applyFill="1" applyBorder="1"/>
    <xf numFmtId="0" fontId="27" fillId="13" borderId="62" xfId="0" applyFont="1" applyFill="1" applyBorder="1"/>
    <xf numFmtId="0" fontId="27" fillId="13" borderId="63" xfId="0" applyFont="1" applyFill="1" applyBorder="1"/>
    <xf numFmtId="0" fontId="7" fillId="4" borderId="51" xfId="0" applyFont="1" applyFill="1" applyBorder="1"/>
    <xf numFmtId="0" fontId="7" fillId="3" borderId="51" xfId="0" applyFont="1" applyFill="1" applyBorder="1"/>
    <xf numFmtId="0" fontId="7" fillId="2" borderId="51" xfId="0" applyFont="1" applyFill="1" applyBorder="1"/>
    <xf numFmtId="0" fontId="7" fillId="5" borderId="51" xfId="0" applyFont="1" applyFill="1" applyBorder="1"/>
    <xf numFmtId="0" fontId="7" fillId="6" borderId="51" xfId="0" applyFont="1" applyFill="1" applyBorder="1"/>
    <xf numFmtId="0" fontId="1" fillId="4" borderId="64" xfId="0" applyFont="1" applyFill="1" applyBorder="1" applyAlignment="1"/>
    <xf numFmtId="0" fontId="7" fillId="13" borderId="51" xfId="0" applyFont="1" applyFill="1" applyBorder="1"/>
    <xf numFmtId="0" fontId="7" fillId="13" borderId="52" xfId="0" applyFont="1" applyFill="1" applyBorder="1"/>
    <xf numFmtId="0" fontId="7" fillId="13" borderId="60" xfId="0" applyFont="1" applyFill="1" applyBorder="1"/>
    <xf numFmtId="0" fontId="7" fillId="13" borderId="53" xfId="0" applyFont="1" applyFill="1" applyBorder="1"/>
    <xf numFmtId="0" fontId="7" fillId="13" borderId="54" xfId="0" applyFont="1" applyFill="1" applyBorder="1"/>
    <xf numFmtId="0" fontId="7" fillId="13" borderId="61" xfId="0" applyFont="1" applyFill="1" applyBorder="1"/>
    <xf numFmtId="0" fontId="4" fillId="0" borderId="0" xfId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23" fillId="9" borderId="16" xfId="0" applyFont="1" applyFill="1" applyBorder="1" applyAlignment="1">
      <alignment horizontal="center" vertical="center"/>
    </xf>
    <xf numFmtId="0" fontId="23" fillId="9" borderId="17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23" fillId="9" borderId="19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/>
    </xf>
    <xf numFmtId="0" fontId="27" fillId="9" borderId="16" xfId="0" applyFont="1" applyFill="1" applyBorder="1" applyAlignment="1">
      <alignment horizontal="center" vertical="center"/>
    </xf>
    <xf numFmtId="0" fontId="27" fillId="9" borderId="17" xfId="0" applyFont="1" applyFill="1" applyBorder="1" applyAlignment="1">
      <alignment horizontal="center" vertical="center"/>
    </xf>
    <xf numFmtId="0" fontId="27" fillId="9" borderId="14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0" fontId="27" fillId="9" borderId="19" xfId="0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3" fillId="9" borderId="0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27" fillId="9" borderId="16" xfId="0" applyFont="1" applyFill="1" applyBorder="1" applyAlignment="1">
      <alignment horizontal="center" vertical="center" wrapText="1"/>
    </xf>
    <xf numFmtId="0" fontId="27" fillId="9" borderId="4" xfId="0" applyFont="1" applyFill="1" applyBorder="1" applyAlignment="1">
      <alignment horizontal="center" vertical="center" wrapText="1"/>
    </xf>
    <xf numFmtId="0" fontId="27" fillId="9" borderId="17" xfId="0" applyFont="1" applyFill="1" applyBorder="1" applyAlignment="1">
      <alignment horizontal="center" vertical="center" wrapText="1"/>
    </xf>
    <xf numFmtId="0" fontId="27" fillId="9" borderId="14" xfId="0" applyFont="1" applyFill="1" applyBorder="1" applyAlignment="1">
      <alignment horizontal="center" vertical="center" wrapText="1"/>
    </xf>
    <xf numFmtId="0" fontId="27" fillId="9" borderId="0" xfId="0" applyFont="1" applyFill="1" applyBorder="1" applyAlignment="1">
      <alignment horizontal="center" vertical="center" wrapText="1"/>
    </xf>
    <xf numFmtId="0" fontId="27" fillId="9" borderId="2" xfId="0" applyFont="1" applyFill="1" applyBorder="1" applyAlignment="1">
      <alignment horizontal="center" vertical="center" wrapText="1"/>
    </xf>
    <xf numFmtId="0" fontId="27" fillId="9" borderId="19" xfId="0" applyFont="1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 wrapText="1"/>
    </xf>
    <xf numFmtId="0" fontId="27" fillId="9" borderId="3" xfId="0" applyFont="1" applyFill="1" applyBorder="1" applyAlignment="1">
      <alignment horizontal="center" vertical="center" wrapText="1"/>
    </xf>
    <xf numFmtId="0" fontId="27" fillId="9" borderId="20" xfId="0" applyFont="1" applyFill="1" applyBorder="1" applyAlignment="1">
      <alignment horizontal="center"/>
    </xf>
    <xf numFmtId="0" fontId="27" fillId="9" borderId="21" xfId="0" applyFont="1" applyFill="1" applyBorder="1" applyAlignment="1">
      <alignment horizontal="center"/>
    </xf>
    <xf numFmtId="0" fontId="27" fillId="9" borderId="22" xfId="0" applyFont="1" applyFill="1" applyBorder="1" applyAlignment="1">
      <alignment horizontal="center"/>
    </xf>
    <xf numFmtId="0" fontId="9" fillId="8" borderId="16" xfId="0" applyFont="1" applyFill="1" applyBorder="1" applyAlignment="1">
      <alignment horizontal="center" vertical="center"/>
    </xf>
    <xf numFmtId="0" fontId="9" fillId="8" borderId="48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8" borderId="49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25" fillId="8" borderId="18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28" xfId="0" applyFont="1" applyFill="1" applyBorder="1" applyAlignment="1">
      <alignment horizontal="center" vertical="center"/>
    </xf>
    <xf numFmtId="0" fontId="29" fillId="8" borderId="9" xfId="0" applyFont="1" applyFill="1" applyBorder="1" applyAlignment="1">
      <alignment horizontal="center" vertical="center"/>
    </xf>
    <xf numFmtId="0" fontId="29" fillId="8" borderId="27" xfId="0" applyFont="1" applyFill="1" applyBorder="1" applyAlignment="1">
      <alignment horizontal="center" vertical="center"/>
    </xf>
    <xf numFmtId="0" fontId="29" fillId="8" borderId="43" xfId="0" applyFont="1" applyFill="1" applyBorder="1" applyAlignment="1">
      <alignment horizontal="center" vertical="center"/>
    </xf>
    <xf numFmtId="0" fontId="29" fillId="8" borderId="26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center" vertical="center" wrapText="1"/>
    </xf>
    <xf numFmtId="0" fontId="10" fillId="8" borderId="43" xfId="0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 wrapText="1"/>
    </xf>
    <xf numFmtId="0" fontId="10" fillId="8" borderId="46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45" xfId="0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1" fontId="10" fillId="8" borderId="45" xfId="0" applyNumberFormat="1" applyFont="1" applyFill="1" applyBorder="1" applyAlignment="1">
      <alignment horizontal="center" vertical="center"/>
    </xf>
    <xf numFmtId="1" fontId="10" fillId="8" borderId="44" xfId="0" applyNumberFormat="1" applyFont="1" applyFill="1" applyBorder="1" applyAlignment="1">
      <alignment horizontal="center" vertical="center"/>
    </xf>
    <xf numFmtId="0" fontId="25" fillId="8" borderId="45" xfId="0" applyFont="1" applyFill="1" applyBorder="1" applyAlignment="1">
      <alignment horizontal="center" vertical="center"/>
    </xf>
    <xf numFmtId="0" fontId="25" fillId="8" borderId="44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 wrapText="1"/>
    </xf>
    <xf numFmtId="0" fontId="25" fillId="8" borderId="11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/>
    </xf>
    <xf numFmtId="0" fontId="23" fillId="3" borderId="51" xfId="0" applyFont="1" applyFill="1" applyBorder="1" applyAlignment="1">
      <alignment horizontal="center"/>
    </xf>
    <xf numFmtId="0" fontId="23" fillId="3" borderId="52" xfId="0" applyFont="1" applyFill="1" applyBorder="1" applyAlignment="1">
      <alignment horizontal="center"/>
    </xf>
    <xf numFmtId="0" fontId="1" fillId="6" borderId="51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 wrapText="1"/>
    </xf>
    <xf numFmtId="0" fontId="0" fillId="6" borderId="58" xfId="0" applyFill="1" applyBorder="1" applyAlignment="1">
      <alignment horizontal="center" vertical="center"/>
    </xf>
    <xf numFmtId="0" fontId="23" fillId="6" borderId="51" xfId="0" applyFont="1" applyFill="1" applyBorder="1" applyAlignment="1">
      <alignment horizontal="center"/>
    </xf>
    <xf numFmtId="0" fontId="23" fillId="6" borderId="52" xfId="0" applyFont="1" applyFill="1" applyBorder="1" applyAlignment="1">
      <alignment horizontal="center"/>
    </xf>
    <xf numFmtId="0" fontId="23" fillId="2" borderId="51" xfId="0" applyFont="1" applyFill="1" applyBorder="1" applyAlignment="1">
      <alignment horizontal="center"/>
    </xf>
    <xf numFmtId="0" fontId="23" fillId="2" borderId="52" xfId="0" applyFont="1" applyFill="1" applyBorder="1" applyAlignment="1">
      <alignment horizontal="center"/>
    </xf>
    <xf numFmtId="0" fontId="23" fillId="5" borderId="51" xfId="0" applyFont="1" applyFill="1" applyBorder="1" applyAlignment="1">
      <alignment horizontal="center"/>
    </xf>
    <xf numFmtId="0" fontId="23" fillId="5" borderId="52" xfId="0" applyFont="1" applyFill="1" applyBorder="1" applyAlignment="1">
      <alignment horizontal="center"/>
    </xf>
    <xf numFmtId="0" fontId="7" fillId="2" borderId="51" xfId="0" applyFont="1" applyFill="1" applyBorder="1" applyAlignment="1">
      <alignment horizontal="center"/>
    </xf>
    <xf numFmtId="0" fontId="7" fillId="2" borderId="52" xfId="0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/>
    </xf>
    <xf numFmtId="0" fontId="7" fillId="5" borderId="52" xfId="0" applyFont="1" applyFill="1" applyBorder="1" applyAlignment="1">
      <alignment horizontal="center"/>
    </xf>
    <xf numFmtId="0" fontId="7" fillId="3" borderId="51" xfId="0" applyFont="1" applyFill="1" applyBorder="1" applyAlignment="1">
      <alignment horizontal="center"/>
    </xf>
    <xf numFmtId="0" fontId="7" fillId="3" borderId="52" xfId="0" applyFont="1" applyFill="1" applyBorder="1" applyAlignment="1">
      <alignment horizontal="center"/>
    </xf>
    <xf numFmtId="0" fontId="7" fillId="6" borderId="51" xfId="0" applyFont="1" applyFill="1" applyBorder="1" applyAlignment="1">
      <alignment horizontal="center"/>
    </xf>
    <xf numFmtId="0" fontId="7" fillId="6" borderId="52" xfId="0" applyFont="1" applyFill="1" applyBorder="1" applyAlignment="1">
      <alignment horizontal="center"/>
    </xf>
    <xf numFmtId="0" fontId="1" fillId="3" borderId="51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65" xfId="0" applyFont="1" applyFill="1" applyBorder="1" applyAlignment="1">
      <alignment horizontal="center" vertical="center"/>
    </xf>
    <xf numFmtId="0" fontId="1" fillId="4" borderId="66" xfId="0" applyFont="1" applyFill="1" applyBorder="1" applyAlignment="1">
      <alignment horizontal="center" vertical="center"/>
    </xf>
    <xf numFmtId="0" fontId="1" fillId="4" borderId="51" xfId="0" applyFont="1" applyFill="1" applyBorder="1" applyAlignment="1">
      <alignment horizontal="center" vertical="center"/>
    </xf>
    <xf numFmtId="0" fontId="1" fillId="4" borderId="50" xfId="0" applyFont="1" applyFill="1" applyBorder="1" applyAlignment="1">
      <alignment horizontal="center" vertical="center"/>
    </xf>
    <xf numFmtId="0" fontId="0" fillId="4" borderId="67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/>
    </xf>
    <xf numFmtId="0" fontId="7" fillId="4" borderId="52" xfId="0" applyFont="1" applyFill="1" applyBorder="1" applyAlignment="1">
      <alignment horizontal="center"/>
    </xf>
    <xf numFmtId="0" fontId="23" fillId="4" borderId="65" xfId="0" applyFont="1" applyFill="1" applyBorder="1" applyAlignment="1">
      <alignment horizontal="center"/>
    </xf>
    <xf numFmtId="0" fontId="23" fillId="4" borderId="68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13" borderId="51" xfId="0" applyFont="1" applyFill="1" applyBorder="1" applyAlignment="1">
      <alignment horizontal="center" vertical="center"/>
    </xf>
    <xf numFmtId="0" fontId="1" fillId="13" borderId="50" xfId="0" applyFont="1" applyFill="1" applyBorder="1" applyAlignment="1">
      <alignment horizontal="center" vertical="center"/>
    </xf>
    <xf numFmtId="0" fontId="1" fillId="13" borderId="53" xfId="0" applyFont="1" applyFill="1" applyBorder="1" applyAlignment="1">
      <alignment horizontal="center" vertical="center"/>
    </xf>
    <xf numFmtId="0" fontId="1" fillId="13" borderId="55" xfId="0" applyFont="1" applyFill="1" applyBorder="1" applyAlignment="1">
      <alignment horizontal="center" vertical="center"/>
    </xf>
    <xf numFmtId="0" fontId="35" fillId="13" borderId="51" xfId="0" applyFont="1" applyFill="1" applyBorder="1" applyAlignment="1">
      <alignment horizontal="center"/>
    </xf>
    <xf numFmtId="0" fontId="35" fillId="13" borderId="52" xfId="0" applyFont="1" applyFill="1" applyBorder="1" applyAlignment="1">
      <alignment horizontal="center"/>
    </xf>
    <xf numFmtId="0" fontId="0" fillId="13" borderId="58" xfId="0" applyFill="1" applyBorder="1" applyAlignment="1">
      <alignment horizontal="center" vertical="center"/>
    </xf>
    <xf numFmtId="0" fontId="35" fillId="13" borderId="60" xfId="0" applyFont="1" applyFill="1" applyBorder="1" applyAlignment="1">
      <alignment horizontal="center"/>
    </xf>
    <xf numFmtId="0" fontId="23" fillId="6" borderId="60" xfId="0" applyFont="1" applyFill="1" applyBorder="1" applyAlignment="1">
      <alignment horizontal="center"/>
    </xf>
    <xf numFmtId="0" fontId="7" fillId="6" borderId="60" xfId="0" applyFont="1" applyFill="1" applyBorder="1" applyAlignment="1">
      <alignment horizontal="center"/>
    </xf>
    <xf numFmtId="0" fontId="7" fillId="13" borderId="60" xfId="0" applyFont="1" applyFill="1" applyBorder="1" applyAlignment="1">
      <alignment horizontal="center"/>
    </xf>
    <xf numFmtId="0" fontId="7" fillId="13" borderId="52" xfId="0" applyFont="1" applyFill="1" applyBorder="1" applyAlignment="1">
      <alignment horizontal="center"/>
    </xf>
    <xf numFmtId="0" fontId="0" fillId="13" borderId="59" xfId="0" applyFill="1" applyBorder="1" applyAlignment="1">
      <alignment horizontal="center" vertical="center"/>
    </xf>
    <xf numFmtId="0" fontId="7" fillId="13" borderId="51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23" fillId="2" borderId="60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0" fontId="23" fillId="5" borderId="60" xfId="0" applyFont="1" applyFill="1" applyBorder="1" applyAlignment="1">
      <alignment horizontal="center"/>
    </xf>
    <xf numFmtId="0" fontId="7" fillId="5" borderId="60" xfId="0" applyFont="1" applyFill="1" applyBorder="1" applyAlignment="1">
      <alignment horizontal="center"/>
    </xf>
    <xf numFmtId="0" fontId="23" fillId="4" borderId="69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7" fillId="4" borderId="60" xfId="0" applyFont="1" applyFill="1" applyBorder="1" applyAlignment="1">
      <alignment horizontal="center"/>
    </xf>
    <xf numFmtId="0" fontId="23" fillId="3" borderId="60" xfId="0" applyFont="1" applyFill="1" applyBorder="1" applyAlignment="1">
      <alignment horizontal="center"/>
    </xf>
    <xf numFmtId="0" fontId="7" fillId="3" borderId="6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9" xfId="1" applyFill="1" applyBorder="1" applyAlignment="1">
      <alignment horizontal="center" vertical="center" wrapText="1"/>
    </xf>
    <xf numFmtId="0" fontId="4" fillId="0" borderId="30" xfId="1" applyFill="1" applyBorder="1" applyAlignment="1">
      <alignment horizontal="center" vertical="center" wrapText="1"/>
    </xf>
    <xf numFmtId="0" fontId="4" fillId="0" borderId="31" xfId="1" applyFill="1" applyBorder="1" applyAlignment="1">
      <alignment horizontal="center" vertical="center" wrapText="1"/>
    </xf>
    <xf numFmtId="0" fontId="4" fillId="0" borderId="29" xfId="1" applyBorder="1" applyAlignment="1">
      <alignment horizontal="center" vertical="center"/>
    </xf>
    <xf numFmtId="0" fontId="4" fillId="0" borderId="30" xfId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29" xfId="1" applyBorder="1" applyAlignment="1">
      <alignment horizontal="center" vertical="center" wrapText="1"/>
    </xf>
    <xf numFmtId="0" fontId="4" fillId="0" borderId="30" xfId="1" applyBorder="1" applyAlignment="1">
      <alignment horizontal="center" vertical="center" wrapText="1"/>
    </xf>
    <xf numFmtId="0" fontId="4" fillId="0" borderId="31" xfId="1" applyBorder="1" applyAlignment="1">
      <alignment horizontal="center" vertical="center" wrapText="1"/>
    </xf>
    <xf numFmtId="2" fontId="11" fillId="0" borderId="16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2" fontId="11" fillId="0" borderId="17" xfId="0" applyNumberFormat="1" applyFont="1" applyBorder="1" applyAlignment="1">
      <alignment horizontal="center" vertical="center" wrapText="1"/>
    </xf>
    <xf numFmtId="2" fontId="11" fillId="0" borderId="19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29" xfId="1" applyFill="1" applyBorder="1" applyAlignment="1">
      <alignment horizontal="center" vertical="center"/>
    </xf>
    <xf numFmtId="0" fontId="4" fillId="0" borderId="30" xfId="1" applyFill="1" applyBorder="1" applyAlignment="1">
      <alignment horizontal="center" vertical="center"/>
    </xf>
    <xf numFmtId="0" fontId="4" fillId="0" borderId="31" xfId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11" borderId="47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5"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99FF99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99FF99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00CC00"/>
      <color rgb="FFFF9900"/>
      <color rgb="FF99FF99"/>
      <color rgb="FF66FF66"/>
      <color rgb="FF33CC33"/>
      <color rgb="FF63E769"/>
      <color rgb="FF79E1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HUGO%20MATH&#201;/April/Excel/Excel%20data%20base%2020_04_06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lts"/>
      <sheetName val="Data Sheet"/>
      <sheetName val="Norms"/>
      <sheetName val="Feuil1"/>
      <sheetName val="Excel data base 20_04_06.xlam"/>
    </sheetNames>
    <definedNames>
      <definedName name="RechercheMultiples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06" Type="http://schemas.openxmlformats.org/officeDocument/2006/relationships/hyperlink" Target="http://www.matweb.com/search/DataSheet.aspx?MatGUID=db1c6dd90dcc40848bcc1b3e50ea34ee" TargetMode="External"/><Relationship Id="rId107" Type="http://schemas.openxmlformats.org/officeDocument/2006/relationships/hyperlink" Target="http://www.matweb.com/search/DataSheet.aspx?MatGUID=feda9ee68f62439b8db1dcd75f3627ba" TargetMode="External"/><Relationship Id="rId108" Type="http://schemas.openxmlformats.org/officeDocument/2006/relationships/hyperlink" Target="http://www.matweb.com/search/DataSheet.aspx?MatGUID=aaedc88666634d20b4f3d98859bea5e4" TargetMode="External"/><Relationship Id="rId109" Type="http://schemas.openxmlformats.org/officeDocument/2006/relationships/hyperlink" Target="http://www.matweb.com/search/DataSheet.aspx?MatGUID=5368b57578024a378e601dacbd1ba910" TargetMode="External"/><Relationship Id="rId70" Type="http://schemas.openxmlformats.org/officeDocument/2006/relationships/hyperlink" Target="http://www.matweb.com/search/DataSheet.aspx?MatGUID=8c77aa75e0db470394009648f9ac2f69" TargetMode="External"/><Relationship Id="rId71" Type="http://schemas.openxmlformats.org/officeDocument/2006/relationships/hyperlink" Target="http://www.matweb.com/search/DataSheet.aspx?MatGUID=d764d58856834d8180f9145db5bbd8d4" TargetMode="External"/><Relationship Id="rId72" Type="http://schemas.openxmlformats.org/officeDocument/2006/relationships/hyperlink" Target="http://www.matweb.com/search/DataSheet.aspx?MatGUID=00e165bf46434b52b8a5128bd469209b" TargetMode="External"/><Relationship Id="rId73" Type="http://schemas.openxmlformats.org/officeDocument/2006/relationships/hyperlink" Target="http://www.matweb.com/search/DataSheet.aspx?MatGUID=c5371fa853ca485e8b6b3769e42f47bf" TargetMode="External"/><Relationship Id="rId74" Type="http://schemas.openxmlformats.org/officeDocument/2006/relationships/hyperlink" Target="http://www.matweb.com/search/DataSheet.aspx?MatGUID=9ef87b7698734e6ea30bd300c73a712b" TargetMode="External"/><Relationship Id="rId75" Type="http://schemas.openxmlformats.org/officeDocument/2006/relationships/hyperlink" Target="http://www.matweb.com/search/DataSheet.aspx?MatGUID=5b322bae5391419eb08b5c0b656aebe6" TargetMode="External"/><Relationship Id="rId76" Type="http://schemas.openxmlformats.org/officeDocument/2006/relationships/hyperlink" Target="http://www.matweb.com/search/DataSheet.aspx?MatGUID=36f6efd685ba4ca9b543240aa96f1c99" TargetMode="External"/><Relationship Id="rId77" Type="http://schemas.openxmlformats.org/officeDocument/2006/relationships/hyperlink" Target="http://www.matweb.com/search/DataSheet.aspx?MatGUID=7147665ccddb423fb7daab2da6ea5ee5" TargetMode="External"/><Relationship Id="rId78" Type="http://schemas.openxmlformats.org/officeDocument/2006/relationships/hyperlink" Target="http://www.matweb.com/search/DataSheet.aspx?MatGUID=e0c53c465caf45b88d2f9d1ab7e0e96d" TargetMode="External"/><Relationship Id="rId79" Type="http://schemas.openxmlformats.org/officeDocument/2006/relationships/hyperlink" Target="http://www.matweb.com/search/DataSheet.aspx?MatGUID=93179775e21c4f32b7f3b9204e734e9e" TargetMode="External"/><Relationship Id="rId170" Type="http://schemas.openxmlformats.org/officeDocument/2006/relationships/hyperlink" Target="http://www.matweb.com/search/DataSheet.aspx?MatGUID=b40211668c9f46de85ff846e35c53f44" TargetMode="External"/><Relationship Id="rId171" Type="http://schemas.openxmlformats.org/officeDocument/2006/relationships/hyperlink" Target="http://www.matweb.com/search/DataSheet.aspx?MatGUID=aa264a65f32e42708501b91dfd9744a5" TargetMode="External"/><Relationship Id="rId172" Type="http://schemas.openxmlformats.org/officeDocument/2006/relationships/hyperlink" Target="http://www.matweb.com/search/DataSheet.aspx?MatGUID=90debfa66755411486377ffb33d31a6f" TargetMode="External"/><Relationship Id="rId173" Type="http://schemas.openxmlformats.org/officeDocument/2006/relationships/hyperlink" Target="http://www.matweb.com/search/DataSheet.aspx?MatGUID=414c053367f048a5857906897fd83ce1" TargetMode="External"/><Relationship Id="rId174" Type="http://schemas.openxmlformats.org/officeDocument/2006/relationships/hyperlink" Target="http://www.matweb.com/search/DataSheet.aspx?MatGUID=5380c7740d724704a4cbb7cdce3828d5" TargetMode="External"/><Relationship Id="rId175" Type="http://schemas.openxmlformats.org/officeDocument/2006/relationships/hyperlink" Target="http://www.matweb.com/search/DataSheet.aspx?MatGUID=e7fbb7abac5c4962a3c33f44edb3d44d" TargetMode="External"/><Relationship Id="rId176" Type="http://schemas.openxmlformats.org/officeDocument/2006/relationships/hyperlink" Target="http://www.matweb.com/search/DataSheet.aspx?MatGUID=f5386125aa6b4ec1b5e7663552aa4dad" TargetMode="External"/><Relationship Id="rId177" Type="http://schemas.openxmlformats.org/officeDocument/2006/relationships/hyperlink" Target="http://www.matweb.com/search/DataSheet.aspx?MatGUID=4e8a1170af7a45e4886f99ab175cb8ec" TargetMode="External"/><Relationship Id="rId178" Type="http://schemas.openxmlformats.org/officeDocument/2006/relationships/hyperlink" Target="http://www.matweb.com/search/DataSheet.aspx?MatGUID=4e8a1170af7a45e4886f99ab175cb8ec" TargetMode="External"/><Relationship Id="rId179" Type="http://schemas.openxmlformats.org/officeDocument/2006/relationships/hyperlink" Target="http://www.matweb.com/search/DataSheet.aspx?MatGUID=d6831b3d551846c09d0dd1a8b7fdbd7e" TargetMode="External"/><Relationship Id="rId260" Type="http://schemas.openxmlformats.org/officeDocument/2006/relationships/hyperlink" Target="http://www.matweb.com/search/DataSheet.aspx?MatGUID=8f73ed980e124881888eaf993191f1d7" TargetMode="External"/><Relationship Id="rId10" Type="http://schemas.openxmlformats.org/officeDocument/2006/relationships/hyperlink" Target="file://///pyramide/Promo16/mathe/MesDocuments/Stage%20Leartiker/April/Hexopol/Mediprene/mediprene-oil-free-tubing-tpe.pdf" TargetMode="External"/><Relationship Id="rId11" Type="http://schemas.openxmlformats.org/officeDocument/2006/relationships/hyperlink" Target="file://///pyramide/Promo16/mathe/MesDocuments/Stage%20Leartiker/April/Hexopol/Mediprene/mediprene-transparent-tpe-for-medical-applications.pdf" TargetMode="External"/><Relationship Id="rId12" Type="http://schemas.openxmlformats.org/officeDocument/2006/relationships/hyperlink" Target="April/TPE%20industrial%20data%20base/Resinex/Arnitel%20TPE-E/DSM%20Engineering%20Plastics%20Arnitel%C2%AE%20CM551%20Copolyester.pdf" TargetMode="External"/><Relationship Id="rId13" Type="http://schemas.openxmlformats.org/officeDocument/2006/relationships/hyperlink" Target="April/Resinex/Arnitel%20TPE-E/DSM%20Engineering%20Plastics%20Arnitel%C2%AE%20CM600-V%20Thermoplastic%20Copolyester%20Elastomer.pdf" TargetMode="External"/><Relationship Id="rId14" Type="http://schemas.openxmlformats.org/officeDocument/2006/relationships/hyperlink" Target="April/Resinex/Arnitel%20TPE-E/DSM%20Engineering%20Plastics%20Arnitel%C2%AE%20CM622%20Thermoplastic%20Copolyester%20Elastomer.pdf" TargetMode="External"/><Relationship Id="rId15" Type="http://schemas.openxmlformats.org/officeDocument/2006/relationships/hyperlink" Target="April/Resinex/Arnitel%20TPE-E/DSM%20Engineering%20Plastics%20Arnitel%C2%AE%20EB463%20Thermoplastic%20Copolyester%20Elastomer.pdf" TargetMode="External"/><Relationship Id="rId16" Type="http://schemas.openxmlformats.org/officeDocument/2006/relationships/hyperlink" Target="April/Resinex/Arnitel%20TPE-E/DSM%20Engineering%20Plastics%20Arnitel%C2%AE%20EB464%20Thermoplastic%20Copolyester%20Elastomer.pdf" TargetMode="External"/><Relationship Id="rId17" Type="http://schemas.openxmlformats.org/officeDocument/2006/relationships/hyperlink" Target="April/Resinex/Arnitel%20TPE-E/DSM%20Engineering%20Plastics%20Arnitel%C2%AE%20EB464-01%20Thermoplastic%20Copolyester%20Elastomer.pdf" TargetMode="External"/><Relationship Id="rId18" Type="http://schemas.openxmlformats.org/officeDocument/2006/relationships/hyperlink" Target="April/Resinex/Arnitel%20TPE-E/DSM%20Engineering%20Plastics%20Arnitel%C2%AE%20EL250%20Thermoplastic%20Copolyester%20Elastomer.pdf" TargetMode="External"/><Relationship Id="rId19" Type="http://schemas.openxmlformats.org/officeDocument/2006/relationships/hyperlink" Target="April/Resinex/Arnitel%20TPE-E/DSM%20Engineering%20Plastics%20Arnitel%C2%AE%20EL550%20Thermoplastic%20Copolyester%20Elastomer.pdf" TargetMode="External"/><Relationship Id="rId261" Type="http://schemas.openxmlformats.org/officeDocument/2006/relationships/hyperlink" Target="http://www.matweb.com/search/DataSheet.aspx?MatGUID=fcafe3fd55b4432fa08d73da22d7f681" TargetMode="External"/><Relationship Id="rId262" Type="http://schemas.openxmlformats.org/officeDocument/2006/relationships/hyperlink" Target="http://www.matweb.com/search/DataSheet.aspx?MatGUID=8e4d8b7be3cb47a69dc2f27ea40b63b3" TargetMode="External"/><Relationship Id="rId263" Type="http://schemas.openxmlformats.org/officeDocument/2006/relationships/hyperlink" Target="http://www.matweb.com/search/DataSheet.aspx?MatGUID=4fcb8f83d73b4c7d8bc1f9abecec93b7" TargetMode="External"/><Relationship Id="rId264" Type="http://schemas.openxmlformats.org/officeDocument/2006/relationships/hyperlink" Target="http://www.matweb.com/search/DataSheet.aspx?MatGUID=e814caf0d9634b9fbac425db6e36a4fc" TargetMode="External"/><Relationship Id="rId110" Type="http://schemas.openxmlformats.org/officeDocument/2006/relationships/hyperlink" Target="http://www.matweb.com/search/DataSheet.aspx?MatGUID=45dfaf2c2bd04320addfb35b8ac8b21c" TargetMode="External"/><Relationship Id="rId111" Type="http://schemas.openxmlformats.org/officeDocument/2006/relationships/hyperlink" Target="http://www.matweb.com/search/DataSheet.aspx?MatGUID=0b5cc861392341d2a28599d77aa89878" TargetMode="External"/><Relationship Id="rId112" Type="http://schemas.openxmlformats.org/officeDocument/2006/relationships/hyperlink" Target="http://www.matweb.com/search/DataSheet.aspx?MatGUID=e75ffeb415f8465b90332d0ce4f57958" TargetMode="External"/><Relationship Id="rId113" Type="http://schemas.openxmlformats.org/officeDocument/2006/relationships/hyperlink" Target="http://www.matweb.com/search/DataSheet.aspx?MatGUID=78607978d8f242ff941c1ee0219a3e36" TargetMode="External"/><Relationship Id="rId114" Type="http://schemas.openxmlformats.org/officeDocument/2006/relationships/hyperlink" Target="http://www.matweb.com/search/DataSheet.aspx?MatGUID=2f3affcdae8946d3b392e5f545902474" TargetMode="External"/><Relationship Id="rId115" Type="http://schemas.openxmlformats.org/officeDocument/2006/relationships/hyperlink" Target="http://www.matweb.com/search/DataSheet.aspx?MatGUID=3bb3f622e1c041ce9c5795e2cee325f2" TargetMode="External"/><Relationship Id="rId116" Type="http://schemas.openxmlformats.org/officeDocument/2006/relationships/hyperlink" Target="http://www.matweb.com/search/DataSheet.aspx?MatGUID=3bb3f622e1c041ce9c5795e2cee325f2" TargetMode="External"/><Relationship Id="rId117" Type="http://schemas.openxmlformats.org/officeDocument/2006/relationships/hyperlink" Target="http://www.matweb.com/search/DataSheet.aspx?MatGUID=3bb3f622e1c041ce9c5795e2cee325f2" TargetMode="External"/><Relationship Id="rId118" Type="http://schemas.openxmlformats.org/officeDocument/2006/relationships/hyperlink" Target="http://www.matweb.com/search/DataSheet.aspx?MatGUID=860871d19a854755b131765d4d8c94a4" TargetMode="External"/><Relationship Id="rId119" Type="http://schemas.openxmlformats.org/officeDocument/2006/relationships/hyperlink" Target="http://www.matweb.com/search/DataSheet.aspx?MatGUID=c590e9af9fe149bdbb068051d802e233" TargetMode="External"/><Relationship Id="rId200" Type="http://schemas.openxmlformats.org/officeDocument/2006/relationships/hyperlink" Target="http://www.matweb.com/search/DataSheet.aspx?MatGUID=a8e585c3f4534afa95553ff34f57f4d6" TargetMode="External"/><Relationship Id="rId201" Type="http://schemas.openxmlformats.org/officeDocument/2006/relationships/hyperlink" Target="http://www.matweb.com/search/DataSheet.aspx?MatGUID=620ae5c72f7542848ca232dcf8875ae3" TargetMode="External"/><Relationship Id="rId202" Type="http://schemas.openxmlformats.org/officeDocument/2006/relationships/hyperlink" Target="http://www.matweb.com/search/DataSheet.aspx?MatGUID=e555561dfa004b649a58d0616a466915" TargetMode="External"/><Relationship Id="rId203" Type="http://schemas.openxmlformats.org/officeDocument/2006/relationships/hyperlink" Target="http://www.matweb.com/search/DataSheet.aspx?MatGUID=b4248275b369495a9b3bb0322273cb40" TargetMode="External"/><Relationship Id="rId204" Type="http://schemas.openxmlformats.org/officeDocument/2006/relationships/hyperlink" Target="http://www.matweb.com/search/DataSheet.aspx?MatGUID=11986544a2aa4989b02b63d670ac3b22" TargetMode="External"/><Relationship Id="rId205" Type="http://schemas.openxmlformats.org/officeDocument/2006/relationships/hyperlink" Target="http://www.matweb.com/search/DataSheet.aspx?MatGUID=ac8c6af660784c2ea3ff8f975d3c0cf0" TargetMode="External"/><Relationship Id="rId206" Type="http://schemas.openxmlformats.org/officeDocument/2006/relationships/hyperlink" Target="http://www.matweb.com/search/DataSheet.aspx?MatGUID=bfaf46f8e34e4da7b77b75de587e3dca" TargetMode="External"/><Relationship Id="rId207" Type="http://schemas.openxmlformats.org/officeDocument/2006/relationships/hyperlink" Target="http://www.matweb.com/search/DataSheet.aspx?MatGUID=d3feb95c36a44d24bf658cff51e6360b" TargetMode="External"/><Relationship Id="rId208" Type="http://schemas.openxmlformats.org/officeDocument/2006/relationships/hyperlink" Target="http://www.matweb.com/search/DataSheet.aspx?MatGUID=729b5336e69143e4ba1075d4ef589b0f" TargetMode="External"/><Relationship Id="rId209" Type="http://schemas.openxmlformats.org/officeDocument/2006/relationships/hyperlink" Target="http://www.matweb.com/search/DataSheet.aspx?MatGUID=72bcb7b803c047e1b2fbb8d5439eae53" TargetMode="External"/><Relationship Id="rId265" Type="http://schemas.openxmlformats.org/officeDocument/2006/relationships/hyperlink" Target="http://www.matweb.com/search/DataSheet.aspx?MatGUID=46934d2c351a4b5e82740bce29857df3" TargetMode="External"/><Relationship Id="rId266" Type="http://schemas.openxmlformats.org/officeDocument/2006/relationships/hyperlink" Target="http://www.matweb.com/search/DataSheet.aspx?MatGUID=f8b13da224a74a338c7390f175bbc847" TargetMode="External"/><Relationship Id="rId267" Type="http://schemas.openxmlformats.org/officeDocument/2006/relationships/hyperlink" Target="http://www.matweb.com/search/DataSheet.aspx?MatGUID=8dec2507653d4d4e8c98f65e3e7fe820" TargetMode="External"/><Relationship Id="rId268" Type="http://schemas.openxmlformats.org/officeDocument/2006/relationships/hyperlink" Target="http://www.matweb.com/search/DataSheet.aspx?MatGUID=4695339397274a57b0ae0ed80d5ddab2" TargetMode="External"/><Relationship Id="rId269" Type="http://schemas.openxmlformats.org/officeDocument/2006/relationships/hyperlink" Target="http://www.matweb.com/search/DataSheet.aspx?MatGUID=01e2d212949a4b2680a844cf49567100" TargetMode="External"/><Relationship Id="rId1" Type="http://schemas.openxmlformats.org/officeDocument/2006/relationships/hyperlink" Target="file://///pyramide/Promo16/mathe/MesDocuments/Stage%20Leartiker/April/Hexopol/Lifoflex/lifoflex-standard-series-tpe-compounds.pdf" TargetMode="External"/><Relationship Id="rId2" Type="http://schemas.openxmlformats.org/officeDocument/2006/relationships/hyperlink" Target="file://///pyramide/Promo16/mathe/MesDocuments/Stage%20Leartiker/April/Hexopol/Dryflex/dryflex-v-thermoplastic-vulcanisate-product-guide-en.pdf" TargetMode="External"/><Relationship Id="rId3" Type="http://schemas.openxmlformats.org/officeDocument/2006/relationships/hyperlink" Target="file://///pyramide/Promo16/mathe/MesDocuments/Stage%20Leartiker/April/Hexopol/Dryflex/dryflex-am-tpe-for-automotive-mats.pdf" TargetMode="External"/><Relationship Id="rId4" Type="http://schemas.openxmlformats.org/officeDocument/2006/relationships/hyperlink" Target="file://///pyramide/Promo16/mathe/MesDocuments/Stage%20Leartiker/April/Hexopol/Dryflex/dryflex-cs-tpe-with-optimised-compression-set.pdf" TargetMode="External"/><Relationship Id="rId5" Type="http://schemas.openxmlformats.org/officeDocument/2006/relationships/hyperlink" Target="file://///pyramide/Promo16/mathe/MesDocuments/Stage%20Leartiker/April/Hexopol/Dryflex/dryflex-pcw-tpe-based-on-post-consumer-waste.pdf" TargetMode="External"/><Relationship Id="rId6" Type="http://schemas.openxmlformats.org/officeDocument/2006/relationships/hyperlink" Target="file://///pyramide/Promo16/mathe/MesDocuments/Stage%20Leartiker/April/Hexopol/Dryflex/dryflex-t-transparent-tpe.pdf" TargetMode="External"/><Relationship Id="rId7" Type="http://schemas.openxmlformats.org/officeDocument/2006/relationships/hyperlink" Target="file://///pyramide/Promo16/mathe/MesDocuments/Stage%20Leartiker/April/Hexopol/Lifoflex/lifoflex-flam-flame-retardant-tpe.pdf" TargetMode="External"/><Relationship Id="rId8" Type="http://schemas.openxmlformats.org/officeDocument/2006/relationships/hyperlink" Target="file://///pyramide/Promo16/mathe/MesDocuments/Stage%20Leartiker/April/Hexopol/Mediprene/mediprene-500m-tpe-standard-series.pdf" TargetMode="External"/><Relationship Id="rId9" Type="http://schemas.openxmlformats.org/officeDocument/2006/relationships/hyperlink" Target="file://///pyramide/Promo16/mathe/MesDocuments/Stage%20Leartiker/April/Hexopol/Mediprene/mediprene-medical-tpe-for-2k-applications.pdf" TargetMode="External"/><Relationship Id="rId80" Type="http://schemas.openxmlformats.org/officeDocument/2006/relationships/hyperlink" Target="http://www.matweb.com/search/DataSheet.aspx?MatGUID=600303e512b64f99889c2d29ffb389aa" TargetMode="External"/><Relationship Id="rId81" Type="http://schemas.openxmlformats.org/officeDocument/2006/relationships/hyperlink" Target="http://www.matweb.com/search/DataSheet.aspx?MatGUID=5934779921cf4112a9eddab67824ef15" TargetMode="External"/><Relationship Id="rId82" Type="http://schemas.openxmlformats.org/officeDocument/2006/relationships/hyperlink" Target="http://www.matweb.com/search/DataSheet.aspx?MatGUID=d342f77d9a9f420eb61d02424a3463e9" TargetMode="External"/><Relationship Id="rId83" Type="http://schemas.openxmlformats.org/officeDocument/2006/relationships/hyperlink" Target="http://www.matweb.com/search/DataSheet.aspx?MatGUID=d28c29c710824fb3a54b899f36d274a6" TargetMode="External"/><Relationship Id="rId84" Type="http://schemas.openxmlformats.org/officeDocument/2006/relationships/hyperlink" Target="http://www.matweb.com/search/DataSheet.aspx?MatGUID=480afb88392b4c169efcd473eeb9cdd1" TargetMode="External"/><Relationship Id="rId85" Type="http://schemas.openxmlformats.org/officeDocument/2006/relationships/hyperlink" Target="http://www.matweb.com/search/DataSheet.aspx?MatGUID=4f185836d9e248c4a22960e27b2d1899" TargetMode="External"/><Relationship Id="rId86" Type="http://schemas.openxmlformats.org/officeDocument/2006/relationships/hyperlink" Target="http://www.matweb.com/search/DataSheet.aspx?MatGUID=037cee9002984addaa315a5618d86f48" TargetMode="External"/><Relationship Id="rId87" Type="http://schemas.openxmlformats.org/officeDocument/2006/relationships/hyperlink" Target="http://www.matweb.com/search/DataSheet.aspx?MatGUID=ab53ce367fd24c9a965570b38ecfbb21" TargetMode="External"/><Relationship Id="rId88" Type="http://schemas.openxmlformats.org/officeDocument/2006/relationships/hyperlink" Target="http://www.matweb.com/search/DataSheet.aspx?MatGUID=c08feef6a2f743eda3e91faeb1c8f99e" TargetMode="External"/><Relationship Id="rId89" Type="http://schemas.openxmlformats.org/officeDocument/2006/relationships/hyperlink" Target="http://www.matweb.com/search/DataSheet.aspx?MatGUID=f0004a0de9f144ecb6db033f2b8cc7a0" TargetMode="External"/><Relationship Id="rId180" Type="http://schemas.openxmlformats.org/officeDocument/2006/relationships/hyperlink" Target="http://www.matweb.com/search/DataSheet.aspx?MatGUID=81f6f8cf0f164edd935b8bab51b3949a" TargetMode="External"/><Relationship Id="rId181" Type="http://schemas.openxmlformats.org/officeDocument/2006/relationships/hyperlink" Target="April/TPE%20industrial%20data%20base/HEXPOLTPE/Medriprene/mediprene-tpe-for-syringe-plunger-seals.pdf" TargetMode="External"/><Relationship Id="rId182" Type="http://schemas.openxmlformats.org/officeDocument/2006/relationships/hyperlink" Target="April/TPE%20industrial%20data%20base/HEXPOLTPE/Medriprene/mediprene-oil-free-tubing-tpe.pdf" TargetMode="External"/><Relationship Id="rId183" Type="http://schemas.openxmlformats.org/officeDocument/2006/relationships/hyperlink" Target="April/TPE%20industrial%20data%20base/HEXPOLTPE/Medriprene/mediprene-medical-tpe-for-2k-applications.pdf" TargetMode="External"/><Relationship Id="rId184" Type="http://schemas.openxmlformats.org/officeDocument/2006/relationships/hyperlink" Target="April/TPE%20industrial%20data%20base/HEXPOLTPE/Medriprene/mediprene-500m-tpe-standard-series.pdf" TargetMode="External"/><Relationship Id="rId185" Type="http://schemas.openxmlformats.org/officeDocument/2006/relationships/hyperlink" Target="April/TPE%20industrial%20data%20base/HEXPOLTPE/Lifoflex/lifoflex-flam-flame-retardant-tpe.pdf" TargetMode="External"/><Relationship Id="rId186" Type="http://schemas.openxmlformats.org/officeDocument/2006/relationships/hyperlink" Target="April/TPE%20industrial%20data%20base/HEXPOLTPE/Lifoflex/lifoflex-standard-series-tpe-compounds.pdf" TargetMode="External"/><Relationship Id="rId187" Type="http://schemas.openxmlformats.org/officeDocument/2006/relationships/hyperlink" Target="April/TPE%20industrial%20data%20base/HEXPOLTPE/Dryflex/dryflex-am-tpe-for-automotive-mats.pdf" TargetMode="External"/><Relationship Id="rId188" Type="http://schemas.openxmlformats.org/officeDocument/2006/relationships/hyperlink" Target="April/TPE%20industrial%20data%20base/HEXPOLTPE/Dryflex/dryflex-cs-tpe-with-optimised-compression-set.pdf" TargetMode="External"/><Relationship Id="rId189" Type="http://schemas.openxmlformats.org/officeDocument/2006/relationships/hyperlink" Target="April/TPE%20industrial%20data%20base/HEXPOLTPE/Dryflex/dryflex-pcw-tpe-based-on-post-consumer-waste.pdf" TargetMode="External"/><Relationship Id="rId270" Type="http://schemas.openxmlformats.org/officeDocument/2006/relationships/hyperlink" Target="http://www.matweb.com/search/DataSheet.aspx?MatGUID=55b44e2b08cc4cb094e79efcba643df3" TargetMode="External"/><Relationship Id="rId20" Type="http://schemas.openxmlformats.org/officeDocument/2006/relationships/hyperlink" Target="April/Resinex/Arnitel%20TPE-E/DSM%20Engineering%20Plastics%20Arnitel%C2%AE%20EL630%20Thermoplastic%20Copolyester%20Elastomer.pdf" TargetMode="External"/><Relationship Id="rId21" Type="http://schemas.openxmlformats.org/officeDocument/2006/relationships/hyperlink" Target="April/Resinex/Arnitel%20TPE-E/DSM%20Engineering%20Plastics%20Arnitel%C2%AE%20EL740%20Thermoplastic%20Copolyester%20Elastomer.pdf" TargetMode="External"/><Relationship Id="rId22" Type="http://schemas.openxmlformats.org/officeDocument/2006/relationships/hyperlink" Target="April/Resinex/Arnitel%20TPE-E/DSM%20Engineering%20Plastics%20Arnitel%C2%AE%20EM400%20Thermoplastic%20Copolyester%20Elastomer.pdf" TargetMode="External"/><Relationship Id="rId23" Type="http://schemas.openxmlformats.org/officeDocument/2006/relationships/hyperlink" Target="April/Resinex/Arnitel%20TPE-E/DSM%20Engineering%20Plastics%20Arnitel%C2%AE%20EM400-BP%20Thermoplastic%20Copolyester%20Elastomer.pdf" TargetMode="External"/><Relationship Id="rId24" Type="http://schemas.openxmlformats.org/officeDocument/2006/relationships/hyperlink" Target="April/Resinex/Arnitel%20TPE-E/DSM%20Engineering%20Plastics%20Arnitel%C2%AE%20EM460%20Thermoplastic%20Copolyester%20Elastomer.pdf" TargetMode="External"/><Relationship Id="rId25" Type="http://schemas.openxmlformats.org/officeDocument/2006/relationships/hyperlink" Target="April/Resinex/Arnitel%20TPE-E/DSM%20Engineering%20Plastics%20Arnitel%C2%AE%20EM550%20Thermoplastic%20Copolyester%20Elastomer.pdf" TargetMode="External"/><Relationship Id="rId26" Type="http://schemas.openxmlformats.org/officeDocument/2006/relationships/hyperlink" Target="April/Resinex/Arnitel%20TPE-E/DSM%20Engineering%20Plastics%20Arnitel%C2%AE%20EM631%20Thermoplastic%20Copolyester%20Elastomer.pdf" TargetMode="External"/><Relationship Id="rId27" Type="http://schemas.openxmlformats.org/officeDocument/2006/relationships/hyperlink" Target="April/Resinex/Arnitel%20TPE-E/DSM%20Engineering%20Plastics%20Arnitel%C2%AE%20EM740%20Thermoplastic%20Copolyester%20Elastomer.pdf" TargetMode="External"/><Relationship Id="rId28" Type="http://schemas.openxmlformats.org/officeDocument/2006/relationships/hyperlink" Target="April/Resinex/Arnitel%20TPE-E/DSM%20Engineering%20Plastics%20Arnitel%C2%AE%20PB420%20Thermoplastic%20Copolyester%20Elastomer.pdf" TargetMode="External"/><Relationship Id="rId29" Type="http://schemas.openxmlformats.org/officeDocument/2006/relationships/hyperlink" Target="April/Resinex/Arnitel%20TPE-E/DSM%20Engineering%20Plastics%20Arnitel%C2%AE%20PB420-B%20Thermoplastic%20Copolyester%20Elastomer.pdf" TargetMode="External"/><Relationship Id="rId271" Type="http://schemas.openxmlformats.org/officeDocument/2006/relationships/hyperlink" Target="http://www.matweb.com/search/DataSheet.aspx?MatGUID=68e22212c7f14cf5bfced2e817c8dc0c" TargetMode="External"/><Relationship Id="rId272" Type="http://schemas.openxmlformats.org/officeDocument/2006/relationships/hyperlink" Target="http://www.matweb.com/search/DataSheet.aspx?MatGUID=0bfe416488824d2da4af16cc9db07344" TargetMode="External"/><Relationship Id="rId273" Type="http://schemas.openxmlformats.org/officeDocument/2006/relationships/hyperlink" Target="http://www.matweb.com/search/DataSheet.aspx?MatGUID=50599fabaa2d4f468fc3c18b18d52c15" TargetMode="External"/><Relationship Id="rId274" Type="http://schemas.openxmlformats.org/officeDocument/2006/relationships/hyperlink" Target="http://www.matweb.com/search/DataSheet.aspx?MatGUID=42eac6fc1c15482dbc65aee40b22ec54" TargetMode="External"/><Relationship Id="rId120" Type="http://schemas.openxmlformats.org/officeDocument/2006/relationships/hyperlink" Target="http://www.matweb.com/search/DataSheet.aspx?MatGUID=c590e9af9fe149bdbb068051d802e233" TargetMode="External"/><Relationship Id="rId121" Type="http://schemas.openxmlformats.org/officeDocument/2006/relationships/hyperlink" Target="http://www.matweb.com/search/DataSheet.aspx?MatGUID=1073a2ad03244da3a5abdf56fa72884d" TargetMode="External"/><Relationship Id="rId122" Type="http://schemas.openxmlformats.org/officeDocument/2006/relationships/hyperlink" Target="http://www.matweb.com/search/DataSheet.aspx?MatGUID=e5e5b75ef92740e78b389b9bc93b9b3d" TargetMode="External"/><Relationship Id="rId123" Type="http://schemas.openxmlformats.org/officeDocument/2006/relationships/hyperlink" Target="http://www.matweb.com/search/DataSheet.aspx?MatGUID=e5e5b75ef92740e78b389b9bc93b9b3d" TargetMode="External"/><Relationship Id="rId124" Type="http://schemas.openxmlformats.org/officeDocument/2006/relationships/hyperlink" Target="http://www.matweb.com/search/DataSheet.aspx?MatGUID=ca38223d351f4f0bbec47741cef6839c&amp;ckck=1" TargetMode="External"/><Relationship Id="rId125" Type="http://schemas.openxmlformats.org/officeDocument/2006/relationships/hyperlink" Target="http://www.matweb.com/search/DataSheet.aspx?MatGUID=116a47fa57f8429a9f469ce92c2df206" TargetMode="External"/><Relationship Id="rId126" Type="http://schemas.openxmlformats.org/officeDocument/2006/relationships/hyperlink" Target="http://www.matweb.com/search/DataSheet.aspx?MatGUID=10d6cfdbc07c43dfa3f41af59c1dafca" TargetMode="External"/><Relationship Id="rId127" Type="http://schemas.openxmlformats.org/officeDocument/2006/relationships/hyperlink" Target="http://www.matweb.com/search/DataSheet.aspx?MatGUID=460f97c386c94f9dab94fbf3940c0904" TargetMode="External"/><Relationship Id="rId128" Type="http://schemas.openxmlformats.org/officeDocument/2006/relationships/hyperlink" Target="http://www.matweb.com/search/DataSheet.aspx?MatGUID=c2dabfb6ed2448e69116dd4ac20de949" TargetMode="External"/><Relationship Id="rId129" Type="http://schemas.openxmlformats.org/officeDocument/2006/relationships/hyperlink" Target="http://www.matweb.com/search/DataSheet.aspx?MatGUID=e4d2d5e0a26e4773b948e88898fbad0a" TargetMode="External"/><Relationship Id="rId210" Type="http://schemas.openxmlformats.org/officeDocument/2006/relationships/hyperlink" Target="http://www.matweb.com/search/DataSheet.aspx?MatGUID=671092e5a63f453786a6a358a9db6abb" TargetMode="External"/><Relationship Id="rId211" Type="http://schemas.openxmlformats.org/officeDocument/2006/relationships/hyperlink" Target="http://www.matweb.com/search/DataSheet.aspx?MatGUID=1cb3692c6156434f876f116706388e3d" TargetMode="External"/><Relationship Id="rId212" Type="http://schemas.openxmlformats.org/officeDocument/2006/relationships/hyperlink" Target="http://www.matweb.com/search/DataSheet.aspx?MatGUID=8e0d10d71d534f28ba6911cc570b9bdf" TargetMode="External"/><Relationship Id="rId213" Type="http://schemas.openxmlformats.org/officeDocument/2006/relationships/hyperlink" Target="http://www.matweb.com/search/DataSheet.aspx?MatGUID=46acca22640e47ea9309d425bc22de07" TargetMode="External"/><Relationship Id="rId214" Type="http://schemas.openxmlformats.org/officeDocument/2006/relationships/hyperlink" Target="http://www.matweb.com/search/DataSheet.aspx?MatGUID=bc7b02f0f4804d238443d3317d8d9d24" TargetMode="External"/><Relationship Id="rId215" Type="http://schemas.openxmlformats.org/officeDocument/2006/relationships/hyperlink" Target="http://www.matweb.com/search/DataSheet.aspx?MatGUID=bd19b4febe8547868d917f5d8e8de53b" TargetMode="External"/><Relationship Id="rId216" Type="http://schemas.openxmlformats.org/officeDocument/2006/relationships/hyperlink" Target="http://www.matweb.com/search/DataSheet.aspx?MatGUID=8fbbc870c4c548e387009c275c1abd82" TargetMode="External"/><Relationship Id="rId217" Type="http://schemas.openxmlformats.org/officeDocument/2006/relationships/hyperlink" Target="http://www.matweb.com/search/DataSheet.aspx?MatGUID=e798025744ea4092929f2bf8a8eba9e0" TargetMode="External"/><Relationship Id="rId218" Type="http://schemas.openxmlformats.org/officeDocument/2006/relationships/hyperlink" Target="http://www.matweb.com/search/DataSheet.aspx?MatGUID=a8ff3cc37c88421284a2680fbdccf8ef" TargetMode="External"/><Relationship Id="rId219" Type="http://schemas.openxmlformats.org/officeDocument/2006/relationships/hyperlink" Target="http://www.matweb.com/search/DataSheet.aspx?MatGUID=bf0a3c997f584e6982161f1391b01032" TargetMode="External"/><Relationship Id="rId275" Type="http://schemas.openxmlformats.org/officeDocument/2006/relationships/hyperlink" Target="http://www.matweb.com/search/DataSheet.aspx?MatGUID=e8d9ca0aea6642af9464b630a00c67b4" TargetMode="External"/><Relationship Id="rId276" Type="http://schemas.openxmlformats.org/officeDocument/2006/relationships/hyperlink" Target="http://www.matweb.com/search/DataSheet.aspx?MatGUID=01e23b0db81345c88527a5d79117076f" TargetMode="External"/><Relationship Id="rId277" Type="http://schemas.openxmlformats.org/officeDocument/2006/relationships/hyperlink" Target="http://www.matweb.com/search/DataSheet.aspx?MatGUID=5e54faec3173466e84c64e72382f80a0" TargetMode="External"/><Relationship Id="rId278" Type="http://schemas.openxmlformats.org/officeDocument/2006/relationships/hyperlink" Target="http://www.matweb.com/search/DataSheet.aspx?MatGUID=d926e42baa5245d6bfecd0e559d0dad2" TargetMode="External"/><Relationship Id="rId279" Type="http://schemas.openxmlformats.org/officeDocument/2006/relationships/hyperlink" Target="http://www.matweb.com/search/DataSheet.aspx?MatGUID=1bee1aa48b8848c98931a0e45e36f6b4" TargetMode="External"/><Relationship Id="rId90" Type="http://schemas.openxmlformats.org/officeDocument/2006/relationships/hyperlink" Target="http://www.matweb.com/search/DataSheet.aspx?MatGUID=2bc93213452f4d4c80e62f098a09a8ce" TargetMode="External"/><Relationship Id="rId91" Type="http://schemas.openxmlformats.org/officeDocument/2006/relationships/hyperlink" Target="http://www.matweb.com/search/DataSheet.aspx?MatGUID=a40808e0c24545e4809c4ef9420a67e9" TargetMode="External"/><Relationship Id="rId92" Type="http://schemas.openxmlformats.org/officeDocument/2006/relationships/hyperlink" Target="http://www.matweb.com/search/DataSheet.aspx?MatGUID=3d1bd56f547f42a49af8661ade939cf7" TargetMode="External"/><Relationship Id="rId93" Type="http://schemas.openxmlformats.org/officeDocument/2006/relationships/hyperlink" Target="http://www.matweb.com/search/DataSheet.aspx?MatGUID=5a863ca0605d44a9b8bbfc43c2751e42" TargetMode="External"/><Relationship Id="rId94" Type="http://schemas.openxmlformats.org/officeDocument/2006/relationships/hyperlink" Target="http://www.matweb.com/search/DataSheet.aspx?MatGUID=4e5c31c12b4647c5947b0343d2976fbc" TargetMode="External"/><Relationship Id="rId95" Type="http://schemas.openxmlformats.org/officeDocument/2006/relationships/hyperlink" Target="http://www.matweb.com/search/DataSheet.aspx?MatGUID=1ffb92e0a43b448f96d46dbc2e73493b" TargetMode="External"/><Relationship Id="rId96" Type="http://schemas.openxmlformats.org/officeDocument/2006/relationships/hyperlink" Target="http://www.matweb.com/search/DataSheet.aspx?MatGUID=d3b31d3a30934aef9baa4325a2559533" TargetMode="External"/><Relationship Id="rId97" Type="http://schemas.openxmlformats.org/officeDocument/2006/relationships/hyperlink" Target="http://www.matweb.com/search/DataSheet.aspx?MatGUID=2a643e2ba0784fddaa8bb2005f1687f1" TargetMode="External"/><Relationship Id="rId98" Type="http://schemas.openxmlformats.org/officeDocument/2006/relationships/hyperlink" Target="http://www.matweb.com/search/DataSheet.aspx?MatGUID=09f630162f274ac699cf19f13031a4e7" TargetMode="External"/><Relationship Id="rId99" Type="http://schemas.openxmlformats.org/officeDocument/2006/relationships/hyperlink" Target="http://www.matweb.com/search/DataSheet.aspx?MatGUID=48e5c9d36a594012bf3846217502578c" TargetMode="External"/><Relationship Id="rId190" Type="http://schemas.openxmlformats.org/officeDocument/2006/relationships/hyperlink" Target="April/TPE%20industrial%20data%20base/HEXPOLTPE/Dryflex/dryflex-t-transparent-tpe.pdf" TargetMode="External"/><Relationship Id="rId191" Type="http://schemas.openxmlformats.org/officeDocument/2006/relationships/hyperlink" Target="April/TPE%20industrial%20data%20base/HEXPOLTPE/Dryflex/dryflex-tpe-for-extrusion-profiles.pdf" TargetMode="External"/><Relationship Id="rId192" Type="http://schemas.openxmlformats.org/officeDocument/2006/relationships/hyperlink" Target="http://www.matweb.com/search/DataSheet.aspx?MatGUID=4dee9e24473f4d2982b9e86317a973ca" TargetMode="External"/><Relationship Id="rId193" Type="http://schemas.openxmlformats.org/officeDocument/2006/relationships/hyperlink" Target="http://www.matweb.com/search/DataSheet.aspx?MatGUID=4dee9e24473f4d2982b9e86317a973ca" TargetMode="External"/><Relationship Id="rId194" Type="http://schemas.openxmlformats.org/officeDocument/2006/relationships/hyperlink" Target="http://www.matweb.com/search/DataSheet.aspx?MatGUID=f5686b8827084f43a3cae6636d57431e" TargetMode="External"/><Relationship Id="rId195" Type="http://schemas.openxmlformats.org/officeDocument/2006/relationships/hyperlink" Target="http://www.matweb.com/search/DataSheet.aspx?MatGUID=436741b89b2a4d338f0b2b1446335ed1" TargetMode="External"/><Relationship Id="rId196" Type="http://schemas.openxmlformats.org/officeDocument/2006/relationships/hyperlink" Target="http://www.matweb.com/search/DataSheet.aspx?MatGUID=7a22ce7cea934d9eb9304516130a4666" TargetMode="External"/><Relationship Id="rId197" Type="http://schemas.openxmlformats.org/officeDocument/2006/relationships/hyperlink" Target="http://www.matweb.com/search/DataSheet.aspx?MatGUID=9da9b97498864dc3ac2be520617f1944" TargetMode="External"/><Relationship Id="rId198" Type="http://schemas.openxmlformats.org/officeDocument/2006/relationships/hyperlink" Target="http://www.matweb.com/search/DataSheet.aspx?MatGUID=d8a27d4a06a6475eadccf9418b0b64fa" TargetMode="External"/><Relationship Id="rId199" Type="http://schemas.openxmlformats.org/officeDocument/2006/relationships/hyperlink" Target="http://www.matweb.com/search/DataSheet.aspx?MatGUID=1e1cba6c7883454dabed0e9bab46cbe6" TargetMode="External"/><Relationship Id="rId280" Type="http://schemas.openxmlformats.org/officeDocument/2006/relationships/hyperlink" Target="http://www.matweb.com/search/DataSheet.aspx?MatGUID=0b179a0924e549e2b62edcd665c31828" TargetMode="External"/><Relationship Id="rId30" Type="http://schemas.openxmlformats.org/officeDocument/2006/relationships/hyperlink" Target="April/Resinex/Arnitel%20TPE-E/DSM%20Engineering%20Plastics%20Arnitel%C2%AE%20PB582-H%20Thermoplastic%20Copolyester%20Elastomer.pdf" TargetMode="External"/><Relationship Id="rId31" Type="http://schemas.openxmlformats.org/officeDocument/2006/relationships/hyperlink" Target="April/Resinex/Arnitel%20TPE-E/DSM%20Engineering%20Plastics%20Arnitel%C2%AE%20PL380%20Thermoplastic%20Copolyester%20Elastomer.pdf" TargetMode="External"/><Relationship Id="rId32" Type="http://schemas.openxmlformats.org/officeDocument/2006/relationships/hyperlink" Target="April/Resinex/Arnitel%20TPE-E/DSM%20Engineering%20Plastics%20Arnitel%C2%AE%20PL381%20Thermoplastic%20Copolyester%20Elastomer.pdf" TargetMode="External"/><Relationship Id="rId33" Type="http://schemas.openxmlformats.org/officeDocument/2006/relationships/hyperlink" Target="April/Resinex/Arnitel%20TPE-E/DSM%20Engineering%20Plastics%20Arnitel%C2%AE%20PL381-H%20Thermoplastic%20Copolyester%20Elastomer.pdf" TargetMode="External"/><Relationship Id="rId34" Type="http://schemas.openxmlformats.org/officeDocument/2006/relationships/hyperlink" Target="April/Resinex/Arnitel%20TPE-E/DSM%20Engineering%20Plastics%20Arnitel%C2%AE%20PL420-H%20Thermoplastic%20Copolyester%20Elastomer.pdf" TargetMode="External"/><Relationship Id="rId35" Type="http://schemas.openxmlformats.org/officeDocument/2006/relationships/hyperlink" Target="April/Resinex/Arnitel%20TPE-E/DSM%20Engineering%20Plastics%20Arnitel%C2%AE%20PL460-S%20Thermoplastic%20Copolyester%20Elastomer.pdf" TargetMode="External"/><Relationship Id="rId36" Type="http://schemas.openxmlformats.org/officeDocument/2006/relationships/hyperlink" Target="April/Resinex/Arnitel%20TPE-E/DSM%20Engineering%20Plastics%20Arnitel%C2%AE%20PL461%20Thermoplastic%20Copolyester%20Elastomer.pdf" TargetMode="External"/><Relationship Id="rId37" Type="http://schemas.openxmlformats.org/officeDocument/2006/relationships/hyperlink" Target="April/Resinex/Arnitel%20TPE-E/DSM%20Engineering%20Plastics%20Arnitel%C2%AE%20PL581%20Thermoplastic%20Copolyester%20Elastomer.pdf" TargetMode="External"/><Relationship Id="rId38" Type="http://schemas.openxmlformats.org/officeDocument/2006/relationships/hyperlink" Target="April/Resinex/Arnitel%20TPE-E/DSM%20Engineering%20Plastics%20Arnitel%C2%AE%20PL650%20Thermoplastic%20Copolyester%20Elastomer.pdf" TargetMode="External"/><Relationship Id="rId39" Type="http://schemas.openxmlformats.org/officeDocument/2006/relationships/hyperlink" Target="April/Resinex/Arnitel%20TPE-E/DSM%20Engineering%20Plastics%20Arnitel%C2%AE%20PM381%20Thermoplastic%20Copolyester%20Elastomer.pdf" TargetMode="External"/><Relationship Id="rId281" Type="http://schemas.openxmlformats.org/officeDocument/2006/relationships/hyperlink" Target="http://www.matweb.com/search/DataSheet.aspx?MatGUID=10673fdb91b04ca69b7da88557551808" TargetMode="External"/><Relationship Id="rId282" Type="http://schemas.openxmlformats.org/officeDocument/2006/relationships/hyperlink" Target="http://www.matweb.com/search/DataSheet.aspx?MatGUID=703ad571b8244ee690d23fad3279e022" TargetMode="External"/><Relationship Id="rId283" Type="http://schemas.openxmlformats.org/officeDocument/2006/relationships/hyperlink" Target="http://www.matweb.com/search/DataSheet.aspx?MatGUID=703ad571b8244ee690d23fad3279e022" TargetMode="External"/><Relationship Id="rId284" Type="http://schemas.openxmlformats.org/officeDocument/2006/relationships/hyperlink" Target="http://www.matweb.com/search/DataSheet.aspx?MatGUID=286891ba6eb74b13a2cef77fd6f8e68f" TargetMode="External"/><Relationship Id="rId130" Type="http://schemas.openxmlformats.org/officeDocument/2006/relationships/hyperlink" Target="http://www.matweb.com/search/DataSheet.aspx?MatGUID=c6978c7c2dec4c5a8e45e3a35908bcce" TargetMode="External"/><Relationship Id="rId131" Type="http://schemas.openxmlformats.org/officeDocument/2006/relationships/hyperlink" Target="http://www.matweb.com/search/DataSheet.aspx?MatGUID=bd6b9845a42c4596818c2aa8595b6ab8" TargetMode="External"/><Relationship Id="rId132" Type="http://schemas.openxmlformats.org/officeDocument/2006/relationships/hyperlink" Target="http://www.matweb.com/search/DataSheet.aspx?MatGUID=9b1f66f8c8dc4beb9c5164cfbd9ffb75" TargetMode="External"/><Relationship Id="rId133" Type="http://schemas.openxmlformats.org/officeDocument/2006/relationships/hyperlink" Target="http://www.matweb.com/search/DataSheet.aspx?MatGUID=e903b0a7c1c04945b251072b698b50f6" TargetMode="External"/><Relationship Id="rId220" Type="http://schemas.openxmlformats.org/officeDocument/2006/relationships/hyperlink" Target="http://www.matweb.com/search/DataSheet.aspx?MatGUID=07bc02d9b162474fab678ae70e463917" TargetMode="External"/><Relationship Id="rId221" Type="http://schemas.openxmlformats.org/officeDocument/2006/relationships/hyperlink" Target="http://www.matweb.com/search/DataSheet.aspx?MatGUID=b92b86cbfdad447d902680528d1d8d41" TargetMode="External"/><Relationship Id="rId222" Type="http://schemas.openxmlformats.org/officeDocument/2006/relationships/hyperlink" Target="http://www.matweb.com/search/DataSheet.aspx?MatGUID=6dc8c078997f4a0581ee908ed279f079" TargetMode="External"/><Relationship Id="rId223" Type="http://schemas.openxmlformats.org/officeDocument/2006/relationships/hyperlink" Target="http://www.matweb.com/search/DataSheet.aspx?MatGUID=c4c016d34f84465ea7c74109a6c79046" TargetMode="External"/><Relationship Id="rId224" Type="http://schemas.openxmlformats.org/officeDocument/2006/relationships/hyperlink" Target="http://www.matweb.com/search/DataSheet.aspx?MatGUID=7c54b95300694df0a2e8febcc3723665" TargetMode="External"/><Relationship Id="rId225" Type="http://schemas.openxmlformats.org/officeDocument/2006/relationships/hyperlink" Target="http://www.matweb.com/search/DataSheet.aspx?MatGUID=57bb1fbcd6c14aa3886d9bbd91f2082b" TargetMode="External"/><Relationship Id="rId226" Type="http://schemas.openxmlformats.org/officeDocument/2006/relationships/hyperlink" Target="http://www.matweb.com/search/DataSheet.aspx?MatGUID=7b5fc4a6d4f44ed28e1d9e9819774d9a" TargetMode="External"/><Relationship Id="rId227" Type="http://schemas.openxmlformats.org/officeDocument/2006/relationships/hyperlink" Target="http://www.matweb.com/search/DataSheet.aspx?MatGUID=05d23b7e0a8d45e78ab29f14f3c6da8b" TargetMode="External"/><Relationship Id="rId228" Type="http://schemas.openxmlformats.org/officeDocument/2006/relationships/hyperlink" Target="http://www.matweb.com/search/DataSheet.aspx?MatGUID=d194d5ceb8c04ec59e2237e61790aabd" TargetMode="External"/><Relationship Id="rId229" Type="http://schemas.openxmlformats.org/officeDocument/2006/relationships/hyperlink" Target="http://www.matweb.com/search/DataSheet.aspx?MatGUID=d4b28483d4ca473b9925f77baa6504a9" TargetMode="External"/><Relationship Id="rId134" Type="http://schemas.openxmlformats.org/officeDocument/2006/relationships/hyperlink" Target="http://www.matweb.com/search/DataSheet.aspx?MatGUID=6154b04d8b7142898bdf7d6d69d119e1" TargetMode="External"/><Relationship Id="rId135" Type="http://schemas.openxmlformats.org/officeDocument/2006/relationships/hyperlink" Target="http://www.matweb.com/search/DataSheet.aspx?MatGUID=8c43931291d24f37a7c218b9709cc74e" TargetMode="External"/><Relationship Id="rId136" Type="http://schemas.openxmlformats.org/officeDocument/2006/relationships/hyperlink" Target="http://www.matweb.com/search/DataSheet.aspx?MatGUID=33c4a428bb4648da8cae7c3e6f1216ef" TargetMode="External"/><Relationship Id="rId137" Type="http://schemas.openxmlformats.org/officeDocument/2006/relationships/hyperlink" Target="http://www.matweb.com/search/DataSheet.aspx?MatGUID=54ea93849d4c43dab97dd97da8fae372" TargetMode="External"/><Relationship Id="rId138" Type="http://schemas.openxmlformats.org/officeDocument/2006/relationships/hyperlink" Target="http://www.matweb.com/search/DataSheet.aspx?MatGUID=49cd8a5e06c84a4a92f979ac4a6e8793" TargetMode="External"/><Relationship Id="rId139" Type="http://schemas.openxmlformats.org/officeDocument/2006/relationships/hyperlink" Target="http://www.matweb.com/search/DataSheet.aspx?MatGUID=22131c16d28d459499b682a21f4524d8" TargetMode="External"/><Relationship Id="rId40" Type="http://schemas.openxmlformats.org/officeDocument/2006/relationships/hyperlink" Target="April/Resinex/Arnitel%20TPE-E/DSM%20Engineering%20Plastics%20Arnitel%C2%AE%20PM460%20Thermoplastic%20Copolyester%20Elastomer.pdf" TargetMode="External"/><Relationship Id="rId41" Type="http://schemas.openxmlformats.org/officeDocument/2006/relationships/hyperlink" Target="April/Resinex/Arnitel%20TPE-E/DSM%20Engineering%20Plastics%20Arnitel%C2%AE%20PM460-H%20Thermoplastic%20Copolyester%20Elastomer.pdf" TargetMode="External"/><Relationship Id="rId42" Type="http://schemas.openxmlformats.org/officeDocument/2006/relationships/hyperlink" Target="April/Resinex/Arnitel%20TPE-E/DSM%20Engineering%20Plastics%20Arnitel%C2%AE%20PM471%20Thermoplastic%20Copolyester%20Elastomer.pdf" TargetMode="External"/><Relationship Id="rId43" Type="http://schemas.openxmlformats.org/officeDocument/2006/relationships/hyperlink" Target="April/Resinex/Arnitel%20TPE-E/DSM%20Engineering%20Plastics%20Arnitel%C2%AE%20PM581%20Thermoplastic%20Copolyester%20Elastomer.pdf" TargetMode="External"/><Relationship Id="rId44" Type="http://schemas.openxmlformats.org/officeDocument/2006/relationships/hyperlink" Target="April/Resinex/Arnitel%20TPE-E/DSM%20Engineering%20Plastics%20Arnitel%C2%AE%20PM650%20Thermoplastic%20Copolyester%20Elastomer.pdf" TargetMode="External"/><Relationship Id="rId45" Type="http://schemas.openxmlformats.org/officeDocument/2006/relationships/hyperlink" Target="April/Resinex/Arnitel%20TPE-E/DSM%20Engineering%20Plastics%20Arnitel%C2%AE%20UM551%20Thermoplastic%20Copolyester%20Elastomer.pdf" TargetMode="External"/><Relationship Id="rId46" Type="http://schemas.openxmlformats.org/officeDocument/2006/relationships/hyperlink" Target="April/Resinex/Arnitel%20TPE-E/DSM%20Engineering%20Plastics%20Arnitel%C2%AE%20UM551-V%20Thermoplastic%20Copolyester%20Elastomer.pdf" TargetMode="External"/><Relationship Id="rId47" Type="http://schemas.openxmlformats.org/officeDocument/2006/relationships/hyperlink" Target="April/Resinex/Arnitel%20TPE-E/DSM%20Engineering%20Plastics%20Arnitel%C2%AE%20UM552%20Thermoplastic%20Copolyester%20Elastomer.pdf" TargetMode="External"/><Relationship Id="rId48" Type="http://schemas.openxmlformats.org/officeDocument/2006/relationships/hyperlink" Target="April/Resinex/Arnitel%20TPE-E/DSM%20Engineering%20Plastics%20Arnitel%C2%AE%20VT3104%20Thermoplastic%20Elastomer.pdf" TargetMode="External"/><Relationship Id="rId49" Type="http://schemas.openxmlformats.org/officeDocument/2006/relationships/hyperlink" Target="April/Resinex/Arnitel%20TPE-E/DSM%20Engineering%20Plastics%20Arnitel%C2%AE%20VT3108%20Thermoplastic%20Copolyester%20Elastomer.pdf" TargetMode="External"/><Relationship Id="rId140" Type="http://schemas.openxmlformats.org/officeDocument/2006/relationships/hyperlink" Target="http://www.matweb.com/search/DataSheet.aspx?MatGUID=d3164b02eb3b455f86dccaf026bdc1b2" TargetMode="External"/><Relationship Id="rId141" Type="http://schemas.openxmlformats.org/officeDocument/2006/relationships/hyperlink" Target="http://www.matweb.com/search/DataSheet.aspx?MatGUID=83f158447df74b7e83e1058bf57a4d48" TargetMode="External"/><Relationship Id="rId142" Type="http://schemas.openxmlformats.org/officeDocument/2006/relationships/hyperlink" Target="http://www.matweb.com/search/DataSheet.aspx?MatGUID=006cee31a17241179c7ae114f78d788a" TargetMode="External"/><Relationship Id="rId143" Type="http://schemas.openxmlformats.org/officeDocument/2006/relationships/hyperlink" Target="http://www.matweb.com/search/DataSheet.aspx?MatGUID=64b4ae52dea04013875842d88f452480" TargetMode="External"/><Relationship Id="rId144" Type="http://schemas.openxmlformats.org/officeDocument/2006/relationships/hyperlink" Target="http://www.matweb.com/search/DataSheet.aspx?MatGUID=ce7da7ee1f834ec3808539fa7fd29963" TargetMode="External"/><Relationship Id="rId145" Type="http://schemas.openxmlformats.org/officeDocument/2006/relationships/hyperlink" Target="http://www.matweb.com/search/DataSheet.aspx?MatGUID=49cb279226834347985f3700b951783f" TargetMode="External"/><Relationship Id="rId146" Type="http://schemas.openxmlformats.org/officeDocument/2006/relationships/hyperlink" Target="http://www.matweb.com/search/DataSheet.aspx?MatGUID=e784f35941f44d44945eec34847e1005" TargetMode="External"/><Relationship Id="rId147" Type="http://schemas.openxmlformats.org/officeDocument/2006/relationships/hyperlink" Target="http://www.matweb.com/search/DataSheet.aspx?MatGUID=6364d0e25fae453195d579dc2adbaf5f" TargetMode="External"/><Relationship Id="rId148" Type="http://schemas.openxmlformats.org/officeDocument/2006/relationships/hyperlink" Target="http://www.matweb.com/search/DataSheet.aspx?MatGUID=ba756b0c13a440f8b914ea239ecf9ac9" TargetMode="External"/><Relationship Id="rId149" Type="http://schemas.openxmlformats.org/officeDocument/2006/relationships/hyperlink" Target="http://www.matweb.com/search/DataSheet.aspx?MatGUID=b0c7af2689f844d79ff609b35595646c" TargetMode="External"/><Relationship Id="rId230" Type="http://schemas.openxmlformats.org/officeDocument/2006/relationships/hyperlink" Target="http://www.matweb.com/search/DataSheet.aspx?MatGUID=649c1057dbe14579a61d175a749d061a" TargetMode="External"/><Relationship Id="rId231" Type="http://schemas.openxmlformats.org/officeDocument/2006/relationships/hyperlink" Target="http://www.matweb.com/search/DataSheet.aspx?MatGUID=eb2aa6cc0a764161b0a2c5c8991003ee" TargetMode="External"/><Relationship Id="rId232" Type="http://schemas.openxmlformats.org/officeDocument/2006/relationships/hyperlink" Target="http://www.matweb.com/search/DataSheet.aspx?MatGUID=5f39b0195f664a50a43dcc83f13dbac6" TargetMode="External"/><Relationship Id="rId233" Type="http://schemas.openxmlformats.org/officeDocument/2006/relationships/hyperlink" Target="http://www.matweb.com/search/DataSheet.aspx?MatGUID=f772175ca09844a1a555830239efe377" TargetMode="External"/><Relationship Id="rId234" Type="http://schemas.openxmlformats.org/officeDocument/2006/relationships/hyperlink" Target="http://www.matweb.com/search/DataSheet.aspx?MatGUID=00ba6501e08f48b2b9f4a3655021cd50" TargetMode="External"/><Relationship Id="rId235" Type="http://schemas.openxmlformats.org/officeDocument/2006/relationships/hyperlink" Target="http://www.matweb.com/search/DataSheet.aspx?MatGUID=97f450bf060941fe9a559f92aa9b384d" TargetMode="External"/><Relationship Id="rId236" Type="http://schemas.openxmlformats.org/officeDocument/2006/relationships/hyperlink" Target="http://www.matweb.com/search/DataSheet.aspx?MatGUID=4c3db6c7ecc54ed09221588cbcb2ad41&amp;ckck=1" TargetMode="External"/><Relationship Id="rId237" Type="http://schemas.openxmlformats.org/officeDocument/2006/relationships/hyperlink" Target="http://www.matweb.com/search/DataSheet.aspx?MatGUID=b79aab434d7d4f63a31470bf9ea5fed9" TargetMode="External"/><Relationship Id="rId238" Type="http://schemas.openxmlformats.org/officeDocument/2006/relationships/hyperlink" Target="http://www.matweb.com/search/DataSheet.aspx?MatGUID=d97e3db2a0294dc1a83709e2c2b5daf3" TargetMode="External"/><Relationship Id="rId239" Type="http://schemas.openxmlformats.org/officeDocument/2006/relationships/hyperlink" Target="http://www.matweb.com/search/DataSheet.aspx?MatGUID=6a91c31df7f447ba98091337822e30d0" TargetMode="External"/><Relationship Id="rId50" Type="http://schemas.openxmlformats.org/officeDocument/2006/relationships/hyperlink" Target="April/Resinex/Arnitel%20TPE-E/DSM%20Engineering%20Plastics%20Arnitel%C2%AE%20XG5855%20Thermoplastic%20Copolyester%20Elastomer.pdf" TargetMode="External"/><Relationship Id="rId51" Type="http://schemas.openxmlformats.org/officeDocument/2006/relationships/hyperlink" Target="April/Resinex/Arnitel%20TPE-E/DSM%20Engineering%20Plastics%20Arnitel%C2%AE%20XG5857%20Thermoplastic%20Copolyester%20Elastomer.pdf" TargetMode="External"/><Relationship Id="rId52" Type="http://schemas.openxmlformats.org/officeDocument/2006/relationships/hyperlink" Target="April/Resinex/Arnitel%20TPE-E/DSM%20Engineering%20Plastics%20Arnitel%C2%AE%20XG5858%20Thermoplastic%20Copolyester%20Elastomer.pdf" TargetMode="External"/><Relationship Id="rId53" Type="http://schemas.openxmlformats.org/officeDocument/2006/relationships/hyperlink" Target="April/Resinex/Arnitel%20TPE-E/DSM%20Engineering%20Plastics%20Arnitel%C2%AE%20XG6029%20Thermoplastic%20Copolyester%20Elastomer.pdf" TargetMode="External"/><Relationship Id="rId54" Type="http://schemas.openxmlformats.org/officeDocument/2006/relationships/hyperlink" Target="http://www.rtpcompany.com/info/data/2700/RTP2740S-30A.htm" TargetMode="External"/><Relationship Id="rId55" Type="http://schemas.openxmlformats.org/officeDocument/2006/relationships/hyperlink" Target="http://www.rtpcompany.com/info/data/2700/RTP2740S-40A.htm" TargetMode="External"/><Relationship Id="rId56" Type="http://schemas.openxmlformats.org/officeDocument/2006/relationships/hyperlink" Target="http://www.rtpcompany.com/info/data/2700/RTP2740S-50A.htm" TargetMode="External"/><Relationship Id="rId57" Type="http://schemas.openxmlformats.org/officeDocument/2006/relationships/hyperlink" Target="http://www.rtpcompany.com/info/data/2700/RTP2740S-60A.htm" TargetMode="External"/><Relationship Id="rId58" Type="http://schemas.openxmlformats.org/officeDocument/2006/relationships/hyperlink" Target="http://www.rtpcompany.com/info/data/2700/RTP2740S-70A.htm" TargetMode="External"/><Relationship Id="rId59" Type="http://schemas.openxmlformats.org/officeDocument/2006/relationships/hyperlink" Target="http://www.rtpcompany.com/info/data/2700/RTP2700S-30A.htm" TargetMode="External"/><Relationship Id="rId150" Type="http://schemas.openxmlformats.org/officeDocument/2006/relationships/hyperlink" Target="http://www.matweb.com/search/DataSheet.aspx?MatGUID=2270182ad1ef42fe8f982a7f9e19df26" TargetMode="External"/><Relationship Id="rId151" Type="http://schemas.openxmlformats.org/officeDocument/2006/relationships/hyperlink" Target="http://www.matweb.com/search/DataSheet.aspx?MatGUID=f6cc3bdf94ca4f2693f5f9a170467a85" TargetMode="External"/><Relationship Id="rId152" Type="http://schemas.openxmlformats.org/officeDocument/2006/relationships/hyperlink" Target="http://www.matweb.com/search/DataSheet.aspx?MatGUID=df47890400e34511986565d9a5ef1fd8" TargetMode="External"/><Relationship Id="rId153" Type="http://schemas.openxmlformats.org/officeDocument/2006/relationships/hyperlink" Target="http://www.matweb.com/search/DataSheet.aspx?MatGUID=dc5a9b6fed444e51a1642572631c2c20" TargetMode="External"/><Relationship Id="rId154" Type="http://schemas.openxmlformats.org/officeDocument/2006/relationships/hyperlink" Target="http://www.matweb.com/search/DataSheet.aspx?MatGUID=7b4f74f704c641469990fa957e0df08a" TargetMode="External"/><Relationship Id="rId155" Type="http://schemas.openxmlformats.org/officeDocument/2006/relationships/hyperlink" Target="http://www.matweb.com/search/DataSheet.aspx?MatGUID=1f0d671f3a084b2ba5077aca689678bb" TargetMode="External"/><Relationship Id="rId156" Type="http://schemas.openxmlformats.org/officeDocument/2006/relationships/hyperlink" Target="http://www.matweb.com/search/DataSheet.aspx?MatGUID=f5cd65a1bb884f62a4fea37d07cd3df4" TargetMode="External"/><Relationship Id="rId157" Type="http://schemas.openxmlformats.org/officeDocument/2006/relationships/hyperlink" Target="http://www.matweb.com/search/DataSheet.aspx?MatGUID=8d071f73eb6d46c8abc7b40ff405675f" TargetMode="External"/><Relationship Id="rId158" Type="http://schemas.openxmlformats.org/officeDocument/2006/relationships/hyperlink" Target="http://www.matweb.com/search/DataSheet.aspx?MatGUID=6ac15462723f456ea5059f4898503d58" TargetMode="External"/><Relationship Id="rId159" Type="http://schemas.openxmlformats.org/officeDocument/2006/relationships/hyperlink" Target="http://www.matweb.com/search/DataSheet.aspx?MatGUID=6ac15462723f456ea5059f4898503d58" TargetMode="External"/><Relationship Id="rId240" Type="http://schemas.openxmlformats.org/officeDocument/2006/relationships/hyperlink" Target="http://www.matweb.com/search/DataSheet.aspx?MatGUID=9f3f87ff24274df5bf93ed952559c90a" TargetMode="External"/><Relationship Id="rId241" Type="http://schemas.openxmlformats.org/officeDocument/2006/relationships/hyperlink" Target="http://www.matweb.com/search/DataSheet.aspx?MatGUID=9e804a0f9524480298743c0d821e43c0" TargetMode="External"/><Relationship Id="rId242" Type="http://schemas.openxmlformats.org/officeDocument/2006/relationships/hyperlink" Target="http://www.matweb.com/search/DataSheet.aspx?MatGUID=0cbff6f40c004411bc239c9e3e161a2b" TargetMode="External"/><Relationship Id="rId243" Type="http://schemas.openxmlformats.org/officeDocument/2006/relationships/hyperlink" Target="http://www.matweb.com/search/DataSheet.aspx?MatGUID=ff3c2fa1b6b4442ea139da4c636366a8" TargetMode="External"/><Relationship Id="rId244" Type="http://schemas.openxmlformats.org/officeDocument/2006/relationships/hyperlink" Target="http://www.matweb.com/search/DataSheet.aspx?MatGUID=b5604660d3604e28b209450b0ebd1b68" TargetMode="External"/><Relationship Id="rId245" Type="http://schemas.openxmlformats.org/officeDocument/2006/relationships/hyperlink" Target="http://www.matweb.com/search/DataSheet.aspx?MatGUID=594b3dd802794662bccb1e96f1424863" TargetMode="External"/><Relationship Id="rId246" Type="http://schemas.openxmlformats.org/officeDocument/2006/relationships/hyperlink" Target="http://www.matweb.com/search/DataSheet.aspx?MatGUID=efc1c0391568493baf4367fec81fa2ec" TargetMode="External"/><Relationship Id="rId247" Type="http://schemas.openxmlformats.org/officeDocument/2006/relationships/hyperlink" Target="http://www.matweb.com/search/DataSheet.aspx?MatGUID=b816227bab6b4c42938125d96e0901f0" TargetMode="External"/><Relationship Id="rId248" Type="http://schemas.openxmlformats.org/officeDocument/2006/relationships/hyperlink" Target="http://www.matweb.com/search/DataSheet.aspx?MatGUID=ef565e634b06454e81a0a928216ba174" TargetMode="External"/><Relationship Id="rId249" Type="http://schemas.openxmlformats.org/officeDocument/2006/relationships/hyperlink" Target="http://www.matweb.com/search/DataSheet.aspx?MatGUID=eebed0bb56a74703b39cc5355d27b13b" TargetMode="External"/><Relationship Id="rId60" Type="http://schemas.openxmlformats.org/officeDocument/2006/relationships/hyperlink" Target="http://www.rtpcompany.com/info/data/2700/RTP2700S-40A.htm" TargetMode="External"/><Relationship Id="rId61" Type="http://schemas.openxmlformats.org/officeDocument/2006/relationships/hyperlink" Target="http://www.rtpcompany.com/info/data/2700/RTP2700S-50A.htm" TargetMode="External"/><Relationship Id="rId62" Type="http://schemas.openxmlformats.org/officeDocument/2006/relationships/hyperlink" Target="http://www.rtpcompany.com/info/data/2700/RTP2700S-60A.htm" TargetMode="External"/><Relationship Id="rId63" Type="http://schemas.openxmlformats.org/officeDocument/2006/relationships/hyperlink" Target="http://www.rtpcompany.com/info/data/2700/RTP2700S-70A.htm" TargetMode="External"/><Relationship Id="rId64" Type="http://schemas.openxmlformats.org/officeDocument/2006/relationships/hyperlink" Target="http://www.rtpcompany.com/info/data/2800/RTP2800B-45A.htm" TargetMode="External"/><Relationship Id="rId65" Type="http://schemas.openxmlformats.org/officeDocument/2006/relationships/hyperlink" Target="http://www.rtpcompany.com/info/data/2800/RTP2800B-55A.htm" TargetMode="External"/><Relationship Id="rId66" Type="http://schemas.openxmlformats.org/officeDocument/2006/relationships/hyperlink" Target="http://www.rtpcompany.com/info/data/2800/RTP2800B-65A.htm" TargetMode="External"/><Relationship Id="rId67" Type="http://schemas.openxmlformats.org/officeDocument/2006/relationships/hyperlink" Target="http://www.rtpcompany.com/info/data/2800/RTP2800B-75A.htm" TargetMode="External"/><Relationship Id="rId68" Type="http://schemas.openxmlformats.org/officeDocument/2006/relationships/hyperlink" Target="http://www.rtpcompany.com/info/data/2800/RTP2800B-85A.htm" TargetMode="External"/><Relationship Id="rId69" Type="http://schemas.openxmlformats.org/officeDocument/2006/relationships/hyperlink" Target="http://www.rtpcompany.com/info/data/6000/RTP6003-45A.htm" TargetMode="External"/><Relationship Id="rId160" Type="http://schemas.openxmlformats.org/officeDocument/2006/relationships/hyperlink" Target="http://www.matweb.com/search/DataSheet.aspx?MatGUID=6ac15462723f456ea5059f4898503d58" TargetMode="External"/><Relationship Id="rId161" Type="http://schemas.openxmlformats.org/officeDocument/2006/relationships/hyperlink" Target="http://www.matweb.com/search/DataSheet.aspx?MatGUID=6ac15462723f456ea5059f4898503d58" TargetMode="External"/><Relationship Id="rId162" Type="http://schemas.openxmlformats.org/officeDocument/2006/relationships/hyperlink" Target="http://www.matweb.com/search/DataSheet.aspx?MatGUID=6ac15462723f456ea5059f4898503d58" TargetMode="External"/><Relationship Id="rId163" Type="http://schemas.openxmlformats.org/officeDocument/2006/relationships/hyperlink" Target="http://www.matweb.com/search/DataSheet.aspx?MatGUID=dc5f068bd1a540aa85dbf270f23193bb" TargetMode="External"/><Relationship Id="rId164" Type="http://schemas.openxmlformats.org/officeDocument/2006/relationships/hyperlink" Target="http://www.matweb.com/search/DataSheet.aspx?MatGUID=679e200b4d9c4b7f8eb8fbe5a6c30245" TargetMode="External"/><Relationship Id="rId165" Type="http://schemas.openxmlformats.org/officeDocument/2006/relationships/hyperlink" Target="http://www.matweb.com/search/DataSheet.aspx?MatGUID=ecc70735006c40f1bb05b3aeee0fdbf9" TargetMode="External"/><Relationship Id="rId166" Type="http://schemas.openxmlformats.org/officeDocument/2006/relationships/hyperlink" Target="http://www.matweb.com/search/DataSheet.aspx?MatGUID=58d577ba7a9444febfa31a0ba59ff5ff" TargetMode="External"/><Relationship Id="rId167" Type="http://schemas.openxmlformats.org/officeDocument/2006/relationships/hyperlink" Target="http://www.matweb.com/search/DataSheet.aspx?MatGUID=58d577ba7a9444febfa31a0ba59ff5ff" TargetMode="External"/><Relationship Id="rId168" Type="http://schemas.openxmlformats.org/officeDocument/2006/relationships/hyperlink" Target="http://www.matweb.com/search/DataSheet.aspx?MatGUID=98b789d86b4345e498afd964668bfe1c" TargetMode="External"/><Relationship Id="rId169" Type="http://schemas.openxmlformats.org/officeDocument/2006/relationships/hyperlink" Target="http://www.matweb.com/search/DataSheet.aspx?MatGUID=3df39769ca734340a741ac7ad19f7cdb" TargetMode="External"/><Relationship Id="rId250" Type="http://schemas.openxmlformats.org/officeDocument/2006/relationships/hyperlink" Target="http://www.matweb.com/search/DataSheet.aspx?MatGUID=9b2928f461bd472a9c8341ba7bcafe9d" TargetMode="External"/><Relationship Id="rId251" Type="http://schemas.openxmlformats.org/officeDocument/2006/relationships/hyperlink" Target="http://www.matweb.com/search/DataSheet.aspx?MatGUID=4389e0b109384b8dbbad05c119e8d6d7" TargetMode="External"/><Relationship Id="rId252" Type="http://schemas.openxmlformats.org/officeDocument/2006/relationships/hyperlink" Target="http://www.matweb.com/search/DataSheet.aspx?MatGUID=086fd84e87794f6abf04bf7889d0bb29" TargetMode="External"/><Relationship Id="rId253" Type="http://schemas.openxmlformats.org/officeDocument/2006/relationships/hyperlink" Target="http://www.matweb.com/search/DataSheet.aspx?MatGUID=9bbfe9af56214ade963c164cf04ef7da" TargetMode="External"/><Relationship Id="rId254" Type="http://schemas.openxmlformats.org/officeDocument/2006/relationships/hyperlink" Target="http://www.matweb.com/search/DataSheet.aspx?MatGUID=36c03f30ac2446d287d5448f62489dd8" TargetMode="External"/><Relationship Id="rId255" Type="http://schemas.openxmlformats.org/officeDocument/2006/relationships/hyperlink" Target="http://www.matweb.com/search/DataSheet.aspx?MatGUID=b59c0ba6e9a9409fa050e0782f423342" TargetMode="External"/><Relationship Id="rId256" Type="http://schemas.openxmlformats.org/officeDocument/2006/relationships/hyperlink" Target="http://www.matweb.com/search/DataSheet.aspx?MatGUID=880745cd1c304493bb16db59a05d2c77" TargetMode="External"/><Relationship Id="rId257" Type="http://schemas.openxmlformats.org/officeDocument/2006/relationships/hyperlink" Target="http://www.matweb.com/search/DataSheet.aspx?MatGUID=7766e399d0144ad1aec003dc40d8d6f3" TargetMode="External"/><Relationship Id="rId258" Type="http://schemas.openxmlformats.org/officeDocument/2006/relationships/hyperlink" Target="http://www.matweb.com/search/DataSheet.aspx?MatGUID=cc7dca36e35d4f2aa01ae8e46290cf63" TargetMode="External"/><Relationship Id="rId259" Type="http://schemas.openxmlformats.org/officeDocument/2006/relationships/hyperlink" Target="http://www.matweb.com/search/DataSheet.aspx?MatGUID=18fb730e5ed8471cad1116daa7c85828" TargetMode="External"/><Relationship Id="rId100" Type="http://schemas.openxmlformats.org/officeDocument/2006/relationships/hyperlink" Target="http://www.matweb.com/search/DataSheet.aspx?MatGUID=86789f31cb754b71a0080f25406e02fd" TargetMode="External"/><Relationship Id="rId101" Type="http://schemas.openxmlformats.org/officeDocument/2006/relationships/hyperlink" Target="http://www.matweb.com/search/DataSheet.aspx?MatGUID=71bceec323204adca83f9eed4f2fe74d" TargetMode="External"/><Relationship Id="rId102" Type="http://schemas.openxmlformats.org/officeDocument/2006/relationships/hyperlink" Target="http://www.matweb.com/search/DataSheet.aspx?MatGUID=a3e7a0ca6b2e41f7b8e48aa80df62c25" TargetMode="External"/><Relationship Id="rId103" Type="http://schemas.openxmlformats.org/officeDocument/2006/relationships/hyperlink" Target="http://www.matweb.com/search/DataSheet.aspx?MatGUID=0a9a4a99bfb549749971a72ebc079d9b" TargetMode="External"/><Relationship Id="rId104" Type="http://schemas.openxmlformats.org/officeDocument/2006/relationships/hyperlink" Target="http://www.matweb.com/search/DataSheet.aspx?MatGUID=65637a7708f5420d950239c7a9e9be59" TargetMode="External"/><Relationship Id="rId105" Type="http://schemas.openxmlformats.org/officeDocument/2006/relationships/hyperlink" Target="http://www.matweb.com/search/DataSheet.aspx?MatGUID=e83f78455c994ba7b5cae6908dc04a3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atweb.com/search/DataSheet.aspx?MatGUID=e198a31793e24fc6924593a8ec35b7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U40"/>
  <sheetViews>
    <sheetView tabSelected="1" topLeftCell="A2" workbookViewId="0">
      <selection activeCell="P29" sqref="P29:Q29"/>
    </sheetView>
  </sheetViews>
  <sheetFormatPr baseColWidth="10" defaultRowHeight="14" x14ac:dyDescent="0"/>
  <cols>
    <col min="3" max="3" width="20" customWidth="1"/>
    <col min="4" max="4" width="13" customWidth="1"/>
    <col min="6" max="6" width="11.83203125" customWidth="1"/>
    <col min="12" max="12" width="10.1640625" customWidth="1"/>
    <col min="13" max="13" width="12.5" customWidth="1"/>
    <col min="14" max="18" width="10.83203125" style="34"/>
    <col min="19" max="19" width="15.33203125" style="34" customWidth="1"/>
    <col min="20" max="20" width="10.83203125" style="34"/>
    <col min="21" max="21" width="14.1640625" style="34" customWidth="1"/>
  </cols>
  <sheetData>
    <row r="1" spans="1:21" ht="15" customHeight="1">
      <c r="A1" s="235" t="s">
        <v>235</v>
      </c>
      <c r="B1" s="236"/>
      <c r="C1" s="237"/>
      <c r="D1" s="32"/>
      <c r="E1" s="255" t="s">
        <v>236</v>
      </c>
      <c r="F1" s="256"/>
      <c r="G1" s="277" t="s">
        <v>247</v>
      </c>
      <c r="H1" s="256"/>
      <c r="I1" s="42"/>
    </row>
    <row r="2" spans="1:21" ht="15" customHeight="1">
      <c r="A2" s="238"/>
      <c r="B2" s="239"/>
      <c r="C2" s="240"/>
      <c r="D2" s="33"/>
      <c r="E2" s="257"/>
      <c r="F2" s="258"/>
      <c r="G2" s="278"/>
      <c r="H2" s="258"/>
      <c r="I2" s="42"/>
      <c r="N2" s="96" t="s">
        <v>840</v>
      </c>
      <c r="O2" s="96" t="s">
        <v>843</v>
      </c>
      <c r="P2" s="96" t="s">
        <v>842</v>
      </c>
      <c r="Q2" s="96"/>
      <c r="R2" s="96"/>
      <c r="S2" s="96"/>
      <c r="T2" s="96"/>
      <c r="U2" s="96"/>
    </row>
    <row r="3" spans="1:21" ht="15" customHeight="1" thickBot="1">
      <c r="A3" s="241"/>
      <c r="B3" s="242"/>
      <c r="C3" s="243"/>
      <c r="D3" s="72"/>
      <c r="E3" s="259"/>
      <c r="F3" s="260"/>
      <c r="G3" s="279"/>
      <c r="H3" s="260"/>
      <c r="I3" s="42"/>
      <c r="N3" s="96"/>
      <c r="O3" s="96"/>
      <c r="P3" s="96"/>
      <c r="Q3" s="96" t="s">
        <v>579</v>
      </c>
      <c r="R3" s="96" t="s">
        <v>841</v>
      </c>
      <c r="S3" s="96" t="s">
        <v>772</v>
      </c>
      <c r="T3" s="96" t="s">
        <v>844</v>
      </c>
      <c r="U3" s="96" t="s">
        <v>845</v>
      </c>
    </row>
    <row r="4" spans="1:21" ht="15" thickBot="1">
      <c r="A4" s="244" t="s">
        <v>237</v>
      </c>
      <c r="B4" s="244"/>
      <c r="C4" s="244"/>
      <c r="D4" s="73"/>
      <c r="E4" s="261"/>
      <c r="F4" s="262"/>
      <c r="G4" s="285"/>
      <c r="H4" s="262"/>
      <c r="I4" s="42"/>
      <c r="M4" s="159" t="s">
        <v>848</v>
      </c>
      <c r="N4" s="96" t="s">
        <v>775</v>
      </c>
      <c r="O4" s="96" t="s">
        <v>846</v>
      </c>
      <c r="P4" s="95">
        <v>50225</v>
      </c>
      <c r="Q4" s="96">
        <v>58</v>
      </c>
      <c r="R4" s="96">
        <v>1.1299999999999999</v>
      </c>
      <c r="S4" s="96">
        <v>3</v>
      </c>
      <c r="T4" s="96">
        <v>400</v>
      </c>
      <c r="U4" s="96">
        <v>19</v>
      </c>
    </row>
    <row r="5" spans="1:21" ht="15" thickBot="1">
      <c r="A5" s="245" t="s">
        <v>239</v>
      </c>
      <c r="B5" s="246"/>
      <c r="C5" s="249"/>
      <c r="D5" s="135" t="s">
        <v>244</v>
      </c>
      <c r="E5" s="253">
        <v>60</v>
      </c>
      <c r="F5" s="254"/>
      <c r="G5" s="284">
        <v>65</v>
      </c>
      <c r="H5" s="254"/>
      <c r="I5" s="42"/>
      <c r="M5" s="159"/>
      <c r="N5" s="159" t="s">
        <v>346</v>
      </c>
      <c r="O5" s="161" t="s">
        <v>814</v>
      </c>
      <c r="P5" s="34" t="s">
        <v>469</v>
      </c>
      <c r="Q5" s="34">
        <v>60</v>
      </c>
      <c r="R5" s="34">
        <v>1.0900000000000001</v>
      </c>
      <c r="S5" s="34">
        <v>3</v>
      </c>
      <c r="T5" s="34">
        <v>420</v>
      </c>
      <c r="U5" s="34">
        <v>21</v>
      </c>
    </row>
    <row r="6" spans="1:21" ht="15" thickBot="1">
      <c r="A6" s="247"/>
      <c r="B6" s="248"/>
      <c r="C6" s="250"/>
      <c r="D6" s="113" t="s">
        <v>242</v>
      </c>
      <c r="E6" s="251">
        <v>5</v>
      </c>
      <c r="F6" s="252"/>
      <c r="G6" s="286">
        <v>5</v>
      </c>
      <c r="H6" s="252"/>
      <c r="I6" s="42"/>
      <c r="M6" s="159"/>
      <c r="N6" s="159"/>
      <c r="O6" s="161"/>
      <c r="P6" s="34" t="s">
        <v>478</v>
      </c>
      <c r="Q6" s="34">
        <v>60</v>
      </c>
      <c r="R6" s="34">
        <v>1.1200000000000001</v>
      </c>
      <c r="S6" s="34">
        <v>7.2</v>
      </c>
      <c r="T6" s="34">
        <v>420</v>
      </c>
      <c r="U6" s="34" t="s">
        <v>1</v>
      </c>
    </row>
    <row r="7" spans="1:21" ht="15" thickBot="1">
      <c r="A7" s="247"/>
      <c r="B7" s="248"/>
      <c r="C7" s="250"/>
      <c r="D7" s="114" t="s">
        <v>243</v>
      </c>
      <c r="E7" s="130">
        <f>E5-((E6/100)*E5)</f>
        <v>57</v>
      </c>
      <c r="F7" s="103">
        <f>E5+((E6/100)*E5)</f>
        <v>63</v>
      </c>
      <c r="G7" s="108">
        <f>G5-((G6/100)*G5)</f>
        <v>61.75</v>
      </c>
      <c r="H7" s="103">
        <f>G5+((G6/100)*G5)</f>
        <v>68.25</v>
      </c>
      <c r="I7" s="42"/>
      <c r="M7" s="159"/>
      <c r="N7" s="160" t="s">
        <v>847</v>
      </c>
      <c r="O7" s="159" t="s">
        <v>736</v>
      </c>
      <c r="P7" s="34" t="s">
        <v>741</v>
      </c>
      <c r="Q7" s="34">
        <v>59</v>
      </c>
      <c r="R7" s="34">
        <v>1.1200000000000001</v>
      </c>
      <c r="S7" s="34">
        <v>7.93</v>
      </c>
      <c r="T7" s="34">
        <v>420</v>
      </c>
      <c r="U7" s="34">
        <v>28</v>
      </c>
    </row>
    <row r="8" spans="1:21" ht="15" thickBot="1">
      <c r="A8" s="229" t="s">
        <v>245</v>
      </c>
      <c r="B8" s="230"/>
      <c r="C8" s="233"/>
      <c r="D8" s="115" t="s">
        <v>244</v>
      </c>
      <c r="E8" s="209">
        <v>1.1000000000000001</v>
      </c>
      <c r="F8" s="210"/>
      <c r="G8" s="287">
        <v>1.1259999999999999</v>
      </c>
      <c r="H8" s="210"/>
      <c r="I8" s="42"/>
      <c r="M8" s="159"/>
      <c r="N8" s="160"/>
      <c r="O8" s="159"/>
      <c r="P8" s="34" t="s">
        <v>755</v>
      </c>
      <c r="Q8" s="34">
        <v>59</v>
      </c>
      <c r="R8" s="34">
        <v>1.1000000000000001</v>
      </c>
      <c r="S8" s="34">
        <v>8.07</v>
      </c>
      <c r="T8" s="34">
        <v>410</v>
      </c>
      <c r="U8" s="34">
        <v>27.2</v>
      </c>
    </row>
    <row r="9" spans="1:21" ht="15" thickBot="1">
      <c r="A9" s="229"/>
      <c r="B9" s="230"/>
      <c r="C9" s="233"/>
      <c r="D9" s="116" t="s">
        <v>242</v>
      </c>
      <c r="E9" s="225">
        <v>5</v>
      </c>
      <c r="F9" s="226"/>
      <c r="G9" s="288">
        <v>5</v>
      </c>
      <c r="H9" s="226"/>
      <c r="I9" s="42"/>
    </row>
    <row r="10" spans="1:21" ht="15" thickBot="1">
      <c r="A10" s="229"/>
      <c r="B10" s="230"/>
      <c r="C10" s="233"/>
      <c r="D10" s="117" t="s">
        <v>243</v>
      </c>
      <c r="E10" s="131">
        <f>E8-((E9/100)*E8)</f>
        <v>1.0450000000000002</v>
      </c>
      <c r="F10" s="104">
        <f>E8+((E9/100)*E8)</f>
        <v>1.155</v>
      </c>
      <c r="G10" s="109">
        <f>G8-((G9/100)*G8)</f>
        <v>1.0696999999999999</v>
      </c>
      <c r="H10" s="104">
        <f>G8+((G9/100)*G8)</f>
        <v>1.1822999999999999</v>
      </c>
      <c r="I10" s="42"/>
    </row>
    <row r="11" spans="1:21" ht="15" thickBot="1">
      <c r="A11" s="231" t="s">
        <v>240</v>
      </c>
      <c r="B11" s="232"/>
      <c r="C11" s="234"/>
      <c r="D11" s="118" t="s">
        <v>244</v>
      </c>
      <c r="E11" s="217">
        <v>16</v>
      </c>
      <c r="F11" s="218"/>
      <c r="G11" s="280">
        <v>15</v>
      </c>
      <c r="H11" s="218"/>
      <c r="I11" s="42"/>
    </row>
    <row r="12" spans="1:21" ht="17.25" customHeight="1" thickBot="1">
      <c r="A12" s="231"/>
      <c r="B12" s="232"/>
      <c r="C12" s="234"/>
      <c r="D12" s="119" t="s">
        <v>242</v>
      </c>
      <c r="E12" s="221">
        <v>5</v>
      </c>
      <c r="F12" s="222"/>
      <c r="G12" s="281">
        <v>5</v>
      </c>
      <c r="H12" s="222"/>
      <c r="I12" s="42"/>
    </row>
    <row r="13" spans="1:21" ht="15" thickBot="1">
      <c r="A13" s="231"/>
      <c r="B13" s="232"/>
      <c r="C13" s="234"/>
      <c r="D13" s="120" t="s">
        <v>243</v>
      </c>
      <c r="E13" s="132">
        <f>E11-((E12/100)*E11)</f>
        <v>15.2</v>
      </c>
      <c r="F13" s="105">
        <f>E11+((E12/100)*E11)</f>
        <v>16.8</v>
      </c>
      <c r="G13" s="110">
        <f>G11-((G12/100)*G11)</f>
        <v>14.25</v>
      </c>
      <c r="H13" s="105">
        <f>G11+((G12/100)*G11)</f>
        <v>15.75</v>
      </c>
      <c r="I13" s="42"/>
    </row>
    <row r="14" spans="1:21" ht="14.25" customHeight="1" thickBot="1">
      <c r="A14" s="207" t="s">
        <v>241</v>
      </c>
      <c r="B14" s="208"/>
      <c r="C14" s="213"/>
      <c r="D14" s="121" t="s">
        <v>244</v>
      </c>
      <c r="E14" s="219">
        <v>420</v>
      </c>
      <c r="F14" s="220"/>
      <c r="G14" s="282">
        <v>425</v>
      </c>
      <c r="H14" s="220"/>
      <c r="I14" s="42"/>
    </row>
    <row r="15" spans="1:21" ht="15" thickBot="1">
      <c r="A15" s="207"/>
      <c r="B15" s="208"/>
      <c r="C15" s="213"/>
      <c r="D15" s="122" t="s">
        <v>242</v>
      </c>
      <c r="E15" s="223">
        <v>5</v>
      </c>
      <c r="F15" s="224"/>
      <c r="G15" s="283">
        <v>5</v>
      </c>
      <c r="H15" s="224"/>
      <c r="I15" s="42"/>
    </row>
    <row r="16" spans="1:21" ht="15" thickBot="1">
      <c r="A16" s="207"/>
      <c r="B16" s="208"/>
      <c r="C16" s="213"/>
      <c r="D16" s="123" t="s">
        <v>243</v>
      </c>
      <c r="E16" s="133">
        <f>E14-((E15/100)*E14)</f>
        <v>399</v>
      </c>
      <c r="F16" s="106">
        <f>E14+((E15/100)*E14)</f>
        <v>441</v>
      </c>
      <c r="G16" s="111">
        <f>G14-((G15/100)*G14)</f>
        <v>403.75</v>
      </c>
      <c r="H16" s="106">
        <f>G14+((G15/100)*G14)</f>
        <v>446.25</v>
      </c>
      <c r="I16" s="42"/>
    </row>
    <row r="17" spans="1:19" ht="15" thickBot="1">
      <c r="A17" s="211" t="s">
        <v>246</v>
      </c>
      <c r="B17" s="212"/>
      <c r="C17" s="214"/>
      <c r="D17" s="124" t="s">
        <v>244</v>
      </c>
      <c r="E17" s="215">
        <v>9.1</v>
      </c>
      <c r="F17" s="216"/>
      <c r="G17" s="271">
        <v>11</v>
      </c>
      <c r="H17" s="216"/>
      <c r="I17" s="42"/>
    </row>
    <row r="18" spans="1:19" ht="15" thickBot="1">
      <c r="A18" s="211"/>
      <c r="B18" s="212"/>
      <c r="C18" s="214"/>
      <c r="D18" s="125" t="s">
        <v>242</v>
      </c>
      <c r="E18" s="227">
        <v>5</v>
      </c>
      <c r="F18" s="228"/>
      <c r="G18" s="272">
        <v>15</v>
      </c>
      <c r="H18" s="228"/>
      <c r="I18" s="42"/>
    </row>
    <row r="19" spans="1:19" ht="15" thickBot="1">
      <c r="A19" s="211"/>
      <c r="B19" s="212"/>
      <c r="C19" s="214"/>
      <c r="D19" s="126" t="s">
        <v>243</v>
      </c>
      <c r="E19" s="134">
        <f>E17-((E18/100)*E17)</f>
        <v>8.6449999999999996</v>
      </c>
      <c r="F19" s="107">
        <f>E17+((E18/100)*E17)</f>
        <v>9.5549999999999997</v>
      </c>
      <c r="G19" s="112">
        <f>G17-((G18/100)*G17)</f>
        <v>9.35</v>
      </c>
      <c r="H19" s="107">
        <f>G17+((G18/100)*G17)</f>
        <v>12.65</v>
      </c>
      <c r="I19" s="42"/>
    </row>
    <row r="20" spans="1:19" ht="15" thickBot="1">
      <c r="A20" s="263" t="s">
        <v>828</v>
      </c>
      <c r="B20" s="264"/>
      <c r="C20" s="269" t="s">
        <v>829</v>
      </c>
      <c r="D20" s="127" t="s">
        <v>831</v>
      </c>
      <c r="E20" s="267">
        <v>30</v>
      </c>
      <c r="F20" s="268"/>
      <c r="G20" s="270">
        <v>30</v>
      </c>
      <c r="H20" s="268"/>
      <c r="I20" s="42"/>
    </row>
    <row r="21" spans="1:19" ht="15" customHeight="1" thickBot="1">
      <c r="A21" s="263"/>
      <c r="B21" s="264"/>
      <c r="C21" s="269"/>
      <c r="D21" s="128" t="s">
        <v>242</v>
      </c>
      <c r="E21" s="276">
        <v>5</v>
      </c>
      <c r="F21" s="274"/>
      <c r="G21" s="273">
        <v>5</v>
      </c>
      <c r="H21" s="274"/>
      <c r="I21" s="43"/>
    </row>
    <row r="22" spans="1:19" ht="15" customHeight="1" thickBot="1">
      <c r="A22" s="263"/>
      <c r="B22" s="264"/>
      <c r="C22" s="269"/>
      <c r="D22" s="128" t="s">
        <v>243</v>
      </c>
      <c r="E22" s="136">
        <f>E20-(E20*(E21/100))</f>
        <v>28.5</v>
      </c>
      <c r="F22" s="137"/>
      <c r="G22" s="138">
        <f>G20-(G20*(G21/100))</f>
        <v>28.5</v>
      </c>
      <c r="H22" s="137"/>
      <c r="I22" s="43"/>
    </row>
    <row r="23" spans="1:19" ht="15" customHeight="1" thickBot="1">
      <c r="A23" s="263"/>
      <c r="B23" s="264"/>
      <c r="C23" s="269" t="s">
        <v>830</v>
      </c>
      <c r="D23" s="127" t="s">
        <v>831</v>
      </c>
      <c r="E23" s="267">
        <v>60</v>
      </c>
      <c r="F23" s="268"/>
      <c r="G23" s="270">
        <v>60</v>
      </c>
      <c r="H23" s="268"/>
      <c r="I23" s="43"/>
    </row>
    <row r="24" spans="1:19" ht="16.5" customHeight="1" thickBot="1">
      <c r="A24" s="263"/>
      <c r="B24" s="264"/>
      <c r="C24" s="269"/>
      <c r="D24" s="128" t="s">
        <v>242</v>
      </c>
      <c r="E24" s="276">
        <v>5</v>
      </c>
      <c r="F24" s="274"/>
      <c r="G24" s="273">
        <v>5</v>
      </c>
      <c r="H24" s="274"/>
      <c r="I24" s="43"/>
    </row>
    <row r="25" spans="1:19" ht="15.75" customHeight="1" thickBot="1">
      <c r="A25" s="265"/>
      <c r="B25" s="266"/>
      <c r="C25" s="275"/>
      <c r="D25" s="129" t="s">
        <v>243</v>
      </c>
      <c r="E25" s="139">
        <f>E23-(E23*(E24/100))</f>
        <v>57</v>
      </c>
      <c r="F25" s="140"/>
      <c r="G25" s="141">
        <f>G23-(G23*(G24/100))</f>
        <v>57</v>
      </c>
      <c r="H25" s="140"/>
      <c r="I25" s="43"/>
      <c r="M25" s="31"/>
    </row>
    <row r="26" spans="1:19" ht="21" customHeight="1">
      <c r="A26" s="42"/>
      <c r="B26" s="42"/>
      <c r="C26" s="42"/>
      <c r="D26" s="42"/>
      <c r="E26" s="42"/>
      <c r="F26" s="42"/>
      <c r="G26" s="42"/>
      <c r="H26" s="42"/>
      <c r="I26" s="42"/>
    </row>
    <row r="27" spans="1:19" ht="15.75" customHeight="1">
      <c r="A27" s="42"/>
      <c r="B27" s="42"/>
      <c r="C27" s="42"/>
      <c r="D27" s="42"/>
      <c r="E27" s="42"/>
      <c r="F27" s="42"/>
      <c r="G27" s="42"/>
      <c r="H27" s="42"/>
      <c r="I27" s="42"/>
    </row>
    <row r="28" spans="1:19" ht="15.75" customHeight="1" thickBot="1"/>
    <row r="29" spans="1:19" ht="15.75" customHeight="1">
      <c r="L29" s="177" t="s">
        <v>248</v>
      </c>
      <c r="M29" s="178"/>
      <c r="N29" s="200" t="s">
        <v>440</v>
      </c>
      <c r="O29" s="201"/>
      <c r="P29" s="198">
        <f>MAX('Data Sheet'!T7:T800)</f>
        <v>3</v>
      </c>
      <c r="Q29" s="199"/>
      <c r="R29" s="196">
        <f>MAX('Data Sheet'!AB7:AB800)</f>
        <v>3</v>
      </c>
      <c r="S29" s="197"/>
    </row>
    <row r="30" spans="1:19" ht="36" customHeight="1">
      <c r="L30" s="179"/>
      <c r="M30" s="180"/>
      <c r="N30" s="202" t="s">
        <v>441</v>
      </c>
      <c r="O30" s="203"/>
      <c r="P30" s="204">
        <f>COUNTIF('Data Sheet'!T7:T800,Results!P29)</f>
        <v>5</v>
      </c>
      <c r="Q30" s="205"/>
      <c r="R30" s="204">
        <f>COUNTIF('Data Sheet'!AB7:AB800,Results!R29)</f>
        <v>3</v>
      </c>
      <c r="S30" s="206"/>
    </row>
    <row r="31" spans="1:19" ht="15" customHeight="1">
      <c r="A31" s="42"/>
      <c r="B31" s="42"/>
      <c r="C31" s="42"/>
      <c r="D31" s="42"/>
      <c r="E31" s="74"/>
      <c r="F31" s="74"/>
      <c r="G31" s="74"/>
      <c r="H31" s="42"/>
      <c r="L31" s="179"/>
      <c r="M31" s="180"/>
      <c r="N31" s="184" t="s">
        <v>673</v>
      </c>
      <c r="O31" s="183"/>
      <c r="P31" s="183">
        <f>COUNTA('Data Sheet'!E:E)-2</f>
        <v>764</v>
      </c>
      <c r="Q31" s="183"/>
      <c r="R31" s="183" t="s">
        <v>677</v>
      </c>
      <c r="S31" s="185"/>
    </row>
    <row r="32" spans="1:19" ht="71.25" customHeight="1">
      <c r="L32" s="179"/>
      <c r="M32" s="180"/>
      <c r="N32" s="186" t="s">
        <v>675</v>
      </c>
      <c r="O32" s="187"/>
      <c r="P32" s="190" t="e">
        <f ca="1">[1]!RechercheMultiples(P29,'Data Sheet'!T7:T599,'Data Sheet'!E7:E599,"")</f>
        <v>#NAME?</v>
      </c>
      <c r="Q32" s="191"/>
      <c r="R32" s="190" t="e">
        <f ca="1">[1]!RechercheMultiples(R29,'Data Sheet'!AB7:AB599,'Data Sheet'!E7:E599,"")</f>
        <v>#NAME?</v>
      </c>
      <c r="S32" s="194"/>
    </row>
    <row r="33" spans="12:19" ht="15.75" customHeight="1" thickBot="1">
      <c r="L33" s="181"/>
      <c r="M33" s="182"/>
      <c r="N33" s="188"/>
      <c r="O33" s="189"/>
      <c r="P33" s="192"/>
      <c r="Q33" s="193"/>
      <c r="R33" s="192"/>
      <c r="S33" s="195"/>
    </row>
    <row r="34" spans="12:19">
      <c r="L34" s="145" t="s">
        <v>674</v>
      </c>
      <c r="M34" s="162"/>
      <c r="N34" s="162"/>
      <c r="O34" s="146"/>
      <c r="P34" s="145" t="s">
        <v>236</v>
      </c>
      <c r="Q34" s="146"/>
      <c r="R34" s="145" t="s">
        <v>247</v>
      </c>
      <c r="S34" s="146"/>
    </row>
    <row r="35" spans="12:19">
      <c r="L35" s="147"/>
      <c r="M35" s="163"/>
      <c r="N35" s="163"/>
      <c r="O35" s="148"/>
      <c r="P35" s="147"/>
      <c r="Q35" s="148"/>
      <c r="R35" s="147"/>
      <c r="S35" s="148"/>
    </row>
    <row r="36" spans="12:19" ht="18" customHeight="1" thickBot="1">
      <c r="L36" s="149"/>
      <c r="M36" s="164"/>
      <c r="N36" s="164"/>
      <c r="O36" s="150"/>
      <c r="P36" s="149"/>
      <c r="Q36" s="150"/>
      <c r="R36" s="149"/>
      <c r="S36" s="150"/>
    </row>
    <row r="37" spans="12:19" ht="15" thickBot="1">
      <c r="L37" s="174" t="s">
        <v>672</v>
      </c>
      <c r="M37" s="175"/>
      <c r="N37" s="175"/>
      <c r="O37" s="176"/>
      <c r="P37" s="151" t="str">
        <f>IF(Results!R38=MAX(COUNTIF('Data Sheet'!U7:U800,"FAUX")),'Data Sheet'!U3,IF(Results!R38=MAX(COUNTIF('Data Sheet'!V7:V800,"FAUX")),'Data Sheet'!V3,IF(Results!R38=MAX(COUNTIF('Data Sheet'!W7:W800,"FAUX")),'Data Sheet'!W3,IF(Results!R38=MAX(COUNTIF('Data Sheet'!X7:X800,"FAUX")),'Data Sheet'!X3,IF(MAX(COUNTIF('Data Sheet'!Y7:Y800,"FAUX")),'Data Sheet'!Y3)))))</f>
        <v>Hardness Shore (A or D)</v>
      </c>
      <c r="Q37" s="152"/>
      <c r="R37" s="151" t="str">
        <f>IF(Results!R38=MAX(COUNTIF('Data Sheet'!M7:M608,"FAUX")),'Data Sheet'!M3,IF(Results!P38=MAX(COUNTIF('Data Sheet'!N7:N608,"FAUX")),'Data Sheet'!N3,IF(Results!P38=MAX(COUNTIF('Data Sheet'!O7:O608,"FAUX")),'Data Sheet'!O3,IF(Results!P38=MAX(COUNTIF('Data Sheet'!P7:P608,"FAUX")),'Data Sheet'!P3,IF(MAX(COUNTIF('Data Sheet'!Q7:Q608,"FAUX")),'Data Sheet'!Q3)))))</f>
        <v>Hardness Shore (A or D)</v>
      </c>
      <c r="S37" s="152"/>
    </row>
    <row r="38" spans="12:19" ht="29.25" customHeight="1">
      <c r="L38" s="165" t="s">
        <v>676</v>
      </c>
      <c r="M38" s="166"/>
      <c r="N38" s="166"/>
      <c r="O38" s="167"/>
      <c r="P38" s="153">
        <f>MAX(COUNTIF('Data Sheet'!M7:M800,"FAUX"),COUNTIF('Data Sheet'!N7:N800,"FAUX"),COUNTIF('Data Sheet'!O7:O800,"FAUX"),COUNTIF('Data Sheet'!P7:P800,"FAUX"),COUNTIF('Data Sheet'!Q7:Q800,"FAUX"))</f>
        <v>0</v>
      </c>
      <c r="Q38" s="154"/>
      <c r="R38" s="153">
        <f>MAX(COUNTIF('Data Sheet'!U7:U800,"FAUX"),COUNTIF('Data Sheet'!V7:V800,"FAUX"),COUNTIF('Data Sheet'!W7:W800,"FAUX"),COUNTIF('Data Sheet'!X7:X800,"FAUX"),COUNTIF('Data Sheet'!Y7:Y800,"FAUX"))</f>
        <v>0</v>
      </c>
      <c r="S38" s="154"/>
    </row>
    <row r="39" spans="12:19">
      <c r="L39" s="168"/>
      <c r="M39" s="169"/>
      <c r="N39" s="169"/>
      <c r="O39" s="170"/>
      <c r="P39" s="155"/>
      <c r="Q39" s="156"/>
      <c r="R39" s="155"/>
      <c r="S39" s="156"/>
    </row>
    <row r="40" spans="12:19" ht="15" thickBot="1">
      <c r="L40" s="171"/>
      <c r="M40" s="172"/>
      <c r="N40" s="172"/>
      <c r="O40" s="173"/>
      <c r="P40" s="157"/>
      <c r="Q40" s="158"/>
      <c r="R40" s="157"/>
      <c r="S40" s="158"/>
    </row>
  </sheetData>
  <dataConsolidate/>
  <mergeCells count="74">
    <mergeCell ref="G1:H3"/>
    <mergeCell ref="G11:H11"/>
    <mergeCell ref="G12:H12"/>
    <mergeCell ref="G14:H14"/>
    <mergeCell ref="G15:H15"/>
    <mergeCell ref="G5:H5"/>
    <mergeCell ref="G4:H4"/>
    <mergeCell ref="G6:H6"/>
    <mergeCell ref="G8:H8"/>
    <mergeCell ref="G9:H9"/>
    <mergeCell ref="A20:B25"/>
    <mergeCell ref="E20:F20"/>
    <mergeCell ref="C20:C22"/>
    <mergeCell ref="G23:H23"/>
    <mergeCell ref="G17:H17"/>
    <mergeCell ref="G18:H18"/>
    <mergeCell ref="G21:H21"/>
    <mergeCell ref="C23:C25"/>
    <mergeCell ref="E24:F24"/>
    <mergeCell ref="G20:H20"/>
    <mergeCell ref="G24:H24"/>
    <mergeCell ref="E21:F21"/>
    <mergeCell ref="E23:F23"/>
    <mergeCell ref="A1:C3"/>
    <mergeCell ref="A4:C4"/>
    <mergeCell ref="A5:B7"/>
    <mergeCell ref="C5:C7"/>
    <mergeCell ref="E6:F6"/>
    <mergeCell ref="E5:F5"/>
    <mergeCell ref="E1:F3"/>
    <mergeCell ref="E4:F4"/>
    <mergeCell ref="A14:B16"/>
    <mergeCell ref="E8:F8"/>
    <mergeCell ref="A17:B19"/>
    <mergeCell ref="C14:C16"/>
    <mergeCell ref="C17:C19"/>
    <mergeCell ref="E17:F17"/>
    <mergeCell ref="E11:F11"/>
    <mergeCell ref="E14:F14"/>
    <mergeCell ref="E12:F12"/>
    <mergeCell ref="E15:F15"/>
    <mergeCell ref="E9:F9"/>
    <mergeCell ref="E18:F18"/>
    <mergeCell ref="A8:B10"/>
    <mergeCell ref="A11:B13"/>
    <mergeCell ref="C8:C10"/>
    <mergeCell ref="C11:C13"/>
    <mergeCell ref="R31:S31"/>
    <mergeCell ref="N32:O33"/>
    <mergeCell ref="P32:Q33"/>
    <mergeCell ref="R32:S33"/>
    <mergeCell ref="R29:S29"/>
    <mergeCell ref="P29:Q29"/>
    <mergeCell ref="N29:O29"/>
    <mergeCell ref="N30:O30"/>
    <mergeCell ref="P30:Q30"/>
    <mergeCell ref="R30:S30"/>
    <mergeCell ref="L34:O36"/>
    <mergeCell ref="L38:O40"/>
    <mergeCell ref="L37:O37"/>
    <mergeCell ref="L29:M33"/>
    <mergeCell ref="P31:Q31"/>
    <mergeCell ref="N31:O31"/>
    <mergeCell ref="P34:Q36"/>
    <mergeCell ref="M4:M8"/>
    <mergeCell ref="N7:N8"/>
    <mergeCell ref="O7:O8"/>
    <mergeCell ref="N5:N6"/>
    <mergeCell ref="O5:O6"/>
    <mergeCell ref="R34:S36"/>
    <mergeCell ref="P37:Q37"/>
    <mergeCell ref="R37:S37"/>
    <mergeCell ref="P38:Q40"/>
    <mergeCell ref="R38:S40"/>
  </mergeCells>
  <pageMargins left="0.7" right="0.7" top="0.75" bottom="0.75" header="0.3" footer="0.3"/>
  <ignoredErrors>
    <ignoredError sqref="F10:G10 F19:G19 F16:G16 F13:G13 F7:G7" formula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AB779"/>
  <sheetViews>
    <sheetView topLeftCell="A97" zoomScale="85" zoomScaleNormal="85" zoomScalePageLayoutView="85" workbookViewId="0">
      <selection activeCell="D112" sqref="D112:D129"/>
    </sheetView>
  </sheetViews>
  <sheetFormatPr baseColWidth="10" defaultRowHeight="14" x14ac:dyDescent="0"/>
  <cols>
    <col min="1" max="3" width="10.83203125" style="34"/>
    <col min="4" max="4" width="16.5" style="34" customWidth="1"/>
    <col min="5" max="5" width="15" style="3" customWidth="1"/>
    <col min="6" max="7" width="13.5" style="3" customWidth="1"/>
    <col min="8" max="8" width="14" style="3" customWidth="1"/>
    <col min="9" max="9" width="13.5" style="3" customWidth="1"/>
    <col min="10" max="10" width="15" style="10" customWidth="1"/>
    <col min="11" max="11" width="10.83203125" style="94"/>
    <col min="12" max="12" width="10.83203125" style="93"/>
    <col min="13" max="13" width="18" style="40" customWidth="1"/>
    <col min="14" max="17" width="11.5" style="4" customWidth="1"/>
    <col min="18" max="19" width="11.5" customWidth="1"/>
    <col min="20" max="20" width="39.5" style="44" customWidth="1"/>
    <col min="21" max="22" width="11.5" style="34" hidden="1" customWidth="1"/>
    <col min="23" max="23" width="8.1640625" style="34" hidden="1" customWidth="1"/>
    <col min="24" max="24" width="8.33203125" style="34" hidden="1" customWidth="1"/>
    <col min="25" max="25" width="11.5" style="34" hidden="1" customWidth="1"/>
    <col min="26" max="27" width="11.5" hidden="1" customWidth="1"/>
    <col min="28" max="28" width="39.5" style="44" customWidth="1"/>
    <col min="29" max="16384" width="10.83203125" style="34"/>
  </cols>
  <sheetData>
    <row r="1" spans="1:28" ht="15" customHeight="1">
      <c r="A1" s="5"/>
      <c r="B1" s="5"/>
      <c r="C1" s="5"/>
      <c r="D1" s="5"/>
      <c r="F1" s="338" t="s">
        <v>249</v>
      </c>
      <c r="G1" s="339"/>
      <c r="H1" s="339"/>
      <c r="I1" s="339"/>
      <c r="J1" s="340"/>
      <c r="M1" s="329" t="s">
        <v>559</v>
      </c>
      <c r="N1" s="330"/>
      <c r="O1" s="330"/>
      <c r="P1" s="330"/>
      <c r="Q1" s="330"/>
      <c r="R1" s="331"/>
      <c r="T1" s="46"/>
      <c r="U1" s="86" t="s">
        <v>560</v>
      </c>
      <c r="V1" s="86"/>
      <c r="W1" s="86"/>
      <c r="X1" s="86"/>
      <c r="Y1" s="86"/>
      <c r="AB1" s="47"/>
    </row>
    <row r="2" spans="1:28" ht="15" customHeight="1" thickBot="1">
      <c r="A2" s="5"/>
      <c r="B2" s="5"/>
      <c r="C2" s="5"/>
      <c r="D2" s="5"/>
      <c r="F2" s="341"/>
      <c r="G2" s="342"/>
      <c r="H2" s="342"/>
      <c r="I2" s="342"/>
      <c r="J2" s="343"/>
      <c r="M2" s="332"/>
      <c r="N2" s="333"/>
      <c r="O2" s="333"/>
      <c r="P2" s="333"/>
      <c r="Q2" s="333"/>
      <c r="R2" s="334"/>
      <c r="T2" s="46"/>
      <c r="U2" s="86"/>
      <c r="V2" s="86"/>
      <c r="W2" s="86"/>
      <c r="X2" s="86"/>
      <c r="Y2" s="86"/>
      <c r="AB2" s="47"/>
    </row>
    <row r="3" spans="1:28" ht="43" thickBot="1">
      <c r="A3" s="5"/>
      <c r="B3" s="289" t="s">
        <v>558</v>
      </c>
      <c r="C3" s="289"/>
      <c r="D3" s="336" t="s">
        <v>557</v>
      </c>
      <c r="E3" s="60" t="s">
        <v>235</v>
      </c>
      <c r="F3" s="50" t="s">
        <v>238</v>
      </c>
      <c r="G3" s="51" t="s">
        <v>72</v>
      </c>
      <c r="H3" s="51" t="s">
        <v>74</v>
      </c>
      <c r="I3" s="51" t="s">
        <v>73</v>
      </c>
      <c r="J3" s="51" t="s">
        <v>75</v>
      </c>
      <c r="K3" s="347" t="s">
        <v>827</v>
      </c>
      <c r="L3" s="348"/>
      <c r="M3" s="85" t="s">
        <v>238</v>
      </c>
      <c r="N3" s="85" t="s">
        <v>72</v>
      </c>
      <c r="O3" s="85" t="s">
        <v>74</v>
      </c>
      <c r="P3" s="85" t="s">
        <v>73</v>
      </c>
      <c r="Q3" s="85" t="s">
        <v>75</v>
      </c>
      <c r="R3" s="161" t="s">
        <v>828</v>
      </c>
      <c r="S3" s="335"/>
      <c r="T3" s="46"/>
      <c r="U3" s="48" t="s">
        <v>238</v>
      </c>
      <c r="V3" s="48" t="s">
        <v>72</v>
      </c>
      <c r="W3" s="48" t="s">
        <v>74</v>
      </c>
      <c r="X3" s="48" t="s">
        <v>73</v>
      </c>
      <c r="Y3" s="48" t="s">
        <v>75</v>
      </c>
      <c r="AB3" s="47"/>
    </row>
    <row r="4" spans="1:28" ht="15" customHeight="1">
      <c r="A4" s="5"/>
      <c r="B4" s="289"/>
      <c r="C4" s="289"/>
      <c r="D4" s="336"/>
      <c r="E4" s="60"/>
      <c r="F4" s="52"/>
      <c r="G4" s="53"/>
      <c r="H4" s="53"/>
      <c r="I4" s="53"/>
      <c r="J4" s="53"/>
      <c r="K4" s="94" t="s">
        <v>832</v>
      </c>
      <c r="L4" s="93" t="s">
        <v>833</v>
      </c>
      <c r="M4" s="16"/>
      <c r="N4" s="16"/>
      <c r="O4" s="16"/>
      <c r="P4" s="16"/>
      <c r="Q4" s="16"/>
      <c r="R4" t="s">
        <v>832</v>
      </c>
      <c r="S4" t="s">
        <v>833</v>
      </c>
      <c r="T4" s="46"/>
      <c r="U4" s="49" t="s">
        <v>76</v>
      </c>
      <c r="V4" s="49" t="s">
        <v>77</v>
      </c>
      <c r="W4" s="49" t="s">
        <v>78</v>
      </c>
      <c r="X4" s="49" t="s">
        <v>78</v>
      </c>
      <c r="Y4" s="49" t="s">
        <v>79</v>
      </c>
      <c r="AB4" s="47"/>
    </row>
    <row r="5" spans="1:28" ht="15" customHeight="1" thickBot="1">
      <c r="B5" s="289"/>
      <c r="C5" s="289"/>
      <c r="D5" s="336"/>
      <c r="E5" s="60"/>
      <c r="F5" s="54"/>
      <c r="G5" s="55"/>
      <c r="H5" s="55"/>
      <c r="I5" s="55"/>
      <c r="J5" s="55"/>
      <c r="M5" s="1"/>
      <c r="N5" s="1"/>
      <c r="O5" s="1"/>
      <c r="P5" s="1"/>
      <c r="Q5" s="1"/>
      <c r="T5" s="46"/>
      <c r="U5" s="49" t="s">
        <v>80</v>
      </c>
      <c r="V5" s="49" t="s">
        <v>81</v>
      </c>
      <c r="W5" s="49" t="s">
        <v>82</v>
      </c>
      <c r="X5" s="49" t="s">
        <v>82</v>
      </c>
      <c r="Y5" s="49" t="s">
        <v>83</v>
      </c>
      <c r="AB5" s="47"/>
    </row>
    <row r="6" spans="1:28" ht="41.25" customHeight="1" thickBot="1">
      <c r="A6" s="30"/>
      <c r="B6" s="290"/>
      <c r="C6" s="290"/>
      <c r="D6" s="337"/>
      <c r="E6" s="61"/>
      <c r="F6" s="56"/>
      <c r="G6" s="57"/>
      <c r="H6" s="57"/>
      <c r="I6" s="57"/>
      <c r="J6" s="57"/>
      <c r="M6" s="2"/>
      <c r="N6" s="2"/>
      <c r="O6" s="2"/>
      <c r="P6" s="2"/>
      <c r="Q6" s="18"/>
      <c r="T6" s="84" t="s">
        <v>826</v>
      </c>
      <c r="U6" s="2" t="s">
        <v>84</v>
      </c>
      <c r="V6" s="2" t="s">
        <v>85</v>
      </c>
      <c r="W6" s="2" t="s">
        <v>86</v>
      </c>
      <c r="X6" s="2" t="s">
        <v>86</v>
      </c>
      <c r="Y6" s="18"/>
      <c r="AB6" s="45" t="s">
        <v>561</v>
      </c>
    </row>
    <row r="7" spans="1:28" ht="20.25" customHeight="1">
      <c r="A7" s="30"/>
      <c r="B7" s="291" t="s">
        <v>0</v>
      </c>
      <c r="C7" s="292"/>
      <c r="D7" s="326" t="s">
        <v>87</v>
      </c>
      <c r="E7" s="17">
        <v>4103</v>
      </c>
      <c r="F7" s="7">
        <v>70</v>
      </c>
      <c r="G7" s="1">
        <v>1.1000000000000001</v>
      </c>
      <c r="H7" s="1">
        <v>4</v>
      </c>
      <c r="I7" s="1">
        <v>575</v>
      </c>
      <c r="J7" s="1">
        <v>25</v>
      </c>
      <c r="M7" s="40" t="b">
        <f>AND('Data Sheet'!F7&lt;Results!$F$7,'Data Sheet'!F7&gt;Results!$E$7)</f>
        <v>0</v>
      </c>
      <c r="N7" s="6" t="b">
        <f>AND(G7&gt;Results!$E$10,G7&lt;Results!$F$10)</f>
        <v>1</v>
      </c>
      <c r="O7" s="6" t="b">
        <f>AND(H7&gt;Results!$E$13,H7&lt;Results!$F$13)</f>
        <v>0</v>
      </c>
      <c r="P7" s="6" t="b">
        <f>AND(I7&gt;Results!$E$16,I7&lt;Results!$F$16)</f>
        <v>0</v>
      </c>
      <c r="Q7" s="6" t="b">
        <f>AND(J7&gt;Results!$E$19,J7&lt;Results!$F$19)</f>
        <v>0</v>
      </c>
      <c r="T7" s="44">
        <f>COUNTIF(M7:Q7,"TRUE")</f>
        <v>1</v>
      </c>
      <c r="U7" s="34" t="b">
        <f>AND('Data Sheet'!F7&gt;Results!$G$7,'Data Sheet'!F7&lt;Results!$H$7)</f>
        <v>0</v>
      </c>
      <c r="V7" s="34" t="b">
        <f>AND('Data Sheet'!G7&gt;Results!$G$10,'Data Sheet'!G6&lt;Results!$H$10)</f>
        <v>1</v>
      </c>
      <c r="W7" s="34" t="b">
        <f>AND('Data Sheet'!H7&gt;Results!$G$13,'Data Sheet'!H7&lt;Results!$H$13)</f>
        <v>0</v>
      </c>
      <c r="X7" s="34" t="b">
        <f>AND('Data Sheet'!I7&gt;Results!$G$16,'Data Sheet'!I7&lt;Results!$H$16)</f>
        <v>0</v>
      </c>
      <c r="Y7" s="34" t="b">
        <f>AND('Data Sheet'!J7&gt;Results!$G$19,'Data Sheet'!J7&lt;Results!$H$19)</f>
        <v>0</v>
      </c>
      <c r="AB7" s="44">
        <f>COUNTIF(U7:Y7,"TRUE")</f>
        <v>1</v>
      </c>
    </row>
    <row r="8" spans="1:28">
      <c r="A8" s="30"/>
      <c r="B8" s="293"/>
      <c r="C8" s="294"/>
      <c r="D8" s="327"/>
      <c r="E8" s="8">
        <v>50225</v>
      </c>
      <c r="F8" s="7">
        <v>58</v>
      </c>
      <c r="G8" s="1">
        <v>1.1299999999999999</v>
      </c>
      <c r="H8" s="1">
        <v>3</v>
      </c>
      <c r="I8" s="1">
        <v>400</v>
      </c>
      <c r="J8" s="1">
        <v>19</v>
      </c>
      <c r="M8" s="40" t="b">
        <f>AND('Data Sheet'!F8&lt;Results!$F$7,'Data Sheet'!F8&gt;Results!$E$7)</f>
        <v>1</v>
      </c>
      <c r="N8" s="6" t="b">
        <f>AND(G8&gt;Results!$E$10,G8&lt;Results!$F$10)</f>
        <v>1</v>
      </c>
      <c r="O8" s="6" t="b">
        <f>AND(H8&gt;Results!$E$13,H8&lt;Results!$F$13)</f>
        <v>0</v>
      </c>
      <c r="P8" s="6" t="b">
        <f>AND(I8&gt;Results!$E$16,I8&lt;Results!$F$16)</f>
        <v>1</v>
      </c>
      <c r="Q8" s="6" t="b">
        <f>AND(J8&gt;Results!$E$19,J8&lt;Results!$F$19)</f>
        <v>0</v>
      </c>
      <c r="T8" s="44">
        <f t="shared" ref="T8:T71" si="0">COUNTIF(M8:Q8,"TRUE")</f>
        <v>3</v>
      </c>
      <c r="U8" s="102" t="b">
        <f>AND('Data Sheet'!F8&gt;Results!$G$7,'Data Sheet'!F8&lt;Results!$H$7)</f>
        <v>0</v>
      </c>
      <c r="V8" s="102" t="b">
        <f>AND('Data Sheet'!G8&gt;Results!$G$10,'Data Sheet'!G7&lt;Results!$H$10)</f>
        <v>1</v>
      </c>
      <c r="W8" s="102" t="b">
        <f>AND('Data Sheet'!H8&gt;Results!$G$13,'Data Sheet'!H8&lt;Results!$H$13)</f>
        <v>0</v>
      </c>
      <c r="X8" s="102" t="b">
        <f>AND('Data Sheet'!I8&gt;Results!$G$16,'Data Sheet'!I8&lt;Results!$H$16)</f>
        <v>0</v>
      </c>
      <c r="Y8" s="102" t="b">
        <f>AND('Data Sheet'!J8&gt;Results!$G$19,'Data Sheet'!J8&lt;Results!$H$19)</f>
        <v>0</v>
      </c>
      <c r="AB8" s="44">
        <f t="shared" ref="AB8:AB71" si="1">COUNTIF(U8:Y8,"TRUE")</f>
        <v>1</v>
      </c>
    </row>
    <row r="9" spans="1:28">
      <c r="A9" s="30"/>
      <c r="B9" s="293"/>
      <c r="C9" s="294"/>
      <c r="D9" s="327"/>
      <c r="E9" s="8">
        <v>50670</v>
      </c>
      <c r="F9" s="7">
        <v>60</v>
      </c>
      <c r="G9" s="1">
        <v>1.1100000000000001</v>
      </c>
      <c r="H9" s="1">
        <v>3</v>
      </c>
      <c r="I9" s="1">
        <v>340</v>
      </c>
      <c r="J9" s="1">
        <v>23</v>
      </c>
      <c r="M9" s="40" t="b">
        <f>AND('Data Sheet'!F9&lt;Results!$F$7,'Data Sheet'!F9&gt;Results!$E$7)</f>
        <v>1</v>
      </c>
      <c r="N9" s="6" t="b">
        <f>AND(G9&gt;Results!$E$10,G9&lt;Results!$F$10)</f>
        <v>1</v>
      </c>
      <c r="O9" s="6" t="b">
        <f>AND(H9&gt;Results!$E$13,H9&lt;Results!$F$13)</f>
        <v>0</v>
      </c>
      <c r="P9" s="6" t="b">
        <f>AND(I9&gt;Results!$E$16,I9&lt;Results!$F$16)</f>
        <v>0</v>
      </c>
      <c r="Q9" s="6" t="b">
        <f>AND(J9&gt;Results!$E$19,J9&lt;Results!$F$19)</f>
        <v>0</v>
      </c>
      <c r="T9" s="44">
        <f t="shared" si="0"/>
        <v>2</v>
      </c>
      <c r="U9" s="102" t="b">
        <f>AND('Data Sheet'!F9&gt;Results!$G$7,'Data Sheet'!F9&lt;Results!$H$7)</f>
        <v>0</v>
      </c>
      <c r="V9" s="102" t="b">
        <f>AND('Data Sheet'!G9&gt;Results!$G$10,'Data Sheet'!G8&lt;Results!$H$10)</f>
        <v>1</v>
      </c>
      <c r="W9" s="102" t="b">
        <f>AND('Data Sheet'!H9&gt;Results!$G$13,'Data Sheet'!H9&lt;Results!$H$13)</f>
        <v>0</v>
      </c>
      <c r="X9" s="102" t="b">
        <f>AND('Data Sheet'!I9&gt;Results!$G$16,'Data Sheet'!I9&lt;Results!$H$16)</f>
        <v>0</v>
      </c>
      <c r="Y9" s="102" t="b">
        <f>AND('Data Sheet'!J9&gt;Results!$G$19,'Data Sheet'!J9&lt;Results!$H$19)</f>
        <v>0</v>
      </c>
      <c r="AB9" s="44">
        <f t="shared" si="1"/>
        <v>1</v>
      </c>
    </row>
    <row r="10" spans="1:28" ht="15" customHeight="1">
      <c r="A10" s="1"/>
      <c r="B10" s="293"/>
      <c r="C10" s="294"/>
      <c r="D10" s="327"/>
      <c r="E10" s="8">
        <v>605550</v>
      </c>
      <c r="F10" s="7">
        <v>55</v>
      </c>
      <c r="G10" s="1">
        <v>1.05</v>
      </c>
      <c r="H10" s="1">
        <v>6</v>
      </c>
      <c r="I10" s="1">
        <v>600</v>
      </c>
      <c r="J10" s="1">
        <v>25</v>
      </c>
      <c r="M10" s="40" t="b">
        <f>AND('Data Sheet'!F10&lt;Results!$F$7,'Data Sheet'!F10&gt;Results!$E$7)</f>
        <v>0</v>
      </c>
      <c r="N10" s="6" t="b">
        <f>AND(G10&gt;Results!$E$10,G10&lt;Results!$F$10)</f>
        <v>1</v>
      </c>
      <c r="O10" s="6" t="b">
        <f>AND(H10&gt;Results!$E$13,H10&lt;Results!$F$13)</f>
        <v>0</v>
      </c>
      <c r="P10" s="6" t="b">
        <f>AND(I10&gt;Results!$E$16,I10&lt;Results!$F$16)</f>
        <v>0</v>
      </c>
      <c r="Q10" s="6" t="b">
        <f>AND(J10&gt;Results!$E$19,J10&lt;Results!$F$19)</f>
        <v>0</v>
      </c>
      <c r="T10" s="44">
        <f t="shared" si="0"/>
        <v>1</v>
      </c>
      <c r="U10" s="102" t="b">
        <f>AND('Data Sheet'!F10&gt;Results!$G$7,'Data Sheet'!F10&lt;Results!$H$7)</f>
        <v>0</v>
      </c>
      <c r="V10" s="102" t="b">
        <f>AND('Data Sheet'!G10&gt;Results!$G$10,'Data Sheet'!G9&lt;Results!$H$10)</f>
        <v>0</v>
      </c>
      <c r="W10" s="102" t="b">
        <f>AND('Data Sheet'!H10&gt;Results!$G$13,'Data Sheet'!H10&lt;Results!$H$13)</f>
        <v>0</v>
      </c>
      <c r="X10" s="102" t="b">
        <f>AND('Data Sheet'!I10&gt;Results!$G$16,'Data Sheet'!I10&lt;Results!$H$16)</f>
        <v>0</v>
      </c>
      <c r="Y10" s="102" t="b">
        <f>AND('Data Sheet'!J10&gt;Results!$G$19,'Data Sheet'!J10&lt;Results!$H$19)</f>
        <v>0</v>
      </c>
      <c r="AB10" s="44">
        <f t="shared" si="1"/>
        <v>0</v>
      </c>
    </row>
    <row r="11" spans="1:28">
      <c r="A11" s="1"/>
      <c r="B11" s="293"/>
      <c r="C11" s="294"/>
      <c r="D11" s="327"/>
      <c r="E11" s="8">
        <v>605620</v>
      </c>
      <c r="F11" s="7">
        <v>62</v>
      </c>
      <c r="G11" s="1">
        <v>1.22</v>
      </c>
      <c r="H11" s="1">
        <v>5</v>
      </c>
      <c r="I11" s="1">
        <v>600</v>
      </c>
      <c r="J11" s="1">
        <v>27</v>
      </c>
      <c r="M11" s="40" t="b">
        <f>AND('Data Sheet'!F11&lt;Results!$F$7,'Data Sheet'!F11&gt;Results!$E$7)</f>
        <v>1</v>
      </c>
      <c r="N11" s="6" t="b">
        <f>AND(G11&gt;Results!$E$10,G11&lt;Results!$F$10)</f>
        <v>0</v>
      </c>
      <c r="O11" s="6" t="b">
        <f>AND(H11&gt;Results!$E$13,H11&lt;Results!$F$13)</f>
        <v>0</v>
      </c>
      <c r="P11" s="6" t="b">
        <f>AND(I11&gt;Results!$E$16,I11&lt;Results!$F$16)</f>
        <v>0</v>
      </c>
      <c r="Q11" s="6" t="b">
        <f>AND(J11&gt;Results!$E$19,J11&lt;Results!$F$19)</f>
        <v>0</v>
      </c>
      <c r="T11" s="44">
        <f t="shared" si="0"/>
        <v>1</v>
      </c>
      <c r="U11" s="102" t="b">
        <f>AND('Data Sheet'!F11&gt;Results!$G$7,'Data Sheet'!F11&lt;Results!$H$7)</f>
        <v>1</v>
      </c>
      <c r="V11" s="102" t="b">
        <f>AND('Data Sheet'!G11&gt;Results!$G$10,'Data Sheet'!G10&lt;Results!$H$10)</f>
        <v>1</v>
      </c>
      <c r="W11" s="102" t="b">
        <f>AND('Data Sheet'!H11&gt;Results!$G$13,'Data Sheet'!H11&lt;Results!$H$13)</f>
        <v>0</v>
      </c>
      <c r="X11" s="102" t="b">
        <f>AND('Data Sheet'!I11&gt;Results!$G$16,'Data Sheet'!I11&lt;Results!$H$16)</f>
        <v>0</v>
      </c>
      <c r="Y11" s="102" t="b">
        <f>AND('Data Sheet'!J11&gt;Results!$G$19,'Data Sheet'!J11&lt;Results!$H$19)</f>
        <v>0</v>
      </c>
      <c r="AB11" s="44">
        <f t="shared" si="1"/>
        <v>2</v>
      </c>
    </row>
    <row r="12" spans="1:28">
      <c r="A12" s="30"/>
      <c r="B12" s="293"/>
      <c r="C12" s="294"/>
      <c r="D12" s="327"/>
      <c r="E12" s="8">
        <v>660480</v>
      </c>
      <c r="F12" s="7">
        <v>48</v>
      </c>
      <c r="G12" s="1">
        <v>1.04</v>
      </c>
      <c r="H12" s="1">
        <v>5.2</v>
      </c>
      <c r="I12" s="1">
        <v>600</v>
      </c>
      <c r="J12" s="1">
        <v>22</v>
      </c>
      <c r="M12" s="40" t="b">
        <f>AND('Data Sheet'!F12&lt;Results!$F$7,'Data Sheet'!F12&gt;Results!$E$7)</f>
        <v>0</v>
      </c>
      <c r="N12" s="6" t="b">
        <f>AND(G12&gt;Results!$E$10,G12&lt;Results!$F$10)</f>
        <v>0</v>
      </c>
      <c r="O12" s="6" t="b">
        <f>AND(H12&gt;Results!$E$13,H12&lt;Results!$F$13)</f>
        <v>0</v>
      </c>
      <c r="P12" s="6" t="b">
        <f>AND(I12&gt;Results!$E$16,I12&lt;Results!$F$16)</f>
        <v>0</v>
      </c>
      <c r="Q12" s="6" t="b">
        <f>AND(J12&gt;Results!$E$19,J12&lt;Results!$F$19)</f>
        <v>0</v>
      </c>
      <c r="T12" s="44">
        <f t="shared" si="0"/>
        <v>0</v>
      </c>
      <c r="U12" s="102" t="b">
        <f>AND('Data Sheet'!F12&gt;Results!$G$7,'Data Sheet'!F12&lt;Results!$H$7)</f>
        <v>0</v>
      </c>
      <c r="V12" s="102" t="b">
        <f>AND('Data Sheet'!G12&gt;Results!$G$10,'Data Sheet'!G11&lt;Results!$H$10)</f>
        <v>0</v>
      </c>
      <c r="W12" s="102" t="b">
        <f>AND('Data Sheet'!H12&gt;Results!$G$13,'Data Sheet'!H12&lt;Results!$H$13)</f>
        <v>0</v>
      </c>
      <c r="X12" s="102" t="b">
        <f>AND('Data Sheet'!I12&gt;Results!$G$16,'Data Sheet'!I12&lt;Results!$H$16)</f>
        <v>0</v>
      </c>
      <c r="Y12" s="102" t="b">
        <f>AND('Data Sheet'!J12&gt;Results!$G$19,'Data Sheet'!J12&lt;Results!$H$19)</f>
        <v>0</v>
      </c>
      <c r="AB12" s="44">
        <f t="shared" si="1"/>
        <v>0</v>
      </c>
    </row>
    <row r="13" spans="1:28">
      <c r="A13" s="30"/>
      <c r="B13" s="293"/>
      <c r="C13" s="294"/>
      <c r="D13" s="327"/>
      <c r="E13" s="8">
        <v>300581</v>
      </c>
      <c r="F13" s="7">
        <v>58</v>
      </c>
      <c r="G13" s="1">
        <v>1.18</v>
      </c>
      <c r="H13" s="1">
        <v>6</v>
      </c>
      <c r="I13" s="1">
        <v>500</v>
      </c>
      <c r="J13" s="1">
        <v>30</v>
      </c>
      <c r="M13" s="40" t="b">
        <f>AND('Data Sheet'!F13&lt;Results!$F$7,'Data Sheet'!F13&gt;Results!$E$7)</f>
        <v>1</v>
      </c>
      <c r="N13" s="6" t="b">
        <f>AND(G13&gt;Results!$E$10,G13&lt;Results!$F$10)</f>
        <v>0</v>
      </c>
      <c r="O13" s="6" t="b">
        <f>AND(H13&gt;Results!$E$13,H13&lt;Results!$F$13)</f>
        <v>0</v>
      </c>
      <c r="P13" s="6" t="b">
        <f>AND(I13&gt;Results!$E$16,I13&lt;Results!$F$16)</f>
        <v>0</v>
      </c>
      <c r="Q13" s="6" t="b">
        <f>AND(J13&gt;Results!$E$19,J13&lt;Results!$F$19)</f>
        <v>0</v>
      </c>
      <c r="T13" s="44">
        <f t="shared" si="0"/>
        <v>1</v>
      </c>
      <c r="U13" s="102" t="b">
        <f>AND('Data Sheet'!F13&gt;Results!$G$7,'Data Sheet'!F13&lt;Results!$H$7)</f>
        <v>0</v>
      </c>
      <c r="V13" s="102" t="b">
        <f>AND('Data Sheet'!G13&gt;Results!$G$10,'Data Sheet'!G12&lt;Results!$H$10)</f>
        <v>1</v>
      </c>
      <c r="W13" s="102" t="b">
        <f>AND('Data Sheet'!H13&gt;Results!$G$13,'Data Sheet'!H13&lt;Results!$H$13)</f>
        <v>0</v>
      </c>
      <c r="X13" s="102" t="b">
        <f>AND('Data Sheet'!I13&gt;Results!$G$16,'Data Sheet'!I13&lt;Results!$H$16)</f>
        <v>0</v>
      </c>
      <c r="Y13" s="102" t="b">
        <f>AND('Data Sheet'!J13&gt;Results!$G$19,'Data Sheet'!J13&lt;Results!$H$19)</f>
        <v>0</v>
      </c>
      <c r="AB13" s="44">
        <f t="shared" si="1"/>
        <v>1</v>
      </c>
    </row>
    <row r="14" spans="1:28">
      <c r="A14" s="30"/>
      <c r="B14" s="293"/>
      <c r="C14" s="294"/>
      <c r="D14" s="327"/>
      <c r="E14" s="8">
        <v>700541</v>
      </c>
      <c r="F14" s="7">
        <v>54</v>
      </c>
      <c r="G14" s="1">
        <v>1.17</v>
      </c>
      <c r="H14" s="1">
        <v>5.5</v>
      </c>
      <c r="I14" s="1">
        <v>700</v>
      </c>
      <c r="J14" s="1">
        <v>28</v>
      </c>
      <c r="M14" s="40" t="b">
        <f>AND('Data Sheet'!F14&lt;Results!$F$7,'Data Sheet'!F14&gt;Results!$E$7)</f>
        <v>0</v>
      </c>
      <c r="N14" s="6" t="b">
        <f>AND(G14&gt;Results!$E$10,G14&lt;Results!$F$10)</f>
        <v>0</v>
      </c>
      <c r="O14" s="6" t="b">
        <f>AND(H14&gt;Results!$E$13,H14&lt;Results!$F$13)</f>
        <v>0</v>
      </c>
      <c r="P14" s="6" t="b">
        <f>AND(I14&gt;Results!$E$16,I14&lt;Results!$F$16)</f>
        <v>0</v>
      </c>
      <c r="Q14" s="6" t="b">
        <f>AND(J14&gt;Results!$E$19,J14&lt;Results!$F$19)</f>
        <v>0</v>
      </c>
      <c r="T14" s="44">
        <f t="shared" si="0"/>
        <v>0</v>
      </c>
      <c r="U14" s="102" t="b">
        <f>AND('Data Sheet'!F14&gt;Results!$G$7,'Data Sheet'!F14&lt;Results!$H$7)</f>
        <v>0</v>
      </c>
      <c r="V14" s="102" t="b">
        <f>AND('Data Sheet'!G14&gt;Results!$G$10,'Data Sheet'!G13&lt;Results!$H$10)</f>
        <v>1</v>
      </c>
      <c r="W14" s="102" t="b">
        <f>AND('Data Sheet'!H14&gt;Results!$G$13,'Data Sheet'!H14&lt;Results!$H$13)</f>
        <v>0</v>
      </c>
      <c r="X14" s="102" t="b">
        <f>AND('Data Sheet'!I14&gt;Results!$G$16,'Data Sheet'!I14&lt;Results!$H$16)</f>
        <v>0</v>
      </c>
      <c r="Y14" s="102" t="b">
        <f>AND('Data Sheet'!J14&gt;Results!$G$19,'Data Sheet'!J14&lt;Results!$H$19)</f>
        <v>0</v>
      </c>
      <c r="AB14" s="44">
        <f t="shared" si="1"/>
        <v>1</v>
      </c>
    </row>
    <row r="15" spans="1:28">
      <c r="A15" s="30"/>
      <c r="B15" s="293"/>
      <c r="C15" s="294"/>
      <c r="D15" s="327"/>
      <c r="E15" s="8">
        <v>500551</v>
      </c>
      <c r="F15" s="7">
        <v>55</v>
      </c>
      <c r="G15" s="1">
        <v>0.9</v>
      </c>
      <c r="H15" s="1">
        <v>6</v>
      </c>
      <c r="I15" s="1">
        <v>600</v>
      </c>
      <c r="J15" s="1">
        <v>19</v>
      </c>
      <c r="M15" s="40" t="b">
        <f>AND('Data Sheet'!F15&lt;Results!$F$7,'Data Sheet'!F15&gt;Results!$E$7)</f>
        <v>0</v>
      </c>
      <c r="N15" s="6" t="b">
        <f>AND(G15&gt;Results!$E$10,G15&lt;Results!$F$10)</f>
        <v>0</v>
      </c>
      <c r="O15" s="6" t="b">
        <f>AND(H15&gt;Results!$E$13,H15&lt;Results!$F$13)</f>
        <v>0</v>
      </c>
      <c r="P15" s="6" t="b">
        <f>AND(I15&gt;Results!$E$16,I15&lt;Results!$F$16)</f>
        <v>0</v>
      </c>
      <c r="Q15" s="6" t="b">
        <f>AND(J15&gt;Results!$E$19,J15&lt;Results!$F$19)</f>
        <v>0</v>
      </c>
      <c r="T15" s="44">
        <f t="shared" si="0"/>
        <v>0</v>
      </c>
      <c r="U15" s="102" t="b">
        <f>AND('Data Sheet'!F15&gt;Results!$G$7,'Data Sheet'!F15&lt;Results!$H$7)</f>
        <v>0</v>
      </c>
      <c r="V15" s="102" t="b">
        <f>AND('Data Sheet'!G15&gt;Results!$G$10,'Data Sheet'!G14&lt;Results!$H$10)</f>
        <v>0</v>
      </c>
      <c r="W15" s="102" t="b">
        <f>AND('Data Sheet'!H15&gt;Results!$G$13,'Data Sheet'!H15&lt;Results!$H$13)</f>
        <v>0</v>
      </c>
      <c r="X15" s="102" t="b">
        <f>AND('Data Sheet'!I15&gt;Results!$G$16,'Data Sheet'!I15&lt;Results!$H$16)</f>
        <v>0</v>
      </c>
      <c r="Y15" s="102" t="b">
        <f>AND('Data Sheet'!J15&gt;Results!$G$19,'Data Sheet'!J15&lt;Results!$H$19)</f>
        <v>0</v>
      </c>
      <c r="AB15" s="44">
        <f t="shared" si="1"/>
        <v>0</v>
      </c>
    </row>
    <row r="16" spans="1:28">
      <c r="A16" s="30"/>
      <c r="B16" s="293"/>
      <c r="C16" s="294"/>
      <c r="D16" s="327"/>
      <c r="E16" s="8">
        <v>500701</v>
      </c>
      <c r="F16" s="7">
        <v>72</v>
      </c>
      <c r="G16" s="1">
        <v>0.9</v>
      </c>
      <c r="H16" s="1">
        <v>14</v>
      </c>
      <c r="I16" s="1">
        <v>760</v>
      </c>
      <c r="J16" s="1">
        <v>35</v>
      </c>
      <c r="M16" s="40" t="b">
        <f>AND('Data Sheet'!F16&lt;Results!$F$7,'Data Sheet'!F16&gt;Results!$E$7)</f>
        <v>0</v>
      </c>
      <c r="N16" s="6" t="b">
        <f>AND(G16&gt;Results!$E$10,G16&lt;Results!$F$10)</f>
        <v>0</v>
      </c>
      <c r="O16" s="6" t="b">
        <f>AND(H16&gt;Results!$E$13,H16&lt;Results!$F$13)</f>
        <v>0</v>
      </c>
      <c r="P16" s="6" t="b">
        <f>AND(I16&gt;Results!$E$16,I16&lt;Results!$F$16)</f>
        <v>0</v>
      </c>
      <c r="Q16" s="6" t="b">
        <f>AND(J16&gt;Results!$E$19,J16&lt;Results!$F$19)</f>
        <v>0</v>
      </c>
      <c r="T16" s="44">
        <f t="shared" si="0"/>
        <v>0</v>
      </c>
      <c r="U16" s="102" t="b">
        <f>AND('Data Sheet'!F16&gt;Results!$G$7,'Data Sheet'!F16&lt;Results!$H$7)</f>
        <v>0</v>
      </c>
      <c r="V16" s="102" t="b">
        <f>AND('Data Sheet'!G16&gt;Results!$G$10,'Data Sheet'!G15&lt;Results!$H$10)</f>
        <v>0</v>
      </c>
      <c r="W16" s="102" t="b">
        <f>AND('Data Sheet'!H16&gt;Results!$G$13,'Data Sheet'!H16&lt;Results!$H$13)</f>
        <v>0</v>
      </c>
      <c r="X16" s="102" t="b">
        <f>AND('Data Sheet'!I16&gt;Results!$G$16,'Data Sheet'!I16&lt;Results!$H$16)</f>
        <v>0</v>
      </c>
      <c r="Y16" s="102" t="b">
        <f>AND('Data Sheet'!J16&gt;Results!$G$19,'Data Sheet'!J16&lt;Results!$H$19)</f>
        <v>0</v>
      </c>
      <c r="AB16" s="44">
        <f t="shared" si="1"/>
        <v>0</v>
      </c>
    </row>
    <row r="17" spans="1:28">
      <c r="A17" s="30"/>
      <c r="B17" s="293"/>
      <c r="C17" s="294"/>
      <c r="D17" s="327"/>
      <c r="E17" s="8">
        <v>500850</v>
      </c>
      <c r="F17" s="7">
        <v>85</v>
      </c>
      <c r="G17" s="1">
        <v>0.9</v>
      </c>
      <c r="H17" s="1">
        <v>14</v>
      </c>
      <c r="I17" s="1">
        <v>800</v>
      </c>
      <c r="J17" s="1">
        <v>40</v>
      </c>
      <c r="M17" s="40" t="b">
        <f>AND('Data Sheet'!F17&lt;Results!$F$7,'Data Sheet'!F17&gt;Results!$E$7)</f>
        <v>0</v>
      </c>
      <c r="N17" s="6" t="b">
        <f>AND(G17&gt;Results!$E$10,G17&lt;Results!$F$10)</f>
        <v>0</v>
      </c>
      <c r="O17" s="6" t="b">
        <f>AND(H17&gt;Results!$E$13,H17&lt;Results!$F$13)</f>
        <v>0</v>
      </c>
      <c r="P17" s="6" t="b">
        <f>AND(I17&gt;Results!$E$16,I17&lt;Results!$F$16)</f>
        <v>0</v>
      </c>
      <c r="Q17" s="6" t="b">
        <f>AND(J17&gt;Results!$E$19,J17&lt;Results!$F$19)</f>
        <v>0</v>
      </c>
      <c r="T17" s="44">
        <f t="shared" si="0"/>
        <v>0</v>
      </c>
      <c r="U17" s="102" t="b">
        <f>AND('Data Sheet'!F17&gt;Results!$G$7,'Data Sheet'!F17&lt;Results!$H$7)</f>
        <v>0</v>
      </c>
      <c r="V17" s="102" t="b">
        <f>AND('Data Sheet'!G17&gt;Results!$G$10,'Data Sheet'!G16&lt;Results!$H$10)</f>
        <v>0</v>
      </c>
      <c r="W17" s="102" t="b">
        <f>AND('Data Sheet'!H17&gt;Results!$G$13,'Data Sheet'!H17&lt;Results!$H$13)</f>
        <v>0</v>
      </c>
      <c r="X17" s="102" t="b">
        <f>AND('Data Sheet'!I17&gt;Results!$G$16,'Data Sheet'!I17&lt;Results!$H$16)</f>
        <v>0</v>
      </c>
      <c r="Y17" s="102" t="b">
        <f>AND('Data Sheet'!J17&gt;Results!$G$19,'Data Sheet'!J17&lt;Results!$H$19)</f>
        <v>0</v>
      </c>
      <c r="AB17" s="44">
        <f t="shared" si="1"/>
        <v>0</v>
      </c>
    </row>
    <row r="18" spans="1:28">
      <c r="A18" s="30"/>
      <c r="B18" s="293"/>
      <c r="C18" s="294"/>
      <c r="D18" s="327"/>
      <c r="E18" s="8">
        <v>500900</v>
      </c>
      <c r="F18" s="7">
        <v>90</v>
      </c>
      <c r="G18" s="1">
        <v>0.9</v>
      </c>
      <c r="H18" s="1">
        <v>14</v>
      </c>
      <c r="I18" s="1">
        <v>800</v>
      </c>
      <c r="J18" s="1">
        <v>42</v>
      </c>
      <c r="M18" s="40" t="b">
        <f>AND('Data Sheet'!F18&lt;Results!$F$7,'Data Sheet'!F18&gt;Results!$E$7)</f>
        <v>0</v>
      </c>
      <c r="N18" s="6" t="b">
        <f>AND(G18&gt;Results!$E$10,G18&lt;Results!$F$10)</f>
        <v>0</v>
      </c>
      <c r="O18" s="6" t="b">
        <f>AND(H18&gt;Results!$E$13,H18&lt;Results!$F$13)</f>
        <v>0</v>
      </c>
      <c r="P18" s="6" t="b">
        <f>AND(I18&gt;Results!$E$16,I18&lt;Results!$F$16)</f>
        <v>0</v>
      </c>
      <c r="Q18" s="6" t="b">
        <f>AND(J18&gt;Results!$E$19,J18&lt;Results!$F$19)</f>
        <v>0</v>
      </c>
      <c r="T18" s="44">
        <f t="shared" si="0"/>
        <v>0</v>
      </c>
      <c r="U18" s="102" t="b">
        <f>AND('Data Sheet'!F18&gt;Results!$G$7,'Data Sheet'!F18&lt;Results!$H$7)</f>
        <v>0</v>
      </c>
      <c r="V18" s="102" t="b">
        <f>AND('Data Sheet'!G18&gt;Results!$G$10,'Data Sheet'!G17&lt;Results!$H$10)</f>
        <v>0</v>
      </c>
      <c r="W18" s="102" t="b">
        <f>AND('Data Sheet'!H18&gt;Results!$G$13,'Data Sheet'!H18&lt;Results!$H$13)</f>
        <v>0</v>
      </c>
      <c r="X18" s="102" t="b">
        <f>AND('Data Sheet'!I18&gt;Results!$G$16,'Data Sheet'!I18&lt;Results!$H$16)</f>
        <v>0</v>
      </c>
      <c r="Y18" s="102" t="b">
        <f>AND('Data Sheet'!J18&gt;Results!$G$19,'Data Sheet'!J18&lt;Results!$H$19)</f>
        <v>0</v>
      </c>
      <c r="AB18" s="44">
        <f t="shared" si="1"/>
        <v>0</v>
      </c>
    </row>
    <row r="19" spans="1:28">
      <c r="A19" s="30"/>
      <c r="B19" s="293"/>
      <c r="C19" s="294"/>
      <c r="D19" s="327"/>
      <c r="E19" s="8">
        <v>938012</v>
      </c>
      <c r="F19" s="7">
        <v>65</v>
      </c>
      <c r="G19" s="1">
        <v>0.89</v>
      </c>
      <c r="H19" s="1">
        <v>10</v>
      </c>
      <c r="I19" s="1">
        <v>600</v>
      </c>
      <c r="J19" s="1">
        <v>35</v>
      </c>
      <c r="M19" s="40" t="b">
        <f>AND('Data Sheet'!F19&lt;Results!$F$7,'Data Sheet'!F19&gt;Results!$E$7)</f>
        <v>0</v>
      </c>
      <c r="N19" s="6" t="b">
        <f>AND(G19&gt;Results!$E$10,G19&lt;Results!$F$10)</f>
        <v>0</v>
      </c>
      <c r="O19" s="6" t="b">
        <f>AND(H19&gt;Results!$E$13,H19&lt;Results!$F$13)</f>
        <v>0</v>
      </c>
      <c r="P19" s="6" t="b">
        <f>AND(I19&gt;Results!$E$16,I19&lt;Results!$F$16)</f>
        <v>0</v>
      </c>
      <c r="Q19" s="6" t="b">
        <f>AND(J19&gt;Results!$E$19,J19&lt;Results!$F$19)</f>
        <v>0</v>
      </c>
      <c r="T19" s="44">
        <f t="shared" si="0"/>
        <v>0</v>
      </c>
      <c r="U19" s="102" t="b">
        <f>AND('Data Sheet'!F19&gt;Results!$G$7,'Data Sheet'!F19&lt;Results!$H$7)</f>
        <v>1</v>
      </c>
      <c r="V19" s="102" t="b">
        <f>AND('Data Sheet'!G19&gt;Results!$G$10,'Data Sheet'!G18&lt;Results!$H$10)</f>
        <v>0</v>
      </c>
      <c r="W19" s="102" t="b">
        <f>AND('Data Sheet'!H19&gt;Results!$G$13,'Data Sheet'!H19&lt;Results!$H$13)</f>
        <v>0</v>
      </c>
      <c r="X19" s="102" t="b">
        <f>AND('Data Sheet'!I19&gt;Results!$G$16,'Data Sheet'!I19&lt;Results!$H$16)</f>
        <v>0</v>
      </c>
      <c r="Y19" s="102" t="b">
        <f>AND('Data Sheet'!J19&gt;Results!$G$19,'Data Sheet'!J19&lt;Results!$H$19)</f>
        <v>0</v>
      </c>
      <c r="AB19" s="44">
        <f t="shared" si="1"/>
        <v>1</v>
      </c>
    </row>
    <row r="20" spans="1:28">
      <c r="A20" s="30"/>
      <c r="B20" s="293"/>
      <c r="C20" s="294"/>
      <c r="D20" s="327"/>
      <c r="E20" s="8">
        <v>4093</v>
      </c>
      <c r="F20" s="7">
        <v>80</v>
      </c>
      <c r="G20" s="1">
        <v>1.1100000000000001</v>
      </c>
      <c r="H20" s="1">
        <v>8.5</v>
      </c>
      <c r="I20" s="1">
        <v>620</v>
      </c>
      <c r="J20" s="1">
        <v>37</v>
      </c>
      <c r="M20" s="40" t="b">
        <f>AND('Data Sheet'!F20&lt;Results!$F$7,'Data Sheet'!F20&gt;Results!$E$7)</f>
        <v>0</v>
      </c>
      <c r="N20" s="6" t="b">
        <f>AND(G20&gt;Results!$E$10,G20&lt;Results!$F$10)</f>
        <v>1</v>
      </c>
      <c r="O20" s="6" t="b">
        <f>AND(H20&gt;Results!$E$13,H20&lt;Results!$F$13)</f>
        <v>0</v>
      </c>
      <c r="P20" s="6" t="b">
        <f>AND(I20&gt;Results!$E$16,I20&lt;Results!$F$16)</f>
        <v>0</v>
      </c>
      <c r="Q20" s="6" t="b">
        <f>AND(J20&gt;Results!$E$19,J20&lt;Results!$F$19)</f>
        <v>0</v>
      </c>
      <c r="T20" s="44">
        <f t="shared" si="0"/>
        <v>1</v>
      </c>
      <c r="U20" s="102" t="b">
        <f>AND('Data Sheet'!F20&gt;Results!$G$7,'Data Sheet'!F20&lt;Results!$H$7)</f>
        <v>0</v>
      </c>
      <c r="V20" s="102" t="b">
        <f>AND('Data Sheet'!G20&gt;Results!$G$10,'Data Sheet'!G19&lt;Results!$H$10)</f>
        <v>1</v>
      </c>
      <c r="W20" s="102" t="b">
        <f>AND('Data Sheet'!H20&gt;Results!$G$13,'Data Sheet'!H20&lt;Results!$H$13)</f>
        <v>0</v>
      </c>
      <c r="X20" s="102" t="b">
        <f>AND('Data Sheet'!I20&gt;Results!$G$16,'Data Sheet'!I20&lt;Results!$H$16)</f>
        <v>0</v>
      </c>
      <c r="Y20" s="102" t="b">
        <f>AND('Data Sheet'!J20&gt;Results!$G$19,'Data Sheet'!J20&lt;Results!$H$19)</f>
        <v>0</v>
      </c>
      <c r="AB20" s="44">
        <f t="shared" si="1"/>
        <v>1</v>
      </c>
    </row>
    <row r="21" spans="1:28">
      <c r="A21" s="30"/>
      <c r="B21" s="293"/>
      <c r="C21" s="294"/>
      <c r="D21" s="327"/>
      <c r="E21" s="8">
        <v>9012</v>
      </c>
      <c r="F21" s="7">
        <v>92</v>
      </c>
      <c r="G21" s="1">
        <v>0.89</v>
      </c>
      <c r="H21" s="1">
        <v>14.5</v>
      </c>
      <c r="I21" s="1">
        <v>900</v>
      </c>
      <c r="J21" s="1" t="s">
        <v>1</v>
      </c>
      <c r="M21" s="40" t="b">
        <f>AND('Data Sheet'!F21&lt;Results!$F$7,'Data Sheet'!F21&gt;Results!$E$7)</f>
        <v>0</v>
      </c>
      <c r="N21" s="6" t="b">
        <f>AND(G21&gt;Results!$E$10,G21&lt;Results!$F$10)</f>
        <v>0</v>
      </c>
      <c r="O21" s="6" t="b">
        <f>AND(H21&gt;Results!$E$13,H21&lt;Results!$F$13)</f>
        <v>0</v>
      </c>
      <c r="P21" s="6" t="b">
        <f>AND(I21&gt;Results!$E$16,I21&lt;Results!$F$16)</f>
        <v>0</v>
      </c>
      <c r="Q21" s="6" t="b">
        <f>AND(J21&gt;Results!$E$19,J21&lt;Results!$F$19)</f>
        <v>0</v>
      </c>
      <c r="T21" s="44">
        <f t="shared" si="0"/>
        <v>0</v>
      </c>
      <c r="U21" s="102" t="b">
        <f>AND('Data Sheet'!F21&gt;Results!$G$7,'Data Sheet'!F21&lt;Results!$H$7)</f>
        <v>0</v>
      </c>
      <c r="V21" s="102" t="b">
        <f>AND('Data Sheet'!G21&gt;Results!$G$10,'Data Sheet'!G20&lt;Results!$H$10)</f>
        <v>0</v>
      </c>
      <c r="W21" s="102" t="b">
        <f>AND('Data Sheet'!H21&gt;Results!$G$13,'Data Sheet'!H21&lt;Results!$H$13)</f>
        <v>1</v>
      </c>
      <c r="X21" s="102" t="b">
        <f>AND('Data Sheet'!I21&gt;Results!$G$16,'Data Sheet'!I21&lt;Results!$H$16)</f>
        <v>0</v>
      </c>
      <c r="Y21" s="102" t="b">
        <f>AND('Data Sheet'!J21&gt;Results!$G$19,'Data Sheet'!J21&lt;Results!$H$19)</f>
        <v>0</v>
      </c>
      <c r="AB21" s="44">
        <f t="shared" si="1"/>
        <v>1</v>
      </c>
    </row>
    <row r="22" spans="1:28">
      <c r="A22" s="30"/>
      <c r="B22" s="293"/>
      <c r="C22" s="294"/>
      <c r="D22" s="327"/>
      <c r="E22" s="8">
        <v>600861</v>
      </c>
      <c r="F22" s="7">
        <v>86</v>
      </c>
      <c r="G22" s="1">
        <v>1.1599999999999999</v>
      </c>
      <c r="H22" s="1">
        <v>13</v>
      </c>
      <c r="I22" s="1">
        <v>600</v>
      </c>
      <c r="J22" s="1">
        <v>50</v>
      </c>
      <c r="M22" s="40" t="b">
        <f>AND('Data Sheet'!F22&lt;Results!$F$7,'Data Sheet'!F22&gt;Results!$E$7)</f>
        <v>0</v>
      </c>
      <c r="N22" s="6" t="b">
        <f>AND(G22&gt;Results!$E$10,G22&lt;Results!$F$10)</f>
        <v>0</v>
      </c>
      <c r="O22" s="6" t="b">
        <f>AND(H22&gt;Results!$E$13,H22&lt;Results!$F$13)</f>
        <v>0</v>
      </c>
      <c r="P22" s="6" t="b">
        <f>AND(I22&gt;Results!$E$16,I22&lt;Results!$F$16)</f>
        <v>0</v>
      </c>
      <c r="Q22" s="6" t="b">
        <f>AND(J22&gt;Results!$E$19,J22&lt;Results!$F$19)</f>
        <v>0</v>
      </c>
      <c r="T22" s="44">
        <f t="shared" si="0"/>
        <v>0</v>
      </c>
      <c r="U22" s="102" t="b">
        <f>AND('Data Sheet'!F22&gt;Results!$G$7,'Data Sheet'!F22&lt;Results!$H$7)</f>
        <v>0</v>
      </c>
      <c r="V22" s="102" t="b">
        <f>AND('Data Sheet'!G22&gt;Results!$G$10,'Data Sheet'!G21&lt;Results!$H$10)</f>
        <v>1</v>
      </c>
      <c r="W22" s="102" t="b">
        <f>AND('Data Sheet'!H22&gt;Results!$G$13,'Data Sheet'!H22&lt;Results!$H$13)</f>
        <v>0</v>
      </c>
      <c r="X22" s="102" t="b">
        <f>AND('Data Sheet'!I22&gt;Results!$G$16,'Data Sheet'!I22&lt;Results!$H$16)</f>
        <v>0</v>
      </c>
      <c r="Y22" s="102" t="b">
        <f>AND('Data Sheet'!J22&gt;Results!$G$19,'Data Sheet'!J22&lt;Results!$H$19)</f>
        <v>0</v>
      </c>
      <c r="AB22" s="44">
        <f t="shared" si="1"/>
        <v>1</v>
      </c>
    </row>
    <row r="23" spans="1:28">
      <c r="A23" s="30"/>
      <c r="B23" s="293"/>
      <c r="C23" s="294"/>
      <c r="D23" s="327"/>
      <c r="E23" s="8">
        <v>600861</v>
      </c>
      <c r="F23" s="7">
        <v>91</v>
      </c>
      <c r="G23" s="1">
        <v>1.1599999999999999</v>
      </c>
      <c r="H23" s="1">
        <v>13</v>
      </c>
      <c r="I23" s="1">
        <v>600</v>
      </c>
      <c r="J23" s="1">
        <v>50</v>
      </c>
      <c r="M23" s="40" t="b">
        <f>AND('Data Sheet'!F23&lt;Results!$F$7,'Data Sheet'!F23&gt;Results!$E$7)</f>
        <v>0</v>
      </c>
      <c r="N23" s="6" t="b">
        <f>AND(G23&gt;Results!$E$10,G23&lt;Results!$F$10)</f>
        <v>0</v>
      </c>
      <c r="O23" s="6" t="b">
        <f>AND(H23&gt;Results!$E$13,H23&lt;Results!$F$13)</f>
        <v>0</v>
      </c>
      <c r="P23" s="6" t="b">
        <f>AND(I23&gt;Results!$E$16,I23&lt;Results!$F$16)</f>
        <v>0</v>
      </c>
      <c r="Q23" s="6" t="b">
        <f>AND(J23&gt;Results!$E$19,J23&lt;Results!$F$19)</f>
        <v>0</v>
      </c>
      <c r="T23" s="44">
        <f t="shared" si="0"/>
        <v>0</v>
      </c>
      <c r="U23" s="102" t="b">
        <f>AND('Data Sheet'!F23&gt;Results!$G$7,'Data Sheet'!F23&lt;Results!$H$7)</f>
        <v>0</v>
      </c>
      <c r="V23" s="102" t="b">
        <f>AND('Data Sheet'!G23&gt;Results!$G$10,'Data Sheet'!G22&lt;Results!$H$10)</f>
        <v>1</v>
      </c>
      <c r="W23" s="102" t="b">
        <f>AND('Data Sheet'!H23&gt;Results!$G$13,'Data Sheet'!H23&lt;Results!$H$13)</f>
        <v>0</v>
      </c>
      <c r="X23" s="102" t="b">
        <f>AND('Data Sheet'!I23&gt;Results!$G$16,'Data Sheet'!I23&lt;Results!$H$16)</f>
        <v>0</v>
      </c>
      <c r="Y23" s="102" t="b">
        <f>AND('Data Sheet'!J23&gt;Results!$G$19,'Data Sheet'!J23&lt;Results!$H$19)</f>
        <v>0</v>
      </c>
      <c r="AB23" s="44">
        <f t="shared" si="1"/>
        <v>1</v>
      </c>
    </row>
    <row r="24" spans="1:28">
      <c r="A24" s="30"/>
      <c r="B24" s="293"/>
      <c r="C24" s="294"/>
      <c r="D24" s="327"/>
      <c r="E24" s="8">
        <v>966042</v>
      </c>
      <c r="F24" s="7">
        <v>39</v>
      </c>
      <c r="G24" s="1">
        <v>0.96</v>
      </c>
      <c r="H24" s="1">
        <v>18</v>
      </c>
      <c r="I24" s="1">
        <v>600</v>
      </c>
      <c r="J24" s="1">
        <v>65</v>
      </c>
      <c r="M24" s="40" t="b">
        <f>AND('Data Sheet'!F24&lt;Results!$F$7,'Data Sheet'!F24&gt;Results!$E$7)</f>
        <v>0</v>
      </c>
      <c r="N24" s="6" t="b">
        <f>AND(G24&gt;Results!$E$10,G24&lt;Results!$F$10)</f>
        <v>0</v>
      </c>
      <c r="O24" s="6" t="b">
        <f>AND(H24&gt;Results!$E$13,H24&lt;Results!$F$13)</f>
        <v>0</v>
      </c>
      <c r="P24" s="6" t="b">
        <f>AND(I24&gt;Results!$E$16,I24&lt;Results!$F$16)</f>
        <v>0</v>
      </c>
      <c r="Q24" s="6" t="b">
        <f>AND(J24&gt;Results!$E$19,J24&lt;Results!$F$19)</f>
        <v>0</v>
      </c>
      <c r="T24" s="44">
        <f t="shared" si="0"/>
        <v>0</v>
      </c>
      <c r="U24" s="102" t="b">
        <f>AND('Data Sheet'!F24&gt;Results!$G$7,'Data Sheet'!F24&lt;Results!$H$7)</f>
        <v>0</v>
      </c>
      <c r="V24" s="102" t="b">
        <f>AND('Data Sheet'!G24&gt;Results!$G$10,'Data Sheet'!G23&lt;Results!$H$10)</f>
        <v>0</v>
      </c>
      <c r="W24" s="102" t="b">
        <f>AND('Data Sheet'!H24&gt;Results!$G$13,'Data Sheet'!H24&lt;Results!$H$13)</f>
        <v>0</v>
      </c>
      <c r="X24" s="102" t="b">
        <f>AND('Data Sheet'!I24&gt;Results!$G$16,'Data Sheet'!I24&lt;Results!$H$16)</f>
        <v>0</v>
      </c>
      <c r="Y24" s="102" t="b">
        <f>AND('Data Sheet'!J24&gt;Results!$G$19,'Data Sheet'!J24&lt;Results!$H$19)</f>
        <v>0</v>
      </c>
      <c r="AB24" s="44">
        <f t="shared" si="1"/>
        <v>0</v>
      </c>
    </row>
    <row r="25" spans="1:28">
      <c r="A25" s="30"/>
      <c r="B25" s="293"/>
      <c r="C25" s="294"/>
      <c r="D25" s="327"/>
      <c r="E25" s="8">
        <v>966043</v>
      </c>
      <c r="F25" s="7">
        <v>39</v>
      </c>
      <c r="G25" s="1">
        <v>0.96</v>
      </c>
      <c r="H25" s="1">
        <v>18</v>
      </c>
      <c r="I25" s="1">
        <v>600</v>
      </c>
      <c r="J25" s="1">
        <v>65</v>
      </c>
      <c r="M25" s="40" t="b">
        <f>AND('Data Sheet'!F25&lt;Results!$F$7,'Data Sheet'!F25&gt;Results!$E$7)</f>
        <v>0</v>
      </c>
      <c r="N25" s="6" t="b">
        <f>AND(G25&gt;Results!$E$10,G25&lt;Results!$F$10)</f>
        <v>0</v>
      </c>
      <c r="O25" s="6" t="b">
        <f>AND(H25&gt;Results!$E$13,H25&lt;Results!$F$13)</f>
        <v>0</v>
      </c>
      <c r="P25" s="6" t="b">
        <f>AND(I25&gt;Results!$E$16,I25&lt;Results!$F$16)</f>
        <v>0</v>
      </c>
      <c r="Q25" s="6" t="b">
        <f>AND(J25&gt;Results!$E$19,J25&lt;Results!$F$19)</f>
        <v>0</v>
      </c>
      <c r="T25" s="44">
        <f t="shared" si="0"/>
        <v>0</v>
      </c>
      <c r="U25" s="102" t="b">
        <f>AND('Data Sheet'!F25&gt;Results!$G$7,'Data Sheet'!F25&lt;Results!$H$7)</f>
        <v>0</v>
      </c>
      <c r="V25" s="102" t="b">
        <f>AND('Data Sheet'!G25&gt;Results!$G$10,'Data Sheet'!G24&lt;Results!$H$10)</f>
        <v>0</v>
      </c>
      <c r="W25" s="102" t="b">
        <f>AND('Data Sheet'!H25&gt;Results!$G$13,'Data Sheet'!H25&lt;Results!$H$13)</f>
        <v>0</v>
      </c>
      <c r="X25" s="102" t="b">
        <f>AND('Data Sheet'!I25&gt;Results!$G$16,'Data Sheet'!I25&lt;Results!$H$16)</f>
        <v>0</v>
      </c>
      <c r="Y25" s="102" t="b">
        <f>AND('Data Sheet'!J25&gt;Results!$G$19,'Data Sheet'!J25&lt;Results!$H$19)</f>
        <v>0</v>
      </c>
      <c r="AB25" s="44">
        <f t="shared" si="1"/>
        <v>0</v>
      </c>
    </row>
    <row r="26" spans="1:28">
      <c r="A26" s="30"/>
      <c r="B26" s="293"/>
      <c r="C26" s="294"/>
      <c r="D26" s="327"/>
      <c r="E26" s="8" t="s">
        <v>2</v>
      </c>
      <c r="F26" s="7">
        <v>8</v>
      </c>
      <c r="G26" s="1">
        <v>0.45</v>
      </c>
      <c r="H26" s="1" t="s">
        <v>1</v>
      </c>
      <c r="I26" s="1" t="s">
        <v>1</v>
      </c>
      <c r="J26" s="1" t="s">
        <v>1</v>
      </c>
      <c r="M26" s="40" t="b">
        <f>AND('Data Sheet'!F26&lt;Results!$F$7,'Data Sheet'!F26&gt;Results!$E$7)</f>
        <v>0</v>
      </c>
      <c r="N26" s="6" t="b">
        <f>AND(G26&gt;Results!$E$10,G26&lt;Results!$F$10)</f>
        <v>0</v>
      </c>
      <c r="O26" s="6" t="b">
        <f>AND(H26&gt;Results!$E$13,H26&lt;Results!$F$13)</f>
        <v>0</v>
      </c>
      <c r="P26" s="6" t="b">
        <f>AND(I26&gt;Results!$E$16,I26&lt;Results!$F$16)</f>
        <v>0</v>
      </c>
      <c r="Q26" s="6" t="b">
        <f>AND(J26&gt;Results!$E$19,J26&lt;Results!$F$19)</f>
        <v>0</v>
      </c>
      <c r="T26" s="44">
        <f t="shared" si="0"/>
        <v>0</v>
      </c>
      <c r="U26" s="102" t="b">
        <f>AND('Data Sheet'!F26&gt;Results!$G$7,'Data Sheet'!F26&lt;Results!$H$7)</f>
        <v>0</v>
      </c>
      <c r="V26" s="102" t="b">
        <f>AND('Data Sheet'!G26&gt;Results!$G$10,'Data Sheet'!G25&lt;Results!$H$10)</f>
        <v>0</v>
      </c>
      <c r="W26" s="102" t="b">
        <f>AND('Data Sheet'!H26&gt;Results!$G$13,'Data Sheet'!H26&lt;Results!$H$13)</f>
        <v>0</v>
      </c>
      <c r="X26" s="102" t="b">
        <f>AND('Data Sheet'!I26&gt;Results!$G$16,'Data Sheet'!I26&lt;Results!$H$16)</f>
        <v>0</v>
      </c>
      <c r="Y26" s="102" t="b">
        <f>AND('Data Sheet'!J26&gt;Results!$G$19,'Data Sheet'!J26&lt;Results!$H$19)</f>
        <v>0</v>
      </c>
      <c r="AB26" s="44">
        <f t="shared" si="1"/>
        <v>0</v>
      </c>
    </row>
    <row r="27" spans="1:28">
      <c r="A27" s="30"/>
      <c r="B27" s="293"/>
      <c r="C27" s="294"/>
      <c r="D27" s="327"/>
      <c r="E27" s="8" t="s">
        <v>3</v>
      </c>
      <c r="F27" s="7">
        <v>15</v>
      </c>
      <c r="G27" s="1">
        <v>0.45</v>
      </c>
      <c r="H27" s="1" t="s">
        <v>1</v>
      </c>
      <c r="I27" s="1" t="s">
        <v>1</v>
      </c>
      <c r="J27" s="1" t="s">
        <v>1</v>
      </c>
      <c r="M27" s="40" t="b">
        <f>AND('Data Sheet'!F27&lt;Results!$F$7,'Data Sheet'!F27&gt;Results!$E$7)</f>
        <v>0</v>
      </c>
      <c r="N27" s="6" t="b">
        <f>AND(G27&gt;Results!$E$10,G27&lt;Results!$F$10)</f>
        <v>0</v>
      </c>
      <c r="O27" s="6" t="b">
        <f>AND(H27&gt;Results!$E$13,H27&lt;Results!$F$13)</f>
        <v>0</v>
      </c>
      <c r="P27" s="6" t="b">
        <f>AND(I27&gt;Results!$E$16,I27&lt;Results!$F$16)</f>
        <v>0</v>
      </c>
      <c r="Q27" s="6" t="b">
        <f>AND(J27&gt;Results!$E$19,J27&lt;Results!$F$19)</f>
        <v>0</v>
      </c>
      <c r="T27" s="44">
        <f t="shared" si="0"/>
        <v>0</v>
      </c>
      <c r="U27" s="102" t="b">
        <f>AND('Data Sheet'!F27&gt;Results!$G$7,'Data Sheet'!F27&lt;Results!$H$7)</f>
        <v>0</v>
      </c>
      <c r="V27" s="102" t="b">
        <f>AND('Data Sheet'!G27&gt;Results!$G$10,'Data Sheet'!G26&lt;Results!$H$10)</f>
        <v>0</v>
      </c>
      <c r="W27" s="102" t="b">
        <f>AND('Data Sheet'!H27&gt;Results!$G$13,'Data Sheet'!H27&lt;Results!$H$13)</f>
        <v>0</v>
      </c>
      <c r="X27" s="102" t="b">
        <f>AND('Data Sheet'!I27&gt;Results!$G$16,'Data Sheet'!I27&lt;Results!$H$16)</f>
        <v>0</v>
      </c>
      <c r="Y27" s="102" t="b">
        <f>AND('Data Sheet'!J27&gt;Results!$G$19,'Data Sheet'!J27&lt;Results!$H$19)</f>
        <v>0</v>
      </c>
      <c r="AB27" s="44">
        <f t="shared" si="1"/>
        <v>0</v>
      </c>
    </row>
    <row r="28" spans="1:28">
      <c r="A28" s="30"/>
      <c r="B28" s="293"/>
      <c r="C28" s="294"/>
      <c r="D28" s="327"/>
      <c r="E28" s="8" t="s">
        <v>4</v>
      </c>
      <c r="F28" s="7" t="s">
        <v>1</v>
      </c>
      <c r="G28" s="1">
        <v>1.08</v>
      </c>
      <c r="H28" s="1">
        <v>3</v>
      </c>
      <c r="I28" s="1">
        <v>700</v>
      </c>
      <c r="J28" s="1">
        <v>5</v>
      </c>
      <c r="M28" s="40" t="b">
        <f>AND('Data Sheet'!F28&lt;Results!$F$7,'Data Sheet'!F28&gt;Results!$E$7)</f>
        <v>0</v>
      </c>
      <c r="N28" s="6" t="b">
        <f>AND(G28&gt;Results!$E$10,G28&lt;Results!$F$10)</f>
        <v>1</v>
      </c>
      <c r="O28" s="6" t="b">
        <f>AND(H28&gt;Results!$E$13,H28&lt;Results!$F$13)</f>
        <v>0</v>
      </c>
      <c r="P28" s="6" t="b">
        <f>AND(I28&gt;Results!$E$16,I28&lt;Results!$F$16)</f>
        <v>0</v>
      </c>
      <c r="Q28" s="6" t="b">
        <f>AND(J28&gt;Results!$E$19,J28&lt;Results!$F$19)</f>
        <v>0</v>
      </c>
      <c r="T28" s="44">
        <f t="shared" si="0"/>
        <v>1</v>
      </c>
      <c r="U28" s="102" t="b">
        <f>AND('Data Sheet'!F28&gt;Results!$G$7,'Data Sheet'!F28&lt;Results!$H$7)</f>
        <v>0</v>
      </c>
      <c r="V28" s="102" t="b">
        <f>AND('Data Sheet'!G28&gt;Results!$G$10,'Data Sheet'!G27&lt;Results!$H$10)</f>
        <v>1</v>
      </c>
      <c r="W28" s="102" t="b">
        <f>AND('Data Sheet'!H28&gt;Results!$G$13,'Data Sheet'!H28&lt;Results!$H$13)</f>
        <v>0</v>
      </c>
      <c r="X28" s="102" t="b">
        <f>AND('Data Sheet'!I28&gt;Results!$G$16,'Data Sheet'!I28&lt;Results!$H$16)</f>
        <v>0</v>
      </c>
      <c r="Y28" s="102" t="b">
        <f>AND('Data Sheet'!J28&gt;Results!$G$19,'Data Sheet'!J28&lt;Results!$H$19)</f>
        <v>0</v>
      </c>
      <c r="AB28" s="44">
        <f t="shared" si="1"/>
        <v>1</v>
      </c>
    </row>
    <row r="29" spans="1:28">
      <c r="A29" s="30"/>
      <c r="B29" s="293"/>
      <c r="C29" s="294"/>
      <c r="D29" s="327"/>
      <c r="E29" s="8">
        <v>4057</v>
      </c>
      <c r="F29" s="7" t="s">
        <v>1</v>
      </c>
      <c r="G29" s="1">
        <v>1.1100000000000001</v>
      </c>
      <c r="H29" s="1">
        <v>3.4</v>
      </c>
      <c r="I29" s="1">
        <v>417</v>
      </c>
      <c r="J29" s="1">
        <v>5</v>
      </c>
      <c r="M29" s="40" t="b">
        <f>AND('Data Sheet'!F29&lt;Results!$F$7,'Data Sheet'!F29&gt;Results!$E$7)</f>
        <v>0</v>
      </c>
      <c r="N29" s="6" t="b">
        <f>AND(G29&gt;Results!$E$10,G29&lt;Results!$F$10)</f>
        <v>1</v>
      </c>
      <c r="O29" s="6" t="b">
        <f>AND(H29&gt;Results!$E$13,H29&lt;Results!$F$13)</f>
        <v>0</v>
      </c>
      <c r="P29" s="6" t="b">
        <f>AND(I29&gt;Results!$E$16,I29&lt;Results!$F$16)</f>
        <v>1</v>
      </c>
      <c r="Q29" s="6" t="b">
        <f>AND(J29&gt;Results!$E$19,J29&lt;Results!$F$19)</f>
        <v>0</v>
      </c>
      <c r="T29" s="44">
        <f t="shared" si="0"/>
        <v>2</v>
      </c>
      <c r="U29" s="102" t="b">
        <f>AND('Data Sheet'!F29&gt;Results!$G$7,'Data Sheet'!F29&lt;Results!$H$7)</f>
        <v>0</v>
      </c>
      <c r="V29" s="102" t="b">
        <f>AND('Data Sheet'!G29&gt;Results!$G$10,'Data Sheet'!G28&lt;Results!$H$10)</f>
        <v>1</v>
      </c>
      <c r="W29" s="102" t="b">
        <f>AND('Data Sheet'!H29&gt;Results!$G$13,'Data Sheet'!H29&lt;Results!$H$13)</f>
        <v>0</v>
      </c>
      <c r="X29" s="102" t="b">
        <f>AND('Data Sheet'!I29&gt;Results!$G$16,'Data Sheet'!I29&lt;Results!$H$16)</f>
        <v>1</v>
      </c>
      <c r="Y29" s="102" t="b">
        <f>AND('Data Sheet'!J29&gt;Results!$G$19,'Data Sheet'!J29&lt;Results!$H$19)</f>
        <v>0</v>
      </c>
      <c r="AB29" s="44">
        <f t="shared" si="1"/>
        <v>2</v>
      </c>
    </row>
    <row r="30" spans="1:28">
      <c r="A30" s="30"/>
      <c r="B30" s="293"/>
      <c r="C30" s="294"/>
      <c r="D30" s="327"/>
      <c r="E30" s="8">
        <v>4058</v>
      </c>
      <c r="F30" s="7" t="s">
        <v>1</v>
      </c>
      <c r="G30" s="1">
        <v>1.0900000000000001</v>
      </c>
      <c r="H30" s="1">
        <v>2.5</v>
      </c>
      <c r="I30" s="1">
        <v>600</v>
      </c>
      <c r="J30" s="1">
        <v>3.5</v>
      </c>
      <c r="M30" s="40" t="b">
        <f>AND('Data Sheet'!F30&lt;Results!$F$7,'Data Sheet'!F30&gt;Results!$E$7)</f>
        <v>0</v>
      </c>
      <c r="N30" s="6" t="b">
        <f>AND(G30&gt;Results!$E$10,G30&lt;Results!$F$10)</f>
        <v>1</v>
      </c>
      <c r="O30" s="6" t="b">
        <f>AND(H30&gt;Results!$E$13,H30&lt;Results!$F$13)</f>
        <v>0</v>
      </c>
      <c r="P30" s="6" t="b">
        <f>AND(I30&gt;Results!$E$16,I30&lt;Results!$F$16)</f>
        <v>0</v>
      </c>
      <c r="Q30" s="6" t="b">
        <f>AND(J30&gt;Results!$E$19,J30&lt;Results!$F$19)</f>
        <v>0</v>
      </c>
      <c r="T30" s="44">
        <f t="shared" si="0"/>
        <v>1</v>
      </c>
      <c r="U30" s="102" t="b">
        <f>AND('Data Sheet'!F30&gt;Results!$G$7,'Data Sheet'!F30&lt;Results!$H$7)</f>
        <v>0</v>
      </c>
      <c r="V30" s="102" t="b">
        <f>AND('Data Sheet'!G30&gt;Results!$G$10,'Data Sheet'!G29&lt;Results!$H$10)</f>
        <v>1</v>
      </c>
      <c r="W30" s="102" t="b">
        <f>AND('Data Sheet'!H30&gt;Results!$G$13,'Data Sheet'!H30&lt;Results!$H$13)</f>
        <v>0</v>
      </c>
      <c r="X30" s="102" t="b">
        <f>AND('Data Sheet'!I30&gt;Results!$G$16,'Data Sheet'!I30&lt;Results!$H$16)</f>
        <v>0</v>
      </c>
      <c r="Y30" s="102" t="b">
        <f>AND('Data Sheet'!J30&gt;Results!$G$19,'Data Sheet'!J30&lt;Results!$H$19)</f>
        <v>0</v>
      </c>
      <c r="AB30" s="44">
        <f t="shared" si="1"/>
        <v>1</v>
      </c>
    </row>
    <row r="31" spans="1:28">
      <c r="A31" s="30"/>
      <c r="B31" s="293"/>
      <c r="C31" s="294"/>
      <c r="D31" s="327"/>
      <c r="E31" s="8">
        <v>4059</v>
      </c>
      <c r="F31" s="7" t="s">
        <v>1</v>
      </c>
      <c r="G31" s="1">
        <v>1.0900000000000001</v>
      </c>
      <c r="H31" s="1">
        <v>1.9</v>
      </c>
      <c r="I31" s="1">
        <v>650</v>
      </c>
      <c r="J31" s="1">
        <v>3.2</v>
      </c>
      <c r="M31" s="40" t="b">
        <f>AND('Data Sheet'!F31&lt;Results!$F$7,'Data Sheet'!F31&gt;Results!$E$7)</f>
        <v>0</v>
      </c>
      <c r="N31" s="6" t="b">
        <f>AND(G31&gt;Results!$E$10,G31&lt;Results!$F$10)</f>
        <v>1</v>
      </c>
      <c r="O31" s="6" t="b">
        <f>AND(H31&gt;Results!$E$13,H31&lt;Results!$F$13)</f>
        <v>0</v>
      </c>
      <c r="P31" s="6" t="b">
        <f>AND(I31&gt;Results!$E$16,I31&lt;Results!$F$16)</f>
        <v>0</v>
      </c>
      <c r="Q31" s="6" t="b">
        <f>AND(J31&gt;Results!$E$19,J31&lt;Results!$F$19)</f>
        <v>0</v>
      </c>
      <c r="T31" s="44">
        <f t="shared" si="0"/>
        <v>1</v>
      </c>
      <c r="U31" s="102" t="b">
        <f>AND('Data Sheet'!F31&gt;Results!$G$7,'Data Sheet'!F31&lt;Results!$H$7)</f>
        <v>0</v>
      </c>
      <c r="V31" s="102" t="b">
        <f>AND('Data Sheet'!G31&gt;Results!$G$10,'Data Sheet'!G30&lt;Results!$H$10)</f>
        <v>1</v>
      </c>
      <c r="W31" s="102" t="b">
        <f>AND('Data Sheet'!H31&gt;Results!$G$13,'Data Sheet'!H31&lt;Results!$H$13)</f>
        <v>0</v>
      </c>
      <c r="X31" s="102" t="b">
        <f>AND('Data Sheet'!I31&gt;Results!$G$16,'Data Sheet'!I31&lt;Results!$H$16)</f>
        <v>0</v>
      </c>
      <c r="Y31" s="102" t="b">
        <f>AND('Data Sheet'!J31&gt;Results!$G$19,'Data Sheet'!J31&lt;Results!$H$19)</f>
        <v>0</v>
      </c>
      <c r="AB31" s="44">
        <f t="shared" si="1"/>
        <v>1</v>
      </c>
    </row>
    <row r="32" spans="1:28">
      <c r="A32" s="30"/>
      <c r="B32" s="293"/>
      <c r="C32" s="294"/>
      <c r="D32" s="327"/>
      <c r="E32" s="8" t="s">
        <v>5</v>
      </c>
      <c r="F32" s="7" t="s">
        <v>1</v>
      </c>
      <c r="G32" s="1">
        <v>1.0900000000000001</v>
      </c>
      <c r="H32" s="1">
        <v>2.9</v>
      </c>
      <c r="I32" s="1">
        <v>700</v>
      </c>
      <c r="J32" s="1">
        <v>5.5</v>
      </c>
      <c r="M32" s="40" t="b">
        <f>AND('Data Sheet'!F32&lt;Results!$F$7,'Data Sheet'!F32&gt;Results!$E$7)</f>
        <v>0</v>
      </c>
      <c r="N32" s="6" t="b">
        <f>AND(G32&gt;Results!$E$10,G32&lt;Results!$F$10)</f>
        <v>1</v>
      </c>
      <c r="O32" s="6" t="b">
        <f>AND(H32&gt;Results!$E$13,H32&lt;Results!$F$13)</f>
        <v>0</v>
      </c>
      <c r="P32" s="6" t="b">
        <f>AND(I32&gt;Results!$E$16,I32&lt;Results!$F$16)</f>
        <v>0</v>
      </c>
      <c r="Q32" s="6" t="b">
        <f>AND(J32&gt;Results!$E$19,J32&lt;Results!$F$19)</f>
        <v>0</v>
      </c>
      <c r="T32" s="44">
        <f t="shared" si="0"/>
        <v>1</v>
      </c>
      <c r="U32" s="102" t="b">
        <f>AND('Data Sheet'!F32&gt;Results!$G$7,'Data Sheet'!F32&lt;Results!$H$7)</f>
        <v>0</v>
      </c>
      <c r="V32" s="102" t="b">
        <f>AND('Data Sheet'!G32&gt;Results!$G$10,'Data Sheet'!G31&lt;Results!$H$10)</f>
        <v>1</v>
      </c>
      <c r="W32" s="102" t="b">
        <f>AND('Data Sheet'!H32&gt;Results!$G$13,'Data Sheet'!H32&lt;Results!$H$13)</f>
        <v>0</v>
      </c>
      <c r="X32" s="102" t="b">
        <f>AND('Data Sheet'!I32&gt;Results!$G$16,'Data Sheet'!I32&lt;Results!$H$16)</f>
        <v>0</v>
      </c>
      <c r="Y32" s="102" t="b">
        <f>AND('Data Sheet'!J32&gt;Results!$G$19,'Data Sheet'!J32&lt;Results!$H$19)</f>
        <v>0</v>
      </c>
      <c r="AB32" s="44">
        <f t="shared" si="1"/>
        <v>1</v>
      </c>
    </row>
    <row r="33" spans="1:28">
      <c r="A33" s="30"/>
      <c r="B33" s="293"/>
      <c r="C33" s="294"/>
      <c r="D33" s="327"/>
      <c r="E33" s="8" t="s">
        <v>6</v>
      </c>
      <c r="F33" s="7" t="s">
        <v>1</v>
      </c>
      <c r="G33" s="1">
        <v>1.1299999999999999</v>
      </c>
      <c r="H33" s="1">
        <v>5</v>
      </c>
      <c r="I33" s="1">
        <v>450</v>
      </c>
      <c r="J33" s="1">
        <v>6.7</v>
      </c>
      <c r="M33" s="40" t="b">
        <f>AND('Data Sheet'!F33&lt;Results!$F$7,'Data Sheet'!F33&gt;Results!$E$7)</f>
        <v>0</v>
      </c>
      <c r="N33" s="6" t="b">
        <f>AND(G33&gt;Results!$E$10,G33&lt;Results!$F$10)</f>
        <v>1</v>
      </c>
      <c r="O33" s="6" t="b">
        <f>AND(H33&gt;Results!$E$13,H33&lt;Results!$F$13)</f>
        <v>0</v>
      </c>
      <c r="P33" s="6" t="b">
        <f>AND(I33&gt;Results!$E$16,I33&lt;Results!$F$16)</f>
        <v>0</v>
      </c>
      <c r="Q33" s="6" t="b">
        <f>AND(J33&gt;Results!$E$19,J33&lt;Results!$F$19)</f>
        <v>0</v>
      </c>
      <c r="T33" s="44">
        <f t="shared" si="0"/>
        <v>1</v>
      </c>
      <c r="U33" s="102" t="b">
        <f>AND('Data Sheet'!F33&gt;Results!$G$7,'Data Sheet'!F33&lt;Results!$H$7)</f>
        <v>0</v>
      </c>
      <c r="V33" s="102" t="b">
        <f>AND('Data Sheet'!G33&gt;Results!$G$10,'Data Sheet'!G32&lt;Results!$H$10)</f>
        <v>1</v>
      </c>
      <c r="W33" s="102" t="b">
        <f>AND('Data Sheet'!H33&gt;Results!$G$13,'Data Sheet'!H33&lt;Results!$H$13)</f>
        <v>0</v>
      </c>
      <c r="X33" s="102" t="b">
        <f>AND('Data Sheet'!I33&gt;Results!$G$16,'Data Sheet'!I33&lt;Results!$H$16)</f>
        <v>0</v>
      </c>
      <c r="Y33" s="102" t="b">
        <f>AND('Data Sheet'!J33&gt;Results!$G$19,'Data Sheet'!J33&lt;Results!$H$19)</f>
        <v>0</v>
      </c>
      <c r="AB33" s="44">
        <f t="shared" si="1"/>
        <v>1</v>
      </c>
    </row>
    <row r="34" spans="1:28">
      <c r="A34" s="30"/>
      <c r="B34" s="293"/>
      <c r="C34" s="294"/>
      <c r="D34" s="327"/>
      <c r="E34" s="8">
        <v>4068</v>
      </c>
      <c r="F34" s="7" t="s">
        <v>1</v>
      </c>
      <c r="G34" s="1">
        <v>1.06</v>
      </c>
      <c r="H34" s="1">
        <v>2.1</v>
      </c>
      <c r="I34" s="1">
        <v>700</v>
      </c>
      <c r="J34" s="1">
        <v>3.5</v>
      </c>
      <c r="M34" s="40" t="b">
        <f>AND('Data Sheet'!F34&lt;Results!$F$7,'Data Sheet'!F34&gt;Results!$E$7)</f>
        <v>0</v>
      </c>
      <c r="N34" s="6" t="b">
        <f>AND(G34&gt;Results!$E$10,G34&lt;Results!$F$10)</f>
        <v>1</v>
      </c>
      <c r="O34" s="6" t="b">
        <f>AND(H34&gt;Results!$E$13,H34&lt;Results!$F$13)</f>
        <v>0</v>
      </c>
      <c r="P34" s="6" t="b">
        <f>AND(I34&gt;Results!$E$16,I34&lt;Results!$F$16)</f>
        <v>0</v>
      </c>
      <c r="Q34" s="6" t="b">
        <f>AND(J34&gt;Results!$E$19,J34&lt;Results!$F$19)</f>
        <v>0</v>
      </c>
      <c r="T34" s="44">
        <f t="shared" si="0"/>
        <v>1</v>
      </c>
      <c r="U34" s="102" t="b">
        <f>AND('Data Sheet'!F34&gt;Results!$G$7,'Data Sheet'!F34&lt;Results!$H$7)</f>
        <v>0</v>
      </c>
      <c r="V34" s="102" t="b">
        <f>AND('Data Sheet'!G34&gt;Results!$G$10,'Data Sheet'!G33&lt;Results!$H$10)</f>
        <v>0</v>
      </c>
      <c r="W34" s="102" t="b">
        <f>AND('Data Sheet'!H34&gt;Results!$G$13,'Data Sheet'!H34&lt;Results!$H$13)</f>
        <v>0</v>
      </c>
      <c r="X34" s="102" t="b">
        <f>AND('Data Sheet'!I34&gt;Results!$G$16,'Data Sheet'!I34&lt;Results!$H$16)</f>
        <v>0</v>
      </c>
      <c r="Y34" s="102" t="b">
        <f>AND('Data Sheet'!J34&gt;Results!$G$19,'Data Sheet'!J34&lt;Results!$H$19)</f>
        <v>0</v>
      </c>
      <c r="AB34" s="44">
        <f t="shared" si="1"/>
        <v>0</v>
      </c>
    </row>
    <row r="35" spans="1:28">
      <c r="A35" s="30"/>
      <c r="B35" s="293"/>
      <c r="C35" s="294"/>
      <c r="D35" s="327"/>
      <c r="E35" s="8">
        <v>4096</v>
      </c>
      <c r="F35" s="7" t="s">
        <v>1</v>
      </c>
      <c r="G35" s="1">
        <v>1.0900000000000001</v>
      </c>
      <c r="H35" s="1">
        <v>1.7</v>
      </c>
      <c r="I35" s="1">
        <v>700</v>
      </c>
      <c r="J35" s="1">
        <v>5</v>
      </c>
      <c r="M35" s="40" t="b">
        <f>AND('Data Sheet'!F35&lt;Results!$F$7,'Data Sheet'!F35&gt;Results!$E$7)</f>
        <v>0</v>
      </c>
      <c r="N35" s="6" t="b">
        <f>AND(G35&gt;Results!$E$10,G35&lt;Results!$F$10)</f>
        <v>1</v>
      </c>
      <c r="O35" s="6" t="b">
        <f>AND(H35&gt;Results!$E$13,H35&lt;Results!$F$13)</f>
        <v>0</v>
      </c>
      <c r="P35" s="6" t="b">
        <f>AND(I35&gt;Results!$E$16,I35&lt;Results!$F$16)</f>
        <v>0</v>
      </c>
      <c r="Q35" s="6" t="b">
        <f>AND(J35&gt;Results!$E$19,J35&lt;Results!$F$19)</f>
        <v>0</v>
      </c>
      <c r="T35" s="44">
        <f t="shared" si="0"/>
        <v>1</v>
      </c>
      <c r="U35" s="102" t="b">
        <f>AND('Data Sheet'!F35&gt;Results!$G$7,'Data Sheet'!F35&lt;Results!$H$7)</f>
        <v>0</v>
      </c>
      <c r="V35" s="102" t="b">
        <f>AND('Data Sheet'!G35&gt;Results!$G$10,'Data Sheet'!G34&lt;Results!$H$10)</f>
        <v>1</v>
      </c>
      <c r="W35" s="102" t="b">
        <f>AND('Data Sheet'!H35&gt;Results!$G$13,'Data Sheet'!H35&lt;Results!$H$13)</f>
        <v>0</v>
      </c>
      <c r="X35" s="102" t="b">
        <f>AND('Data Sheet'!I35&gt;Results!$G$16,'Data Sheet'!I35&lt;Results!$H$16)</f>
        <v>0</v>
      </c>
      <c r="Y35" s="102" t="b">
        <f>AND('Data Sheet'!J35&gt;Results!$G$19,'Data Sheet'!J35&lt;Results!$H$19)</f>
        <v>0</v>
      </c>
      <c r="AB35" s="44">
        <f t="shared" si="1"/>
        <v>1</v>
      </c>
    </row>
    <row r="36" spans="1:28">
      <c r="A36" s="30"/>
      <c r="B36" s="293"/>
      <c r="C36" s="294"/>
      <c r="D36" s="327"/>
      <c r="E36" s="8" t="s">
        <v>7</v>
      </c>
      <c r="F36" s="7">
        <v>57</v>
      </c>
      <c r="G36" s="1">
        <v>1.08</v>
      </c>
      <c r="H36" s="1">
        <v>7.8</v>
      </c>
      <c r="I36" s="1">
        <v>700</v>
      </c>
      <c r="J36" s="1">
        <v>22</v>
      </c>
      <c r="M36" s="40" t="b">
        <f>AND('Data Sheet'!F36&lt;Results!$F$7,'Data Sheet'!F36&gt;Results!$E$7)</f>
        <v>0</v>
      </c>
      <c r="N36" s="6" t="b">
        <f>AND(G36&gt;Results!$E$10,G36&lt;Results!$F$10)</f>
        <v>1</v>
      </c>
      <c r="O36" s="6" t="b">
        <f>AND(H36&gt;Results!$E$13,H36&lt;Results!$F$13)</f>
        <v>0</v>
      </c>
      <c r="P36" s="6" t="b">
        <f>AND(I36&gt;Results!$E$16,I36&lt;Results!$F$16)</f>
        <v>0</v>
      </c>
      <c r="Q36" s="6" t="b">
        <f>AND(J36&gt;Results!$E$19,J36&lt;Results!$F$19)</f>
        <v>0</v>
      </c>
      <c r="T36" s="44">
        <f t="shared" si="0"/>
        <v>1</v>
      </c>
      <c r="U36" s="102" t="b">
        <f>AND('Data Sheet'!F36&gt;Results!$G$7,'Data Sheet'!F36&lt;Results!$H$7)</f>
        <v>0</v>
      </c>
      <c r="V36" s="102" t="b">
        <f>AND('Data Sheet'!G36&gt;Results!$G$10,'Data Sheet'!G35&lt;Results!$H$10)</f>
        <v>1</v>
      </c>
      <c r="W36" s="102" t="b">
        <f>AND('Data Sheet'!H36&gt;Results!$G$13,'Data Sheet'!H36&lt;Results!$H$13)</f>
        <v>0</v>
      </c>
      <c r="X36" s="102" t="b">
        <f>AND('Data Sheet'!I36&gt;Results!$G$16,'Data Sheet'!I36&lt;Results!$H$16)</f>
        <v>0</v>
      </c>
      <c r="Y36" s="102" t="b">
        <f>AND('Data Sheet'!J36&gt;Results!$G$19,'Data Sheet'!J36&lt;Results!$H$19)</f>
        <v>0</v>
      </c>
      <c r="AB36" s="44">
        <f t="shared" si="1"/>
        <v>1</v>
      </c>
    </row>
    <row r="37" spans="1:28">
      <c r="A37" s="30"/>
      <c r="B37" s="293"/>
      <c r="C37" s="294"/>
      <c r="D37" s="327"/>
      <c r="E37" s="8">
        <v>4092</v>
      </c>
      <c r="F37" s="7">
        <v>65</v>
      </c>
      <c r="G37" s="1">
        <v>1.1000000000000001</v>
      </c>
      <c r="H37" s="1">
        <v>7.5</v>
      </c>
      <c r="I37" s="1">
        <v>620</v>
      </c>
      <c r="J37" s="1">
        <v>27</v>
      </c>
      <c r="M37" s="40" t="b">
        <f>AND('Data Sheet'!F37&lt;Results!$F$7,'Data Sheet'!F37&gt;Results!$E$7)</f>
        <v>0</v>
      </c>
      <c r="N37" s="6" t="b">
        <f>AND(G37&gt;Results!$E$10,G37&lt;Results!$F$10)</f>
        <v>1</v>
      </c>
      <c r="O37" s="6" t="b">
        <f>AND(H37&gt;Results!$E$13,H37&lt;Results!$F$13)</f>
        <v>0</v>
      </c>
      <c r="P37" s="6" t="b">
        <f>AND(I37&gt;Results!$E$16,I37&lt;Results!$F$16)</f>
        <v>0</v>
      </c>
      <c r="Q37" s="6" t="b">
        <f>AND(J37&gt;Results!$E$19,J37&lt;Results!$F$19)</f>
        <v>0</v>
      </c>
      <c r="T37" s="44">
        <f t="shared" si="0"/>
        <v>1</v>
      </c>
      <c r="U37" s="102" t="b">
        <f>AND('Data Sheet'!F37&gt;Results!$G$7,'Data Sheet'!F37&lt;Results!$H$7)</f>
        <v>1</v>
      </c>
      <c r="V37" s="102" t="b">
        <f>AND('Data Sheet'!G37&gt;Results!$G$10,'Data Sheet'!G36&lt;Results!$H$10)</f>
        <v>1</v>
      </c>
      <c r="W37" s="102" t="b">
        <f>AND('Data Sheet'!H37&gt;Results!$G$13,'Data Sheet'!H37&lt;Results!$H$13)</f>
        <v>0</v>
      </c>
      <c r="X37" s="102" t="b">
        <f>AND('Data Sheet'!I37&gt;Results!$G$16,'Data Sheet'!I37&lt;Results!$H$16)</f>
        <v>0</v>
      </c>
      <c r="Y37" s="102" t="b">
        <f>AND('Data Sheet'!J37&gt;Results!$G$19,'Data Sheet'!J37&lt;Results!$H$19)</f>
        <v>0</v>
      </c>
      <c r="AB37" s="44">
        <f t="shared" si="1"/>
        <v>2</v>
      </c>
    </row>
    <row r="38" spans="1:28">
      <c r="A38" s="30"/>
      <c r="B38" s="293"/>
      <c r="C38" s="294"/>
      <c r="D38" s="327"/>
      <c r="E38" s="8">
        <v>4093</v>
      </c>
      <c r="F38" s="7">
        <v>80</v>
      </c>
      <c r="G38" s="1">
        <v>1.1100000000000001</v>
      </c>
      <c r="H38" s="1">
        <v>8.5</v>
      </c>
      <c r="I38" s="1">
        <v>620</v>
      </c>
      <c r="J38" s="1">
        <v>37</v>
      </c>
      <c r="M38" s="40" t="b">
        <f>AND('Data Sheet'!F38&lt;Results!$F$7,'Data Sheet'!F38&gt;Results!$E$7)</f>
        <v>0</v>
      </c>
      <c r="N38" s="6" t="b">
        <f>AND(G38&gt;Results!$E$10,G38&lt;Results!$F$10)</f>
        <v>1</v>
      </c>
      <c r="O38" s="6" t="b">
        <f>AND(H38&gt;Results!$E$13,H38&lt;Results!$F$13)</f>
        <v>0</v>
      </c>
      <c r="P38" s="6" t="b">
        <f>AND(I38&gt;Results!$E$16,I38&lt;Results!$F$16)</f>
        <v>0</v>
      </c>
      <c r="Q38" s="6" t="b">
        <f>AND(J38&gt;Results!$E$19,J38&lt;Results!$F$19)</f>
        <v>0</v>
      </c>
      <c r="T38" s="44">
        <f t="shared" si="0"/>
        <v>1</v>
      </c>
      <c r="U38" s="102" t="b">
        <f>AND('Data Sheet'!F38&gt;Results!$G$7,'Data Sheet'!F38&lt;Results!$H$7)</f>
        <v>0</v>
      </c>
      <c r="V38" s="102" t="b">
        <f>AND('Data Sheet'!G38&gt;Results!$G$10,'Data Sheet'!G37&lt;Results!$H$10)</f>
        <v>1</v>
      </c>
      <c r="W38" s="102" t="b">
        <f>AND('Data Sheet'!H38&gt;Results!$G$13,'Data Sheet'!H38&lt;Results!$H$13)</f>
        <v>0</v>
      </c>
      <c r="X38" s="102" t="b">
        <f>AND('Data Sheet'!I38&gt;Results!$G$16,'Data Sheet'!I38&lt;Results!$H$16)</f>
        <v>0</v>
      </c>
      <c r="Y38" s="102" t="b">
        <f>AND('Data Sheet'!J38&gt;Results!$G$19,'Data Sheet'!J38&lt;Results!$H$19)</f>
        <v>0</v>
      </c>
      <c r="AB38" s="44">
        <f t="shared" si="1"/>
        <v>1</v>
      </c>
    </row>
    <row r="39" spans="1:28" ht="15" customHeight="1">
      <c r="A39" s="30"/>
      <c r="B39" s="293"/>
      <c r="C39" s="294"/>
      <c r="D39" s="327"/>
      <c r="E39" s="8" t="s">
        <v>8</v>
      </c>
      <c r="F39" s="7">
        <v>62</v>
      </c>
      <c r="G39" s="1">
        <v>1.0900000000000001</v>
      </c>
      <c r="H39" s="1">
        <v>7.5</v>
      </c>
      <c r="I39" s="1">
        <v>680</v>
      </c>
      <c r="J39" s="1">
        <v>25</v>
      </c>
      <c r="M39" s="40" t="b">
        <f>AND('Data Sheet'!F39&lt;Results!$F$7,'Data Sheet'!F39&gt;Results!$E$7)</f>
        <v>1</v>
      </c>
      <c r="N39" s="6" t="b">
        <f>AND(G39&gt;Results!$E$10,G39&lt;Results!$F$10)</f>
        <v>1</v>
      </c>
      <c r="O39" s="6" t="b">
        <f>AND(H39&gt;Results!$E$13,H39&lt;Results!$F$13)</f>
        <v>0</v>
      </c>
      <c r="P39" s="6" t="b">
        <f>AND(I39&gt;Results!$E$16,I39&lt;Results!$F$16)</f>
        <v>0</v>
      </c>
      <c r="Q39" s="6" t="b">
        <f>AND(J39&gt;Results!$E$19,J39&lt;Results!$F$19)</f>
        <v>0</v>
      </c>
      <c r="T39" s="44">
        <f t="shared" si="0"/>
        <v>2</v>
      </c>
      <c r="U39" s="102" t="b">
        <f>AND('Data Sheet'!F39&gt;Results!$G$7,'Data Sheet'!F39&lt;Results!$H$7)</f>
        <v>1</v>
      </c>
      <c r="V39" s="102" t="b">
        <f>AND('Data Sheet'!G39&gt;Results!$G$10,'Data Sheet'!G38&lt;Results!$H$10)</f>
        <v>1</v>
      </c>
      <c r="W39" s="102" t="b">
        <f>AND('Data Sheet'!H39&gt;Results!$G$13,'Data Sheet'!H39&lt;Results!$H$13)</f>
        <v>0</v>
      </c>
      <c r="X39" s="102" t="b">
        <f>AND('Data Sheet'!I39&gt;Results!$G$16,'Data Sheet'!I39&lt;Results!$H$16)</f>
        <v>0</v>
      </c>
      <c r="Y39" s="102" t="b">
        <f>AND('Data Sheet'!J39&gt;Results!$G$19,'Data Sheet'!J39&lt;Results!$H$19)</f>
        <v>0</v>
      </c>
      <c r="AB39" s="44">
        <f t="shared" si="1"/>
        <v>2</v>
      </c>
    </row>
    <row r="40" spans="1:28" ht="15" customHeight="1" thickBot="1">
      <c r="A40" s="30"/>
      <c r="B40" s="293"/>
      <c r="C40" s="294"/>
      <c r="D40" s="328"/>
      <c r="E40" s="8">
        <v>4096</v>
      </c>
      <c r="F40" s="7">
        <v>42</v>
      </c>
      <c r="G40" s="1">
        <v>1.0900000000000001</v>
      </c>
      <c r="H40" s="1">
        <v>5</v>
      </c>
      <c r="I40" s="1">
        <v>700</v>
      </c>
      <c r="J40" s="1">
        <v>17</v>
      </c>
      <c r="M40" s="40" t="b">
        <f>AND('Data Sheet'!F40&lt;Results!$F$7,'Data Sheet'!F40&gt;Results!$E$7)</f>
        <v>0</v>
      </c>
      <c r="N40" s="6" t="b">
        <f>AND(G40&gt;Results!$E$10,G40&lt;Results!$F$10)</f>
        <v>1</v>
      </c>
      <c r="O40" s="6" t="b">
        <f>AND(H40&gt;Results!$E$13,H40&lt;Results!$F$13)</f>
        <v>0</v>
      </c>
      <c r="P40" s="6" t="b">
        <f>AND(I40&gt;Results!$E$16,I40&lt;Results!$F$16)</f>
        <v>0</v>
      </c>
      <c r="Q40" s="6" t="b">
        <f>AND(J40&gt;Results!$E$19,J40&lt;Results!$F$19)</f>
        <v>0</v>
      </c>
      <c r="T40" s="44">
        <f t="shared" si="0"/>
        <v>1</v>
      </c>
      <c r="U40" s="102" t="b">
        <f>AND('Data Sheet'!F40&gt;Results!$G$7,'Data Sheet'!F40&lt;Results!$H$7)</f>
        <v>0</v>
      </c>
      <c r="V40" s="102" t="b">
        <f>AND('Data Sheet'!G40&gt;Results!$G$10,'Data Sheet'!G39&lt;Results!$H$10)</f>
        <v>1</v>
      </c>
      <c r="W40" s="102" t="b">
        <f>AND('Data Sheet'!H40&gt;Results!$G$13,'Data Sheet'!H40&lt;Results!$H$13)</f>
        <v>0</v>
      </c>
      <c r="X40" s="102" t="b">
        <f>AND('Data Sheet'!I40&gt;Results!$G$16,'Data Sheet'!I40&lt;Results!$H$16)</f>
        <v>0</v>
      </c>
      <c r="Y40" s="102" t="b">
        <f>AND('Data Sheet'!J40&gt;Results!$G$19,'Data Sheet'!J40&lt;Results!$H$19)</f>
        <v>0</v>
      </c>
      <c r="AB40" s="44">
        <f t="shared" si="1"/>
        <v>1</v>
      </c>
    </row>
    <row r="41" spans="1:28" ht="15" customHeight="1">
      <c r="A41" s="30"/>
      <c r="B41" s="293"/>
      <c r="C41" s="294"/>
      <c r="D41" s="326" t="s">
        <v>88</v>
      </c>
      <c r="E41" s="8" t="s">
        <v>9</v>
      </c>
      <c r="F41" s="7">
        <v>30</v>
      </c>
      <c r="G41" s="1">
        <v>0.89</v>
      </c>
      <c r="H41" s="1">
        <v>7</v>
      </c>
      <c r="I41" s="1">
        <v>900</v>
      </c>
      <c r="J41" s="1">
        <v>13.4</v>
      </c>
      <c r="M41" s="40" t="b">
        <f>AND('Data Sheet'!F41&lt;Results!$F$7,'Data Sheet'!F41&gt;Results!$E$7)</f>
        <v>0</v>
      </c>
      <c r="N41" s="6" t="b">
        <f>AND(G41&gt;Results!$E$10,G41&lt;Results!$F$10)</f>
        <v>0</v>
      </c>
      <c r="O41" s="6" t="b">
        <f>AND(H41&gt;Results!$E$13,H41&lt;Results!$F$13)</f>
        <v>0</v>
      </c>
      <c r="P41" s="6" t="b">
        <f>AND(I41&gt;Results!$E$16,I41&lt;Results!$F$16)</f>
        <v>0</v>
      </c>
      <c r="Q41" s="6" t="b">
        <f>AND(J41&gt;Results!$E$19,J41&lt;Results!$F$19)</f>
        <v>0</v>
      </c>
      <c r="T41" s="44">
        <f t="shared" si="0"/>
        <v>0</v>
      </c>
      <c r="U41" s="102" t="b">
        <f>AND('Data Sheet'!F41&gt;Results!$G$7,'Data Sheet'!F41&lt;Results!$H$7)</f>
        <v>0</v>
      </c>
      <c r="V41" s="102" t="b">
        <f>AND('Data Sheet'!G41&gt;Results!$G$10,'Data Sheet'!G40&lt;Results!$H$10)</f>
        <v>0</v>
      </c>
      <c r="W41" s="102" t="b">
        <f>AND('Data Sheet'!H41&gt;Results!$G$13,'Data Sheet'!H41&lt;Results!$H$13)</f>
        <v>0</v>
      </c>
      <c r="X41" s="102" t="b">
        <f>AND('Data Sheet'!I41&gt;Results!$G$16,'Data Sheet'!I41&lt;Results!$H$16)</f>
        <v>0</v>
      </c>
      <c r="Y41" s="102" t="b">
        <f>AND('Data Sheet'!J41&gt;Results!$G$19,'Data Sheet'!J41&lt;Results!$H$19)</f>
        <v>0</v>
      </c>
      <c r="AB41" s="44">
        <f t="shared" si="1"/>
        <v>0</v>
      </c>
    </row>
    <row r="42" spans="1:28" ht="15" customHeight="1">
      <c r="A42" s="30"/>
      <c r="B42" s="293"/>
      <c r="C42" s="294"/>
      <c r="D42" s="327"/>
      <c r="E42" s="8" t="s">
        <v>10</v>
      </c>
      <c r="F42" s="7">
        <v>35</v>
      </c>
      <c r="G42" s="1">
        <v>0.89</v>
      </c>
      <c r="H42" s="1">
        <v>7.6</v>
      </c>
      <c r="I42" s="1">
        <v>920</v>
      </c>
      <c r="J42" s="1">
        <v>14.4</v>
      </c>
      <c r="M42" s="40" t="b">
        <f>AND('Data Sheet'!F42&lt;Results!$F$7,'Data Sheet'!F42&gt;Results!$E$7)</f>
        <v>0</v>
      </c>
      <c r="N42" s="6" t="b">
        <f>AND(G42&gt;Results!$E$10,G42&lt;Results!$F$10)</f>
        <v>0</v>
      </c>
      <c r="O42" s="6" t="b">
        <f>AND(H42&gt;Results!$E$13,H42&lt;Results!$F$13)</f>
        <v>0</v>
      </c>
      <c r="P42" s="6" t="b">
        <f>AND(I42&gt;Results!$E$16,I42&lt;Results!$F$16)</f>
        <v>0</v>
      </c>
      <c r="Q42" s="6" t="b">
        <f>AND(J42&gt;Results!$E$19,J42&lt;Results!$F$19)</f>
        <v>0</v>
      </c>
      <c r="T42" s="44">
        <f t="shared" si="0"/>
        <v>0</v>
      </c>
      <c r="U42" s="102" t="b">
        <f>AND('Data Sheet'!F42&gt;Results!$G$7,'Data Sheet'!F42&lt;Results!$H$7)</f>
        <v>0</v>
      </c>
      <c r="V42" s="102" t="b">
        <f>AND('Data Sheet'!G42&gt;Results!$G$10,'Data Sheet'!G41&lt;Results!$H$10)</f>
        <v>0</v>
      </c>
      <c r="W42" s="102" t="b">
        <f>AND('Data Sheet'!H42&gt;Results!$G$13,'Data Sheet'!H42&lt;Results!$H$13)</f>
        <v>0</v>
      </c>
      <c r="X42" s="102" t="b">
        <f>AND('Data Sheet'!I42&gt;Results!$G$16,'Data Sheet'!I42&lt;Results!$H$16)</f>
        <v>0</v>
      </c>
      <c r="Y42" s="102" t="b">
        <f>AND('Data Sheet'!J42&gt;Results!$G$19,'Data Sheet'!J42&lt;Results!$H$19)</f>
        <v>0</v>
      </c>
      <c r="AB42" s="44">
        <f t="shared" si="1"/>
        <v>0</v>
      </c>
    </row>
    <row r="43" spans="1:28" ht="15" customHeight="1">
      <c r="B43" s="293"/>
      <c r="C43" s="294"/>
      <c r="D43" s="327"/>
      <c r="E43" s="8" t="s">
        <v>11</v>
      </c>
      <c r="F43" s="7">
        <v>40</v>
      </c>
      <c r="G43" s="1">
        <v>0.89</v>
      </c>
      <c r="H43" s="1">
        <v>7.9</v>
      </c>
      <c r="I43" s="1">
        <v>920</v>
      </c>
      <c r="J43" s="1">
        <v>15.5</v>
      </c>
      <c r="M43" s="40" t="b">
        <f>AND('Data Sheet'!F43&lt;Results!$F$7,'Data Sheet'!F43&gt;Results!$E$7)</f>
        <v>0</v>
      </c>
      <c r="N43" s="6" t="b">
        <f>AND(G43&gt;Results!$E$10,G43&lt;Results!$F$10)</f>
        <v>0</v>
      </c>
      <c r="O43" s="6" t="b">
        <f>AND(H43&gt;Results!$E$13,H43&lt;Results!$F$13)</f>
        <v>0</v>
      </c>
      <c r="P43" s="6" t="b">
        <f>AND(I43&gt;Results!$E$16,I43&lt;Results!$F$16)</f>
        <v>0</v>
      </c>
      <c r="Q43" s="6" t="b">
        <f>AND(J43&gt;Results!$E$19,J43&lt;Results!$F$19)</f>
        <v>0</v>
      </c>
      <c r="T43" s="44">
        <f t="shared" si="0"/>
        <v>0</v>
      </c>
      <c r="U43" s="102" t="b">
        <f>AND('Data Sheet'!F43&gt;Results!$G$7,'Data Sheet'!F43&lt;Results!$H$7)</f>
        <v>0</v>
      </c>
      <c r="V43" s="102" t="b">
        <f>AND('Data Sheet'!G43&gt;Results!$G$10,'Data Sheet'!G42&lt;Results!$H$10)</f>
        <v>0</v>
      </c>
      <c r="W43" s="102" t="b">
        <f>AND('Data Sheet'!H43&gt;Results!$G$13,'Data Sheet'!H43&lt;Results!$H$13)</f>
        <v>0</v>
      </c>
      <c r="X43" s="102" t="b">
        <f>AND('Data Sheet'!I43&gt;Results!$G$16,'Data Sheet'!I43&lt;Results!$H$16)</f>
        <v>0</v>
      </c>
      <c r="Y43" s="102" t="b">
        <f>AND('Data Sheet'!J43&gt;Results!$G$19,'Data Sheet'!J43&lt;Results!$H$19)</f>
        <v>0</v>
      </c>
      <c r="AB43" s="44">
        <f t="shared" si="1"/>
        <v>0</v>
      </c>
    </row>
    <row r="44" spans="1:28" ht="15" customHeight="1">
      <c r="B44" s="293"/>
      <c r="C44" s="294"/>
      <c r="D44" s="327"/>
      <c r="E44" s="8" t="s">
        <v>12</v>
      </c>
      <c r="F44" s="7">
        <v>45</v>
      </c>
      <c r="G44" s="1">
        <v>0.89</v>
      </c>
      <c r="H44" s="1">
        <v>8.1</v>
      </c>
      <c r="I44" s="1">
        <v>910</v>
      </c>
      <c r="J44" s="1">
        <v>18</v>
      </c>
      <c r="M44" s="40" t="b">
        <f>AND('Data Sheet'!F44&lt;Results!$F$7,'Data Sheet'!F44&gt;Results!$E$7)</f>
        <v>0</v>
      </c>
      <c r="N44" s="6" t="b">
        <f>AND(G44&gt;Results!$E$10,G44&lt;Results!$F$10)</f>
        <v>0</v>
      </c>
      <c r="O44" s="6" t="b">
        <f>AND(H44&gt;Results!$E$13,H44&lt;Results!$F$13)</f>
        <v>0</v>
      </c>
      <c r="P44" s="6" t="b">
        <f>AND(I44&gt;Results!$E$16,I44&lt;Results!$F$16)</f>
        <v>0</v>
      </c>
      <c r="Q44" s="6" t="b">
        <f>AND(J44&gt;Results!$E$19,J44&lt;Results!$F$19)</f>
        <v>0</v>
      </c>
      <c r="T44" s="44">
        <f t="shared" si="0"/>
        <v>0</v>
      </c>
      <c r="U44" s="102" t="b">
        <f>AND('Data Sheet'!F44&gt;Results!$G$7,'Data Sheet'!F44&lt;Results!$H$7)</f>
        <v>0</v>
      </c>
      <c r="V44" s="102" t="b">
        <f>AND('Data Sheet'!G44&gt;Results!$G$10,'Data Sheet'!G43&lt;Results!$H$10)</f>
        <v>0</v>
      </c>
      <c r="W44" s="102" t="b">
        <f>AND('Data Sheet'!H44&gt;Results!$G$13,'Data Sheet'!H44&lt;Results!$H$13)</f>
        <v>0</v>
      </c>
      <c r="X44" s="102" t="b">
        <f>AND('Data Sheet'!I44&gt;Results!$G$16,'Data Sheet'!I44&lt;Results!$H$16)</f>
        <v>0</v>
      </c>
      <c r="Y44" s="102" t="b">
        <f>AND('Data Sheet'!J44&gt;Results!$G$19,'Data Sheet'!J44&lt;Results!$H$19)</f>
        <v>0</v>
      </c>
      <c r="AB44" s="44">
        <f t="shared" si="1"/>
        <v>0</v>
      </c>
    </row>
    <row r="45" spans="1:28" ht="15" customHeight="1">
      <c r="B45" s="293"/>
      <c r="C45" s="294"/>
      <c r="D45" s="327"/>
      <c r="E45" s="8" t="s">
        <v>13</v>
      </c>
      <c r="F45" s="7">
        <v>50</v>
      </c>
      <c r="G45" s="1">
        <v>0.89</v>
      </c>
      <c r="H45" s="1">
        <v>8.5</v>
      </c>
      <c r="I45" s="1">
        <v>890</v>
      </c>
      <c r="J45" s="1">
        <v>19.600000000000001</v>
      </c>
      <c r="M45" s="40" t="b">
        <f>AND('Data Sheet'!F45&lt;Results!$F$7,'Data Sheet'!F45&gt;Results!$E$7)</f>
        <v>0</v>
      </c>
      <c r="N45" s="6" t="b">
        <f>AND(G45&gt;Results!$E$10,G45&lt;Results!$F$10)</f>
        <v>0</v>
      </c>
      <c r="O45" s="6" t="b">
        <f>AND(H45&gt;Results!$E$13,H45&lt;Results!$F$13)</f>
        <v>0</v>
      </c>
      <c r="P45" s="6" t="b">
        <f>AND(I45&gt;Results!$E$16,I45&lt;Results!$F$16)</f>
        <v>0</v>
      </c>
      <c r="Q45" s="6" t="b">
        <f>AND(J45&gt;Results!$E$19,J45&lt;Results!$F$19)</f>
        <v>0</v>
      </c>
      <c r="T45" s="44">
        <f t="shared" si="0"/>
        <v>0</v>
      </c>
      <c r="U45" s="102" t="b">
        <f>AND('Data Sheet'!F45&gt;Results!$G$7,'Data Sheet'!F45&lt;Results!$H$7)</f>
        <v>0</v>
      </c>
      <c r="V45" s="102" t="b">
        <f>AND('Data Sheet'!G45&gt;Results!$G$10,'Data Sheet'!G44&lt;Results!$H$10)</f>
        <v>0</v>
      </c>
      <c r="W45" s="102" t="b">
        <f>AND('Data Sheet'!H45&gt;Results!$G$13,'Data Sheet'!H45&lt;Results!$H$13)</f>
        <v>0</v>
      </c>
      <c r="X45" s="102" t="b">
        <f>AND('Data Sheet'!I45&gt;Results!$G$16,'Data Sheet'!I45&lt;Results!$H$16)</f>
        <v>0</v>
      </c>
      <c r="Y45" s="102" t="b">
        <f>AND('Data Sheet'!J45&gt;Results!$G$19,'Data Sheet'!J45&lt;Results!$H$19)</f>
        <v>0</v>
      </c>
      <c r="AB45" s="44">
        <f t="shared" si="1"/>
        <v>0</v>
      </c>
    </row>
    <row r="46" spans="1:28" ht="15" customHeight="1">
      <c r="B46" s="293"/>
      <c r="C46" s="294"/>
      <c r="D46" s="327"/>
      <c r="E46" s="8" t="s">
        <v>14</v>
      </c>
      <c r="F46" s="7">
        <v>55</v>
      </c>
      <c r="G46" s="1">
        <v>0.89</v>
      </c>
      <c r="H46" s="1">
        <v>9</v>
      </c>
      <c r="I46" s="1">
        <v>880</v>
      </c>
      <c r="J46" s="1">
        <v>19.8</v>
      </c>
      <c r="M46" s="40" t="b">
        <f>AND('Data Sheet'!F46&lt;Results!$F$7,'Data Sheet'!F46&gt;Results!$E$7)</f>
        <v>0</v>
      </c>
      <c r="N46" s="6" t="b">
        <f>AND(G46&gt;Results!$E$10,G46&lt;Results!$F$10)</f>
        <v>0</v>
      </c>
      <c r="O46" s="6" t="b">
        <f>AND(H46&gt;Results!$E$13,H46&lt;Results!$F$13)</f>
        <v>0</v>
      </c>
      <c r="P46" s="6" t="b">
        <f>AND(I46&gt;Results!$E$16,I46&lt;Results!$F$16)</f>
        <v>0</v>
      </c>
      <c r="Q46" s="6" t="b">
        <f>AND(J46&gt;Results!$E$19,J46&lt;Results!$F$19)</f>
        <v>0</v>
      </c>
      <c r="T46" s="44">
        <f t="shared" si="0"/>
        <v>0</v>
      </c>
      <c r="U46" s="102" t="b">
        <f>AND('Data Sheet'!F46&gt;Results!$G$7,'Data Sheet'!F46&lt;Results!$H$7)</f>
        <v>0</v>
      </c>
      <c r="V46" s="102" t="b">
        <f>AND('Data Sheet'!G46&gt;Results!$G$10,'Data Sheet'!G45&lt;Results!$H$10)</f>
        <v>0</v>
      </c>
      <c r="W46" s="102" t="b">
        <f>AND('Data Sheet'!H46&gt;Results!$G$13,'Data Sheet'!H46&lt;Results!$H$13)</f>
        <v>0</v>
      </c>
      <c r="X46" s="102" t="b">
        <f>AND('Data Sheet'!I46&gt;Results!$G$16,'Data Sheet'!I46&lt;Results!$H$16)</f>
        <v>0</v>
      </c>
      <c r="Y46" s="102" t="b">
        <f>AND('Data Sheet'!J46&gt;Results!$G$19,'Data Sheet'!J46&lt;Results!$H$19)</f>
        <v>0</v>
      </c>
      <c r="AB46" s="44">
        <f t="shared" si="1"/>
        <v>0</v>
      </c>
    </row>
    <row r="47" spans="1:28" ht="15" customHeight="1">
      <c r="B47" s="293"/>
      <c r="C47" s="294"/>
      <c r="D47" s="327"/>
      <c r="E47" s="8" t="s">
        <v>15</v>
      </c>
      <c r="F47" s="7">
        <v>60</v>
      </c>
      <c r="G47" s="1">
        <v>0.89</v>
      </c>
      <c r="H47" s="1">
        <v>10.1</v>
      </c>
      <c r="I47" s="1">
        <v>860</v>
      </c>
      <c r="J47" s="1">
        <v>24.5</v>
      </c>
      <c r="M47" s="40" t="b">
        <f>AND('Data Sheet'!F47&lt;Results!$F$7,'Data Sheet'!F47&gt;Results!$E$7)</f>
        <v>1</v>
      </c>
      <c r="N47" s="6" t="b">
        <f>AND(G47&gt;Results!$E$10,G47&lt;Results!$F$10)</f>
        <v>0</v>
      </c>
      <c r="O47" s="6" t="b">
        <f>AND(H47&gt;Results!$E$13,H47&lt;Results!$F$13)</f>
        <v>0</v>
      </c>
      <c r="P47" s="6" t="b">
        <f>AND(I47&gt;Results!$E$16,I47&lt;Results!$F$16)</f>
        <v>0</v>
      </c>
      <c r="Q47" s="6" t="b">
        <f>AND(J47&gt;Results!$E$19,J47&lt;Results!$F$19)</f>
        <v>0</v>
      </c>
      <c r="T47" s="44">
        <f t="shared" si="0"/>
        <v>1</v>
      </c>
      <c r="U47" s="102" t="b">
        <f>AND('Data Sheet'!F47&gt;Results!$G$7,'Data Sheet'!F47&lt;Results!$H$7)</f>
        <v>0</v>
      </c>
      <c r="V47" s="102" t="b">
        <f>AND('Data Sheet'!G47&gt;Results!$G$10,'Data Sheet'!G46&lt;Results!$H$10)</f>
        <v>0</v>
      </c>
      <c r="W47" s="102" t="b">
        <f>AND('Data Sheet'!H47&gt;Results!$G$13,'Data Sheet'!H47&lt;Results!$H$13)</f>
        <v>0</v>
      </c>
      <c r="X47" s="102" t="b">
        <f>AND('Data Sheet'!I47&gt;Results!$G$16,'Data Sheet'!I47&lt;Results!$H$16)</f>
        <v>0</v>
      </c>
      <c r="Y47" s="102" t="b">
        <f>AND('Data Sheet'!J47&gt;Results!$G$19,'Data Sheet'!J47&lt;Results!$H$19)</f>
        <v>0</v>
      </c>
      <c r="AB47" s="44">
        <f t="shared" si="1"/>
        <v>0</v>
      </c>
    </row>
    <row r="48" spans="1:28" ht="15" customHeight="1">
      <c r="B48" s="293"/>
      <c r="C48" s="294"/>
      <c r="D48" s="327"/>
      <c r="E48" s="8" t="s">
        <v>16</v>
      </c>
      <c r="F48" s="7">
        <v>65</v>
      </c>
      <c r="G48" s="1">
        <v>0.89</v>
      </c>
      <c r="H48" s="1">
        <v>10.3</v>
      </c>
      <c r="I48" s="1">
        <v>850</v>
      </c>
      <c r="J48" s="1">
        <v>25.3</v>
      </c>
      <c r="M48" s="40" t="b">
        <f>AND('Data Sheet'!F48&lt;Results!$F$7,'Data Sheet'!F48&gt;Results!$E$7)</f>
        <v>0</v>
      </c>
      <c r="N48" s="6" t="b">
        <f>AND(G48&gt;Results!$E$10,G48&lt;Results!$F$10)</f>
        <v>0</v>
      </c>
      <c r="O48" s="6" t="b">
        <f>AND(H48&gt;Results!$E$13,H48&lt;Results!$F$13)</f>
        <v>0</v>
      </c>
      <c r="P48" s="6" t="b">
        <f>AND(I48&gt;Results!$E$16,I48&lt;Results!$F$16)</f>
        <v>0</v>
      </c>
      <c r="Q48" s="6" t="b">
        <f>AND(J48&gt;Results!$E$19,J48&lt;Results!$F$19)</f>
        <v>0</v>
      </c>
      <c r="T48" s="44">
        <f t="shared" si="0"/>
        <v>0</v>
      </c>
      <c r="U48" s="102" t="b">
        <f>AND('Data Sheet'!F48&gt;Results!$G$7,'Data Sheet'!F48&lt;Results!$H$7)</f>
        <v>1</v>
      </c>
      <c r="V48" s="102" t="b">
        <f>AND('Data Sheet'!G48&gt;Results!$G$10,'Data Sheet'!G47&lt;Results!$H$10)</f>
        <v>0</v>
      </c>
      <c r="W48" s="102" t="b">
        <f>AND('Data Sheet'!H48&gt;Results!$G$13,'Data Sheet'!H48&lt;Results!$H$13)</f>
        <v>0</v>
      </c>
      <c r="X48" s="102" t="b">
        <f>AND('Data Sheet'!I48&gt;Results!$G$16,'Data Sheet'!I48&lt;Results!$H$16)</f>
        <v>0</v>
      </c>
      <c r="Y48" s="102" t="b">
        <f>AND('Data Sheet'!J48&gt;Results!$G$19,'Data Sheet'!J48&lt;Results!$H$19)</f>
        <v>0</v>
      </c>
      <c r="AB48" s="44">
        <f t="shared" si="1"/>
        <v>1</v>
      </c>
    </row>
    <row r="49" spans="2:28" ht="15" customHeight="1">
      <c r="B49" s="293"/>
      <c r="C49" s="294"/>
      <c r="D49" s="327"/>
      <c r="E49" s="8" t="s">
        <v>17</v>
      </c>
      <c r="F49" s="7">
        <v>70</v>
      </c>
      <c r="G49" s="1">
        <v>0.89</v>
      </c>
      <c r="H49" s="1">
        <v>10.5</v>
      </c>
      <c r="I49" s="1">
        <v>850</v>
      </c>
      <c r="J49" s="1">
        <v>29.3</v>
      </c>
      <c r="M49" s="40" t="b">
        <f>AND('Data Sheet'!F49&lt;Results!$F$7,'Data Sheet'!F49&gt;Results!$E$7)</f>
        <v>0</v>
      </c>
      <c r="N49" s="6" t="b">
        <f>AND(G49&gt;Results!$E$10,G49&lt;Results!$F$10)</f>
        <v>0</v>
      </c>
      <c r="O49" s="6" t="b">
        <f>AND(H49&gt;Results!$E$13,H49&lt;Results!$F$13)</f>
        <v>0</v>
      </c>
      <c r="P49" s="6" t="b">
        <f>AND(I49&gt;Results!$E$16,I49&lt;Results!$F$16)</f>
        <v>0</v>
      </c>
      <c r="Q49" s="6" t="b">
        <f>AND(J49&gt;Results!$E$19,J49&lt;Results!$F$19)</f>
        <v>0</v>
      </c>
      <c r="T49" s="44">
        <f t="shared" si="0"/>
        <v>0</v>
      </c>
      <c r="U49" s="102" t="b">
        <f>AND('Data Sheet'!F49&gt;Results!$G$7,'Data Sheet'!F49&lt;Results!$H$7)</f>
        <v>0</v>
      </c>
      <c r="V49" s="102" t="b">
        <f>AND('Data Sheet'!G49&gt;Results!$G$10,'Data Sheet'!G48&lt;Results!$H$10)</f>
        <v>0</v>
      </c>
      <c r="W49" s="102" t="b">
        <f>AND('Data Sheet'!H49&gt;Results!$G$13,'Data Sheet'!H49&lt;Results!$H$13)</f>
        <v>0</v>
      </c>
      <c r="X49" s="102" t="b">
        <f>AND('Data Sheet'!I49&gt;Results!$G$16,'Data Sheet'!I49&lt;Results!$H$16)</f>
        <v>0</v>
      </c>
      <c r="Y49" s="102" t="b">
        <f>AND('Data Sheet'!J49&gt;Results!$G$19,'Data Sheet'!J49&lt;Results!$H$19)</f>
        <v>0</v>
      </c>
      <c r="AB49" s="44">
        <f t="shared" si="1"/>
        <v>0</v>
      </c>
    </row>
    <row r="50" spans="2:28" ht="15" customHeight="1">
      <c r="B50" s="293"/>
      <c r="C50" s="294"/>
      <c r="D50" s="327"/>
      <c r="E50" s="8" t="s">
        <v>18</v>
      </c>
      <c r="F50" s="7">
        <v>75</v>
      </c>
      <c r="G50" s="1">
        <v>0.89</v>
      </c>
      <c r="H50" s="1">
        <v>10.9</v>
      </c>
      <c r="I50" s="1">
        <v>820</v>
      </c>
      <c r="J50" s="1">
        <v>30.5</v>
      </c>
      <c r="M50" s="40" t="b">
        <f>AND('Data Sheet'!F50&lt;Results!$F$7,'Data Sheet'!F50&gt;Results!$E$7)</f>
        <v>0</v>
      </c>
      <c r="N50" s="6" t="b">
        <f>AND(G50&gt;Results!$E$10,G50&lt;Results!$F$10)</f>
        <v>0</v>
      </c>
      <c r="O50" s="6" t="b">
        <f>AND(H50&gt;Results!$E$13,H50&lt;Results!$F$13)</f>
        <v>0</v>
      </c>
      <c r="P50" s="6" t="b">
        <f>AND(I50&gt;Results!$E$16,I50&lt;Results!$F$16)</f>
        <v>0</v>
      </c>
      <c r="Q50" s="6" t="b">
        <f>AND(J50&gt;Results!$E$19,J50&lt;Results!$F$19)</f>
        <v>0</v>
      </c>
      <c r="T50" s="44">
        <f t="shared" si="0"/>
        <v>0</v>
      </c>
      <c r="U50" s="102" t="b">
        <f>AND('Data Sheet'!F50&gt;Results!$G$7,'Data Sheet'!F50&lt;Results!$H$7)</f>
        <v>0</v>
      </c>
      <c r="V50" s="102" t="b">
        <f>AND('Data Sheet'!G50&gt;Results!$G$10,'Data Sheet'!G49&lt;Results!$H$10)</f>
        <v>0</v>
      </c>
      <c r="W50" s="102" t="b">
        <f>AND('Data Sheet'!H50&gt;Results!$G$13,'Data Sheet'!H50&lt;Results!$H$13)</f>
        <v>0</v>
      </c>
      <c r="X50" s="102" t="b">
        <f>AND('Data Sheet'!I50&gt;Results!$G$16,'Data Sheet'!I50&lt;Results!$H$16)</f>
        <v>0</v>
      </c>
      <c r="Y50" s="102" t="b">
        <f>AND('Data Sheet'!J50&gt;Results!$G$19,'Data Sheet'!J50&lt;Results!$H$19)</f>
        <v>0</v>
      </c>
      <c r="AB50" s="44">
        <f t="shared" si="1"/>
        <v>0</v>
      </c>
    </row>
    <row r="51" spans="2:28" ht="15" customHeight="1">
      <c r="B51" s="293"/>
      <c r="C51" s="294"/>
      <c r="D51" s="327"/>
      <c r="E51" s="8" t="s">
        <v>19</v>
      </c>
      <c r="F51" s="7">
        <v>80</v>
      </c>
      <c r="G51" s="1">
        <v>0.89</v>
      </c>
      <c r="H51" s="1">
        <v>11.2</v>
      </c>
      <c r="I51" s="1">
        <v>750</v>
      </c>
      <c r="J51" s="1">
        <v>36.799999999999997</v>
      </c>
      <c r="M51" s="40" t="b">
        <f>AND('Data Sheet'!F51&lt;Results!$F$7,'Data Sheet'!F51&gt;Results!$E$7)</f>
        <v>0</v>
      </c>
      <c r="N51" s="6" t="b">
        <f>AND(G51&gt;Results!$E$10,G51&lt;Results!$F$10)</f>
        <v>0</v>
      </c>
      <c r="O51" s="6" t="b">
        <f>AND(H51&gt;Results!$E$13,H51&lt;Results!$F$13)</f>
        <v>0</v>
      </c>
      <c r="P51" s="6" t="b">
        <f>AND(I51&gt;Results!$E$16,I51&lt;Results!$F$16)</f>
        <v>0</v>
      </c>
      <c r="Q51" s="6" t="b">
        <f>AND(J51&gt;Results!$E$19,J51&lt;Results!$F$19)</f>
        <v>0</v>
      </c>
      <c r="T51" s="44">
        <f t="shared" si="0"/>
        <v>0</v>
      </c>
      <c r="U51" s="102" t="b">
        <f>AND('Data Sheet'!F51&gt;Results!$G$7,'Data Sheet'!F51&lt;Results!$H$7)</f>
        <v>0</v>
      </c>
      <c r="V51" s="102" t="b">
        <f>AND('Data Sheet'!G51&gt;Results!$G$10,'Data Sheet'!G50&lt;Results!$H$10)</f>
        <v>0</v>
      </c>
      <c r="W51" s="102" t="b">
        <f>AND('Data Sheet'!H51&gt;Results!$G$13,'Data Sheet'!H51&lt;Results!$H$13)</f>
        <v>0</v>
      </c>
      <c r="X51" s="102" t="b">
        <f>AND('Data Sheet'!I51&gt;Results!$G$16,'Data Sheet'!I51&lt;Results!$H$16)</f>
        <v>0</v>
      </c>
      <c r="Y51" s="102" t="b">
        <f>AND('Data Sheet'!J51&gt;Results!$G$19,'Data Sheet'!J51&lt;Results!$H$19)</f>
        <v>0</v>
      </c>
      <c r="AB51" s="44">
        <f t="shared" si="1"/>
        <v>0</v>
      </c>
    </row>
    <row r="52" spans="2:28" ht="15" customHeight="1">
      <c r="B52" s="293"/>
      <c r="C52" s="294"/>
      <c r="D52" s="327"/>
      <c r="E52" s="8" t="s">
        <v>20</v>
      </c>
      <c r="F52" s="7">
        <v>85</v>
      </c>
      <c r="G52" s="1">
        <v>0.89</v>
      </c>
      <c r="H52" s="1">
        <v>11.8</v>
      </c>
      <c r="I52" s="1">
        <v>750</v>
      </c>
      <c r="J52" s="1">
        <v>42.5</v>
      </c>
      <c r="M52" s="40" t="b">
        <f>AND('Data Sheet'!F52&lt;Results!$F$7,'Data Sheet'!F52&gt;Results!$E$7)</f>
        <v>0</v>
      </c>
      <c r="N52" s="6" t="b">
        <f>AND(G52&gt;Results!$E$10,G52&lt;Results!$F$10)</f>
        <v>0</v>
      </c>
      <c r="O52" s="6" t="b">
        <f>AND(H52&gt;Results!$E$13,H52&lt;Results!$F$13)</f>
        <v>0</v>
      </c>
      <c r="P52" s="6" t="b">
        <f>AND(I52&gt;Results!$E$16,I52&lt;Results!$F$16)</f>
        <v>0</v>
      </c>
      <c r="Q52" s="6" t="b">
        <f>AND(J52&gt;Results!$E$19,J52&lt;Results!$F$19)</f>
        <v>0</v>
      </c>
      <c r="T52" s="44">
        <f t="shared" si="0"/>
        <v>0</v>
      </c>
      <c r="U52" s="102" t="b">
        <f>AND('Data Sheet'!F52&gt;Results!$G$7,'Data Sheet'!F52&lt;Results!$H$7)</f>
        <v>0</v>
      </c>
      <c r="V52" s="102" t="b">
        <f>AND('Data Sheet'!G52&gt;Results!$G$10,'Data Sheet'!G51&lt;Results!$H$10)</f>
        <v>0</v>
      </c>
      <c r="W52" s="102" t="b">
        <f>AND('Data Sheet'!H52&gt;Results!$G$13,'Data Sheet'!H52&lt;Results!$H$13)</f>
        <v>0</v>
      </c>
      <c r="X52" s="102" t="b">
        <f>AND('Data Sheet'!I52&gt;Results!$G$16,'Data Sheet'!I52&lt;Results!$H$16)</f>
        <v>0</v>
      </c>
      <c r="Y52" s="102" t="b">
        <f>AND('Data Sheet'!J52&gt;Results!$G$19,'Data Sheet'!J52&lt;Results!$H$19)</f>
        <v>0</v>
      </c>
      <c r="AB52" s="44">
        <f t="shared" si="1"/>
        <v>0</v>
      </c>
    </row>
    <row r="53" spans="2:28" ht="15" customHeight="1">
      <c r="B53" s="293"/>
      <c r="C53" s="294"/>
      <c r="D53" s="327"/>
      <c r="E53" s="8" t="s">
        <v>21</v>
      </c>
      <c r="F53" s="7">
        <v>90</v>
      </c>
      <c r="G53" s="1">
        <v>0.89</v>
      </c>
      <c r="H53" s="1">
        <v>15.2</v>
      </c>
      <c r="I53" s="1">
        <v>750</v>
      </c>
      <c r="J53" s="1">
        <v>50.5</v>
      </c>
      <c r="M53" s="40" t="b">
        <f>AND('Data Sheet'!F53&lt;Results!$F$7,'Data Sheet'!F53&gt;Results!$E$7)</f>
        <v>0</v>
      </c>
      <c r="N53" s="6" t="b">
        <f>AND(G53&gt;Results!$E$10,G53&lt;Results!$F$10)</f>
        <v>0</v>
      </c>
      <c r="O53" s="6" t="b">
        <f>AND(H53&gt;Results!$E$13,H53&lt;Results!$F$13)</f>
        <v>0</v>
      </c>
      <c r="P53" s="6" t="b">
        <f>AND(I53&gt;Results!$E$16,I53&lt;Results!$F$16)</f>
        <v>0</v>
      </c>
      <c r="Q53" s="6" t="b">
        <f>AND(J53&gt;Results!$E$19,J53&lt;Results!$F$19)</f>
        <v>0</v>
      </c>
      <c r="T53" s="44">
        <f t="shared" si="0"/>
        <v>0</v>
      </c>
      <c r="U53" s="102" t="b">
        <f>AND('Data Sheet'!F53&gt;Results!$G$7,'Data Sheet'!F53&lt;Results!$H$7)</f>
        <v>0</v>
      </c>
      <c r="V53" s="102" t="b">
        <f>AND('Data Sheet'!G53&gt;Results!$G$10,'Data Sheet'!G52&lt;Results!$H$10)</f>
        <v>0</v>
      </c>
      <c r="W53" s="102" t="b">
        <f>AND('Data Sheet'!H53&gt;Results!$G$13,'Data Sheet'!H53&lt;Results!$H$13)</f>
        <v>1</v>
      </c>
      <c r="X53" s="102" t="b">
        <f>AND('Data Sheet'!I53&gt;Results!$G$16,'Data Sheet'!I53&lt;Results!$H$16)</f>
        <v>0</v>
      </c>
      <c r="Y53" s="102" t="b">
        <f>AND('Data Sheet'!J53&gt;Results!$G$19,'Data Sheet'!J53&lt;Results!$H$19)</f>
        <v>0</v>
      </c>
      <c r="AB53" s="44">
        <f t="shared" si="1"/>
        <v>1</v>
      </c>
    </row>
    <row r="54" spans="2:28" ht="15" customHeight="1">
      <c r="B54" s="293"/>
      <c r="C54" s="294"/>
      <c r="D54" s="327"/>
      <c r="E54" s="8" t="s">
        <v>22</v>
      </c>
      <c r="F54" s="7">
        <v>30</v>
      </c>
      <c r="G54" s="1">
        <v>1.18</v>
      </c>
      <c r="H54" s="1">
        <v>3.4</v>
      </c>
      <c r="I54" s="1">
        <v>710</v>
      </c>
      <c r="J54" s="1">
        <v>18.2</v>
      </c>
      <c r="M54" s="40" t="b">
        <f>AND('Data Sheet'!F54&lt;Results!$F$7,'Data Sheet'!F54&gt;Results!$E$7)</f>
        <v>0</v>
      </c>
      <c r="N54" s="6" t="b">
        <f>AND(G54&gt;Results!$E$10,G54&lt;Results!$F$10)</f>
        <v>0</v>
      </c>
      <c r="O54" s="6" t="b">
        <f>AND(H54&gt;Results!$E$13,H54&lt;Results!$F$13)</f>
        <v>0</v>
      </c>
      <c r="P54" s="6" t="b">
        <f>AND(I54&gt;Results!$E$16,I54&lt;Results!$F$16)</f>
        <v>0</v>
      </c>
      <c r="Q54" s="6" t="b">
        <f>AND(J54&gt;Results!$E$19,J54&lt;Results!$F$19)</f>
        <v>0</v>
      </c>
      <c r="T54" s="44">
        <f t="shared" si="0"/>
        <v>0</v>
      </c>
      <c r="U54" s="102" t="b">
        <f>AND('Data Sheet'!F54&gt;Results!$G$7,'Data Sheet'!F54&lt;Results!$H$7)</f>
        <v>0</v>
      </c>
      <c r="V54" s="102" t="b">
        <f>AND('Data Sheet'!G54&gt;Results!$G$10,'Data Sheet'!G53&lt;Results!$H$10)</f>
        <v>1</v>
      </c>
      <c r="W54" s="102" t="b">
        <f>AND('Data Sheet'!H54&gt;Results!$G$13,'Data Sheet'!H54&lt;Results!$H$13)</f>
        <v>0</v>
      </c>
      <c r="X54" s="102" t="b">
        <f>AND('Data Sheet'!I54&gt;Results!$G$16,'Data Sheet'!I54&lt;Results!$H$16)</f>
        <v>0</v>
      </c>
      <c r="Y54" s="102" t="b">
        <f>AND('Data Sheet'!J54&gt;Results!$G$19,'Data Sheet'!J54&lt;Results!$H$19)</f>
        <v>0</v>
      </c>
      <c r="AB54" s="44">
        <f t="shared" si="1"/>
        <v>1</v>
      </c>
    </row>
    <row r="55" spans="2:28" ht="15" customHeight="1">
      <c r="B55" s="293"/>
      <c r="C55" s="294"/>
      <c r="D55" s="327"/>
      <c r="E55" s="8" t="s">
        <v>23</v>
      </c>
      <c r="F55" s="7">
        <v>35</v>
      </c>
      <c r="G55" s="1">
        <v>1.18</v>
      </c>
      <c r="H55" s="1">
        <v>4.0999999999999996</v>
      </c>
      <c r="I55" s="1">
        <v>720</v>
      </c>
      <c r="J55" s="1">
        <v>18.600000000000001</v>
      </c>
      <c r="M55" s="40" t="b">
        <f>AND('Data Sheet'!F55&lt;Results!$F$7,'Data Sheet'!F55&gt;Results!$E$7)</f>
        <v>0</v>
      </c>
      <c r="N55" s="6" t="b">
        <f>AND(G55&gt;Results!$E$10,G55&lt;Results!$F$10)</f>
        <v>0</v>
      </c>
      <c r="O55" s="6" t="b">
        <f>AND(H55&gt;Results!$E$13,H55&lt;Results!$F$13)</f>
        <v>0</v>
      </c>
      <c r="P55" s="6" t="b">
        <f>AND(I55&gt;Results!$E$16,I55&lt;Results!$F$16)</f>
        <v>0</v>
      </c>
      <c r="Q55" s="6" t="b">
        <f>AND(J55&gt;Results!$E$19,J55&lt;Results!$F$19)</f>
        <v>0</v>
      </c>
      <c r="T55" s="44">
        <f t="shared" si="0"/>
        <v>0</v>
      </c>
      <c r="U55" s="102" t="b">
        <f>AND('Data Sheet'!F55&gt;Results!$G$7,'Data Sheet'!F55&lt;Results!$H$7)</f>
        <v>0</v>
      </c>
      <c r="V55" s="102" t="b">
        <f>AND('Data Sheet'!G55&gt;Results!$G$10,'Data Sheet'!G54&lt;Results!$H$10)</f>
        <v>1</v>
      </c>
      <c r="W55" s="102" t="b">
        <f>AND('Data Sheet'!H55&gt;Results!$G$13,'Data Sheet'!H55&lt;Results!$H$13)</f>
        <v>0</v>
      </c>
      <c r="X55" s="102" t="b">
        <f>AND('Data Sheet'!I55&gt;Results!$G$16,'Data Sheet'!I55&lt;Results!$H$16)</f>
        <v>0</v>
      </c>
      <c r="Y55" s="102" t="b">
        <f>AND('Data Sheet'!J55&gt;Results!$G$19,'Data Sheet'!J55&lt;Results!$H$19)</f>
        <v>0</v>
      </c>
      <c r="AB55" s="44">
        <f t="shared" si="1"/>
        <v>1</v>
      </c>
    </row>
    <row r="56" spans="2:28" ht="15" customHeight="1">
      <c r="B56" s="293"/>
      <c r="C56" s="294"/>
      <c r="D56" s="327"/>
      <c r="E56" s="8" t="s">
        <v>24</v>
      </c>
      <c r="F56" s="7">
        <v>40</v>
      </c>
      <c r="G56" s="1">
        <v>1.18</v>
      </c>
      <c r="H56" s="1">
        <v>5.5</v>
      </c>
      <c r="I56" s="1">
        <v>780</v>
      </c>
      <c r="J56" s="1">
        <v>18.8</v>
      </c>
      <c r="M56" s="40" t="b">
        <f>AND('Data Sheet'!F56&lt;Results!$F$7,'Data Sheet'!F56&gt;Results!$E$7)</f>
        <v>0</v>
      </c>
      <c r="N56" s="6" t="b">
        <f>AND(G56&gt;Results!$E$10,G56&lt;Results!$F$10)</f>
        <v>0</v>
      </c>
      <c r="O56" s="6" t="b">
        <f>AND(H56&gt;Results!$E$13,H56&lt;Results!$F$13)</f>
        <v>0</v>
      </c>
      <c r="P56" s="6" t="b">
        <f>AND(I56&gt;Results!$E$16,I56&lt;Results!$F$16)</f>
        <v>0</v>
      </c>
      <c r="Q56" s="6" t="b">
        <f>AND(J56&gt;Results!$E$19,J56&lt;Results!$F$19)</f>
        <v>0</v>
      </c>
      <c r="T56" s="44">
        <f t="shared" si="0"/>
        <v>0</v>
      </c>
      <c r="U56" s="102" t="b">
        <f>AND('Data Sheet'!F56&gt;Results!$G$7,'Data Sheet'!F56&lt;Results!$H$7)</f>
        <v>0</v>
      </c>
      <c r="V56" s="102" t="b">
        <f>AND('Data Sheet'!G56&gt;Results!$G$10,'Data Sheet'!G55&lt;Results!$H$10)</f>
        <v>1</v>
      </c>
      <c r="W56" s="102" t="b">
        <f>AND('Data Sheet'!H56&gt;Results!$G$13,'Data Sheet'!H56&lt;Results!$H$13)</f>
        <v>0</v>
      </c>
      <c r="X56" s="102" t="b">
        <f>AND('Data Sheet'!I56&gt;Results!$G$16,'Data Sheet'!I56&lt;Results!$H$16)</f>
        <v>0</v>
      </c>
      <c r="Y56" s="102" t="b">
        <f>AND('Data Sheet'!J56&gt;Results!$G$19,'Data Sheet'!J56&lt;Results!$H$19)</f>
        <v>0</v>
      </c>
      <c r="AB56" s="44">
        <f t="shared" si="1"/>
        <v>1</v>
      </c>
    </row>
    <row r="57" spans="2:28" ht="15" customHeight="1">
      <c r="B57" s="293"/>
      <c r="C57" s="294"/>
      <c r="D57" s="327"/>
      <c r="E57" s="8" t="s">
        <v>25</v>
      </c>
      <c r="F57" s="7">
        <v>45</v>
      </c>
      <c r="G57" s="1">
        <v>1.18</v>
      </c>
      <c r="H57" s="1">
        <v>5.8</v>
      </c>
      <c r="I57" s="1">
        <v>870</v>
      </c>
      <c r="J57" s="1">
        <v>19</v>
      </c>
      <c r="M57" s="40" t="b">
        <f>AND('Data Sheet'!F57&lt;Results!$F$7,'Data Sheet'!F57&gt;Results!$E$7)</f>
        <v>0</v>
      </c>
      <c r="N57" s="6" t="b">
        <f>AND(G57&gt;Results!$E$10,G57&lt;Results!$F$10)</f>
        <v>0</v>
      </c>
      <c r="O57" s="6" t="b">
        <f>AND(H57&gt;Results!$E$13,H57&lt;Results!$F$13)</f>
        <v>0</v>
      </c>
      <c r="P57" s="6" t="b">
        <f>AND(I57&gt;Results!$E$16,I57&lt;Results!$F$16)</f>
        <v>0</v>
      </c>
      <c r="Q57" s="6" t="b">
        <f>AND(J57&gt;Results!$E$19,J57&lt;Results!$F$19)</f>
        <v>0</v>
      </c>
      <c r="T57" s="44">
        <f t="shared" si="0"/>
        <v>0</v>
      </c>
      <c r="U57" s="102" t="b">
        <f>AND('Data Sheet'!F57&gt;Results!$G$7,'Data Sheet'!F57&lt;Results!$H$7)</f>
        <v>0</v>
      </c>
      <c r="V57" s="102" t="b">
        <f>AND('Data Sheet'!G57&gt;Results!$G$10,'Data Sheet'!G56&lt;Results!$H$10)</f>
        <v>1</v>
      </c>
      <c r="W57" s="102" t="b">
        <f>AND('Data Sheet'!H57&gt;Results!$G$13,'Data Sheet'!H57&lt;Results!$H$13)</f>
        <v>0</v>
      </c>
      <c r="X57" s="102" t="b">
        <f>AND('Data Sheet'!I57&gt;Results!$G$16,'Data Sheet'!I57&lt;Results!$H$16)</f>
        <v>0</v>
      </c>
      <c r="Y57" s="102" t="b">
        <f>AND('Data Sheet'!J57&gt;Results!$G$19,'Data Sheet'!J57&lt;Results!$H$19)</f>
        <v>0</v>
      </c>
      <c r="AB57" s="44">
        <f t="shared" si="1"/>
        <v>1</v>
      </c>
    </row>
    <row r="58" spans="2:28" ht="15" customHeight="1">
      <c r="B58" s="293"/>
      <c r="C58" s="294"/>
      <c r="D58" s="327"/>
      <c r="E58" s="8" t="s">
        <v>26</v>
      </c>
      <c r="F58" s="7">
        <v>50</v>
      </c>
      <c r="G58" s="1">
        <v>1.18</v>
      </c>
      <c r="H58" s="1">
        <v>6</v>
      </c>
      <c r="I58" s="1">
        <v>860</v>
      </c>
      <c r="J58" s="1">
        <v>19.100000000000001</v>
      </c>
      <c r="M58" s="40" t="b">
        <f>AND('Data Sheet'!F58&lt;Results!$F$7,'Data Sheet'!F58&gt;Results!$E$7)</f>
        <v>0</v>
      </c>
      <c r="N58" s="6" t="b">
        <f>AND(G58&gt;Results!$E$10,G58&lt;Results!$F$10)</f>
        <v>0</v>
      </c>
      <c r="O58" s="6" t="b">
        <f>AND(H58&gt;Results!$E$13,H58&lt;Results!$F$13)</f>
        <v>0</v>
      </c>
      <c r="P58" s="6" t="b">
        <f>AND(I58&gt;Results!$E$16,I58&lt;Results!$F$16)</f>
        <v>0</v>
      </c>
      <c r="Q58" s="6" t="b">
        <f>AND(J58&gt;Results!$E$19,J58&lt;Results!$F$19)</f>
        <v>0</v>
      </c>
      <c r="T58" s="44">
        <f t="shared" si="0"/>
        <v>0</v>
      </c>
      <c r="U58" s="102" t="b">
        <f>AND('Data Sheet'!F58&gt;Results!$G$7,'Data Sheet'!F58&lt;Results!$H$7)</f>
        <v>0</v>
      </c>
      <c r="V58" s="102" t="b">
        <f>AND('Data Sheet'!G58&gt;Results!$G$10,'Data Sheet'!G57&lt;Results!$H$10)</f>
        <v>1</v>
      </c>
      <c r="W58" s="102" t="b">
        <f>AND('Data Sheet'!H58&gt;Results!$G$13,'Data Sheet'!H58&lt;Results!$H$13)</f>
        <v>0</v>
      </c>
      <c r="X58" s="102" t="b">
        <f>AND('Data Sheet'!I58&gt;Results!$G$16,'Data Sheet'!I58&lt;Results!$H$16)</f>
        <v>0</v>
      </c>
      <c r="Y58" s="102" t="b">
        <f>AND('Data Sheet'!J58&gt;Results!$G$19,'Data Sheet'!J58&lt;Results!$H$19)</f>
        <v>0</v>
      </c>
      <c r="AB58" s="44">
        <f t="shared" si="1"/>
        <v>1</v>
      </c>
    </row>
    <row r="59" spans="2:28" ht="15" customHeight="1">
      <c r="B59" s="293"/>
      <c r="C59" s="294"/>
      <c r="D59" s="327"/>
      <c r="E59" s="8" t="s">
        <v>27</v>
      </c>
      <c r="F59" s="7">
        <v>55</v>
      </c>
      <c r="G59" s="1">
        <v>1.18</v>
      </c>
      <c r="H59" s="1">
        <v>6.8</v>
      </c>
      <c r="I59" s="1">
        <v>860</v>
      </c>
      <c r="J59" s="1">
        <v>19.3</v>
      </c>
      <c r="M59" s="40" t="b">
        <f>AND('Data Sheet'!F59&lt;Results!$F$7,'Data Sheet'!F59&gt;Results!$E$7)</f>
        <v>0</v>
      </c>
      <c r="N59" s="6" t="b">
        <f>AND(G59&gt;Results!$E$10,G59&lt;Results!$F$10)</f>
        <v>0</v>
      </c>
      <c r="O59" s="6" t="b">
        <f>AND(H59&gt;Results!$E$13,H59&lt;Results!$F$13)</f>
        <v>0</v>
      </c>
      <c r="P59" s="6" t="b">
        <f>AND(I59&gt;Results!$E$16,I59&lt;Results!$F$16)</f>
        <v>0</v>
      </c>
      <c r="Q59" s="6" t="b">
        <f>AND(J59&gt;Results!$E$19,J59&lt;Results!$F$19)</f>
        <v>0</v>
      </c>
      <c r="T59" s="44">
        <f t="shared" si="0"/>
        <v>0</v>
      </c>
      <c r="U59" s="102" t="b">
        <f>AND('Data Sheet'!F59&gt;Results!$G$7,'Data Sheet'!F59&lt;Results!$H$7)</f>
        <v>0</v>
      </c>
      <c r="V59" s="102" t="b">
        <f>AND('Data Sheet'!G59&gt;Results!$G$10,'Data Sheet'!G58&lt;Results!$H$10)</f>
        <v>1</v>
      </c>
      <c r="W59" s="102" t="b">
        <f>AND('Data Sheet'!H59&gt;Results!$G$13,'Data Sheet'!H59&lt;Results!$H$13)</f>
        <v>0</v>
      </c>
      <c r="X59" s="102" t="b">
        <f>AND('Data Sheet'!I59&gt;Results!$G$16,'Data Sheet'!I59&lt;Results!$H$16)</f>
        <v>0</v>
      </c>
      <c r="Y59" s="102" t="b">
        <f>AND('Data Sheet'!J59&gt;Results!$G$19,'Data Sheet'!J59&lt;Results!$H$19)</f>
        <v>0</v>
      </c>
      <c r="AB59" s="44">
        <f t="shared" si="1"/>
        <v>1</v>
      </c>
    </row>
    <row r="60" spans="2:28" ht="15" customHeight="1">
      <c r="B60" s="293"/>
      <c r="C60" s="294"/>
      <c r="D60" s="327"/>
      <c r="E60" s="8" t="s">
        <v>28</v>
      </c>
      <c r="F60" s="7">
        <v>60</v>
      </c>
      <c r="G60" s="1">
        <v>1.18</v>
      </c>
      <c r="H60" s="1">
        <v>7</v>
      </c>
      <c r="I60" s="1">
        <v>850</v>
      </c>
      <c r="J60" s="1">
        <v>19.399999999999999</v>
      </c>
      <c r="M60" s="40" t="b">
        <f>AND('Data Sheet'!F60&lt;Results!$F$7,'Data Sheet'!F60&gt;Results!$E$7)</f>
        <v>1</v>
      </c>
      <c r="N60" s="6" t="b">
        <f>AND(G60&gt;Results!$E$10,G60&lt;Results!$F$10)</f>
        <v>0</v>
      </c>
      <c r="O60" s="6" t="b">
        <f>AND(H60&gt;Results!$E$13,H60&lt;Results!$F$13)</f>
        <v>0</v>
      </c>
      <c r="P60" s="6" t="b">
        <f>AND(I60&gt;Results!$E$16,I60&lt;Results!$F$16)</f>
        <v>0</v>
      </c>
      <c r="Q60" s="6" t="b">
        <f>AND(J60&gt;Results!$E$19,J60&lt;Results!$F$19)</f>
        <v>0</v>
      </c>
      <c r="T60" s="44">
        <f t="shared" si="0"/>
        <v>1</v>
      </c>
      <c r="U60" s="102" t="b">
        <f>AND('Data Sheet'!F60&gt;Results!$G$7,'Data Sheet'!F60&lt;Results!$H$7)</f>
        <v>0</v>
      </c>
      <c r="V60" s="102" t="b">
        <f>AND('Data Sheet'!G60&gt;Results!$G$10,'Data Sheet'!G59&lt;Results!$H$10)</f>
        <v>1</v>
      </c>
      <c r="W60" s="102" t="b">
        <f>AND('Data Sheet'!H60&gt;Results!$G$13,'Data Sheet'!H60&lt;Results!$H$13)</f>
        <v>0</v>
      </c>
      <c r="X60" s="102" t="b">
        <f>AND('Data Sheet'!I60&gt;Results!$G$16,'Data Sheet'!I60&lt;Results!$H$16)</f>
        <v>0</v>
      </c>
      <c r="Y60" s="102" t="b">
        <f>AND('Data Sheet'!J60&gt;Results!$G$19,'Data Sheet'!J60&lt;Results!$H$19)</f>
        <v>0</v>
      </c>
      <c r="AB60" s="44">
        <f t="shared" si="1"/>
        <v>1</v>
      </c>
    </row>
    <row r="61" spans="2:28" ht="15" customHeight="1">
      <c r="B61" s="293"/>
      <c r="C61" s="294"/>
      <c r="D61" s="327"/>
      <c r="E61" s="8" t="s">
        <v>29</v>
      </c>
      <c r="F61" s="7">
        <v>65</v>
      </c>
      <c r="G61" s="1">
        <v>1.18</v>
      </c>
      <c r="H61" s="1">
        <v>7.1</v>
      </c>
      <c r="I61" s="1">
        <v>820</v>
      </c>
      <c r="J61" s="1">
        <v>21.6</v>
      </c>
      <c r="M61" s="40" t="b">
        <f>AND('Data Sheet'!F61&lt;Results!$F$7,'Data Sheet'!F61&gt;Results!$E$7)</f>
        <v>0</v>
      </c>
      <c r="N61" s="6" t="b">
        <f>AND(G61&gt;Results!$E$10,G61&lt;Results!$F$10)</f>
        <v>0</v>
      </c>
      <c r="O61" s="6" t="b">
        <f>AND(H61&gt;Results!$E$13,H61&lt;Results!$F$13)</f>
        <v>0</v>
      </c>
      <c r="P61" s="6" t="b">
        <f>AND(I61&gt;Results!$E$16,I61&lt;Results!$F$16)</f>
        <v>0</v>
      </c>
      <c r="Q61" s="6" t="b">
        <f>AND(J61&gt;Results!$E$19,J61&lt;Results!$F$19)</f>
        <v>0</v>
      </c>
      <c r="T61" s="44">
        <f t="shared" si="0"/>
        <v>0</v>
      </c>
      <c r="U61" s="102" t="b">
        <f>AND('Data Sheet'!F61&gt;Results!$G$7,'Data Sheet'!F61&lt;Results!$H$7)</f>
        <v>1</v>
      </c>
      <c r="V61" s="102" t="b">
        <f>AND('Data Sheet'!G61&gt;Results!$G$10,'Data Sheet'!G60&lt;Results!$H$10)</f>
        <v>1</v>
      </c>
      <c r="W61" s="102" t="b">
        <f>AND('Data Sheet'!H61&gt;Results!$G$13,'Data Sheet'!H61&lt;Results!$H$13)</f>
        <v>0</v>
      </c>
      <c r="X61" s="102" t="b">
        <f>AND('Data Sheet'!I61&gt;Results!$G$16,'Data Sheet'!I61&lt;Results!$H$16)</f>
        <v>0</v>
      </c>
      <c r="Y61" s="102" t="b">
        <f>AND('Data Sheet'!J61&gt;Results!$G$19,'Data Sheet'!J61&lt;Results!$H$19)</f>
        <v>0</v>
      </c>
      <c r="AB61" s="44">
        <f t="shared" si="1"/>
        <v>2</v>
      </c>
    </row>
    <row r="62" spans="2:28" ht="15" customHeight="1">
      <c r="B62" s="293"/>
      <c r="C62" s="294"/>
      <c r="D62" s="327"/>
      <c r="E62" s="8" t="s">
        <v>30</v>
      </c>
      <c r="F62" s="7">
        <v>70</v>
      </c>
      <c r="G62" s="1">
        <v>1.18</v>
      </c>
      <c r="H62" s="1">
        <v>8</v>
      </c>
      <c r="I62" s="1">
        <v>800</v>
      </c>
      <c r="J62" s="1">
        <v>22.7</v>
      </c>
      <c r="M62" s="40" t="b">
        <f>AND('Data Sheet'!F62&lt;Results!$F$7,'Data Sheet'!F62&gt;Results!$E$7)</f>
        <v>0</v>
      </c>
      <c r="N62" s="6" t="b">
        <f>AND(G62&gt;Results!$E$10,G62&lt;Results!$F$10)</f>
        <v>0</v>
      </c>
      <c r="O62" s="6" t="b">
        <f>AND(H62&gt;Results!$E$13,H62&lt;Results!$F$13)</f>
        <v>0</v>
      </c>
      <c r="P62" s="6" t="b">
        <f>AND(I62&gt;Results!$E$16,I62&lt;Results!$F$16)</f>
        <v>0</v>
      </c>
      <c r="Q62" s="6" t="b">
        <f>AND(J62&gt;Results!$E$19,J62&lt;Results!$F$19)</f>
        <v>0</v>
      </c>
      <c r="T62" s="44">
        <f t="shared" si="0"/>
        <v>0</v>
      </c>
      <c r="U62" s="102" t="b">
        <f>AND('Data Sheet'!F62&gt;Results!$G$7,'Data Sheet'!F62&lt;Results!$H$7)</f>
        <v>0</v>
      </c>
      <c r="V62" s="102" t="b">
        <f>AND('Data Sheet'!G62&gt;Results!$G$10,'Data Sheet'!G61&lt;Results!$H$10)</f>
        <v>1</v>
      </c>
      <c r="W62" s="102" t="b">
        <f>AND('Data Sheet'!H62&gt;Results!$G$13,'Data Sheet'!H62&lt;Results!$H$13)</f>
        <v>0</v>
      </c>
      <c r="X62" s="102" t="b">
        <f>AND('Data Sheet'!I62&gt;Results!$G$16,'Data Sheet'!I62&lt;Results!$H$16)</f>
        <v>0</v>
      </c>
      <c r="Y62" s="102" t="b">
        <f>AND('Data Sheet'!J62&gt;Results!$G$19,'Data Sheet'!J62&lt;Results!$H$19)</f>
        <v>0</v>
      </c>
      <c r="AB62" s="44">
        <f t="shared" si="1"/>
        <v>1</v>
      </c>
    </row>
    <row r="63" spans="2:28" ht="15" customHeight="1">
      <c r="B63" s="293"/>
      <c r="C63" s="294"/>
      <c r="D63" s="327"/>
      <c r="E63" s="8" t="s">
        <v>31</v>
      </c>
      <c r="F63" s="7">
        <v>75</v>
      </c>
      <c r="G63" s="1">
        <v>1.18</v>
      </c>
      <c r="H63" s="1">
        <v>8.4</v>
      </c>
      <c r="I63" s="1">
        <v>780</v>
      </c>
      <c r="J63" s="1">
        <v>24.3</v>
      </c>
      <c r="M63" s="40" t="b">
        <f>AND('Data Sheet'!F63&lt;Results!$F$7,'Data Sheet'!F63&gt;Results!$E$7)</f>
        <v>0</v>
      </c>
      <c r="N63" s="6" t="b">
        <f>AND(G63&gt;Results!$E$10,G63&lt;Results!$F$10)</f>
        <v>0</v>
      </c>
      <c r="O63" s="6" t="b">
        <f>AND(H63&gt;Results!$E$13,H63&lt;Results!$F$13)</f>
        <v>0</v>
      </c>
      <c r="P63" s="6" t="b">
        <f>AND(I63&gt;Results!$E$16,I63&lt;Results!$F$16)</f>
        <v>0</v>
      </c>
      <c r="Q63" s="6" t="b">
        <f>AND(J63&gt;Results!$E$19,J63&lt;Results!$F$19)</f>
        <v>0</v>
      </c>
      <c r="T63" s="44">
        <f t="shared" si="0"/>
        <v>0</v>
      </c>
      <c r="U63" s="102" t="b">
        <f>AND('Data Sheet'!F63&gt;Results!$G$7,'Data Sheet'!F63&lt;Results!$H$7)</f>
        <v>0</v>
      </c>
      <c r="V63" s="102" t="b">
        <f>AND('Data Sheet'!G63&gt;Results!$G$10,'Data Sheet'!G62&lt;Results!$H$10)</f>
        <v>1</v>
      </c>
      <c r="W63" s="102" t="b">
        <f>AND('Data Sheet'!H63&gt;Results!$G$13,'Data Sheet'!H63&lt;Results!$H$13)</f>
        <v>0</v>
      </c>
      <c r="X63" s="102" t="b">
        <f>AND('Data Sheet'!I63&gt;Results!$G$16,'Data Sheet'!I63&lt;Results!$H$16)</f>
        <v>0</v>
      </c>
      <c r="Y63" s="102" t="b">
        <f>AND('Data Sheet'!J63&gt;Results!$G$19,'Data Sheet'!J63&lt;Results!$H$19)</f>
        <v>0</v>
      </c>
      <c r="AB63" s="44">
        <f t="shared" si="1"/>
        <v>1</v>
      </c>
    </row>
    <row r="64" spans="2:28" ht="15" customHeight="1">
      <c r="B64" s="293"/>
      <c r="C64" s="294"/>
      <c r="D64" s="327"/>
      <c r="E64" s="8" t="s">
        <v>32</v>
      </c>
      <c r="F64" s="7">
        <v>80</v>
      </c>
      <c r="G64" s="1">
        <v>1.18</v>
      </c>
      <c r="H64" s="1">
        <v>8.8000000000000007</v>
      </c>
      <c r="I64" s="1">
        <v>760</v>
      </c>
      <c r="J64" s="1">
        <v>30.8</v>
      </c>
      <c r="M64" s="40" t="b">
        <f>AND('Data Sheet'!F64&lt;Results!$F$7,'Data Sheet'!F64&gt;Results!$E$7)</f>
        <v>0</v>
      </c>
      <c r="N64" s="6" t="b">
        <f>AND(G64&gt;Results!$E$10,G64&lt;Results!$F$10)</f>
        <v>0</v>
      </c>
      <c r="O64" s="6" t="b">
        <f>AND(H64&gt;Results!$E$13,H64&lt;Results!$F$13)</f>
        <v>0</v>
      </c>
      <c r="P64" s="6" t="b">
        <f>AND(I64&gt;Results!$E$16,I64&lt;Results!$F$16)</f>
        <v>0</v>
      </c>
      <c r="Q64" s="6" t="b">
        <f>AND(J64&gt;Results!$E$19,J64&lt;Results!$F$19)</f>
        <v>0</v>
      </c>
      <c r="T64" s="44">
        <f t="shared" si="0"/>
        <v>0</v>
      </c>
      <c r="U64" s="102" t="b">
        <f>AND('Data Sheet'!F64&gt;Results!$G$7,'Data Sheet'!F64&lt;Results!$H$7)</f>
        <v>0</v>
      </c>
      <c r="V64" s="102" t="b">
        <f>AND('Data Sheet'!G64&gt;Results!$G$10,'Data Sheet'!G63&lt;Results!$H$10)</f>
        <v>1</v>
      </c>
      <c r="W64" s="102" t="b">
        <f>AND('Data Sheet'!H64&gt;Results!$G$13,'Data Sheet'!H64&lt;Results!$H$13)</f>
        <v>0</v>
      </c>
      <c r="X64" s="102" t="b">
        <f>AND('Data Sheet'!I64&gt;Results!$G$16,'Data Sheet'!I64&lt;Results!$H$16)</f>
        <v>0</v>
      </c>
      <c r="Y64" s="102" t="b">
        <f>AND('Data Sheet'!J64&gt;Results!$G$19,'Data Sheet'!J64&lt;Results!$H$19)</f>
        <v>0</v>
      </c>
      <c r="AB64" s="44">
        <f t="shared" si="1"/>
        <v>1</v>
      </c>
    </row>
    <row r="65" spans="2:28" ht="15" customHeight="1">
      <c r="B65" s="293"/>
      <c r="C65" s="294"/>
      <c r="D65" s="327"/>
      <c r="E65" s="8" t="s">
        <v>33</v>
      </c>
      <c r="F65" s="7">
        <v>85</v>
      </c>
      <c r="G65" s="1">
        <v>1.18</v>
      </c>
      <c r="H65" s="1">
        <v>9.4</v>
      </c>
      <c r="I65" s="1">
        <v>740</v>
      </c>
      <c r="J65" s="1">
        <v>32</v>
      </c>
      <c r="M65" s="40" t="b">
        <f>AND('Data Sheet'!F65&lt;Results!$F$7,'Data Sheet'!F65&gt;Results!$E$7)</f>
        <v>0</v>
      </c>
      <c r="N65" s="6" t="b">
        <f>AND(G65&gt;Results!$E$10,G65&lt;Results!$F$10)</f>
        <v>0</v>
      </c>
      <c r="O65" s="6" t="b">
        <f>AND(H65&gt;Results!$E$13,H65&lt;Results!$F$13)</f>
        <v>0</v>
      </c>
      <c r="P65" s="6" t="b">
        <f>AND(I65&gt;Results!$E$16,I65&lt;Results!$F$16)</f>
        <v>0</v>
      </c>
      <c r="Q65" s="6" t="b">
        <f>AND(J65&gt;Results!$E$19,J65&lt;Results!$F$19)</f>
        <v>0</v>
      </c>
      <c r="T65" s="44">
        <f t="shared" si="0"/>
        <v>0</v>
      </c>
      <c r="U65" s="102" t="b">
        <f>AND('Data Sheet'!F65&gt;Results!$G$7,'Data Sheet'!F65&lt;Results!$H$7)</f>
        <v>0</v>
      </c>
      <c r="V65" s="102" t="b">
        <f>AND('Data Sheet'!G65&gt;Results!$G$10,'Data Sheet'!G64&lt;Results!$H$10)</f>
        <v>1</v>
      </c>
      <c r="W65" s="102" t="b">
        <f>AND('Data Sheet'!H65&gt;Results!$G$13,'Data Sheet'!H65&lt;Results!$H$13)</f>
        <v>0</v>
      </c>
      <c r="X65" s="102" t="b">
        <f>AND('Data Sheet'!I65&gt;Results!$G$16,'Data Sheet'!I65&lt;Results!$H$16)</f>
        <v>0</v>
      </c>
      <c r="Y65" s="102" t="b">
        <f>AND('Data Sheet'!J65&gt;Results!$G$19,'Data Sheet'!J65&lt;Results!$H$19)</f>
        <v>0</v>
      </c>
      <c r="AB65" s="44">
        <f t="shared" si="1"/>
        <v>1</v>
      </c>
    </row>
    <row r="66" spans="2:28" ht="15" customHeight="1">
      <c r="B66" s="293"/>
      <c r="C66" s="294"/>
      <c r="D66" s="327"/>
      <c r="E66" s="8" t="s">
        <v>34</v>
      </c>
      <c r="F66" s="7">
        <v>90</v>
      </c>
      <c r="G66" s="1">
        <v>1.18</v>
      </c>
      <c r="H66" s="1">
        <v>10.5</v>
      </c>
      <c r="I66" s="1">
        <v>700</v>
      </c>
      <c r="J66" s="1">
        <v>38.6</v>
      </c>
      <c r="M66" s="40" t="b">
        <f>AND('Data Sheet'!F66&lt;Results!$F$7,'Data Sheet'!F66&gt;Results!$E$7)</f>
        <v>0</v>
      </c>
      <c r="N66" s="6" t="b">
        <f>AND(G66&gt;Results!$E$10,G66&lt;Results!$F$10)</f>
        <v>0</v>
      </c>
      <c r="O66" s="6" t="b">
        <f>AND(H66&gt;Results!$E$13,H66&lt;Results!$F$13)</f>
        <v>0</v>
      </c>
      <c r="P66" s="6" t="b">
        <f>AND(I66&gt;Results!$E$16,I66&lt;Results!$F$16)</f>
        <v>0</v>
      </c>
      <c r="Q66" s="6" t="b">
        <f>AND(J66&gt;Results!$E$19,J66&lt;Results!$F$19)</f>
        <v>0</v>
      </c>
      <c r="T66" s="44">
        <f t="shared" si="0"/>
        <v>0</v>
      </c>
      <c r="U66" s="102" t="b">
        <f>AND('Data Sheet'!F66&gt;Results!$G$7,'Data Sheet'!F66&lt;Results!$H$7)</f>
        <v>0</v>
      </c>
      <c r="V66" s="102" t="b">
        <f>AND('Data Sheet'!G66&gt;Results!$G$10,'Data Sheet'!G65&lt;Results!$H$10)</f>
        <v>1</v>
      </c>
      <c r="W66" s="102" t="b">
        <f>AND('Data Sheet'!H66&gt;Results!$G$13,'Data Sheet'!H66&lt;Results!$H$13)</f>
        <v>0</v>
      </c>
      <c r="X66" s="102" t="b">
        <f>AND('Data Sheet'!I66&gt;Results!$G$16,'Data Sheet'!I66&lt;Results!$H$16)</f>
        <v>0</v>
      </c>
      <c r="Y66" s="102" t="b">
        <f>AND('Data Sheet'!J66&gt;Results!$G$19,'Data Sheet'!J66&lt;Results!$H$19)</f>
        <v>0</v>
      </c>
      <c r="AB66" s="44">
        <f t="shared" si="1"/>
        <v>1</v>
      </c>
    </row>
    <row r="67" spans="2:28" ht="15" customHeight="1">
      <c r="B67" s="293"/>
      <c r="C67" s="294"/>
      <c r="D67" s="327"/>
      <c r="E67" s="8" t="s">
        <v>35</v>
      </c>
      <c r="F67" s="7">
        <v>30</v>
      </c>
      <c r="G67" s="1">
        <v>1</v>
      </c>
      <c r="H67" s="1">
        <v>7</v>
      </c>
      <c r="I67" s="1">
        <v>900</v>
      </c>
      <c r="J67" s="1">
        <v>17.2</v>
      </c>
      <c r="M67" s="40" t="b">
        <f>AND('Data Sheet'!F67&lt;Results!$F$7,'Data Sheet'!F67&gt;Results!$E$7)</f>
        <v>0</v>
      </c>
      <c r="N67" s="6" t="b">
        <f>AND(G67&gt;Results!$E$10,G67&lt;Results!$F$10)</f>
        <v>0</v>
      </c>
      <c r="O67" s="6" t="b">
        <f>AND(H67&gt;Results!$E$13,H67&lt;Results!$F$13)</f>
        <v>0</v>
      </c>
      <c r="P67" s="6" t="b">
        <f>AND(I67&gt;Results!$E$16,I67&lt;Results!$F$16)</f>
        <v>0</v>
      </c>
      <c r="Q67" s="6" t="b">
        <f>AND(J67&gt;Results!$E$19,J67&lt;Results!$F$19)</f>
        <v>0</v>
      </c>
      <c r="T67" s="44">
        <f t="shared" si="0"/>
        <v>0</v>
      </c>
      <c r="U67" s="102" t="b">
        <f>AND('Data Sheet'!F67&gt;Results!$G$7,'Data Sheet'!F67&lt;Results!$H$7)</f>
        <v>0</v>
      </c>
      <c r="V67" s="102" t="b">
        <f>AND('Data Sheet'!G67&gt;Results!$G$10,'Data Sheet'!G66&lt;Results!$H$10)</f>
        <v>0</v>
      </c>
      <c r="W67" s="102" t="b">
        <f>AND('Data Sheet'!H67&gt;Results!$G$13,'Data Sheet'!H67&lt;Results!$H$13)</f>
        <v>0</v>
      </c>
      <c r="X67" s="102" t="b">
        <f>AND('Data Sheet'!I67&gt;Results!$G$16,'Data Sheet'!I67&lt;Results!$H$16)</f>
        <v>0</v>
      </c>
      <c r="Y67" s="102" t="b">
        <f>AND('Data Sheet'!J67&gt;Results!$G$19,'Data Sheet'!J67&lt;Results!$H$19)</f>
        <v>0</v>
      </c>
      <c r="AB67" s="44">
        <f t="shared" si="1"/>
        <v>0</v>
      </c>
    </row>
    <row r="68" spans="2:28" ht="15" customHeight="1">
      <c r="B68" s="293"/>
      <c r="C68" s="294"/>
      <c r="D68" s="327"/>
      <c r="E68" s="8" t="s">
        <v>36</v>
      </c>
      <c r="F68" s="7">
        <v>35</v>
      </c>
      <c r="G68" s="1">
        <v>1</v>
      </c>
      <c r="H68" s="1">
        <v>7.5</v>
      </c>
      <c r="I68" s="1">
        <v>900</v>
      </c>
      <c r="J68" s="1">
        <v>18</v>
      </c>
      <c r="M68" s="40" t="b">
        <f>AND('Data Sheet'!F68&lt;Results!$F$7,'Data Sheet'!F68&gt;Results!$E$7)</f>
        <v>0</v>
      </c>
      <c r="N68" s="6" t="b">
        <f>AND(G68&gt;Results!$E$10,G68&lt;Results!$F$10)</f>
        <v>0</v>
      </c>
      <c r="O68" s="6" t="b">
        <f>AND(H68&gt;Results!$E$13,H68&lt;Results!$F$13)</f>
        <v>0</v>
      </c>
      <c r="P68" s="6" t="b">
        <f>AND(I68&gt;Results!$E$16,I68&lt;Results!$F$16)</f>
        <v>0</v>
      </c>
      <c r="Q68" s="6" t="b">
        <f>AND(J68&gt;Results!$E$19,J68&lt;Results!$F$19)</f>
        <v>0</v>
      </c>
      <c r="T68" s="44">
        <f t="shared" si="0"/>
        <v>0</v>
      </c>
      <c r="U68" s="102" t="b">
        <f>AND('Data Sheet'!F68&gt;Results!$G$7,'Data Sheet'!F68&lt;Results!$H$7)</f>
        <v>0</v>
      </c>
      <c r="V68" s="102" t="b">
        <f>AND('Data Sheet'!G68&gt;Results!$G$10,'Data Sheet'!G67&lt;Results!$H$10)</f>
        <v>0</v>
      </c>
      <c r="W68" s="102" t="b">
        <f>AND('Data Sheet'!H68&gt;Results!$G$13,'Data Sheet'!H68&lt;Results!$H$13)</f>
        <v>0</v>
      </c>
      <c r="X68" s="102" t="b">
        <f>AND('Data Sheet'!I68&gt;Results!$G$16,'Data Sheet'!I68&lt;Results!$H$16)</f>
        <v>0</v>
      </c>
      <c r="Y68" s="102" t="b">
        <f>AND('Data Sheet'!J68&gt;Results!$G$19,'Data Sheet'!J68&lt;Results!$H$19)</f>
        <v>0</v>
      </c>
      <c r="AB68" s="44">
        <f t="shared" si="1"/>
        <v>0</v>
      </c>
    </row>
    <row r="69" spans="2:28" ht="15" customHeight="1">
      <c r="B69" s="293"/>
      <c r="C69" s="294"/>
      <c r="D69" s="327"/>
      <c r="E69" s="8" t="s">
        <v>37</v>
      </c>
      <c r="F69" s="7">
        <v>40</v>
      </c>
      <c r="G69" s="1">
        <v>1</v>
      </c>
      <c r="H69" s="1">
        <v>7.7</v>
      </c>
      <c r="I69" s="1">
        <v>900</v>
      </c>
      <c r="J69" s="1">
        <v>18.8</v>
      </c>
      <c r="M69" s="40" t="b">
        <f>AND('Data Sheet'!F69&lt;Results!$F$7,'Data Sheet'!F69&gt;Results!$E$7)</f>
        <v>0</v>
      </c>
      <c r="N69" s="6" t="b">
        <f>AND(G69&gt;Results!$E$10,G69&lt;Results!$F$10)</f>
        <v>0</v>
      </c>
      <c r="O69" s="6" t="b">
        <f>AND(H69&gt;Results!$E$13,H69&lt;Results!$F$13)</f>
        <v>0</v>
      </c>
      <c r="P69" s="6" t="b">
        <f>AND(I69&gt;Results!$E$16,I69&lt;Results!$F$16)</f>
        <v>0</v>
      </c>
      <c r="Q69" s="6" t="b">
        <f>AND(J69&gt;Results!$E$19,J69&lt;Results!$F$19)</f>
        <v>0</v>
      </c>
      <c r="T69" s="44">
        <f t="shared" si="0"/>
        <v>0</v>
      </c>
      <c r="U69" s="102" t="b">
        <f>AND('Data Sheet'!F69&gt;Results!$G$7,'Data Sheet'!F69&lt;Results!$H$7)</f>
        <v>0</v>
      </c>
      <c r="V69" s="102" t="b">
        <f>AND('Data Sheet'!G69&gt;Results!$G$10,'Data Sheet'!G68&lt;Results!$H$10)</f>
        <v>0</v>
      </c>
      <c r="W69" s="102" t="b">
        <f>AND('Data Sheet'!H69&gt;Results!$G$13,'Data Sheet'!H69&lt;Results!$H$13)</f>
        <v>0</v>
      </c>
      <c r="X69" s="102" t="b">
        <f>AND('Data Sheet'!I69&gt;Results!$G$16,'Data Sheet'!I69&lt;Results!$H$16)</f>
        <v>0</v>
      </c>
      <c r="Y69" s="102" t="b">
        <f>AND('Data Sheet'!J69&gt;Results!$G$19,'Data Sheet'!J69&lt;Results!$H$19)</f>
        <v>0</v>
      </c>
      <c r="AB69" s="44">
        <f t="shared" si="1"/>
        <v>0</v>
      </c>
    </row>
    <row r="70" spans="2:28" ht="15" customHeight="1">
      <c r="B70" s="293"/>
      <c r="C70" s="294"/>
      <c r="D70" s="327"/>
      <c r="E70" s="8" t="s">
        <v>38</v>
      </c>
      <c r="F70" s="7">
        <v>45</v>
      </c>
      <c r="G70" s="1">
        <v>1</v>
      </c>
      <c r="H70" s="1">
        <v>7.8</v>
      </c>
      <c r="I70" s="1">
        <v>900</v>
      </c>
      <c r="J70" s="1">
        <v>19</v>
      </c>
      <c r="M70" s="40" t="b">
        <f>AND('Data Sheet'!F70&lt;Results!$F$7,'Data Sheet'!F70&gt;Results!$E$7)</f>
        <v>0</v>
      </c>
      <c r="N70" s="6" t="b">
        <f>AND(G70&gt;Results!$E$10,G70&lt;Results!$F$10)</f>
        <v>0</v>
      </c>
      <c r="O70" s="6" t="b">
        <f>AND(H70&gt;Results!$E$13,H70&lt;Results!$F$13)</f>
        <v>0</v>
      </c>
      <c r="P70" s="6" t="b">
        <f>AND(I70&gt;Results!$E$16,I70&lt;Results!$F$16)</f>
        <v>0</v>
      </c>
      <c r="Q70" s="6" t="b">
        <f>AND(J70&gt;Results!$E$19,J70&lt;Results!$F$19)</f>
        <v>0</v>
      </c>
      <c r="T70" s="44">
        <f t="shared" si="0"/>
        <v>0</v>
      </c>
      <c r="U70" s="102" t="b">
        <f>AND('Data Sheet'!F70&gt;Results!$G$7,'Data Sheet'!F70&lt;Results!$H$7)</f>
        <v>0</v>
      </c>
      <c r="V70" s="102" t="b">
        <f>AND('Data Sheet'!G70&gt;Results!$G$10,'Data Sheet'!G69&lt;Results!$H$10)</f>
        <v>0</v>
      </c>
      <c r="W70" s="102" t="b">
        <f>AND('Data Sheet'!H70&gt;Results!$G$13,'Data Sheet'!H70&lt;Results!$H$13)</f>
        <v>0</v>
      </c>
      <c r="X70" s="102" t="b">
        <f>AND('Data Sheet'!I70&gt;Results!$G$16,'Data Sheet'!I70&lt;Results!$H$16)</f>
        <v>0</v>
      </c>
      <c r="Y70" s="102" t="b">
        <f>AND('Data Sheet'!J70&gt;Results!$G$19,'Data Sheet'!J70&lt;Results!$H$19)</f>
        <v>0</v>
      </c>
      <c r="AB70" s="44">
        <f t="shared" si="1"/>
        <v>0</v>
      </c>
    </row>
    <row r="71" spans="2:28" ht="15" customHeight="1">
      <c r="B71" s="293"/>
      <c r="C71" s="294"/>
      <c r="D71" s="327"/>
      <c r="E71" s="8" t="s">
        <v>39</v>
      </c>
      <c r="F71" s="7">
        <v>50</v>
      </c>
      <c r="G71" s="1">
        <v>1</v>
      </c>
      <c r="H71" s="1">
        <v>8.1999999999999993</v>
      </c>
      <c r="I71" s="1">
        <v>890</v>
      </c>
      <c r="J71" s="1">
        <v>19.5</v>
      </c>
      <c r="M71" s="40" t="b">
        <f>AND('Data Sheet'!F71&lt;Results!$F$7,'Data Sheet'!F71&gt;Results!$E$7)</f>
        <v>0</v>
      </c>
      <c r="N71" s="6" t="b">
        <f>AND(G71&gt;Results!$E$10,G71&lt;Results!$F$10)</f>
        <v>0</v>
      </c>
      <c r="O71" s="6" t="b">
        <f>AND(H71&gt;Results!$E$13,H71&lt;Results!$F$13)</f>
        <v>0</v>
      </c>
      <c r="P71" s="6" t="b">
        <f>AND(I71&gt;Results!$E$16,I71&lt;Results!$F$16)</f>
        <v>0</v>
      </c>
      <c r="Q71" s="6" t="b">
        <f>AND(J71&gt;Results!$E$19,J71&lt;Results!$F$19)</f>
        <v>0</v>
      </c>
      <c r="T71" s="44">
        <f t="shared" si="0"/>
        <v>0</v>
      </c>
      <c r="U71" s="102" t="b">
        <f>AND('Data Sheet'!F71&gt;Results!$G$7,'Data Sheet'!F71&lt;Results!$H$7)</f>
        <v>0</v>
      </c>
      <c r="V71" s="102" t="b">
        <f>AND('Data Sheet'!G71&gt;Results!$G$10,'Data Sheet'!G70&lt;Results!$H$10)</f>
        <v>0</v>
      </c>
      <c r="W71" s="102" t="b">
        <f>AND('Data Sheet'!H71&gt;Results!$G$13,'Data Sheet'!H71&lt;Results!$H$13)</f>
        <v>0</v>
      </c>
      <c r="X71" s="102" t="b">
        <f>AND('Data Sheet'!I71&gt;Results!$G$16,'Data Sheet'!I71&lt;Results!$H$16)</f>
        <v>0</v>
      </c>
      <c r="Y71" s="102" t="b">
        <f>AND('Data Sheet'!J71&gt;Results!$G$19,'Data Sheet'!J71&lt;Results!$H$19)</f>
        <v>0</v>
      </c>
      <c r="AB71" s="44">
        <f t="shared" si="1"/>
        <v>0</v>
      </c>
    </row>
    <row r="72" spans="2:28" ht="15" customHeight="1">
      <c r="B72" s="293"/>
      <c r="C72" s="294"/>
      <c r="D72" s="327"/>
      <c r="E72" s="8" t="s">
        <v>40</v>
      </c>
      <c r="F72" s="7">
        <v>55</v>
      </c>
      <c r="G72" s="1">
        <v>1</v>
      </c>
      <c r="H72" s="1">
        <v>8.6</v>
      </c>
      <c r="I72" s="1">
        <v>880</v>
      </c>
      <c r="J72" s="1">
        <v>20.100000000000001</v>
      </c>
      <c r="M72" s="40" t="b">
        <f>AND('Data Sheet'!F72&lt;Results!$F$7,'Data Sheet'!F72&gt;Results!$E$7)</f>
        <v>0</v>
      </c>
      <c r="N72" s="6" t="b">
        <f>AND(G72&gt;Results!$E$10,G72&lt;Results!$F$10)</f>
        <v>0</v>
      </c>
      <c r="O72" s="6" t="b">
        <f>AND(H72&gt;Results!$E$13,H72&lt;Results!$F$13)</f>
        <v>0</v>
      </c>
      <c r="P72" s="6" t="b">
        <f>AND(I72&gt;Results!$E$16,I72&lt;Results!$F$16)</f>
        <v>0</v>
      </c>
      <c r="Q72" s="6" t="b">
        <f>AND(J72&gt;Results!$E$19,J72&lt;Results!$F$19)</f>
        <v>0</v>
      </c>
      <c r="T72" s="44">
        <f t="shared" ref="T72:T135" si="2">COUNTIF(M72:Q72,"TRUE")</f>
        <v>0</v>
      </c>
      <c r="U72" s="102" t="b">
        <f>AND('Data Sheet'!F72&gt;Results!$G$7,'Data Sheet'!F72&lt;Results!$H$7)</f>
        <v>0</v>
      </c>
      <c r="V72" s="102" t="b">
        <f>AND('Data Sheet'!G72&gt;Results!$G$10,'Data Sheet'!G71&lt;Results!$H$10)</f>
        <v>0</v>
      </c>
      <c r="W72" s="102" t="b">
        <f>AND('Data Sheet'!H72&gt;Results!$G$13,'Data Sheet'!H72&lt;Results!$H$13)</f>
        <v>0</v>
      </c>
      <c r="X72" s="102" t="b">
        <f>AND('Data Sheet'!I72&gt;Results!$G$16,'Data Sheet'!I72&lt;Results!$H$16)</f>
        <v>0</v>
      </c>
      <c r="Y72" s="102" t="b">
        <f>AND('Data Sheet'!J72&gt;Results!$G$19,'Data Sheet'!J72&lt;Results!$H$19)</f>
        <v>0</v>
      </c>
      <c r="AB72" s="44">
        <f t="shared" ref="AB72:AB135" si="3">COUNTIF(U72:Y72,"TRUE")</f>
        <v>0</v>
      </c>
    </row>
    <row r="73" spans="2:28" ht="15" customHeight="1">
      <c r="B73" s="293"/>
      <c r="C73" s="294"/>
      <c r="D73" s="327"/>
      <c r="E73" s="8" t="s">
        <v>41</v>
      </c>
      <c r="F73" s="7">
        <v>60</v>
      </c>
      <c r="G73" s="1">
        <v>1</v>
      </c>
      <c r="H73" s="1">
        <v>9</v>
      </c>
      <c r="I73" s="1">
        <v>870</v>
      </c>
      <c r="J73" s="1">
        <v>21.3</v>
      </c>
      <c r="M73" s="40" t="b">
        <f>AND('Data Sheet'!F73&lt;Results!$F$7,'Data Sheet'!F73&gt;Results!$E$7)</f>
        <v>1</v>
      </c>
      <c r="N73" s="6" t="b">
        <f>AND(G73&gt;Results!$E$10,G73&lt;Results!$F$10)</f>
        <v>0</v>
      </c>
      <c r="O73" s="6" t="b">
        <f>AND(H73&gt;Results!$E$13,H73&lt;Results!$F$13)</f>
        <v>0</v>
      </c>
      <c r="P73" s="6" t="b">
        <f>AND(I73&gt;Results!$E$16,I73&lt;Results!$F$16)</f>
        <v>0</v>
      </c>
      <c r="Q73" s="6" t="b">
        <f>AND(J73&gt;Results!$E$19,J73&lt;Results!$F$19)</f>
        <v>0</v>
      </c>
      <c r="T73" s="44">
        <f t="shared" si="2"/>
        <v>1</v>
      </c>
      <c r="U73" s="102" t="b">
        <f>AND('Data Sheet'!F73&gt;Results!$G$7,'Data Sheet'!F73&lt;Results!$H$7)</f>
        <v>0</v>
      </c>
      <c r="V73" s="102" t="b">
        <f>AND('Data Sheet'!G73&gt;Results!$G$10,'Data Sheet'!G72&lt;Results!$H$10)</f>
        <v>0</v>
      </c>
      <c r="W73" s="102" t="b">
        <f>AND('Data Sheet'!H73&gt;Results!$G$13,'Data Sheet'!H73&lt;Results!$H$13)</f>
        <v>0</v>
      </c>
      <c r="X73" s="102" t="b">
        <f>AND('Data Sheet'!I73&gt;Results!$G$16,'Data Sheet'!I73&lt;Results!$H$16)</f>
        <v>0</v>
      </c>
      <c r="Y73" s="102" t="b">
        <f>AND('Data Sheet'!J73&gt;Results!$G$19,'Data Sheet'!J73&lt;Results!$H$19)</f>
        <v>0</v>
      </c>
      <c r="AB73" s="44">
        <f t="shared" si="3"/>
        <v>0</v>
      </c>
    </row>
    <row r="74" spans="2:28" ht="15" customHeight="1">
      <c r="B74" s="293"/>
      <c r="C74" s="294"/>
      <c r="D74" s="327"/>
      <c r="E74" s="8" t="s">
        <v>42</v>
      </c>
      <c r="F74" s="7">
        <v>65</v>
      </c>
      <c r="G74" s="1">
        <v>1</v>
      </c>
      <c r="H74" s="1">
        <v>9.3000000000000007</v>
      </c>
      <c r="I74" s="1">
        <v>860</v>
      </c>
      <c r="J74" s="1">
        <v>22.8</v>
      </c>
      <c r="M74" s="40" t="b">
        <f>AND('Data Sheet'!F74&lt;Results!$F$7,'Data Sheet'!F74&gt;Results!$E$7)</f>
        <v>0</v>
      </c>
      <c r="N74" s="6" t="b">
        <f>AND(G74&gt;Results!$E$10,G74&lt;Results!$F$10)</f>
        <v>0</v>
      </c>
      <c r="O74" s="6" t="b">
        <f>AND(H74&gt;Results!$E$13,H74&lt;Results!$F$13)</f>
        <v>0</v>
      </c>
      <c r="P74" s="6" t="b">
        <f>AND(I74&gt;Results!$E$16,I74&lt;Results!$F$16)</f>
        <v>0</v>
      </c>
      <c r="Q74" s="6" t="b">
        <f>AND(J74&gt;Results!$E$19,J74&lt;Results!$F$19)</f>
        <v>0</v>
      </c>
      <c r="T74" s="44">
        <f t="shared" si="2"/>
        <v>0</v>
      </c>
      <c r="U74" s="102" t="b">
        <f>AND('Data Sheet'!F74&gt;Results!$G$7,'Data Sheet'!F74&lt;Results!$H$7)</f>
        <v>1</v>
      </c>
      <c r="V74" s="102" t="b">
        <f>AND('Data Sheet'!G74&gt;Results!$G$10,'Data Sheet'!G73&lt;Results!$H$10)</f>
        <v>0</v>
      </c>
      <c r="W74" s="102" t="b">
        <f>AND('Data Sheet'!H74&gt;Results!$G$13,'Data Sheet'!H74&lt;Results!$H$13)</f>
        <v>0</v>
      </c>
      <c r="X74" s="102" t="b">
        <f>AND('Data Sheet'!I74&gt;Results!$G$16,'Data Sheet'!I74&lt;Results!$H$16)</f>
        <v>0</v>
      </c>
      <c r="Y74" s="102" t="b">
        <f>AND('Data Sheet'!J74&gt;Results!$G$19,'Data Sheet'!J74&lt;Results!$H$19)</f>
        <v>0</v>
      </c>
      <c r="AB74" s="44">
        <f t="shared" si="3"/>
        <v>1</v>
      </c>
    </row>
    <row r="75" spans="2:28" ht="15" customHeight="1">
      <c r="B75" s="293"/>
      <c r="C75" s="294"/>
      <c r="D75" s="327"/>
      <c r="E75" s="8" t="s">
        <v>43</v>
      </c>
      <c r="F75" s="7">
        <v>70</v>
      </c>
      <c r="G75" s="1">
        <v>1</v>
      </c>
      <c r="H75" s="1">
        <v>9.4</v>
      </c>
      <c r="I75" s="1">
        <v>790</v>
      </c>
      <c r="J75" s="1">
        <v>26.3</v>
      </c>
      <c r="M75" s="40" t="b">
        <f>AND('Data Sheet'!F75&lt;Results!$F$7,'Data Sheet'!F75&gt;Results!$E$7)</f>
        <v>0</v>
      </c>
      <c r="N75" s="6" t="b">
        <f>AND(G75&gt;Results!$E$10,G75&lt;Results!$F$10)</f>
        <v>0</v>
      </c>
      <c r="O75" s="6" t="b">
        <f>AND(H75&gt;Results!$E$13,H75&lt;Results!$F$13)</f>
        <v>0</v>
      </c>
      <c r="P75" s="6" t="b">
        <f>AND(I75&gt;Results!$E$16,I75&lt;Results!$F$16)</f>
        <v>0</v>
      </c>
      <c r="Q75" s="6" t="b">
        <f>AND(J75&gt;Results!$E$19,J75&lt;Results!$F$19)</f>
        <v>0</v>
      </c>
      <c r="T75" s="44">
        <f t="shared" si="2"/>
        <v>0</v>
      </c>
      <c r="U75" s="102" t="b">
        <f>AND('Data Sheet'!F75&gt;Results!$G$7,'Data Sheet'!F75&lt;Results!$H$7)</f>
        <v>0</v>
      </c>
      <c r="V75" s="102" t="b">
        <f>AND('Data Sheet'!G75&gt;Results!$G$10,'Data Sheet'!G74&lt;Results!$H$10)</f>
        <v>0</v>
      </c>
      <c r="W75" s="102" t="b">
        <f>AND('Data Sheet'!H75&gt;Results!$G$13,'Data Sheet'!H75&lt;Results!$H$13)</f>
        <v>0</v>
      </c>
      <c r="X75" s="102" t="b">
        <f>AND('Data Sheet'!I75&gt;Results!$G$16,'Data Sheet'!I75&lt;Results!$H$16)</f>
        <v>0</v>
      </c>
      <c r="Y75" s="102" t="b">
        <f>AND('Data Sheet'!J75&gt;Results!$G$19,'Data Sheet'!J75&lt;Results!$H$19)</f>
        <v>0</v>
      </c>
      <c r="AB75" s="44">
        <f t="shared" si="3"/>
        <v>0</v>
      </c>
    </row>
    <row r="76" spans="2:28" ht="15" customHeight="1">
      <c r="B76" s="293"/>
      <c r="C76" s="294"/>
      <c r="D76" s="327"/>
      <c r="E76" s="8" t="s">
        <v>44</v>
      </c>
      <c r="F76" s="7">
        <v>75</v>
      </c>
      <c r="G76" s="1">
        <v>1</v>
      </c>
      <c r="H76" s="1">
        <v>9.9</v>
      </c>
      <c r="I76" s="1">
        <v>780</v>
      </c>
      <c r="J76" s="1">
        <v>29.3</v>
      </c>
      <c r="M76" s="40" t="b">
        <f>AND('Data Sheet'!F76&lt;Results!$F$7,'Data Sheet'!F76&gt;Results!$E$7)</f>
        <v>0</v>
      </c>
      <c r="N76" s="6" t="b">
        <f>AND(G76&gt;Results!$E$10,G76&lt;Results!$F$10)</f>
        <v>0</v>
      </c>
      <c r="O76" s="6" t="b">
        <f>AND(H76&gt;Results!$E$13,H76&lt;Results!$F$13)</f>
        <v>0</v>
      </c>
      <c r="P76" s="6" t="b">
        <f>AND(I76&gt;Results!$E$16,I76&lt;Results!$F$16)</f>
        <v>0</v>
      </c>
      <c r="Q76" s="6" t="b">
        <f>AND(J76&gt;Results!$E$19,J76&lt;Results!$F$19)</f>
        <v>0</v>
      </c>
      <c r="T76" s="44">
        <f t="shared" si="2"/>
        <v>0</v>
      </c>
      <c r="U76" s="102" t="b">
        <f>AND('Data Sheet'!F76&gt;Results!$G$7,'Data Sheet'!F76&lt;Results!$H$7)</f>
        <v>0</v>
      </c>
      <c r="V76" s="102" t="b">
        <f>AND('Data Sheet'!G76&gt;Results!$G$10,'Data Sheet'!G75&lt;Results!$H$10)</f>
        <v>0</v>
      </c>
      <c r="W76" s="102" t="b">
        <f>AND('Data Sheet'!H76&gt;Results!$G$13,'Data Sheet'!H76&lt;Results!$H$13)</f>
        <v>0</v>
      </c>
      <c r="X76" s="102" t="b">
        <f>AND('Data Sheet'!I76&gt;Results!$G$16,'Data Sheet'!I76&lt;Results!$H$16)</f>
        <v>0</v>
      </c>
      <c r="Y76" s="102" t="b">
        <f>AND('Data Sheet'!J76&gt;Results!$G$19,'Data Sheet'!J76&lt;Results!$H$19)</f>
        <v>0</v>
      </c>
      <c r="AB76" s="44">
        <f t="shared" si="3"/>
        <v>0</v>
      </c>
    </row>
    <row r="77" spans="2:28" ht="15.75" customHeight="1">
      <c r="B77" s="293"/>
      <c r="C77" s="294"/>
      <c r="D77" s="327"/>
      <c r="E77" s="8" t="s">
        <v>45</v>
      </c>
      <c r="F77" s="7">
        <v>80</v>
      </c>
      <c r="G77" s="1">
        <v>1</v>
      </c>
      <c r="H77" s="1">
        <v>11.3</v>
      </c>
      <c r="I77" s="1">
        <v>780</v>
      </c>
      <c r="J77" s="1">
        <v>33.1</v>
      </c>
      <c r="M77" s="40" t="b">
        <f>AND('Data Sheet'!F77&lt;Results!$F$7,'Data Sheet'!F77&gt;Results!$E$7)</f>
        <v>0</v>
      </c>
      <c r="N77" s="6" t="b">
        <f>AND(G77&gt;Results!$E$10,G77&lt;Results!$F$10)</f>
        <v>0</v>
      </c>
      <c r="O77" s="6" t="b">
        <f>AND(H77&gt;Results!$E$13,H77&lt;Results!$F$13)</f>
        <v>0</v>
      </c>
      <c r="P77" s="6" t="b">
        <f>AND(I77&gt;Results!$E$16,I77&lt;Results!$F$16)</f>
        <v>0</v>
      </c>
      <c r="Q77" s="6" t="b">
        <f>AND(J77&gt;Results!$E$19,J77&lt;Results!$F$19)</f>
        <v>0</v>
      </c>
      <c r="T77" s="44">
        <f t="shared" si="2"/>
        <v>0</v>
      </c>
      <c r="U77" s="102" t="b">
        <f>AND('Data Sheet'!F77&gt;Results!$G$7,'Data Sheet'!F77&lt;Results!$H$7)</f>
        <v>0</v>
      </c>
      <c r="V77" s="102" t="b">
        <f>AND('Data Sheet'!G77&gt;Results!$G$10,'Data Sheet'!G76&lt;Results!$H$10)</f>
        <v>0</v>
      </c>
      <c r="W77" s="102" t="b">
        <f>AND('Data Sheet'!H77&gt;Results!$G$13,'Data Sheet'!H77&lt;Results!$H$13)</f>
        <v>0</v>
      </c>
      <c r="X77" s="102" t="b">
        <f>AND('Data Sheet'!I77&gt;Results!$G$16,'Data Sheet'!I77&lt;Results!$H$16)</f>
        <v>0</v>
      </c>
      <c r="Y77" s="102" t="b">
        <f>AND('Data Sheet'!J77&gt;Results!$G$19,'Data Sheet'!J77&lt;Results!$H$19)</f>
        <v>0</v>
      </c>
      <c r="AB77" s="44">
        <f t="shared" si="3"/>
        <v>0</v>
      </c>
    </row>
    <row r="78" spans="2:28" ht="15" customHeight="1">
      <c r="B78" s="293"/>
      <c r="C78" s="294"/>
      <c r="D78" s="327"/>
      <c r="E78" s="8" t="s">
        <v>46</v>
      </c>
      <c r="F78" s="7">
        <v>85</v>
      </c>
      <c r="G78" s="1">
        <v>1</v>
      </c>
      <c r="H78" s="1">
        <v>12.3</v>
      </c>
      <c r="I78" s="1">
        <v>780</v>
      </c>
      <c r="J78" s="1">
        <v>37.4</v>
      </c>
      <c r="M78" s="40" t="b">
        <f>AND('Data Sheet'!F78&lt;Results!$F$7,'Data Sheet'!F78&gt;Results!$E$7)</f>
        <v>0</v>
      </c>
      <c r="N78" s="6" t="b">
        <f>AND(G78&gt;Results!$E$10,G78&lt;Results!$F$10)</f>
        <v>0</v>
      </c>
      <c r="O78" s="6" t="b">
        <f>AND(H78&gt;Results!$E$13,H78&lt;Results!$F$13)</f>
        <v>0</v>
      </c>
      <c r="P78" s="6" t="b">
        <f>AND(I78&gt;Results!$E$16,I78&lt;Results!$F$16)</f>
        <v>0</v>
      </c>
      <c r="Q78" s="6" t="b">
        <f>AND(J78&gt;Results!$E$19,J78&lt;Results!$F$19)</f>
        <v>0</v>
      </c>
      <c r="T78" s="44">
        <f t="shared" si="2"/>
        <v>0</v>
      </c>
      <c r="U78" s="102" t="b">
        <f>AND('Data Sheet'!F78&gt;Results!$G$7,'Data Sheet'!F78&lt;Results!$H$7)</f>
        <v>0</v>
      </c>
      <c r="V78" s="102" t="b">
        <f>AND('Data Sheet'!G78&gt;Results!$G$10,'Data Sheet'!G77&lt;Results!$H$10)</f>
        <v>0</v>
      </c>
      <c r="W78" s="102" t="b">
        <f>AND('Data Sheet'!H78&gt;Results!$G$13,'Data Sheet'!H78&lt;Results!$H$13)</f>
        <v>0</v>
      </c>
      <c r="X78" s="102" t="b">
        <f>AND('Data Sheet'!I78&gt;Results!$G$16,'Data Sheet'!I78&lt;Results!$H$16)</f>
        <v>0</v>
      </c>
      <c r="Y78" s="102" t="b">
        <f>AND('Data Sheet'!J78&gt;Results!$G$19,'Data Sheet'!J78&lt;Results!$H$19)</f>
        <v>0</v>
      </c>
      <c r="AB78" s="44">
        <f t="shared" si="3"/>
        <v>0</v>
      </c>
    </row>
    <row r="79" spans="2:28" ht="15" customHeight="1" thickBot="1">
      <c r="B79" s="293"/>
      <c r="C79" s="294"/>
      <c r="D79" s="328"/>
      <c r="E79" s="8" t="s">
        <v>47</v>
      </c>
      <c r="F79" s="7">
        <v>90</v>
      </c>
      <c r="G79" s="1">
        <v>1</v>
      </c>
      <c r="H79" s="1">
        <v>14.9</v>
      </c>
      <c r="I79" s="1">
        <v>760</v>
      </c>
      <c r="J79" s="1">
        <v>47</v>
      </c>
      <c r="M79" s="40" t="b">
        <f>AND('Data Sheet'!F79&lt;Results!$F$7,'Data Sheet'!F79&gt;Results!$E$7)</f>
        <v>0</v>
      </c>
      <c r="N79" s="6" t="b">
        <f>AND(G79&gt;Results!$E$10,G79&lt;Results!$F$10)</f>
        <v>0</v>
      </c>
      <c r="O79" s="6" t="b">
        <f>AND(H79&gt;Results!$E$13,H79&lt;Results!$F$13)</f>
        <v>0</v>
      </c>
      <c r="P79" s="6" t="b">
        <f>AND(I79&gt;Results!$E$16,I79&lt;Results!$F$16)</f>
        <v>0</v>
      </c>
      <c r="Q79" s="6" t="b">
        <f>AND(J79&gt;Results!$E$19,J79&lt;Results!$F$19)</f>
        <v>0</v>
      </c>
      <c r="T79" s="44">
        <f t="shared" si="2"/>
        <v>0</v>
      </c>
      <c r="U79" s="102" t="b">
        <f>AND('Data Sheet'!F79&gt;Results!$G$7,'Data Sheet'!F79&lt;Results!$H$7)</f>
        <v>0</v>
      </c>
      <c r="V79" s="102" t="b">
        <f>AND('Data Sheet'!G79&gt;Results!$G$10,'Data Sheet'!G78&lt;Results!$H$10)</f>
        <v>0</v>
      </c>
      <c r="W79" s="102" t="b">
        <f>AND('Data Sheet'!H79&gt;Results!$G$13,'Data Sheet'!H79&lt;Results!$H$13)</f>
        <v>1</v>
      </c>
      <c r="X79" s="102" t="b">
        <f>AND('Data Sheet'!I79&gt;Results!$G$16,'Data Sheet'!I79&lt;Results!$H$16)</f>
        <v>0</v>
      </c>
      <c r="Y79" s="102" t="b">
        <f>AND('Data Sheet'!J79&gt;Results!$G$19,'Data Sheet'!J79&lt;Results!$H$19)</f>
        <v>0</v>
      </c>
      <c r="AB79" s="44">
        <f t="shared" si="3"/>
        <v>1</v>
      </c>
    </row>
    <row r="80" spans="2:28" ht="15" customHeight="1">
      <c r="B80" s="293"/>
      <c r="C80" s="294"/>
      <c r="D80" s="320" t="s">
        <v>151</v>
      </c>
      <c r="E80" s="8" t="s">
        <v>89</v>
      </c>
      <c r="F80" s="7">
        <v>30</v>
      </c>
      <c r="G80" s="1">
        <v>0.89</v>
      </c>
      <c r="H80" s="1">
        <v>2</v>
      </c>
      <c r="I80" s="1">
        <v>400</v>
      </c>
      <c r="J80" s="1">
        <v>10</v>
      </c>
      <c r="M80" s="40" t="b">
        <f>AND('Data Sheet'!F80&lt;Results!$F$7,'Data Sheet'!F80&gt;Results!$E$7)</f>
        <v>0</v>
      </c>
      <c r="N80" s="6" t="b">
        <f>AND(G80&gt;Results!$E$10,G80&lt;Results!$F$10)</f>
        <v>0</v>
      </c>
      <c r="O80" s="6" t="b">
        <f>AND(H80&gt;Results!$E$13,H80&lt;Results!$F$13)</f>
        <v>0</v>
      </c>
      <c r="P80" s="6" t="b">
        <f>AND(I80&gt;Results!$E$16,I80&lt;Results!$F$16)</f>
        <v>1</v>
      </c>
      <c r="Q80" s="6" t="b">
        <f>AND(J80&gt;Results!$E$19,J80&lt;Results!$F$19)</f>
        <v>0</v>
      </c>
      <c r="T80" s="44">
        <f t="shared" si="2"/>
        <v>1</v>
      </c>
      <c r="U80" s="102" t="b">
        <f>AND('Data Sheet'!F80&gt;Results!$G$7,'Data Sheet'!F80&lt;Results!$H$7)</f>
        <v>0</v>
      </c>
      <c r="V80" s="102" t="b">
        <f>AND('Data Sheet'!G80&gt;Results!$G$10,'Data Sheet'!G79&lt;Results!$H$10)</f>
        <v>0</v>
      </c>
      <c r="W80" s="102" t="b">
        <f>AND('Data Sheet'!H80&gt;Results!$G$13,'Data Sheet'!H80&lt;Results!$H$13)</f>
        <v>0</v>
      </c>
      <c r="X80" s="102" t="b">
        <f>AND('Data Sheet'!I80&gt;Results!$G$16,'Data Sheet'!I80&lt;Results!$H$16)</f>
        <v>0</v>
      </c>
      <c r="Y80" s="102" t="b">
        <f>AND('Data Sheet'!J80&gt;Results!$G$19,'Data Sheet'!J80&lt;Results!$H$19)</f>
        <v>1</v>
      </c>
      <c r="AB80" s="44">
        <f t="shared" si="3"/>
        <v>1</v>
      </c>
    </row>
    <row r="81" spans="2:28" ht="15" customHeight="1">
      <c r="B81" s="293"/>
      <c r="C81" s="294"/>
      <c r="D81" s="321"/>
      <c r="E81" s="8" t="s">
        <v>90</v>
      </c>
      <c r="F81" s="7">
        <v>40</v>
      </c>
      <c r="G81" s="1">
        <v>0.89</v>
      </c>
      <c r="H81" s="1">
        <v>2.5</v>
      </c>
      <c r="I81" s="1">
        <v>400</v>
      </c>
      <c r="J81" s="1">
        <v>12</v>
      </c>
      <c r="M81" s="40" t="b">
        <f>AND('Data Sheet'!F81&lt;Results!$F$7,'Data Sheet'!F81&gt;Results!$E$7)</f>
        <v>0</v>
      </c>
      <c r="N81" s="6" t="b">
        <f>AND(G81&gt;Results!$E$10,G81&lt;Results!$F$10)</f>
        <v>0</v>
      </c>
      <c r="O81" s="6" t="b">
        <f>AND(H81&gt;Results!$E$13,H81&lt;Results!$F$13)</f>
        <v>0</v>
      </c>
      <c r="P81" s="6" t="b">
        <f>AND(I81&gt;Results!$E$16,I81&lt;Results!$F$16)</f>
        <v>1</v>
      </c>
      <c r="Q81" s="6" t="b">
        <f>AND(J81&gt;Results!$E$19,J81&lt;Results!$F$19)</f>
        <v>0</v>
      </c>
      <c r="T81" s="44">
        <f t="shared" si="2"/>
        <v>1</v>
      </c>
      <c r="U81" s="102" t="b">
        <f>AND('Data Sheet'!F81&gt;Results!$G$7,'Data Sheet'!F81&lt;Results!$H$7)</f>
        <v>0</v>
      </c>
      <c r="V81" s="102" t="b">
        <f>AND('Data Sheet'!G81&gt;Results!$G$10,'Data Sheet'!G80&lt;Results!$H$10)</f>
        <v>0</v>
      </c>
      <c r="W81" s="102" t="b">
        <f>AND('Data Sheet'!H81&gt;Results!$G$13,'Data Sheet'!H81&lt;Results!$H$13)</f>
        <v>0</v>
      </c>
      <c r="X81" s="102" t="b">
        <f>AND('Data Sheet'!I81&gt;Results!$G$16,'Data Sheet'!I81&lt;Results!$H$16)</f>
        <v>0</v>
      </c>
      <c r="Y81" s="102" t="b">
        <f>AND('Data Sheet'!J81&gt;Results!$G$19,'Data Sheet'!J81&lt;Results!$H$19)</f>
        <v>1</v>
      </c>
      <c r="AB81" s="44">
        <f t="shared" si="3"/>
        <v>1</v>
      </c>
    </row>
    <row r="82" spans="2:28">
      <c r="B82" s="293"/>
      <c r="C82" s="294"/>
      <c r="D82" s="321"/>
      <c r="E82" s="8" t="s">
        <v>91</v>
      </c>
      <c r="F82" s="7">
        <v>50</v>
      </c>
      <c r="G82" s="1">
        <v>0.89</v>
      </c>
      <c r="H82" s="1">
        <v>3.5</v>
      </c>
      <c r="I82" s="1">
        <v>400</v>
      </c>
      <c r="J82" s="1">
        <v>20</v>
      </c>
      <c r="M82" s="40" t="b">
        <f>AND('Data Sheet'!F82&lt;Results!$F$7,'Data Sheet'!F82&gt;Results!$E$7)</f>
        <v>0</v>
      </c>
      <c r="N82" s="6" t="b">
        <f>AND(G82&gt;Results!$E$10,G82&lt;Results!$F$10)</f>
        <v>0</v>
      </c>
      <c r="O82" s="6" t="b">
        <f>AND(H82&gt;Results!$E$13,H82&lt;Results!$F$13)</f>
        <v>0</v>
      </c>
      <c r="P82" s="6" t="b">
        <f>AND(I82&gt;Results!$E$16,I82&lt;Results!$F$16)</f>
        <v>1</v>
      </c>
      <c r="Q82" s="6" t="b">
        <f>AND(J82&gt;Results!$E$19,J82&lt;Results!$F$19)</f>
        <v>0</v>
      </c>
      <c r="T82" s="44">
        <f t="shared" si="2"/>
        <v>1</v>
      </c>
      <c r="U82" s="102" t="b">
        <f>AND('Data Sheet'!F82&gt;Results!$G$7,'Data Sheet'!F82&lt;Results!$H$7)</f>
        <v>0</v>
      </c>
      <c r="V82" s="102" t="b">
        <f>AND('Data Sheet'!G82&gt;Results!$G$10,'Data Sheet'!G81&lt;Results!$H$10)</f>
        <v>0</v>
      </c>
      <c r="W82" s="102" t="b">
        <f>AND('Data Sheet'!H82&gt;Results!$G$13,'Data Sheet'!H82&lt;Results!$H$13)</f>
        <v>0</v>
      </c>
      <c r="X82" s="102" t="b">
        <f>AND('Data Sheet'!I82&gt;Results!$G$16,'Data Sheet'!I82&lt;Results!$H$16)</f>
        <v>0</v>
      </c>
      <c r="Y82" s="102" t="b">
        <f>AND('Data Sheet'!J82&gt;Results!$G$19,'Data Sheet'!J82&lt;Results!$H$19)</f>
        <v>0</v>
      </c>
      <c r="AB82" s="44">
        <f t="shared" si="3"/>
        <v>0</v>
      </c>
    </row>
    <row r="83" spans="2:28">
      <c r="B83" s="293"/>
      <c r="C83" s="294"/>
      <c r="D83" s="321"/>
      <c r="E83" s="8" t="s">
        <v>92</v>
      </c>
      <c r="F83" s="7">
        <v>60</v>
      </c>
      <c r="G83" s="1">
        <v>0.89</v>
      </c>
      <c r="H83" s="1">
        <v>4</v>
      </c>
      <c r="I83" s="1">
        <v>400</v>
      </c>
      <c r="J83" s="1">
        <v>25</v>
      </c>
      <c r="M83" s="40" t="b">
        <f>AND('Data Sheet'!F83&lt;Results!$F$7,'Data Sheet'!F83&gt;Results!$E$7)</f>
        <v>1</v>
      </c>
      <c r="N83" s="6" t="b">
        <f>AND(G83&gt;Results!$E$10,G83&lt;Results!$F$10)</f>
        <v>0</v>
      </c>
      <c r="O83" s="6" t="b">
        <f>AND(H83&gt;Results!$E$13,H83&lt;Results!$F$13)</f>
        <v>0</v>
      </c>
      <c r="P83" s="6" t="b">
        <f>AND(I83&gt;Results!$E$16,I83&lt;Results!$F$16)</f>
        <v>1</v>
      </c>
      <c r="Q83" s="6" t="b">
        <f>AND(J83&gt;Results!$E$19,J83&lt;Results!$F$19)</f>
        <v>0</v>
      </c>
      <c r="T83" s="44">
        <f t="shared" si="2"/>
        <v>2</v>
      </c>
      <c r="U83" s="102" t="b">
        <f>AND('Data Sheet'!F83&gt;Results!$G$7,'Data Sheet'!F83&lt;Results!$H$7)</f>
        <v>0</v>
      </c>
      <c r="V83" s="102" t="b">
        <f>AND('Data Sheet'!G83&gt;Results!$G$10,'Data Sheet'!G82&lt;Results!$H$10)</f>
        <v>0</v>
      </c>
      <c r="W83" s="102" t="b">
        <f>AND('Data Sheet'!H83&gt;Results!$G$13,'Data Sheet'!H83&lt;Results!$H$13)</f>
        <v>0</v>
      </c>
      <c r="X83" s="102" t="b">
        <f>AND('Data Sheet'!I83&gt;Results!$G$16,'Data Sheet'!I83&lt;Results!$H$16)</f>
        <v>0</v>
      </c>
      <c r="Y83" s="102" t="b">
        <f>AND('Data Sheet'!J83&gt;Results!$G$19,'Data Sheet'!J83&lt;Results!$H$19)</f>
        <v>0</v>
      </c>
      <c r="AB83" s="44">
        <f t="shared" si="3"/>
        <v>0</v>
      </c>
    </row>
    <row r="84" spans="2:28">
      <c r="B84" s="293"/>
      <c r="C84" s="294"/>
      <c r="D84" s="321"/>
      <c r="E84" s="8" t="s">
        <v>93</v>
      </c>
      <c r="F84" s="7">
        <v>70</v>
      </c>
      <c r="G84" s="1">
        <v>0.89</v>
      </c>
      <c r="H84" s="1">
        <v>5.5</v>
      </c>
      <c r="I84" s="1">
        <v>400</v>
      </c>
      <c r="J84" s="1">
        <v>35</v>
      </c>
      <c r="M84" s="40" t="b">
        <f>AND('Data Sheet'!F84&lt;Results!$F$7,'Data Sheet'!F84&gt;Results!$E$7)</f>
        <v>0</v>
      </c>
      <c r="N84" s="6" t="b">
        <f>AND(G84&gt;Results!$E$10,G84&lt;Results!$F$10)</f>
        <v>0</v>
      </c>
      <c r="O84" s="6" t="b">
        <f>AND(H84&gt;Results!$E$13,H84&lt;Results!$F$13)</f>
        <v>0</v>
      </c>
      <c r="P84" s="6" t="b">
        <f>AND(I84&gt;Results!$E$16,I84&lt;Results!$F$16)</f>
        <v>1</v>
      </c>
      <c r="Q84" s="6" t="b">
        <f>AND(J84&gt;Results!$E$19,J84&lt;Results!$F$19)</f>
        <v>0</v>
      </c>
      <c r="T84" s="44">
        <f t="shared" si="2"/>
        <v>1</v>
      </c>
      <c r="U84" s="102" t="b">
        <f>AND('Data Sheet'!F84&gt;Results!$G$7,'Data Sheet'!F84&lt;Results!$H$7)</f>
        <v>0</v>
      </c>
      <c r="V84" s="102" t="b">
        <f>AND('Data Sheet'!G84&gt;Results!$G$10,'Data Sheet'!G83&lt;Results!$H$10)</f>
        <v>0</v>
      </c>
      <c r="W84" s="102" t="b">
        <f>AND('Data Sheet'!H84&gt;Results!$G$13,'Data Sheet'!H84&lt;Results!$H$13)</f>
        <v>0</v>
      </c>
      <c r="X84" s="102" t="b">
        <f>AND('Data Sheet'!I84&gt;Results!$G$16,'Data Sheet'!I84&lt;Results!$H$16)</f>
        <v>0</v>
      </c>
      <c r="Y84" s="102" t="b">
        <f>AND('Data Sheet'!J84&gt;Results!$G$19,'Data Sheet'!J84&lt;Results!$H$19)</f>
        <v>0</v>
      </c>
      <c r="AB84" s="44">
        <f t="shared" si="3"/>
        <v>0</v>
      </c>
    </row>
    <row r="85" spans="2:28">
      <c r="B85" s="293"/>
      <c r="C85" s="294"/>
      <c r="D85" s="321"/>
      <c r="E85" s="8" t="s">
        <v>94</v>
      </c>
      <c r="F85" s="7">
        <v>80</v>
      </c>
      <c r="G85" s="1">
        <v>0.89</v>
      </c>
      <c r="H85" s="1">
        <v>10</v>
      </c>
      <c r="I85" s="1">
        <v>400</v>
      </c>
      <c r="J85" s="1">
        <v>50</v>
      </c>
      <c r="M85" s="40" t="b">
        <f>AND('Data Sheet'!F85&lt;Results!$F$7,'Data Sheet'!F85&gt;Results!$E$7)</f>
        <v>0</v>
      </c>
      <c r="N85" s="6" t="b">
        <f>AND(G85&gt;Results!$E$10,G85&lt;Results!$F$10)</f>
        <v>0</v>
      </c>
      <c r="O85" s="6" t="b">
        <f>AND(H85&gt;Results!$E$13,H85&lt;Results!$F$13)</f>
        <v>0</v>
      </c>
      <c r="P85" s="6" t="b">
        <f>AND(I85&gt;Results!$E$16,I85&lt;Results!$F$16)</f>
        <v>1</v>
      </c>
      <c r="Q85" s="6" t="b">
        <f>AND(J85&gt;Results!$E$19,J85&lt;Results!$F$19)</f>
        <v>0</v>
      </c>
      <c r="T85" s="44">
        <f t="shared" si="2"/>
        <v>1</v>
      </c>
      <c r="U85" s="102" t="b">
        <f>AND('Data Sheet'!F85&gt;Results!$G$7,'Data Sheet'!F85&lt;Results!$H$7)</f>
        <v>0</v>
      </c>
      <c r="V85" s="102" t="b">
        <f>AND('Data Sheet'!G85&gt;Results!$G$10,'Data Sheet'!G84&lt;Results!$H$10)</f>
        <v>0</v>
      </c>
      <c r="W85" s="102" t="b">
        <f>AND('Data Sheet'!H85&gt;Results!$G$13,'Data Sheet'!H85&lt;Results!$H$13)</f>
        <v>0</v>
      </c>
      <c r="X85" s="102" t="b">
        <f>AND('Data Sheet'!I85&gt;Results!$G$16,'Data Sheet'!I85&lt;Results!$H$16)</f>
        <v>0</v>
      </c>
      <c r="Y85" s="102" t="b">
        <f>AND('Data Sheet'!J85&gt;Results!$G$19,'Data Sheet'!J85&lt;Results!$H$19)</f>
        <v>0</v>
      </c>
      <c r="AB85" s="44">
        <f t="shared" si="3"/>
        <v>0</v>
      </c>
    </row>
    <row r="86" spans="2:28" ht="15" thickBot="1">
      <c r="B86" s="293"/>
      <c r="C86" s="294"/>
      <c r="D86" s="322"/>
      <c r="E86" s="8" t="s">
        <v>95</v>
      </c>
      <c r="F86" s="7">
        <v>90</v>
      </c>
      <c r="G86" s="1">
        <v>0.89</v>
      </c>
      <c r="H86" s="1">
        <v>12</v>
      </c>
      <c r="I86" s="1">
        <v>400</v>
      </c>
      <c r="J86" s="1">
        <v>65</v>
      </c>
      <c r="M86" s="40" t="b">
        <f>AND('Data Sheet'!F86&lt;Results!$F$7,'Data Sheet'!F86&gt;Results!$E$7)</f>
        <v>0</v>
      </c>
      <c r="N86" s="6" t="b">
        <f>AND(G86&gt;Results!$E$10,G86&lt;Results!$F$10)</f>
        <v>0</v>
      </c>
      <c r="O86" s="6" t="b">
        <f>AND(H86&gt;Results!$E$13,H86&lt;Results!$F$13)</f>
        <v>0</v>
      </c>
      <c r="P86" s="6" t="b">
        <f>AND(I86&gt;Results!$E$16,I86&lt;Results!$F$16)</f>
        <v>1</v>
      </c>
      <c r="Q86" s="6" t="b">
        <f>AND(J86&gt;Results!$E$19,J86&lt;Results!$F$19)</f>
        <v>0</v>
      </c>
      <c r="T86" s="44">
        <f t="shared" si="2"/>
        <v>1</v>
      </c>
      <c r="U86" s="102" t="b">
        <f>AND('Data Sheet'!F86&gt;Results!$G$7,'Data Sheet'!F86&lt;Results!$H$7)</f>
        <v>0</v>
      </c>
      <c r="V86" s="102" t="b">
        <f>AND('Data Sheet'!G86&gt;Results!$G$10,'Data Sheet'!G85&lt;Results!$H$10)</f>
        <v>0</v>
      </c>
      <c r="W86" s="102" t="b">
        <f>AND('Data Sheet'!H86&gt;Results!$G$13,'Data Sheet'!H86&lt;Results!$H$13)</f>
        <v>0</v>
      </c>
      <c r="X86" s="102" t="b">
        <f>AND('Data Sheet'!I86&gt;Results!$G$16,'Data Sheet'!I86&lt;Results!$H$16)</f>
        <v>0</v>
      </c>
      <c r="Y86" s="102" t="b">
        <f>AND('Data Sheet'!J86&gt;Results!$G$19,'Data Sheet'!J86&lt;Results!$H$19)</f>
        <v>0</v>
      </c>
      <c r="AB86" s="44">
        <f t="shared" si="3"/>
        <v>0</v>
      </c>
    </row>
    <row r="87" spans="2:28">
      <c r="B87" s="293"/>
      <c r="C87" s="294"/>
      <c r="D87" s="344" t="s">
        <v>110</v>
      </c>
      <c r="E87" s="11" t="s">
        <v>96</v>
      </c>
      <c r="F87" s="9" t="s">
        <v>97</v>
      </c>
      <c r="G87" s="10">
        <v>1.1000000000000001</v>
      </c>
      <c r="H87" s="10">
        <v>5.3</v>
      </c>
      <c r="I87" s="10">
        <v>170</v>
      </c>
      <c r="J87" s="10">
        <v>38</v>
      </c>
      <c r="M87" s="40" t="b">
        <f>AND('Data Sheet'!F87&lt;Results!$F$7,'Data Sheet'!F87&gt;Results!$E$7)</f>
        <v>0</v>
      </c>
      <c r="N87" s="6" t="b">
        <f>AND(G87&gt;Results!$E$10,G87&lt;Results!$F$10)</f>
        <v>1</v>
      </c>
      <c r="O87" s="6" t="b">
        <f>AND(H87&gt;Results!$E$13,H87&lt;Results!$F$13)</f>
        <v>0</v>
      </c>
      <c r="P87" s="6" t="b">
        <f>AND(I87&gt;Results!$E$16,I87&lt;Results!$F$16)</f>
        <v>0</v>
      </c>
      <c r="Q87" s="6" t="b">
        <f>AND(J87&gt;Results!$E$19,J87&lt;Results!$F$19)</f>
        <v>0</v>
      </c>
      <c r="T87" s="44">
        <f t="shared" si="2"/>
        <v>1</v>
      </c>
      <c r="U87" s="102" t="b">
        <f>AND('Data Sheet'!F87&gt;Results!$G$7,'Data Sheet'!F87&lt;Results!$H$7)</f>
        <v>0</v>
      </c>
      <c r="V87" s="102" t="b">
        <f>AND('Data Sheet'!G87&gt;Results!$G$10,'Data Sheet'!G86&lt;Results!$H$10)</f>
        <v>1</v>
      </c>
      <c r="W87" s="102" t="b">
        <f>AND('Data Sheet'!H87&gt;Results!$G$13,'Data Sheet'!H87&lt;Results!$H$13)</f>
        <v>0</v>
      </c>
      <c r="X87" s="102" t="b">
        <f>AND('Data Sheet'!I87&gt;Results!$G$16,'Data Sheet'!I87&lt;Results!$H$16)</f>
        <v>0</v>
      </c>
      <c r="Y87" s="102" t="b">
        <f>AND('Data Sheet'!J87&gt;Results!$G$19,'Data Sheet'!J87&lt;Results!$H$19)</f>
        <v>0</v>
      </c>
      <c r="AB87" s="44">
        <f t="shared" si="3"/>
        <v>1</v>
      </c>
    </row>
    <row r="88" spans="2:28">
      <c r="B88" s="293"/>
      <c r="C88" s="294"/>
      <c r="D88" s="345"/>
      <c r="E88" s="11" t="s">
        <v>98</v>
      </c>
      <c r="F88" s="9" t="s">
        <v>99</v>
      </c>
      <c r="G88" s="10">
        <v>1.05</v>
      </c>
      <c r="H88" s="10">
        <v>9.5</v>
      </c>
      <c r="I88" s="10">
        <v>290</v>
      </c>
      <c r="J88" s="10">
        <v>74</v>
      </c>
      <c r="M88" s="40" t="b">
        <f>AND('Data Sheet'!F88&lt;Results!$F$7,'Data Sheet'!F88&gt;Results!$E$7)</f>
        <v>0</v>
      </c>
      <c r="N88" s="6" t="b">
        <f>AND(G88&gt;Results!$E$10,G88&lt;Results!$F$10)</f>
        <v>1</v>
      </c>
      <c r="O88" s="6" t="b">
        <f>AND(H88&gt;Results!$E$13,H88&lt;Results!$F$13)</f>
        <v>0</v>
      </c>
      <c r="P88" s="6" t="b">
        <f>AND(I88&gt;Results!$E$16,I88&lt;Results!$F$16)</f>
        <v>0</v>
      </c>
      <c r="Q88" s="6" t="b">
        <f>AND(J88&gt;Results!$E$19,J88&lt;Results!$F$19)</f>
        <v>0</v>
      </c>
      <c r="T88" s="44">
        <f t="shared" si="2"/>
        <v>1</v>
      </c>
      <c r="U88" s="102" t="b">
        <f>AND('Data Sheet'!F88&gt;Results!$G$7,'Data Sheet'!F88&lt;Results!$H$7)</f>
        <v>0</v>
      </c>
      <c r="V88" s="102" t="b">
        <f>AND('Data Sheet'!G88&gt;Results!$G$10,'Data Sheet'!G87&lt;Results!$H$10)</f>
        <v>0</v>
      </c>
      <c r="W88" s="102" t="b">
        <f>AND('Data Sheet'!H88&gt;Results!$G$13,'Data Sheet'!H88&lt;Results!$H$13)</f>
        <v>0</v>
      </c>
      <c r="X88" s="102" t="b">
        <f>AND('Data Sheet'!I88&gt;Results!$G$16,'Data Sheet'!I88&lt;Results!$H$16)</f>
        <v>0</v>
      </c>
      <c r="Y88" s="102" t="b">
        <f>AND('Data Sheet'!J88&gt;Results!$G$19,'Data Sheet'!J88&lt;Results!$H$19)</f>
        <v>0</v>
      </c>
      <c r="AB88" s="44">
        <f t="shared" si="3"/>
        <v>0</v>
      </c>
    </row>
    <row r="89" spans="2:28">
      <c r="B89" s="293"/>
      <c r="C89" s="294"/>
      <c r="D89" s="345"/>
      <c r="E89" s="11" t="s">
        <v>100</v>
      </c>
      <c r="F89" s="9" t="s">
        <v>101</v>
      </c>
      <c r="G89" s="10">
        <v>1.06</v>
      </c>
      <c r="H89" s="10">
        <v>7.1</v>
      </c>
      <c r="I89" s="10">
        <v>40</v>
      </c>
      <c r="J89" s="10">
        <v>107</v>
      </c>
      <c r="M89" s="40" t="b">
        <f>AND('Data Sheet'!F89&lt;Results!$F$7,'Data Sheet'!F89&gt;Results!$E$7)</f>
        <v>0</v>
      </c>
      <c r="N89" s="6" t="b">
        <f>AND(G89&gt;Results!$E$10,G89&lt;Results!$F$10)</f>
        <v>1</v>
      </c>
      <c r="O89" s="6" t="b">
        <f>AND(H89&gt;Results!$E$13,H89&lt;Results!$F$13)</f>
        <v>0</v>
      </c>
      <c r="P89" s="6" t="b">
        <f>AND(I89&gt;Results!$E$16,I89&lt;Results!$F$16)</f>
        <v>0</v>
      </c>
      <c r="Q89" s="6" t="b">
        <f>AND(J89&gt;Results!$E$19,J89&lt;Results!$F$19)</f>
        <v>0</v>
      </c>
      <c r="T89" s="44">
        <f t="shared" si="2"/>
        <v>1</v>
      </c>
      <c r="U89" s="102" t="b">
        <f>AND('Data Sheet'!F89&gt;Results!$G$7,'Data Sheet'!F89&lt;Results!$H$7)</f>
        <v>0</v>
      </c>
      <c r="V89" s="102" t="b">
        <f>AND('Data Sheet'!G89&gt;Results!$G$10,'Data Sheet'!G88&lt;Results!$H$10)</f>
        <v>0</v>
      </c>
      <c r="W89" s="102" t="b">
        <f>AND('Data Sheet'!H89&gt;Results!$G$13,'Data Sheet'!H89&lt;Results!$H$13)</f>
        <v>0</v>
      </c>
      <c r="X89" s="102" t="b">
        <f>AND('Data Sheet'!I89&gt;Results!$G$16,'Data Sheet'!I89&lt;Results!$H$16)</f>
        <v>0</v>
      </c>
      <c r="Y89" s="102" t="b">
        <f>AND('Data Sheet'!J89&gt;Results!$G$19,'Data Sheet'!J89&lt;Results!$H$19)</f>
        <v>0</v>
      </c>
      <c r="AB89" s="44">
        <f t="shared" si="3"/>
        <v>0</v>
      </c>
    </row>
    <row r="90" spans="2:28">
      <c r="B90" s="293"/>
      <c r="C90" s="294"/>
      <c r="D90" s="345"/>
      <c r="E90" s="11" t="s">
        <v>102</v>
      </c>
      <c r="F90" s="9" t="s">
        <v>103</v>
      </c>
      <c r="G90" s="10">
        <v>1.1100000000000001</v>
      </c>
      <c r="H90" s="10">
        <v>7.5</v>
      </c>
      <c r="I90" s="10">
        <v>470</v>
      </c>
      <c r="J90" s="10">
        <v>58</v>
      </c>
      <c r="M90" s="40" t="b">
        <f>AND('Data Sheet'!F90&lt;Results!$F$7,'Data Sheet'!F90&gt;Results!$E$7)</f>
        <v>0</v>
      </c>
      <c r="N90" s="6" t="b">
        <f>AND(G90&gt;Results!$E$10,G90&lt;Results!$F$10)</f>
        <v>1</v>
      </c>
      <c r="O90" s="6" t="b">
        <f>AND(H90&gt;Results!$E$13,H90&lt;Results!$F$13)</f>
        <v>0</v>
      </c>
      <c r="P90" s="6" t="b">
        <f>AND(I90&gt;Results!$E$16,I90&lt;Results!$F$16)</f>
        <v>0</v>
      </c>
      <c r="Q90" s="6" t="b">
        <f>AND(J90&gt;Results!$E$19,J90&lt;Results!$F$19)</f>
        <v>0</v>
      </c>
      <c r="T90" s="44">
        <f t="shared" si="2"/>
        <v>1</v>
      </c>
      <c r="U90" s="102" t="b">
        <f>AND('Data Sheet'!F90&gt;Results!$G$7,'Data Sheet'!F90&lt;Results!$H$7)</f>
        <v>0</v>
      </c>
      <c r="V90" s="102" t="b">
        <f>AND('Data Sheet'!G90&gt;Results!$G$10,'Data Sheet'!G89&lt;Results!$H$10)</f>
        <v>1</v>
      </c>
      <c r="W90" s="102" t="b">
        <f>AND('Data Sheet'!H90&gt;Results!$G$13,'Data Sheet'!H90&lt;Results!$H$13)</f>
        <v>0</v>
      </c>
      <c r="X90" s="102" t="b">
        <f>AND('Data Sheet'!I90&gt;Results!$G$16,'Data Sheet'!I90&lt;Results!$H$16)</f>
        <v>0</v>
      </c>
      <c r="Y90" s="102" t="b">
        <f>AND('Data Sheet'!J90&gt;Results!$G$19,'Data Sheet'!J90&lt;Results!$H$19)</f>
        <v>0</v>
      </c>
      <c r="AB90" s="44">
        <f t="shared" si="3"/>
        <v>1</v>
      </c>
    </row>
    <row r="91" spans="2:28">
      <c r="B91" s="293"/>
      <c r="C91" s="294"/>
      <c r="D91" s="345"/>
      <c r="E91" s="11" t="s">
        <v>104</v>
      </c>
      <c r="F91" s="9" t="s">
        <v>105</v>
      </c>
      <c r="G91" s="10">
        <v>1.1100000000000001</v>
      </c>
      <c r="H91" s="10">
        <v>7.5</v>
      </c>
      <c r="I91" s="10">
        <v>470</v>
      </c>
      <c r="J91" s="10">
        <v>58</v>
      </c>
      <c r="M91" s="40" t="b">
        <f>AND('Data Sheet'!F91&lt;Results!$F$7,'Data Sheet'!F91&gt;Results!$E$7)</f>
        <v>0</v>
      </c>
      <c r="N91" s="6" t="b">
        <f>AND(G91&gt;Results!$E$10,G91&lt;Results!$F$10)</f>
        <v>1</v>
      </c>
      <c r="O91" s="6" t="b">
        <f>AND(H91&gt;Results!$E$13,H91&lt;Results!$F$13)</f>
        <v>0</v>
      </c>
      <c r="P91" s="6" t="b">
        <f>AND(I91&gt;Results!$E$16,I91&lt;Results!$F$16)</f>
        <v>0</v>
      </c>
      <c r="Q91" s="6" t="b">
        <f>AND(J91&gt;Results!$E$19,J91&lt;Results!$F$19)</f>
        <v>0</v>
      </c>
      <c r="T91" s="44">
        <f t="shared" si="2"/>
        <v>1</v>
      </c>
      <c r="U91" s="102" t="b">
        <f>AND('Data Sheet'!F91&gt;Results!$G$7,'Data Sheet'!F91&lt;Results!$H$7)</f>
        <v>0</v>
      </c>
      <c r="V91" s="102" t="b">
        <f>AND('Data Sheet'!G91&gt;Results!$G$10,'Data Sheet'!G90&lt;Results!$H$10)</f>
        <v>1</v>
      </c>
      <c r="W91" s="102" t="b">
        <f>AND('Data Sheet'!H91&gt;Results!$G$13,'Data Sheet'!H91&lt;Results!$H$13)</f>
        <v>0</v>
      </c>
      <c r="X91" s="102" t="b">
        <f>AND('Data Sheet'!I91&gt;Results!$G$16,'Data Sheet'!I91&lt;Results!$H$16)</f>
        <v>0</v>
      </c>
      <c r="Y91" s="102" t="b">
        <f>AND('Data Sheet'!J91&gt;Results!$G$19,'Data Sheet'!J91&lt;Results!$H$19)</f>
        <v>0</v>
      </c>
      <c r="AB91" s="44">
        <f t="shared" si="3"/>
        <v>1</v>
      </c>
    </row>
    <row r="92" spans="2:28" ht="15" customHeight="1">
      <c r="B92" s="293"/>
      <c r="C92" s="294"/>
      <c r="D92" s="345"/>
      <c r="E92" s="11" t="s">
        <v>106</v>
      </c>
      <c r="F92" s="9" t="s">
        <v>107</v>
      </c>
      <c r="G92" s="10">
        <v>1.06</v>
      </c>
      <c r="H92" s="10">
        <v>8.4</v>
      </c>
      <c r="I92" s="10">
        <v>64</v>
      </c>
      <c r="J92" s="10">
        <v>62</v>
      </c>
      <c r="M92" s="40" t="b">
        <f>AND('Data Sheet'!F92&lt;Results!$F$7,'Data Sheet'!F92&gt;Results!$E$7)</f>
        <v>0</v>
      </c>
      <c r="N92" s="6" t="b">
        <f>AND(G92&gt;Results!$E$10,G92&lt;Results!$F$10)</f>
        <v>1</v>
      </c>
      <c r="O92" s="6" t="b">
        <f>AND(H92&gt;Results!$E$13,H92&lt;Results!$F$13)</f>
        <v>0</v>
      </c>
      <c r="P92" s="6" t="b">
        <f>AND(I92&gt;Results!$E$16,I92&lt;Results!$F$16)</f>
        <v>0</v>
      </c>
      <c r="Q92" s="6" t="b">
        <f>AND(J92&gt;Results!$E$19,J92&lt;Results!$F$19)</f>
        <v>0</v>
      </c>
      <c r="T92" s="44">
        <f t="shared" si="2"/>
        <v>1</v>
      </c>
      <c r="U92" s="102" t="b">
        <f>AND('Data Sheet'!F92&gt;Results!$G$7,'Data Sheet'!F92&lt;Results!$H$7)</f>
        <v>0</v>
      </c>
      <c r="V92" s="102" t="b">
        <f>AND('Data Sheet'!G92&gt;Results!$G$10,'Data Sheet'!G91&lt;Results!$H$10)</f>
        <v>0</v>
      </c>
      <c r="W92" s="102" t="b">
        <f>AND('Data Sheet'!H92&gt;Results!$G$13,'Data Sheet'!H92&lt;Results!$H$13)</f>
        <v>0</v>
      </c>
      <c r="X92" s="102" t="b">
        <f>AND('Data Sheet'!I92&gt;Results!$G$16,'Data Sheet'!I92&lt;Results!$H$16)</f>
        <v>0</v>
      </c>
      <c r="Y92" s="102" t="b">
        <f>AND('Data Sheet'!J92&gt;Results!$G$19,'Data Sheet'!J92&lt;Results!$H$19)</f>
        <v>0</v>
      </c>
      <c r="AB92" s="44">
        <f t="shared" si="3"/>
        <v>0</v>
      </c>
    </row>
    <row r="93" spans="2:28" ht="15" customHeight="1" thickBot="1">
      <c r="B93" s="293"/>
      <c r="C93" s="294"/>
      <c r="D93" s="346"/>
      <c r="E93" s="11" t="s">
        <v>108</v>
      </c>
      <c r="F93" s="9" t="s">
        <v>109</v>
      </c>
      <c r="G93" s="10">
        <v>1</v>
      </c>
      <c r="H93" s="10">
        <v>12.9</v>
      </c>
      <c r="I93" s="10">
        <v>24</v>
      </c>
      <c r="J93" s="10">
        <v>82</v>
      </c>
      <c r="M93" s="40" t="b">
        <f>AND('Data Sheet'!F93&lt;Results!$F$7,'Data Sheet'!F93&gt;Results!$E$7)</f>
        <v>0</v>
      </c>
      <c r="N93" s="6" t="b">
        <f>AND(G93&gt;Results!$E$10,G93&lt;Results!$F$10)</f>
        <v>0</v>
      </c>
      <c r="O93" s="6" t="b">
        <f>AND(H93&gt;Results!$E$13,H93&lt;Results!$F$13)</f>
        <v>0</v>
      </c>
      <c r="P93" s="6" t="b">
        <f>AND(I93&gt;Results!$E$16,I93&lt;Results!$F$16)</f>
        <v>0</v>
      </c>
      <c r="Q93" s="6" t="b">
        <f>AND(J93&gt;Results!$E$19,J93&lt;Results!$F$19)</f>
        <v>0</v>
      </c>
      <c r="T93" s="44">
        <f t="shared" si="2"/>
        <v>0</v>
      </c>
      <c r="U93" s="102" t="b">
        <f>AND('Data Sheet'!F93&gt;Results!$G$7,'Data Sheet'!F93&lt;Results!$H$7)</f>
        <v>0</v>
      </c>
      <c r="V93" s="102" t="b">
        <f>AND('Data Sheet'!G93&gt;Results!$G$10,'Data Sheet'!G92&lt;Results!$H$10)</f>
        <v>0</v>
      </c>
      <c r="W93" s="102" t="b">
        <f>AND('Data Sheet'!H93&gt;Results!$G$13,'Data Sheet'!H93&lt;Results!$H$13)</f>
        <v>0</v>
      </c>
      <c r="X93" s="102" t="b">
        <f>AND('Data Sheet'!I93&gt;Results!$G$16,'Data Sheet'!I93&lt;Results!$H$16)</f>
        <v>0</v>
      </c>
      <c r="Y93" s="102" t="b">
        <f>AND('Data Sheet'!J93&gt;Results!$G$19,'Data Sheet'!J93&lt;Results!$H$19)</f>
        <v>0</v>
      </c>
      <c r="AB93" s="44">
        <f t="shared" si="3"/>
        <v>0</v>
      </c>
    </row>
    <row r="94" spans="2:28" ht="15" customHeight="1">
      <c r="B94" s="293"/>
      <c r="C94" s="294"/>
      <c r="D94" s="320" t="s">
        <v>117</v>
      </c>
      <c r="E94" s="8" t="s">
        <v>111</v>
      </c>
      <c r="F94" s="7">
        <v>40</v>
      </c>
      <c r="G94" s="1">
        <v>0.89</v>
      </c>
      <c r="H94" s="1">
        <v>4.5999999999999996</v>
      </c>
      <c r="I94" s="1">
        <v>880</v>
      </c>
      <c r="J94" s="1">
        <v>13</v>
      </c>
      <c r="M94" s="40" t="b">
        <f>AND('Data Sheet'!F94&lt;Results!$F$7,'Data Sheet'!F94&gt;Results!$E$7)</f>
        <v>0</v>
      </c>
      <c r="N94" s="6" t="b">
        <f>AND(G94&gt;Results!$E$10,G94&lt;Results!$F$10)</f>
        <v>0</v>
      </c>
      <c r="O94" s="6" t="b">
        <f>AND(H94&gt;Results!$E$13,H94&lt;Results!$F$13)</f>
        <v>0</v>
      </c>
      <c r="P94" s="6" t="b">
        <f>AND(I94&gt;Results!$E$16,I94&lt;Results!$F$16)</f>
        <v>0</v>
      </c>
      <c r="Q94" s="6" t="b">
        <f>AND(J94&gt;Results!$E$19,J94&lt;Results!$F$19)</f>
        <v>0</v>
      </c>
      <c r="T94" s="44">
        <f t="shared" si="2"/>
        <v>0</v>
      </c>
      <c r="U94" s="102" t="b">
        <f>AND('Data Sheet'!F94&gt;Results!$G$7,'Data Sheet'!F94&lt;Results!$H$7)</f>
        <v>0</v>
      </c>
      <c r="V94" s="102" t="b">
        <f>AND('Data Sheet'!G94&gt;Results!$G$10,'Data Sheet'!G93&lt;Results!$H$10)</f>
        <v>0</v>
      </c>
      <c r="W94" s="102" t="b">
        <f>AND('Data Sheet'!H94&gt;Results!$G$13,'Data Sheet'!H94&lt;Results!$H$13)</f>
        <v>0</v>
      </c>
      <c r="X94" s="102" t="b">
        <f>AND('Data Sheet'!I94&gt;Results!$G$16,'Data Sheet'!I94&lt;Results!$H$16)</f>
        <v>0</v>
      </c>
      <c r="Y94" s="102" t="b">
        <f>AND('Data Sheet'!J94&gt;Results!$G$19,'Data Sheet'!J94&lt;Results!$H$19)</f>
        <v>0</v>
      </c>
      <c r="AB94" s="44">
        <f t="shared" si="3"/>
        <v>0</v>
      </c>
    </row>
    <row r="95" spans="2:28" ht="15" customHeight="1">
      <c r="B95" s="293"/>
      <c r="C95" s="294"/>
      <c r="D95" s="321"/>
      <c r="E95" s="8" t="s">
        <v>112</v>
      </c>
      <c r="F95" s="7">
        <v>50</v>
      </c>
      <c r="G95" s="1">
        <v>0.89</v>
      </c>
      <c r="H95" s="10">
        <v>5.3</v>
      </c>
      <c r="I95" s="1">
        <v>850</v>
      </c>
      <c r="J95" s="1">
        <v>15</v>
      </c>
      <c r="M95" s="40" t="b">
        <f>AND('Data Sheet'!F95&lt;Results!$F$7,'Data Sheet'!F95&gt;Results!$E$7)</f>
        <v>0</v>
      </c>
      <c r="N95" s="6" t="b">
        <f>AND(G95&gt;Results!$E$10,G95&lt;Results!$F$10)</f>
        <v>0</v>
      </c>
      <c r="O95" s="6" t="b">
        <f>AND(H95&gt;Results!$E$13,H95&lt;Results!$F$13)</f>
        <v>0</v>
      </c>
      <c r="P95" s="6" t="b">
        <f>AND(I95&gt;Results!$E$16,I95&lt;Results!$F$16)</f>
        <v>0</v>
      </c>
      <c r="Q95" s="6" t="b">
        <f>AND(J95&gt;Results!$E$19,J95&lt;Results!$F$19)</f>
        <v>0</v>
      </c>
      <c r="T95" s="44">
        <f t="shared" si="2"/>
        <v>0</v>
      </c>
      <c r="U95" s="102" t="b">
        <f>AND('Data Sheet'!F95&gt;Results!$G$7,'Data Sheet'!F95&lt;Results!$H$7)</f>
        <v>0</v>
      </c>
      <c r="V95" s="102" t="b">
        <f>AND('Data Sheet'!G95&gt;Results!$G$10,'Data Sheet'!G94&lt;Results!$H$10)</f>
        <v>0</v>
      </c>
      <c r="W95" s="102" t="b">
        <f>AND('Data Sheet'!H95&gt;Results!$G$13,'Data Sheet'!H95&lt;Results!$H$13)</f>
        <v>0</v>
      </c>
      <c r="X95" s="102" t="b">
        <f>AND('Data Sheet'!I95&gt;Results!$G$16,'Data Sheet'!I95&lt;Results!$H$16)</f>
        <v>0</v>
      </c>
      <c r="Y95" s="102" t="b">
        <f>AND('Data Sheet'!J95&gt;Results!$G$19,'Data Sheet'!J95&lt;Results!$H$19)</f>
        <v>0</v>
      </c>
      <c r="AB95" s="44">
        <f t="shared" si="3"/>
        <v>0</v>
      </c>
    </row>
    <row r="96" spans="2:28" ht="15" customHeight="1">
      <c r="B96" s="293"/>
      <c r="C96" s="294"/>
      <c r="D96" s="321"/>
      <c r="E96" s="8" t="s">
        <v>113</v>
      </c>
      <c r="F96" s="7">
        <v>60</v>
      </c>
      <c r="G96" s="1">
        <v>0.89</v>
      </c>
      <c r="H96" s="10">
        <v>8.1999999999999993</v>
      </c>
      <c r="I96" s="1">
        <v>860</v>
      </c>
      <c r="J96" s="1">
        <v>20</v>
      </c>
      <c r="M96" s="40" t="b">
        <f>AND('Data Sheet'!F96&lt;Results!$F$7,'Data Sheet'!F96&gt;Results!$E$7)</f>
        <v>1</v>
      </c>
      <c r="N96" s="6" t="b">
        <f>AND(G96&gt;Results!$E$10,G96&lt;Results!$F$10)</f>
        <v>0</v>
      </c>
      <c r="O96" s="6" t="b">
        <f>AND(H96&gt;Results!$E$13,H96&lt;Results!$F$13)</f>
        <v>0</v>
      </c>
      <c r="P96" s="6" t="b">
        <f>AND(I96&gt;Results!$E$16,I96&lt;Results!$F$16)</f>
        <v>0</v>
      </c>
      <c r="Q96" s="6" t="b">
        <f>AND(J96&gt;Results!$E$19,J96&lt;Results!$F$19)</f>
        <v>0</v>
      </c>
      <c r="T96" s="44">
        <f t="shared" si="2"/>
        <v>1</v>
      </c>
      <c r="U96" s="102" t="b">
        <f>AND('Data Sheet'!F96&gt;Results!$G$7,'Data Sheet'!F96&lt;Results!$H$7)</f>
        <v>0</v>
      </c>
      <c r="V96" s="102" t="b">
        <f>AND('Data Sheet'!G96&gt;Results!$G$10,'Data Sheet'!G95&lt;Results!$H$10)</f>
        <v>0</v>
      </c>
      <c r="W96" s="102" t="b">
        <f>AND('Data Sheet'!H96&gt;Results!$G$13,'Data Sheet'!H96&lt;Results!$H$13)</f>
        <v>0</v>
      </c>
      <c r="X96" s="102" t="b">
        <f>AND('Data Sheet'!I96&gt;Results!$G$16,'Data Sheet'!I96&lt;Results!$H$16)</f>
        <v>0</v>
      </c>
      <c r="Y96" s="102" t="b">
        <f>AND('Data Sheet'!J96&gt;Results!$G$19,'Data Sheet'!J96&lt;Results!$H$19)</f>
        <v>0</v>
      </c>
      <c r="AB96" s="44">
        <f t="shared" si="3"/>
        <v>0</v>
      </c>
    </row>
    <row r="97" spans="2:28" ht="15" customHeight="1">
      <c r="B97" s="293"/>
      <c r="C97" s="294"/>
      <c r="D97" s="321"/>
      <c r="E97" s="8" t="s">
        <v>114</v>
      </c>
      <c r="F97" s="7">
        <v>70</v>
      </c>
      <c r="G97" s="1">
        <v>0.89</v>
      </c>
      <c r="H97" s="10">
        <v>14</v>
      </c>
      <c r="I97" s="1">
        <v>920</v>
      </c>
      <c r="J97" s="1">
        <v>25</v>
      </c>
      <c r="M97" s="40" t="b">
        <f>AND('Data Sheet'!F97&lt;Results!$F$7,'Data Sheet'!F97&gt;Results!$E$7)</f>
        <v>0</v>
      </c>
      <c r="N97" s="6" t="b">
        <f>AND(G97&gt;Results!$E$10,G97&lt;Results!$F$10)</f>
        <v>0</v>
      </c>
      <c r="O97" s="6" t="b">
        <f>AND(H97&gt;Results!$E$13,H97&lt;Results!$F$13)</f>
        <v>0</v>
      </c>
      <c r="P97" s="6" t="b">
        <f>AND(I97&gt;Results!$E$16,I97&lt;Results!$F$16)</f>
        <v>0</v>
      </c>
      <c r="Q97" s="6" t="b">
        <f>AND(J97&gt;Results!$E$19,J97&lt;Results!$F$19)</f>
        <v>0</v>
      </c>
      <c r="T97" s="44">
        <f t="shared" si="2"/>
        <v>0</v>
      </c>
      <c r="U97" s="102" t="b">
        <f>AND('Data Sheet'!F97&gt;Results!$G$7,'Data Sheet'!F97&lt;Results!$H$7)</f>
        <v>0</v>
      </c>
      <c r="V97" s="102" t="b">
        <f>AND('Data Sheet'!G97&gt;Results!$G$10,'Data Sheet'!G96&lt;Results!$H$10)</f>
        <v>0</v>
      </c>
      <c r="W97" s="102" t="b">
        <f>AND('Data Sheet'!H97&gt;Results!$G$13,'Data Sheet'!H97&lt;Results!$H$13)</f>
        <v>0</v>
      </c>
      <c r="X97" s="102" t="b">
        <f>AND('Data Sheet'!I97&gt;Results!$G$16,'Data Sheet'!I97&lt;Results!$H$16)</f>
        <v>0</v>
      </c>
      <c r="Y97" s="102" t="b">
        <f>AND('Data Sheet'!J97&gt;Results!$G$19,'Data Sheet'!J97&lt;Results!$H$19)</f>
        <v>0</v>
      </c>
      <c r="AB97" s="44">
        <f t="shared" si="3"/>
        <v>0</v>
      </c>
    </row>
    <row r="98" spans="2:28" ht="30" customHeight="1">
      <c r="B98" s="293"/>
      <c r="C98" s="294"/>
      <c r="D98" s="321"/>
      <c r="E98" s="8" t="s">
        <v>115</v>
      </c>
      <c r="F98" s="7">
        <v>80</v>
      </c>
      <c r="G98" s="1">
        <v>0.89</v>
      </c>
      <c r="H98" s="10">
        <v>16</v>
      </c>
      <c r="I98" s="1">
        <v>880</v>
      </c>
      <c r="J98" s="1">
        <v>31</v>
      </c>
      <c r="M98" s="40" t="b">
        <f>AND('Data Sheet'!F98&lt;Results!$F$7,'Data Sheet'!F98&gt;Results!$E$7)</f>
        <v>0</v>
      </c>
      <c r="N98" s="6" t="b">
        <f>AND(G98&gt;Results!$E$10,G98&lt;Results!$F$10)</f>
        <v>0</v>
      </c>
      <c r="O98" s="6" t="b">
        <f>AND(H98&gt;Results!$E$13,H98&lt;Results!$F$13)</f>
        <v>1</v>
      </c>
      <c r="P98" s="6" t="b">
        <f>AND(I98&gt;Results!$E$16,I98&lt;Results!$F$16)</f>
        <v>0</v>
      </c>
      <c r="Q98" s="6" t="b">
        <f>AND(J98&gt;Results!$E$19,J98&lt;Results!$F$19)</f>
        <v>0</v>
      </c>
      <c r="T98" s="44">
        <f t="shared" si="2"/>
        <v>1</v>
      </c>
      <c r="U98" s="102" t="b">
        <f>AND('Data Sheet'!F98&gt;Results!$G$7,'Data Sheet'!F98&lt;Results!$H$7)</f>
        <v>0</v>
      </c>
      <c r="V98" s="102" t="b">
        <f>AND('Data Sheet'!G98&gt;Results!$G$10,'Data Sheet'!G97&lt;Results!$H$10)</f>
        <v>0</v>
      </c>
      <c r="W98" s="102" t="b">
        <f>AND('Data Sheet'!H98&gt;Results!$G$13,'Data Sheet'!H98&lt;Results!$H$13)</f>
        <v>0</v>
      </c>
      <c r="X98" s="102" t="b">
        <f>AND('Data Sheet'!I98&gt;Results!$G$16,'Data Sheet'!I98&lt;Results!$H$16)</f>
        <v>0</v>
      </c>
      <c r="Y98" s="102" t="b">
        <f>AND('Data Sheet'!J98&gt;Results!$G$19,'Data Sheet'!J98&lt;Results!$H$19)</f>
        <v>0</v>
      </c>
      <c r="AB98" s="44">
        <f t="shared" si="3"/>
        <v>0</v>
      </c>
    </row>
    <row r="99" spans="2:28" ht="29" thickBot="1">
      <c r="B99" s="293"/>
      <c r="C99" s="294"/>
      <c r="D99" s="322"/>
      <c r="E99" s="8" t="s">
        <v>116</v>
      </c>
      <c r="F99" s="7">
        <v>90</v>
      </c>
      <c r="G99" s="1">
        <v>0.89</v>
      </c>
      <c r="H99" s="10">
        <v>25</v>
      </c>
      <c r="I99" s="1">
        <v>930</v>
      </c>
      <c r="J99" s="1">
        <v>46</v>
      </c>
      <c r="M99" s="40" t="b">
        <f>AND('Data Sheet'!F99&lt;Results!$F$7,'Data Sheet'!F99&gt;Results!$E$7)</f>
        <v>0</v>
      </c>
      <c r="N99" s="6" t="b">
        <f>AND(G99&gt;Results!$E$10,G99&lt;Results!$F$10)</f>
        <v>0</v>
      </c>
      <c r="O99" s="6" t="b">
        <f>AND(H99&gt;Results!$E$13,H99&lt;Results!$F$13)</f>
        <v>0</v>
      </c>
      <c r="P99" s="6" t="b">
        <f>AND(I99&gt;Results!$E$16,I99&lt;Results!$F$16)</f>
        <v>0</v>
      </c>
      <c r="Q99" s="6" t="b">
        <f>AND(J99&gt;Results!$E$19,J99&lt;Results!$F$19)</f>
        <v>0</v>
      </c>
      <c r="T99" s="44">
        <f t="shared" si="2"/>
        <v>0</v>
      </c>
      <c r="U99" s="102" t="b">
        <f>AND('Data Sheet'!F99&gt;Results!$G$7,'Data Sheet'!F99&lt;Results!$H$7)</f>
        <v>0</v>
      </c>
      <c r="V99" s="102" t="b">
        <f>AND('Data Sheet'!G99&gt;Results!$G$10,'Data Sheet'!G98&lt;Results!$H$10)</f>
        <v>0</v>
      </c>
      <c r="W99" s="102" t="b">
        <f>AND('Data Sheet'!H99&gt;Results!$G$13,'Data Sheet'!H99&lt;Results!$H$13)</f>
        <v>0</v>
      </c>
      <c r="X99" s="102" t="b">
        <f>AND('Data Sheet'!I99&gt;Results!$G$16,'Data Sheet'!I99&lt;Results!$H$16)</f>
        <v>0</v>
      </c>
      <c r="Y99" s="102" t="b">
        <f>AND('Data Sheet'!J99&gt;Results!$G$19,'Data Sheet'!J99&lt;Results!$H$19)</f>
        <v>0</v>
      </c>
      <c r="AB99" s="44">
        <f t="shared" si="3"/>
        <v>0</v>
      </c>
    </row>
    <row r="100" spans="2:28" ht="18" customHeight="1">
      <c r="B100" s="293"/>
      <c r="C100" s="294"/>
      <c r="D100" s="320" t="s">
        <v>130</v>
      </c>
      <c r="E100" s="8" t="s">
        <v>118</v>
      </c>
      <c r="F100" s="7">
        <v>55</v>
      </c>
      <c r="G100" s="1">
        <v>1.1000000000000001</v>
      </c>
      <c r="H100" s="10">
        <v>2.2000000000000002</v>
      </c>
      <c r="I100" s="1" t="s">
        <v>1</v>
      </c>
      <c r="J100" s="1">
        <v>16</v>
      </c>
      <c r="M100" s="40" t="b">
        <f>AND('Data Sheet'!F100&lt;Results!$F$7,'Data Sheet'!F100&gt;Results!$E$7)</f>
        <v>0</v>
      </c>
      <c r="N100" s="6" t="b">
        <f>AND(G100&gt;Results!$E$10,G100&lt;Results!$F$10)</f>
        <v>1</v>
      </c>
      <c r="O100" s="6" t="b">
        <f>AND(H100&gt;Results!$E$13,H100&lt;Results!$F$13)</f>
        <v>0</v>
      </c>
      <c r="P100" s="6" t="b">
        <f>AND(I100&gt;Results!$E$16,I100&lt;Results!$F$16)</f>
        <v>0</v>
      </c>
      <c r="Q100" s="6" t="b">
        <f>AND(J100&gt;Results!$E$19,J100&lt;Results!$F$19)</f>
        <v>0</v>
      </c>
      <c r="T100" s="44">
        <f t="shared" si="2"/>
        <v>1</v>
      </c>
      <c r="U100" s="102" t="b">
        <f>AND('Data Sheet'!F100&gt;Results!$G$7,'Data Sheet'!F100&lt;Results!$H$7)</f>
        <v>0</v>
      </c>
      <c r="V100" s="102" t="b">
        <f>AND('Data Sheet'!G100&gt;Results!$G$10,'Data Sheet'!G99&lt;Results!$H$10)</f>
        <v>1</v>
      </c>
      <c r="W100" s="102" t="b">
        <f>AND('Data Sheet'!H100&gt;Results!$G$13,'Data Sheet'!H100&lt;Results!$H$13)</f>
        <v>0</v>
      </c>
      <c r="X100" s="102" t="b">
        <f>AND('Data Sheet'!I100&gt;Results!$G$16,'Data Sheet'!I100&lt;Results!$H$16)</f>
        <v>0</v>
      </c>
      <c r="Y100" s="102" t="b">
        <f>AND('Data Sheet'!J100&gt;Results!$G$19,'Data Sheet'!J100&lt;Results!$H$19)</f>
        <v>0</v>
      </c>
      <c r="AB100" s="44">
        <f t="shared" si="3"/>
        <v>1</v>
      </c>
    </row>
    <row r="101" spans="2:28">
      <c r="B101" s="293"/>
      <c r="C101" s="294"/>
      <c r="D101" s="321"/>
      <c r="E101" s="8" t="s">
        <v>119</v>
      </c>
      <c r="F101" s="7">
        <v>65</v>
      </c>
      <c r="G101" s="1">
        <v>1.1200000000000001</v>
      </c>
      <c r="H101" s="10">
        <v>3</v>
      </c>
      <c r="I101" s="1" t="s">
        <v>1</v>
      </c>
      <c r="J101" s="1">
        <v>22</v>
      </c>
      <c r="M101" s="40" t="b">
        <f>AND('Data Sheet'!F101&lt;Results!$F$7,'Data Sheet'!F101&gt;Results!$E$7)</f>
        <v>0</v>
      </c>
      <c r="N101" s="6" t="b">
        <f>AND(G101&gt;Results!$E$10,G101&lt;Results!$F$10)</f>
        <v>1</v>
      </c>
      <c r="O101" s="6" t="b">
        <f>AND(H101&gt;Results!$E$13,H101&lt;Results!$F$13)</f>
        <v>0</v>
      </c>
      <c r="P101" s="6" t="b">
        <f>AND(I101&gt;Results!$E$16,I101&lt;Results!$F$16)</f>
        <v>0</v>
      </c>
      <c r="Q101" s="6" t="b">
        <f>AND(J101&gt;Results!$E$19,J101&lt;Results!$F$19)</f>
        <v>0</v>
      </c>
      <c r="T101" s="44">
        <f t="shared" si="2"/>
        <v>1</v>
      </c>
      <c r="U101" s="102" t="b">
        <f>AND('Data Sheet'!F101&gt;Results!$G$7,'Data Sheet'!F101&lt;Results!$H$7)</f>
        <v>1</v>
      </c>
      <c r="V101" s="102" t="b">
        <f>AND('Data Sheet'!G101&gt;Results!$G$10,'Data Sheet'!G100&lt;Results!$H$10)</f>
        <v>1</v>
      </c>
      <c r="W101" s="102" t="b">
        <f>AND('Data Sheet'!H101&gt;Results!$G$13,'Data Sheet'!H101&lt;Results!$H$13)</f>
        <v>0</v>
      </c>
      <c r="X101" s="102" t="b">
        <f>AND('Data Sheet'!I101&gt;Results!$G$16,'Data Sheet'!I101&lt;Results!$H$16)</f>
        <v>0</v>
      </c>
      <c r="Y101" s="102" t="b">
        <f>AND('Data Sheet'!J101&gt;Results!$G$19,'Data Sheet'!J101&lt;Results!$H$19)</f>
        <v>0</v>
      </c>
      <c r="AB101" s="44">
        <f t="shared" si="3"/>
        <v>2</v>
      </c>
    </row>
    <row r="102" spans="2:28">
      <c r="B102" s="293"/>
      <c r="C102" s="294"/>
      <c r="D102" s="321"/>
      <c r="E102" s="8" t="s">
        <v>120</v>
      </c>
      <c r="F102" s="7">
        <v>75</v>
      </c>
      <c r="G102" s="1">
        <v>1.1100000000000001</v>
      </c>
      <c r="H102" s="1">
        <v>4.5</v>
      </c>
      <c r="I102" s="1" t="s">
        <v>1</v>
      </c>
      <c r="J102" s="1">
        <v>32</v>
      </c>
      <c r="M102" s="40" t="b">
        <f>AND('Data Sheet'!F102&lt;Results!$F$7,'Data Sheet'!F102&gt;Results!$E$7)</f>
        <v>0</v>
      </c>
      <c r="N102" s="6" t="b">
        <f>AND(G102&gt;Results!$E$10,G102&lt;Results!$F$10)</f>
        <v>1</v>
      </c>
      <c r="O102" s="6" t="b">
        <f>AND(H102&gt;Results!$E$13,H102&lt;Results!$F$13)</f>
        <v>0</v>
      </c>
      <c r="P102" s="6" t="b">
        <f>AND(I102&gt;Results!$E$16,I102&lt;Results!$F$16)</f>
        <v>0</v>
      </c>
      <c r="Q102" s="6" t="b">
        <f>AND(J102&gt;Results!$E$19,J102&lt;Results!$F$19)</f>
        <v>0</v>
      </c>
      <c r="T102" s="44">
        <f t="shared" si="2"/>
        <v>1</v>
      </c>
      <c r="U102" s="102" t="b">
        <f>AND('Data Sheet'!F102&gt;Results!$G$7,'Data Sheet'!F102&lt;Results!$H$7)</f>
        <v>0</v>
      </c>
      <c r="V102" s="102" t="b">
        <f>AND('Data Sheet'!G102&gt;Results!$G$10,'Data Sheet'!G101&lt;Results!$H$10)</f>
        <v>1</v>
      </c>
      <c r="W102" s="102" t="b">
        <f>AND('Data Sheet'!H102&gt;Results!$G$13,'Data Sheet'!H102&lt;Results!$H$13)</f>
        <v>0</v>
      </c>
      <c r="X102" s="102" t="b">
        <f>AND('Data Sheet'!I102&gt;Results!$G$16,'Data Sheet'!I102&lt;Results!$H$16)</f>
        <v>0</v>
      </c>
      <c r="Y102" s="102" t="b">
        <f>AND('Data Sheet'!J102&gt;Results!$G$19,'Data Sheet'!J102&lt;Results!$H$19)</f>
        <v>0</v>
      </c>
      <c r="AB102" s="44">
        <f t="shared" si="3"/>
        <v>1</v>
      </c>
    </row>
    <row r="103" spans="2:28">
      <c r="B103" s="293"/>
      <c r="C103" s="294"/>
      <c r="D103" s="321"/>
      <c r="E103" s="8" t="s">
        <v>121</v>
      </c>
      <c r="F103" s="7">
        <v>55</v>
      </c>
      <c r="G103" s="1">
        <v>1.1000000000000001</v>
      </c>
      <c r="H103" s="1">
        <v>3</v>
      </c>
      <c r="I103" s="1" t="s">
        <v>1</v>
      </c>
      <c r="J103" s="1">
        <v>15</v>
      </c>
      <c r="M103" s="40" t="b">
        <f>AND('Data Sheet'!F103&lt;Results!$F$7,'Data Sheet'!F103&gt;Results!$E$7)</f>
        <v>0</v>
      </c>
      <c r="N103" s="6" t="b">
        <f>AND(G103&gt;Results!$E$10,G103&lt;Results!$F$10)</f>
        <v>1</v>
      </c>
      <c r="O103" s="6" t="b">
        <f>AND(H103&gt;Results!$E$13,H103&lt;Results!$F$13)</f>
        <v>0</v>
      </c>
      <c r="P103" s="6" t="b">
        <f>AND(I103&gt;Results!$E$16,I103&lt;Results!$F$16)</f>
        <v>0</v>
      </c>
      <c r="Q103" s="6" t="b">
        <f>AND(J103&gt;Results!$E$19,J103&lt;Results!$F$19)</f>
        <v>0</v>
      </c>
      <c r="T103" s="44">
        <f t="shared" si="2"/>
        <v>1</v>
      </c>
      <c r="U103" s="102" t="b">
        <f>AND('Data Sheet'!F103&gt;Results!$G$7,'Data Sheet'!F103&lt;Results!$H$7)</f>
        <v>0</v>
      </c>
      <c r="V103" s="102" t="b">
        <f>AND('Data Sheet'!G103&gt;Results!$G$10,'Data Sheet'!G102&lt;Results!$H$10)</f>
        <v>1</v>
      </c>
      <c r="W103" s="102" t="b">
        <f>AND('Data Sheet'!H103&gt;Results!$G$13,'Data Sheet'!H103&lt;Results!$H$13)</f>
        <v>0</v>
      </c>
      <c r="X103" s="102" t="b">
        <f>AND('Data Sheet'!I103&gt;Results!$G$16,'Data Sheet'!I103&lt;Results!$H$16)</f>
        <v>0</v>
      </c>
      <c r="Y103" s="102" t="b">
        <f>AND('Data Sheet'!J103&gt;Results!$G$19,'Data Sheet'!J103&lt;Results!$H$19)</f>
        <v>0</v>
      </c>
      <c r="AB103" s="44">
        <f t="shared" si="3"/>
        <v>1</v>
      </c>
    </row>
    <row r="104" spans="2:28">
      <c r="B104" s="293"/>
      <c r="C104" s="294"/>
      <c r="D104" s="321"/>
      <c r="E104" s="11" t="s">
        <v>122</v>
      </c>
      <c r="F104" s="9">
        <v>65</v>
      </c>
      <c r="G104" s="10">
        <v>1.1000000000000001</v>
      </c>
      <c r="H104" s="10">
        <v>4</v>
      </c>
      <c r="I104" s="1" t="s">
        <v>1</v>
      </c>
      <c r="J104" s="10">
        <v>20</v>
      </c>
      <c r="M104" s="40" t="b">
        <f>AND('Data Sheet'!F104&lt;Results!$F$7,'Data Sheet'!F104&gt;Results!$E$7)</f>
        <v>0</v>
      </c>
      <c r="N104" s="6" t="b">
        <f>AND(G104&gt;Results!$E$10,G104&lt;Results!$F$10)</f>
        <v>1</v>
      </c>
      <c r="O104" s="6" t="b">
        <f>AND(H104&gt;Results!$E$13,H104&lt;Results!$F$13)</f>
        <v>0</v>
      </c>
      <c r="P104" s="6" t="b">
        <f>AND(I104&gt;Results!$E$16,I104&lt;Results!$F$16)</f>
        <v>0</v>
      </c>
      <c r="Q104" s="6" t="b">
        <f>AND(J104&gt;Results!$E$19,J104&lt;Results!$F$19)</f>
        <v>0</v>
      </c>
      <c r="T104" s="44">
        <f t="shared" si="2"/>
        <v>1</v>
      </c>
      <c r="U104" s="102" t="b">
        <f>AND('Data Sheet'!F104&gt;Results!$G$7,'Data Sheet'!F104&lt;Results!$H$7)</f>
        <v>1</v>
      </c>
      <c r="V104" s="102" t="b">
        <f>AND('Data Sheet'!G104&gt;Results!$G$10,'Data Sheet'!G103&lt;Results!$H$10)</f>
        <v>1</v>
      </c>
      <c r="W104" s="102" t="b">
        <f>AND('Data Sheet'!H104&gt;Results!$G$13,'Data Sheet'!H104&lt;Results!$H$13)</f>
        <v>0</v>
      </c>
      <c r="X104" s="102" t="b">
        <f>AND('Data Sheet'!I104&gt;Results!$G$16,'Data Sheet'!I104&lt;Results!$H$16)</f>
        <v>0</v>
      </c>
      <c r="Y104" s="102" t="b">
        <f>AND('Data Sheet'!J104&gt;Results!$G$19,'Data Sheet'!J104&lt;Results!$H$19)</f>
        <v>0</v>
      </c>
      <c r="AB104" s="44">
        <f t="shared" si="3"/>
        <v>2</v>
      </c>
    </row>
    <row r="105" spans="2:28">
      <c r="B105" s="293"/>
      <c r="C105" s="294"/>
      <c r="D105" s="321"/>
      <c r="E105" s="11" t="s">
        <v>123</v>
      </c>
      <c r="F105" s="9">
        <v>75</v>
      </c>
      <c r="G105" s="10">
        <v>1.1000000000000001</v>
      </c>
      <c r="H105" s="10">
        <v>5</v>
      </c>
      <c r="I105" s="1" t="s">
        <v>1</v>
      </c>
      <c r="J105" s="10">
        <v>25</v>
      </c>
      <c r="M105" s="40" t="b">
        <f>AND('Data Sheet'!F105&lt;Results!$F$7,'Data Sheet'!F105&gt;Results!$E$7)</f>
        <v>0</v>
      </c>
      <c r="N105" s="6" t="b">
        <f>AND(G105&gt;Results!$E$10,G105&lt;Results!$F$10)</f>
        <v>1</v>
      </c>
      <c r="O105" s="6" t="b">
        <f>AND(H105&gt;Results!$E$13,H105&lt;Results!$F$13)</f>
        <v>0</v>
      </c>
      <c r="P105" s="6" t="b">
        <f>AND(I105&gt;Results!$E$16,I105&lt;Results!$F$16)</f>
        <v>0</v>
      </c>
      <c r="Q105" s="6" t="b">
        <f>AND(J105&gt;Results!$E$19,J105&lt;Results!$F$19)</f>
        <v>0</v>
      </c>
      <c r="T105" s="44">
        <f t="shared" si="2"/>
        <v>1</v>
      </c>
      <c r="U105" s="102" t="b">
        <f>AND('Data Sheet'!F105&gt;Results!$G$7,'Data Sheet'!F105&lt;Results!$H$7)</f>
        <v>0</v>
      </c>
      <c r="V105" s="102" t="b">
        <f>AND('Data Sheet'!G105&gt;Results!$G$10,'Data Sheet'!G104&lt;Results!$H$10)</f>
        <v>1</v>
      </c>
      <c r="W105" s="102" t="b">
        <f>AND('Data Sheet'!H105&gt;Results!$G$13,'Data Sheet'!H105&lt;Results!$H$13)</f>
        <v>0</v>
      </c>
      <c r="X105" s="102" t="b">
        <f>AND('Data Sheet'!I105&gt;Results!$G$16,'Data Sheet'!I105&lt;Results!$H$16)</f>
        <v>0</v>
      </c>
      <c r="Y105" s="102" t="b">
        <f>AND('Data Sheet'!J105&gt;Results!$G$19,'Data Sheet'!J105&lt;Results!$H$19)</f>
        <v>0</v>
      </c>
      <c r="AB105" s="44">
        <f t="shared" si="3"/>
        <v>1</v>
      </c>
    </row>
    <row r="106" spans="2:28">
      <c r="B106" s="293"/>
      <c r="C106" s="294"/>
      <c r="D106" s="321"/>
      <c r="E106" s="11" t="s">
        <v>124</v>
      </c>
      <c r="F106" s="9">
        <v>50</v>
      </c>
      <c r="G106" s="10">
        <v>1.08</v>
      </c>
      <c r="H106" s="10">
        <v>4</v>
      </c>
      <c r="I106" s="1" t="s">
        <v>1</v>
      </c>
      <c r="J106" s="10">
        <v>20</v>
      </c>
      <c r="M106" s="40" t="b">
        <f>AND('Data Sheet'!F106&lt;Results!$F$7,'Data Sheet'!F106&gt;Results!$E$7)</f>
        <v>0</v>
      </c>
      <c r="N106" s="6" t="b">
        <f>AND(G106&gt;Results!$E$10,G106&lt;Results!$F$10)</f>
        <v>1</v>
      </c>
      <c r="O106" s="6" t="b">
        <f>AND(H106&gt;Results!$E$13,H106&lt;Results!$F$13)</f>
        <v>0</v>
      </c>
      <c r="P106" s="6" t="b">
        <f>AND(I106&gt;Results!$E$16,I106&lt;Results!$F$16)</f>
        <v>0</v>
      </c>
      <c r="Q106" s="6" t="b">
        <f>AND(J106&gt;Results!$E$19,J106&lt;Results!$F$19)</f>
        <v>0</v>
      </c>
      <c r="T106" s="44">
        <f t="shared" si="2"/>
        <v>1</v>
      </c>
      <c r="U106" s="102" t="b">
        <f>AND('Data Sheet'!F106&gt;Results!$G$7,'Data Sheet'!F106&lt;Results!$H$7)</f>
        <v>0</v>
      </c>
      <c r="V106" s="102" t="b">
        <f>AND('Data Sheet'!G106&gt;Results!$G$10,'Data Sheet'!G105&lt;Results!$H$10)</f>
        <v>1</v>
      </c>
      <c r="W106" s="102" t="b">
        <f>AND('Data Sheet'!H106&gt;Results!$G$13,'Data Sheet'!H106&lt;Results!$H$13)</f>
        <v>0</v>
      </c>
      <c r="X106" s="102" t="b">
        <f>AND('Data Sheet'!I106&gt;Results!$G$16,'Data Sheet'!I106&lt;Results!$H$16)</f>
        <v>0</v>
      </c>
      <c r="Y106" s="102" t="b">
        <f>AND('Data Sheet'!J106&gt;Results!$G$19,'Data Sheet'!J106&lt;Results!$H$19)</f>
        <v>0</v>
      </c>
      <c r="AB106" s="44">
        <f t="shared" si="3"/>
        <v>1</v>
      </c>
    </row>
    <row r="107" spans="2:28">
      <c r="B107" s="293"/>
      <c r="C107" s="294"/>
      <c r="D107" s="321"/>
      <c r="E107" s="11" t="s">
        <v>125</v>
      </c>
      <c r="F107" s="9">
        <v>55</v>
      </c>
      <c r="G107" s="10">
        <v>1.1000000000000001</v>
      </c>
      <c r="H107" s="10">
        <v>5</v>
      </c>
      <c r="I107" s="1" t="s">
        <v>1</v>
      </c>
      <c r="J107" s="10">
        <v>21</v>
      </c>
      <c r="M107" s="40" t="b">
        <f>AND('Data Sheet'!F107&lt;Results!$F$7,'Data Sheet'!F107&gt;Results!$E$7)</f>
        <v>0</v>
      </c>
      <c r="N107" s="6" t="b">
        <f>AND(G107&gt;Results!$E$10,G107&lt;Results!$F$10)</f>
        <v>1</v>
      </c>
      <c r="O107" s="6" t="b">
        <f>AND(H107&gt;Results!$E$13,H107&lt;Results!$F$13)</f>
        <v>0</v>
      </c>
      <c r="P107" s="6" t="b">
        <f>AND(I107&gt;Results!$E$16,I107&lt;Results!$F$16)</f>
        <v>0</v>
      </c>
      <c r="Q107" s="6" t="b">
        <f>AND(J107&gt;Results!$E$19,J107&lt;Results!$F$19)</f>
        <v>0</v>
      </c>
      <c r="T107" s="44">
        <f t="shared" si="2"/>
        <v>1</v>
      </c>
      <c r="U107" s="102" t="b">
        <f>AND('Data Sheet'!F107&gt;Results!$G$7,'Data Sheet'!F107&lt;Results!$H$7)</f>
        <v>0</v>
      </c>
      <c r="V107" s="102" t="b">
        <f>AND('Data Sheet'!G107&gt;Results!$G$10,'Data Sheet'!G106&lt;Results!$H$10)</f>
        <v>1</v>
      </c>
      <c r="W107" s="102" t="b">
        <f>AND('Data Sheet'!H107&gt;Results!$G$13,'Data Sheet'!H107&lt;Results!$H$13)</f>
        <v>0</v>
      </c>
      <c r="X107" s="102" t="b">
        <f>AND('Data Sheet'!I107&gt;Results!$G$16,'Data Sheet'!I107&lt;Results!$H$16)</f>
        <v>0</v>
      </c>
      <c r="Y107" s="102" t="b">
        <f>AND('Data Sheet'!J107&gt;Results!$G$19,'Data Sheet'!J107&lt;Results!$H$19)</f>
        <v>0</v>
      </c>
      <c r="AB107" s="44">
        <f t="shared" si="3"/>
        <v>1</v>
      </c>
    </row>
    <row r="108" spans="2:28">
      <c r="B108" s="293"/>
      <c r="C108" s="294"/>
      <c r="D108" s="321"/>
      <c r="E108" s="11" t="s">
        <v>126</v>
      </c>
      <c r="F108" s="9">
        <v>65</v>
      </c>
      <c r="G108" s="10">
        <v>1.1000000000000001</v>
      </c>
      <c r="H108" s="10">
        <v>7</v>
      </c>
      <c r="I108" s="1" t="s">
        <v>1</v>
      </c>
      <c r="J108" s="10">
        <v>26</v>
      </c>
      <c r="M108" s="40" t="b">
        <f>AND('Data Sheet'!F108&lt;Results!$F$7,'Data Sheet'!F108&gt;Results!$E$7)</f>
        <v>0</v>
      </c>
      <c r="N108" s="6" t="b">
        <f>AND(G108&gt;Results!$E$10,G108&lt;Results!$F$10)</f>
        <v>1</v>
      </c>
      <c r="O108" s="6" t="b">
        <f>AND(H108&gt;Results!$E$13,H108&lt;Results!$F$13)</f>
        <v>0</v>
      </c>
      <c r="P108" s="6" t="b">
        <f>AND(I108&gt;Results!$E$16,I108&lt;Results!$F$16)</f>
        <v>0</v>
      </c>
      <c r="Q108" s="6" t="b">
        <f>AND(J108&gt;Results!$E$19,J108&lt;Results!$F$19)</f>
        <v>0</v>
      </c>
      <c r="T108" s="44">
        <f t="shared" si="2"/>
        <v>1</v>
      </c>
      <c r="U108" s="102" t="b">
        <f>AND('Data Sheet'!F108&gt;Results!$G$7,'Data Sheet'!F108&lt;Results!$H$7)</f>
        <v>1</v>
      </c>
      <c r="V108" s="102" t="b">
        <f>AND('Data Sheet'!G108&gt;Results!$G$10,'Data Sheet'!G107&lt;Results!$H$10)</f>
        <v>1</v>
      </c>
      <c r="W108" s="102" t="b">
        <f>AND('Data Sheet'!H108&gt;Results!$G$13,'Data Sheet'!H108&lt;Results!$H$13)</f>
        <v>0</v>
      </c>
      <c r="X108" s="102" t="b">
        <f>AND('Data Sheet'!I108&gt;Results!$G$16,'Data Sheet'!I108&lt;Results!$H$16)</f>
        <v>0</v>
      </c>
      <c r="Y108" s="102" t="b">
        <f>AND('Data Sheet'!J108&gt;Results!$G$19,'Data Sheet'!J108&lt;Results!$H$19)</f>
        <v>0</v>
      </c>
      <c r="AB108" s="44">
        <f t="shared" si="3"/>
        <v>2</v>
      </c>
    </row>
    <row r="109" spans="2:28">
      <c r="B109" s="293"/>
      <c r="C109" s="294"/>
      <c r="D109" s="321"/>
      <c r="E109" s="11" t="s">
        <v>127</v>
      </c>
      <c r="F109" s="9">
        <v>65</v>
      </c>
      <c r="G109" s="10">
        <v>1.0900000000000001</v>
      </c>
      <c r="H109" s="10">
        <v>7</v>
      </c>
      <c r="I109" s="1" t="s">
        <v>1</v>
      </c>
      <c r="J109" s="10">
        <v>25</v>
      </c>
      <c r="M109" s="40" t="b">
        <f>AND('Data Sheet'!F109&lt;Results!$F$7,'Data Sheet'!F109&gt;Results!$E$7)</f>
        <v>0</v>
      </c>
      <c r="N109" s="6" t="b">
        <f>AND(G109&gt;Results!$E$10,G109&lt;Results!$F$10)</f>
        <v>1</v>
      </c>
      <c r="O109" s="6" t="b">
        <f>AND(H109&gt;Results!$E$13,H109&lt;Results!$F$13)</f>
        <v>0</v>
      </c>
      <c r="P109" s="6" t="b">
        <f>AND(I109&gt;Results!$E$16,I109&lt;Results!$F$16)</f>
        <v>0</v>
      </c>
      <c r="Q109" s="6" t="b">
        <f>AND(J109&gt;Results!$E$19,J109&lt;Results!$F$19)</f>
        <v>0</v>
      </c>
      <c r="T109" s="44">
        <f t="shared" si="2"/>
        <v>1</v>
      </c>
      <c r="U109" s="102" t="b">
        <f>AND('Data Sheet'!F109&gt;Results!$G$7,'Data Sheet'!F109&lt;Results!$H$7)</f>
        <v>1</v>
      </c>
      <c r="V109" s="102" t="b">
        <f>AND('Data Sheet'!G109&gt;Results!$G$10,'Data Sheet'!G108&lt;Results!$H$10)</f>
        <v>1</v>
      </c>
      <c r="W109" s="102" t="b">
        <f>AND('Data Sheet'!H109&gt;Results!$G$13,'Data Sheet'!H109&lt;Results!$H$13)</f>
        <v>0</v>
      </c>
      <c r="X109" s="102" t="b">
        <f>AND('Data Sheet'!I109&gt;Results!$G$16,'Data Sheet'!I109&lt;Results!$H$16)</f>
        <v>0</v>
      </c>
      <c r="Y109" s="102" t="b">
        <f>AND('Data Sheet'!J109&gt;Results!$G$19,'Data Sheet'!J109&lt;Results!$H$19)</f>
        <v>0</v>
      </c>
      <c r="AB109" s="44">
        <f t="shared" si="3"/>
        <v>2</v>
      </c>
    </row>
    <row r="110" spans="2:28">
      <c r="B110" s="293"/>
      <c r="C110" s="294"/>
      <c r="D110" s="321"/>
      <c r="E110" s="11" t="s">
        <v>128</v>
      </c>
      <c r="F110" s="9">
        <v>75</v>
      </c>
      <c r="G110" s="10">
        <v>1.0900000000000001</v>
      </c>
      <c r="H110" s="10">
        <v>9</v>
      </c>
      <c r="I110" s="1" t="s">
        <v>1</v>
      </c>
      <c r="J110" s="10">
        <v>36</v>
      </c>
      <c r="M110" s="40" t="b">
        <f>AND('Data Sheet'!F110&lt;Results!$F$7,'Data Sheet'!F110&gt;Results!$E$7)</f>
        <v>0</v>
      </c>
      <c r="N110" s="6" t="b">
        <f>AND(G110&gt;Results!$E$10,G110&lt;Results!$F$10)</f>
        <v>1</v>
      </c>
      <c r="O110" s="6" t="b">
        <f>AND(H110&gt;Results!$E$13,H110&lt;Results!$F$13)</f>
        <v>0</v>
      </c>
      <c r="P110" s="6" t="b">
        <f>AND(I110&gt;Results!$E$16,I110&lt;Results!$F$16)</f>
        <v>0</v>
      </c>
      <c r="Q110" s="6" t="b">
        <f>AND(J110&gt;Results!$E$19,J110&lt;Results!$F$19)</f>
        <v>0</v>
      </c>
      <c r="T110" s="44">
        <f t="shared" si="2"/>
        <v>1</v>
      </c>
      <c r="U110" s="102" t="b">
        <f>AND('Data Sheet'!F110&gt;Results!$G$7,'Data Sheet'!F110&lt;Results!$H$7)</f>
        <v>0</v>
      </c>
      <c r="V110" s="102" t="b">
        <f>AND('Data Sheet'!G110&gt;Results!$G$10,'Data Sheet'!G109&lt;Results!$H$10)</f>
        <v>1</v>
      </c>
      <c r="W110" s="102" t="b">
        <f>AND('Data Sheet'!H110&gt;Results!$G$13,'Data Sheet'!H110&lt;Results!$H$13)</f>
        <v>0</v>
      </c>
      <c r="X110" s="102" t="b">
        <f>AND('Data Sheet'!I110&gt;Results!$G$16,'Data Sheet'!I110&lt;Results!$H$16)</f>
        <v>0</v>
      </c>
      <c r="Y110" s="102" t="b">
        <f>AND('Data Sheet'!J110&gt;Results!$G$19,'Data Sheet'!J110&lt;Results!$H$19)</f>
        <v>0</v>
      </c>
      <c r="AB110" s="44">
        <f t="shared" si="3"/>
        <v>1</v>
      </c>
    </row>
    <row r="111" spans="2:28" ht="15" thickBot="1">
      <c r="B111" s="293"/>
      <c r="C111" s="294"/>
      <c r="D111" s="322"/>
      <c r="E111" s="11" t="s">
        <v>129</v>
      </c>
      <c r="F111" s="9">
        <v>75</v>
      </c>
      <c r="G111" s="10">
        <v>1.0900000000000001</v>
      </c>
      <c r="H111" s="10">
        <v>7</v>
      </c>
      <c r="I111" s="1" t="s">
        <v>1</v>
      </c>
      <c r="J111" s="10">
        <v>30</v>
      </c>
      <c r="M111" s="40" t="b">
        <f>AND('Data Sheet'!F111&lt;Results!$F$7,'Data Sheet'!F111&gt;Results!$E$7)</f>
        <v>0</v>
      </c>
      <c r="N111" s="6" t="b">
        <f>AND(G111&gt;Results!$E$10,G111&lt;Results!$F$10)</f>
        <v>1</v>
      </c>
      <c r="O111" s="6" t="b">
        <f>AND(H111&gt;Results!$E$13,H111&lt;Results!$F$13)</f>
        <v>0</v>
      </c>
      <c r="P111" s="6" t="b">
        <f>AND(I111&gt;Results!$E$16,I111&lt;Results!$F$16)</f>
        <v>0</v>
      </c>
      <c r="Q111" s="6" t="b">
        <f>AND(J111&gt;Results!$E$19,J111&lt;Results!$F$19)</f>
        <v>0</v>
      </c>
      <c r="T111" s="44">
        <f t="shared" si="2"/>
        <v>1</v>
      </c>
      <c r="U111" s="102" t="b">
        <f>AND('Data Sheet'!F111&gt;Results!$G$7,'Data Sheet'!F111&lt;Results!$H$7)</f>
        <v>0</v>
      </c>
      <c r="V111" s="102" t="b">
        <f>AND('Data Sheet'!G111&gt;Results!$G$10,'Data Sheet'!G110&lt;Results!$H$10)</f>
        <v>1</v>
      </c>
      <c r="W111" s="102" t="b">
        <f>AND('Data Sheet'!H111&gt;Results!$G$13,'Data Sheet'!H111&lt;Results!$H$13)</f>
        <v>0</v>
      </c>
      <c r="X111" s="102" t="b">
        <f>AND('Data Sheet'!I111&gt;Results!$G$16,'Data Sheet'!I111&lt;Results!$H$16)</f>
        <v>0</v>
      </c>
      <c r="Y111" s="102" t="b">
        <f>AND('Data Sheet'!J111&gt;Results!$G$19,'Data Sheet'!J111&lt;Results!$H$19)</f>
        <v>0</v>
      </c>
      <c r="AB111" s="44">
        <f t="shared" si="3"/>
        <v>1</v>
      </c>
    </row>
    <row r="112" spans="2:28">
      <c r="B112" s="293"/>
      <c r="C112" s="294"/>
      <c r="D112" s="323" t="s">
        <v>149</v>
      </c>
      <c r="E112" s="11" t="s">
        <v>131</v>
      </c>
      <c r="F112" s="9">
        <v>55</v>
      </c>
      <c r="G112" s="10">
        <v>0.97</v>
      </c>
      <c r="H112" s="10">
        <v>5</v>
      </c>
      <c r="I112" s="10">
        <v>430</v>
      </c>
      <c r="J112" s="10">
        <v>19.5</v>
      </c>
      <c r="M112" s="40" t="b">
        <f>AND('Data Sheet'!F112&lt;Results!$F$7,'Data Sheet'!F112&gt;Results!$E$7)</f>
        <v>0</v>
      </c>
      <c r="N112" s="6" t="b">
        <f>AND(G112&gt;Results!$E$10,G112&lt;Results!$F$10)</f>
        <v>0</v>
      </c>
      <c r="O112" s="6" t="b">
        <f>AND(H112&gt;Results!$E$13,H112&lt;Results!$F$13)</f>
        <v>0</v>
      </c>
      <c r="P112" s="6" t="b">
        <f>AND(I112&gt;Results!$E$16,I112&lt;Results!$F$16)</f>
        <v>1</v>
      </c>
      <c r="Q112" s="6" t="b">
        <f>AND(J112&gt;Results!$E$19,J112&lt;Results!$F$19)</f>
        <v>0</v>
      </c>
      <c r="T112" s="44">
        <f t="shared" si="2"/>
        <v>1</v>
      </c>
      <c r="U112" s="102" t="b">
        <f>AND('Data Sheet'!F112&gt;Results!$G$7,'Data Sheet'!F112&lt;Results!$H$7)</f>
        <v>0</v>
      </c>
      <c r="V112" s="102" t="b">
        <f>AND('Data Sheet'!G112&gt;Results!$G$10,'Data Sheet'!G111&lt;Results!$H$10)</f>
        <v>0</v>
      </c>
      <c r="W112" s="102" t="b">
        <f>AND('Data Sheet'!H112&gt;Results!$G$13,'Data Sheet'!H112&lt;Results!$H$13)</f>
        <v>0</v>
      </c>
      <c r="X112" s="102" t="b">
        <f>AND('Data Sheet'!I112&gt;Results!$G$16,'Data Sheet'!I112&lt;Results!$H$16)</f>
        <v>1</v>
      </c>
      <c r="Y112" s="102" t="b">
        <f>AND('Data Sheet'!J112&gt;Results!$G$19,'Data Sheet'!J112&lt;Results!$H$19)</f>
        <v>0</v>
      </c>
      <c r="AB112" s="44">
        <f t="shared" si="3"/>
        <v>1</v>
      </c>
    </row>
    <row r="113" spans="2:28">
      <c r="B113" s="293"/>
      <c r="C113" s="294"/>
      <c r="D113" s="324"/>
      <c r="E113" s="11" t="s">
        <v>132</v>
      </c>
      <c r="F113" s="9">
        <v>60</v>
      </c>
      <c r="G113" s="10">
        <v>0.97</v>
      </c>
      <c r="H113" s="10">
        <v>5.5</v>
      </c>
      <c r="I113" s="10">
        <v>420</v>
      </c>
      <c r="J113" s="10">
        <v>20</v>
      </c>
      <c r="M113" s="40" t="b">
        <f>AND('Data Sheet'!F113&lt;Results!$F$7,'Data Sheet'!F113&gt;Results!$E$7)</f>
        <v>1</v>
      </c>
      <c r="N113" s="6" t="b">
        <f>AND(G113&gt;Results!$E$10,G113&lt;Results!$F$10)</f>
        <v>0</v>
      </c>
      <c r="O113" s="6" t="b">
        <f>AND(H113&gt;Results!$E$13,H113&lt;Results!$F$13)</f>
        <v>0</v>
      </c>
      <c r="P113" s="6" t="b">
        <f>AND(I113&gt;Results!$E$16,I113&lt;Results!$F$16)</f>
        <v>1</v>
      </c>
      <c r="Q113" s="6" t="b">
        <f>AND(J113&gt;Results!$E$19,J113&lt;Results!$F$19)</f>
        <v>0</v>
      </c>
      <c r="T113" s="44">
        <f t="shared" si="2"/>
        <v>2</v>
      </c>
      <c r="U113" s="102" t="b">
        <f>AND('Data Sheet'!F113&gt;Results!$G$7,'Data Sheet'!F113&lt;Results!$H$7)</f>
        <v>0</v>
      </c>
      <c r="V113" s="102" t="b">
        <f>AND('Data Sheet'!G113&gt;Results!$G$10,'Data Sheet'!G112&lt;Results!$H$10)</f>
        <v>0</v>
      </c>
      <c r="W113" s="102" t="b">
        <f>AND('Data Sheet'!H113&gt;Results!$G$13,'Data Sheet'!H113&lt;Results!$H$13)</f>
        <v>0</v>
      </c>
      <c r="X113" s="102" t="b">
        <f>AND('Data Sheet'!I113&gt;Results!$G$16,'Data Sheet'!I113&lt;Results!$H$16)</f>
        <v>1</v>
      </c>
      <c r="Y113" s="102" t="b">
        <f>AND('Data Sheet'!J113&gt;Results!$G$19,'Data Sheet'!J113&lt;Results!$H$19)</f>
        <v>0</v>
      </c>
      <c r="AB113" s="44">
        <f t="shared" si="3"/>
        <v>1</v>
      </c>
    </row>
    <row r="114" spans="2:28">
      <c r="B114" s="293"/>
      <c r="C114" s="294"/>
      <c r="D114" s="324"/>
      <c r="E114" s="11" t="s">
        <v>133</v>
      </c>
      <c r="F114" s="9">
        <v>65</v>
      </c>
      <c r="G114" s="10">
        <v>0.97</v>
      </c>
      <c r="H114" s="10">
        <v>6.5</v>
      </c>
      <c r="I114" s="10">
        <v>500</v>
      </c>
      <c r="J114" s="10">
        <v>24</v>
      </c>
      <c r="M114" s="40" t="b">
        <f>AND('Data Sheet'!F114&lt;Results!$F$7,'Data Sheet'!F114&gt;Results!$E$7)</f>
        <v>0</v>
      </c>
      <c r="N114" s="6" t="b">
        <f>AND(G114&gt;Results!$E$10,G114&lt;Results!$F$10)</f>
        <v>0</v>
      </c>
      <c r="O114" s="6" t="b">
        <f>AND(H114&gt;Results!$E$13,H114&lt;Results!$F$13)</f>
        <v>0</v>
      </c>
      <c r="P114" s="6" t="b">
        <f>AND(I114&gt;Results!$E$16,I114&lt;Results!$F$16)</f>
        <v>0</v>
      </c>
      <c r="Q114" s="6" t="b">
        <f>AND(J114&gt;Results!$E$19,J114&lt;Results!$F$19)</f>
        <v>0</v>
      </c>
      <c r="T114" s="44">
        <f t="shared" si="2"/>
        <v>0</v>
      </c>
      <c r="U114" s="102" t="b">
        <f>AND('Data Sheet'!F114&gt;Results!$G$7,'Data Sheet'!F114&lt;Results!$H$7)</f>
        <v>1</v>
      </c>
      <c r="V114" s="102" t="b">
        <f>AND('Data Sheet'!G114&gt;Results!$G$10,'Data Sheet'!G113&lt;Results!$H$10)</f>
        <v>0</v>
      </c>
      <c r="W114" s="102" t="b">
        <f>AND('Data Sheet'!H114&gt;Results!$G$13,'Data Sheet'!H114&lt;Results!$H$13)</f>
        <v>0</v>
      </c>
      <c r="X114" s="102" t="b">
        <f>AND('Data Sheet'!I114&gt;Results!$G$16,'Data Sheet'!I114&lt;Results!$H$16)</f>
        <v>0</v>
      </c>
      <c r="Y114" s="102" t="b">
        <f>AND('Data Sheet'!J114&gt;Results!$G$19,'Data Sheet'!J114&lt;Results!$H$19)</f>
        <v>0</v>
      </c>
      <c r="AB114" s="44">
        <f t="shared" si="3"/>
        <v>1</v>
      </c>
    </row>
    <row r="115" spans="2:28">
      <c r="B115" s="293"/>
      <c r="C115" s="294"/>
      <c r="D115" s="324"/>
      <c r="E115" s="11" t="s">
        <v>134</v>
      </c>
      <c r="F115" s="9">
        <v>70</v>
      </c>
      <c r="G115" s="10">
        <v>0.97</v>
      </c>
      <c r="H115" s="10">
        <v>7</v>
      </c>
      <c r="I115" s="10">
        <v>480</v>
      </c>
      <c r="J115" s="10">
        <v>26</v>
      </c>
      <c r="M115" s="40" t="b">
        <f>AND('Data Sheet'!F115&lt;Results!$F$7,'Data Sheet'!F115&gt;Results!$E$7)</f>
        <v>0</v>
      </c>
      <c r="N115" s="6" t="b">
        <f>AND(G115&gt;Results!$E$10,G115&lt;Results!$F$10)</f>
        <v>0</v>
      </c>
      <c r="O115" s="6" t="b">
        <f>AND(H115&gt;Results!$E$13,H115&lt;Results!$F$13)</f>
        <v>0</v>
      </c>
      <c r="P115" s="6" t="b">
        <f>AND(I115&gt;Results!$E$16,I115&lt;Results!$F$16)</f>
        <v>0</v>
      </c>
      <c r="Q115" s="6" t="b">
        <f>AND(J115&gt;Results!$E$19,J115&lt;Results!$F$19)</f>
        <v>0</v>
      </c>
      <c r="T115" s="44">
        <f t="shared" si="2"/>
        <v>0</v>
      </c>
      <c r="U115" s="102" t="b">
        <f>AND('Data Sheet'!F115&gt;Results!$G$7,'Data Sheet'!F115&lt;Results!$H$7)</f>
        <v>0</v>
      </c>
      <c r="V115" s="102" t="b">
        <f>AND('Data Sheet'!G115&gt;Results!$G$10,'Data Sheet'!G114&lt;Results!$H$10)</f>
        <v>0</v>
      </c>
      <c r="W115" s="102" t="b">
        <f>AND('Data Sheet'!H115&gt;Results!$G$13,'Data Sheet'!H115&lt;Results!$H$13)</f>
        <v>0</v>
      </c>
      <c r="X115" s="102" t="b">
        <f>AND('Data Sheet'!I115&gt;Results!$G$16,'Data Sheet'!I115&lt;Results!$H$16)</f>
        <v>0</v>
      </c>
      <c r="Y115" s="102" t="b">
        <f>AND('Data Sheet'!J115&gt;Results!$G$19,'Data Sheet'!J115&lt;Results!$H$19)</f>
        <v>0</v>
      </c>
      <c r="AB115" s="44">
        <f t="shared" si="3"/>
        <v>0</v>
      </c>
    </row>
    <row r="116" spans="2:28">
      <c r="B116" s="293"/>
      <c r="C116" s="294"/>
      <c r="D116" s="324"/>
      <c r="E116" s="11" t="s">
        <v>135</v>
      </c>
      <c r="F116" s="9">
        <v>75</v>
      </c>
      <c r="G116" s="10">
        <v>0.97</v>
      </c>
      <c r="H116" s="10">
        <v>7.5</v>
      </c>
      <c r="I116" s="10">
        <v>520</v>
      </c>
      <c r="J116" s="10">
        <v>30.5</v>
      </c>
      <c r="M116" s="40" t="b">
        <f>AND('Data Sheet'!F116&lt;Results!$F$7,'Data Sheet'!F116&gt;Results!$E$7)</f>
        <v>0</v>
      </c>
      <c r="N116" s="6" t="b">
        <f>AND(G116&gt;Results!$E$10,G116&lt;Results!$F$10)</f>
        <v>0</v>
      </c>
      <c r="O116" s="6" t="b">
        <f>AND(H116&gt;Results!$E$13,H116&lt;Results!$F$13)</f>
        <v>0</v>
      </c>
      <c r="P116" s="6" t="b">
        <f>AND(I116&gt;Results!$E$16,I116&lt;Results!$F$16)</f>
        <v>0</v>
      </c>
      <c r="Q116" s="6" t="b">
        <f>AND(J116&gt;Results!$E$19,J116&lt;Results!$F$19)</f>
        <v>0</v>
      </c>
      <c r="T116" s="44">
        <f t="shared" si="2"/>
        <v>0</v>
      </c>
      <c r="U116" s="102" t="b">
        <f>AND('Data Sheet'!F116&gt;Results!$G$7,'Data Sheet'!F116&lt;Results!$H$7)</f>
        <v>0</v>
      </c>
      <c r="V116" s="102" t="b">
        <f>AND('Data Sheet'!G116&gt;Results!$G$10,'Data Sheet'!G115&lt;Results!$H$10)</f>
        <v>0</v>
      </c>
      <c r="W116" s="102" t="b">
        <f>AND('Data Sheet'!H116&gt;Results!$G$13,'Data Sheet'!H116&lt;Results!$H$13)</f>
        <v>0</v>
      </c>
      <c r="X116" s="102" t="b">
        <f>AND('Data Sheet'!I116&gt;Results!$G$16,'Data Sheet'!I116&lt;Results!$H$16)</f>
        <v>0</v>
      </c>
      <c r="Y116" s="102" t="b">
        <f>AND('Data Sheet'!J116&gt;Results!$G$19,'Data Sheet'!J116&lt;Results!$H$19)</f>
        <v>0</v>
      </c>
      <c r="AB116" s="44">
        <f t="shared" si="3"/>
        <v>0</v>
      </c>
    </row>
    <row r="117" spans="2:28">
      <c r="B117" s="293"/>
      <c r="C117" s="294"/>
      <c r="D117" s="324"/>
      <c r="E117" s="11" t="s">
        <v>136</v>
      </c>
      <c r="F117" s="9">
        <v>80</v>
      </c>
      <c r="G117" s="10">
        <v>0.98</v>
      </c>
      <c r="H117" s="10">
        <v>10</v>
      </c>
      <c r="I117" s="10">
        <v>660</v>
      </c>
      <c r="J117" s="10">
        <v>32</v>
      </c>
      <c r="M117" s="40" t="b">
        <f>AND('Data Sheet'!F117&lt;Results!$F$7,'Data Sheet'!F117&gt;Results!$E$7)</f>
        <v>0</v>
      </c>
      <c r="N117" s="6" t="b">
        <f>AND(G117&gt;Results!$E$10,G117&lt;Results!$F$10)</f>
        <v>0</v>
      </c>
      <c r="O117" s="6" t="b">
        <f>AND(H117&gt;Results!$E$13,H117&lt;Results!$F$13)</f>
        <v>0</v>
      </c>
      <c r="P117" s="6" t="b">
        <f>AND(I117&gt;Results!$E$16,I117&lt;Results!$F$16)</f>
        <v>0</v>
      </c>
      <c r="Q117" s="6" t="b">
        <f>AND(J117&gt;Results!$E$19,J117&lt;Results!$F$19)</f>
        <v>0</v>
      </c>
      <c r="T117" s="44">
        <f t="shared" si="2"/>
        <v>0</v>
      </c>
      <c r="U117" s="102" t="b">
        <f>AND('Data Sheet'!F117&gt;Results!$G$7,'Data Sheet'!F117&lt;Results!$H$7)</f>
        <v>0</v>
      </c>
      <c r="V117" s="102" t="b">
        <f>AND('Data Sheet'!G117&gt;Results!$G$10,'Data Sheet'!G116&lt;Results!$H$10)</f>
        <v>0</v>
      </c>
      <c r="W117" s="102" t="b">
        <f>AND('Data Sheet'!H117&gt;Results!$G$13,'Data Sheet'!H117&lt;Results!$H$13)</f>
        <v>0</v>
      </c>
      <c r="X117" s="102" t="b">
        <f>AND('Data Sheet'!I117&gt;Results!$G$16,'Data Sheet'!I117&lt;Results!$H$16)</f>
        <v>0</v>
      </c>
      <c r="Y117" s="102" t="b">
        <f>AND('Data Sheet'!J117&gt;Results!$G$19,'Data Sheet'!J117&lt;Results!$H$19)</f>
        <v>0</v>
      </c>
      <c r="AB117" s="44">
        <f t="shared" si="3"/>
        <v>0</v>
      </c>
    </row>
    <row r="118" spans="2:28">
      <c r="B118" s="293"/>
      <c r="C118" s="294"/>
      <c r="D118" s="324"/>
      <c r="E118" s="11" t="s">
        <v>137</v>
      </c>
      <c r="F118" s="9">
        <v>45</v>
      </c>
      <c r="G118" s="10">
        <v>0.94</v>
      </c>
      <c r="H118" s="10">
        <v>4</v>
      </c>
      <c r="I118" s="10">
        <v>560</v>
      </c>
      <c r="J118" s="10">
        <v>13</v>
      </c>
      <c r="M118" s="40" t="b">
        <f>AND('Data Sheet'!F118&lt;Results!$F$7,'Data Sheet'!F118&gt;Results!$E$7)</f>
        <v>0</v>
      </c>
      <c r="N118" s="6" t="b">
        <f>AND(G118&gt;Results!$E$10,G118&lt;Results!$F$10)</f>
        <v>0</v>
      </c>
      <c r="O118" s="6" t="b">
        <f>AND(H118&gt;Results!$E$13,H118&lt;Results!$F$13)</f>
        <v>0</v>
      </c>
      <c r="P118" s="6" t="b">
        <f>AND(I118&gt;Results!$E$16,I118&lt;Results!$F$16)</f>
        <v>0</v>
      </c>
      <c r="Q118" s="6" t="b">
        <f>AND(J118&gt;Results!$E$19,J118&lt;Results!$F$19)</f>
        <v>0</v>
      </c>
      <c r="T118" s="44">
        <f t="shared" si="2"/>
        <v>0</v>
      </c>
      <c r="U118" s="102" t="b">
        <f>AND('Data Sheet'!F118&gt;Results!$G$7,'Data Sheet'!F118&lt;Results!$H$7)</f>
        <v>0</v>
      </c>
      <c r="V118" s="102" t="b">
        <f>AND('Data Sheet'!G118&gt;Results!$G$10,'Data Sheet'!G117&lt;Results!$H$10)</f>
        <v>0</v>
      </c>
      <c r="W118" s="102" t="b">
        <f>AND('Data Sheet'!H118&gt;Results!$G$13,'Data Sheet'!H118&lt;Results!$H$13)</f>
        <v>0</v>
      </c>
      <c r="X118" s="102" t="b">
        <f>AND('Data Sheet'!I118&gt;Results!$G$16,'Data Sheet'!I118&lt;Results!$H$16)</f>
        <v>0</v>
      </c>
      <c r="Y118" s="102" t="b">
        <f>AND('Data Sheet'!J118&gt;Results!$G$19,'Data Sheet'!J118&lt;Results!$H$19)</f>
        <v>0</v>
      </c>
      <c r="AB118" s="44">
        <f t="shared" si="3"/>
        <v>0</v>
      </c>
    </row>
    <row r="119" spans="2:28">
      <c r="B119" s="293"/>
      <c r="C119" s="294"/>
      <c r="D119" s="324"/>
      <c r="E119" s="11" t="s">
        <v>138</v>
      </c>
      <c r="F119" s="9">
        <v>55</v>
      </c>
      <c r="G119" s="10">
        <v>0.94</v>
      </c>
      <c r="H119" s="10">
        <v>4.5</v>
      </c>
      <c r="I119" s="10">
        <v>500</v>
      </c>
      <c r="J119" s="10">
        <v>15</v>
      </c>
      <c r="M119" s="40" t="b">
        <f>AND('Data Sheet'!F119&lt;Results!$F$7,'Data Sheet'!F119&gt;Results!$E$7)</f>
        <v>0</v>
      </c>
      <c r="N119" s="6" t="b">
        <f>AND(G119&gt;Results!$E$10,G119&lt;Results!$F$10)</f>
        <v>0</v>
      </c>
      <c r="O119" s="6" t="b">
        <f>AND(H119&gt;Results!$E$13,H119&lt;Results!$F$13)</f>
        <v>0</v>
      </c>
      <c r="P119" s="6" t="b">
        <f>AND(I119&gt;Results!$E$16,I119&lt;Results!$F$16)</f>
        <v>0</v>
      </c>
      <c r="Q119" s="6" t="b">
        <f>AND(J119&gt;Results!$E$19,J119&lt;Results!$F$19)</f>
        <v>0</v>
      </c>
      <c r="T119" s="44">
        <f t="shared" si="2"/>
        <v>0</v>
      </c>
      <c r="U119" s="102" t="b">
        <f>AND('Data Sheet'!F119&gt;Results!$G$7,'Data Sheet'!F119&lt;Results!$H$7)</f>
        <v>0</v>
      </c>
      <c r="V119" s="102" t="b">
        <f>AND('Data Sheet'!G119&gt;Results!$G$10,'Data Sheet'!G118&lt;Results!$H$10)</f>
        <v>0</v>
      </c>
      <c r="W119" s="102" t="b">
        <f>AND('Data Sheet'!H119&gt;Results!$G$13,'Data Sheet'!H119&lt;Results!$H$13)</f>
        <v>0</v>
      </c>
      <c r="X119" s="102" t="b">
        <f>AND('Data Sheet'!I119&gt;Results!$G$16,'Data Sheet'!I119&lt;Results!$H$16)</f>
        <v>0</v>
      </c>
      <c r="Y119" s="102" t="b">
        <f>AND('Data Sheet'!J119&gt;Results!$G$19,'Data Sheet'!J119&lt;Results!$H$19)</f>
        <v>0</v>
      </c>
      <c r="AB119" s="44">
        <f t="shared" si="3"/>
        <v>0</v>
      </c>
    </row>
    <row r="120" spans="2:28">
      <c r="B120" s="293"/>
      <c r="C120" s="294"/>
      <c r="D120" s="324"/>
      <c r="E120" s="11" t="s">
        <v>139</v>
      </c>
      <c r="F120" s="9">
        <v>60</v>
      </c>
      <c r="G120" s="10">
        <v>0.93</v>
      </c>
      <c r="H120" s="10">
        <v>5.5</v>
      </c>
      <c r="I120" s="10">
        <v>520</v>
      </c>
      <c r="J120" s="10">
        <v>19</v>
      </c>
      <c r="M120" s="40" t="b">
        <f>AND('Data Sheet'!F120&lt;Results!$F$7,'Data Sheet'!F120&gt;Results!$E$7)</f>
        <v>1</v>
      </c>
      <c r="N120" s="6" t="b">
        <f>AND(G120&gt;Results!$E$10,G120&lt;Results!$F$10)</f>
        <v>0</v>
      </c>
      <c r="O120" s="6" t="b">
        <f>AND(H120&gt;Results!$E$13,H120&lt;Results!$F$13)</f>
        <v>0</v>
      </c>
      <c r="P120" s="6" t="b">
        <f>AND(I120&gt;Results!$E$16,I120&lt;Results!$F$16)</f>
        <v>0</v>
      </c>
      <c r="Q120" s="6" t="b">
        <f>AND(J120&gt;Results!$E$19,J120&lt;Results!$F$19)</f>
        <v>0</v>
      </c>
      <c r="T120" s="44">
        <f t="shared" si="2"/>
        <v>1</v>
      </c>
      <c r="U120" s="102" t="b">
        <f>AND('Data Sheet'!F120&gt;Results!$G$7,'Data Sheet'!F120&lt;Results!$H$7)</f>
        <v>0</v>
      </c>
      <c r="V120" s="102" t="b">
        <f>AND('Data Sheet'!G120&gt;Results!$G$10,'Data Sheet'!G119&lt;Results!$H$10)</f>
        <v>0</v>
      </c>
      <c r="W120" s="102" t="b">
        <f>AND('Data Sheet'!H120&gt;Results!$G$13,'Data Sheet'!H120&lt;Results!$H$13)</f>
        <v>0</v>
      </c>
      <c r="X120" s="102" t="b">
        <f>AND('Data Sheet'!I120&gt;Results!$G$16,'Data Sheet'!I120&lt;Results!$H$16)</f>
        <v>0</v>
      </c>
      <c r="Y120" s="102" t="b">
        <f>AND('Data Sheet'!J120&gt;Results!$G$19,'Data Sheet'!J120&lt;Results!$H$19)</f>
        <v>0</v>
      </c>
      <c r="AB120" s="44">
        <f t="shared" si="3"/>
        <v>0</v>
      </c>
    </row>
    <row r="121" spans="2:28">
      <c r="B121" s="293"/>
      <c r="C121" s="294"/>
      <c r="D121" s="324"/>
      <c r="E121" s="11" t="s">
        <v>140</v>
      </c>
      <c r="F121" s="9">
        <v>65</v>
      </c>
      <c r="G121" s="10">
        <v>0.93</v>
      </c>
      <c r="H121" s="10">
        <v>6</v>
      </c>
      <c r="I121" s="10">
        <v>520</v>
      </c>
      <c r="J121" s="10">
        <v>20</v>
      </c>
      <c r="M121" s="40" t="b">
        <f>AND('Data Sheet'!F121&lt;Results!$F$7,'Data Sheet'!F121&gt;Results!$E$7)</f>
        <v>0</v>
      </c>
      <c r="N121" s="6" t="b">
        <f>AND(G121&gt;Results!$E$10,G121&lt;Results!$F$10)</f>
        <v>0</v>
      </c>
      <c r="O121" s="6" t="b">
        <f>AND(H121&gt;Results!$E$13,H121&lt;Results!$F$13)</f>
        <v>0</v>
      </c>
      <c r="P121" s="6" t="b">
        <f>AND(I121&gt;Results!$E$16,I121&lt;Results!$F$16)</f>
        <v>0</v>
      </c>
      <c r="Q121" s="6" t="b">
        <f>AND(J121&gt;Results!$E$19,J121&lt;Results!$F$19)</f>
        <v>0</v>
      </c>
      <c r="T121" s="44">
        <f t="shared" si="2"/>
        <v>0</v>
      </c>
      <c r="U121" s="102" t="b">
        <f>AND('Data Sheet'!F121&gt;Results!$G$7,'Data Sheet'!F121&lt;Results!$H$7)</f>
        <v>1</v>
      </c>
      <c r="V121" s="102" t="b">
        <f>AND('Data Sheet'!G121&gt;Results!$G$10,'Data Sheet'!G120&lt;Results!$H$10)</f>
        <v>0</v>
      </c>
      <c r="W121" s="102" t="b">
        <f>AND('Data Sheet'!H121&gt;Results!$G$13,'Data Sheet'!H121&lt;Results!$H$13)</f>
        <v>0</v>
      </c>
      <c r="X121" s="102" t="b">
        <f>AND('Data Sheet'!I121&gt;Results!$G$16,'Data Sheet'!I121&lt;Results!$H$16)</f>
        <v>0</v>
      </c>
      <c r="Y121" s="102" t="b">
        <f>AND('Data Sheet'!J121&gt;Results!$G$19,'Data Sheet'!J121&lt;Results!$H$19)</f>
        <v>0</v>
      </c>
      <c r="AB121" s="44">
        <f t="shared" si="3"/>
        <v>1</v>
      </c>
    </row>
    <row r="122" spans="2:28">
      <c r="B122" s="293"/>
      <c r="C122" s="294"/>
      <c r="D122" s="324"/>
      <c r="E122" s="11" t="s">
        <v>141</v>
      </c>
      <c r="F122" s="9">
        <v>70</v>
      </c>
      <c r="G122" s="10">
        <v>0.95</v>
      </c>
      <c r="H122" s="10">
        <v>7</v>
      </c>
      <c r="I122" s="10">
        <v>600</v>
      </c>
      <c r="J122" s="10">
        <v>22</v>
      </c>
      <c r="M122" s="40" t="b">
        <f>AND('Data Sheet'!F122&lt;Results!$F$7,'Data Sheet'!F122&gt;Results!$E$7)</f>
        <v>0</v>
      </c>
      <c r="N122" s="6" t="b">
        <f>AND(G122&gt;Results!$E$10,G122&lt;Results!$F$10)</f>
        <v>0</v>
      </c>
      <c r="O122" s="6" t="b">
        <f>AND(H122&gt;Results!$E$13,H122&lt;Results!$F$13)</f>
        <v>0</v>
      </c>
      <c r="P122" s="6" t="b">
        <f>AND(I122&gt;Results!$E$16,I122&lt;Results!$F$16)</f>
        <v>0</v>
      </c>
      <c r="Q122" s="6" t="b">
        <f>AND(J122&gt;Results!$E$19,J122&lt;Results!$F$19)</f>
        <v>0</v>
      </c>
      <c r="T122" s="44">
        <f t="shared" si="2"/>
        <v>0</v>
      </c>
      <c r="U122" s="102" t="b">
        <f>AND('Data Sheet'!F122&gt;Results!$G$7,'Data Sheet'!F122&lt;Results!$H$7)</f>
        <v>0</v>
      </c>
      <c r="V122" s="102" t="b">
        <f>AND('Data Sheet'!G122&gt;Results!$G$10,'Data Sheet'!G121&lt;Results!$H$10)</f>
        <v>0</v>
      </c>
      <c r="W122" s="102" t="b">
        <f>AND('Data Sheet'!H122&gt;Results!$G$13,'Data Sheet'!H122&lt;Results!$H$13)</f>
        <v>0</v>
      </c>
      <c r="X122" s="102" t="b">
        <f>AND('Data Sheet'!I122&gt;Results!$G$16,'Data Sheet'!I122&lt;Results!$H$16)</f>
        <v>0</v>
      </c>
      <c r="Y122" s="102" t="b">
        <f>AND('Data Sheet'!J122&gt;Results!$G$19,'Data Sheet'!J122&lt;Results!$H$19)</f>
        <v>0</v>
      </c>
      <c r="AB122" s="44">
        <f t="shared" si="3"/>
        <v>0</v>
      </c>
    </row>
    <row r="123" spans="2:28">
      <c r="B123" s="293"/>
      <c r="C123" s="294"/>
      <c r="D123" s="324"/>
      <c r="E123" s="11" t="s">
        <v>142</v>
      </c>
      <c r="F123" s="9">
        <v>75</v>
      </c>
      <c r="G123" s="10">
        <v>0.96</v>
      </c>
      <c r="H123" s="10">
        <v>7</v>
      </c>
      <c r="I123" s="10">
        <v>490</v>
      </c>
      <c r="J123" s="10">
        <v>26</v>
      </c>
      <c r="M123" s="40" t="b">
        <f>AND('Data Sheet'!F123&lt;Results!$F$7,'Data Sheet'!F123&gt;Results!$E$7)</f>
        <v>0</v>
      </c>
      <c r="N123" s="6" t="b">
        <f>AND(G123&gt;Results!$E$10,G123&lt;Results!$F$10)</f>
        <v>0</v>
      </c>
      <c r="O123" s="6" t="b">
        <f>AND(H123&gt;Results!$E$13,H123&lt;Results!$F$13)</f>
        <v>0</v>
      </c>
      <c r="P123" s="6" t="b">
        <f>AND(I123&gt;Results!$E$16,I123&lt;Results!$F$16)</f>
        <v>0</v>
      </c>
      <c r="Q123" s="6" t="b">
        <f>AND(J123&gt;Results!$E$19,J123&lt;Results!$F$19)</f>
        <v>0</v>
      </c>
      <c r="T123" s="44">
        <f t="shared" si="2"/>
        <v>0</v>
      </c>
      <c r="U123" s="102" t="b">
        <f>AND('Data Sheet'!F123&gt;Results!$G$7,'Data Sheet'!F123&lt;Results!$H$7)</f>
        <v>0</v>
      </c>
      <c r="V123" s="102" t="b">
        <f>AND('Data Sheet'!G123&gt;Results!$G$10,'Data Sheet'!G122&lt;Results!$H$10)</f>
        <v>0</v>
      </c>
      <c r="W123" s="102" t="b">
        <f>AND('Data Sheet'!H123&gt;Results!$G$13,'Data Sheet'!H123&lt;Results!$H$13)</f>
        <v>0</v>
      </c>
      <c r="X123" s="102" t="b">
        <f>AND('Data Sheet'!I123&gt;Results!$G$16,'Data Sheet'!I123&lt;Results!$H$16)</f>
        <v>0</v>
      </c>
      <c r="Y123" s="102" t="b">
        <f>AND('Data Sheet'!J123&gt;Results!$G$19,'Data Sheet'!J123&lt;Results!$H$19)</f>
        <v>0</v>
      </c>
      <c r="AB123" s="44">
        <f t="shared" si="3"/>
        <v>0</v>
      </c>
    </row>
    <row r="124" spans="2:28">
      <c r="B124" s="293"/>
      <c r="C124" s="294"/>
      <c r="D124" s="324"/>
      <c r="E124" s="11" t="s">
        <v>143</v>
      </c>
      <c r="F124" s="9">
        <v>80</v>
      </c>
      <c r="G124" s="10">
        <v>0.97</v>
      </c>
      <c r="H124" s="10">
        <v>8</v>
      </c>
      <c r="I124" s="10">
        <v>640</v>
      </c>
      <c r="J124" s="10">
        <v>32</v>
      </c>
      <c r="M124" s="40" t="b">
        <f>AND('Data Sheet'!F124&lt;Results!$F$7,'Data Sheet'!F124&gt;Results!$E$7)</f>
        <v>0</v>
      </c>
      <c r="N124" s="6" t="b">
        <f>AND(G124&gt;Results!$E$10,G124&lt;Results!$F$10)</f>
        <v>0</v>
      </c>
      <c r="O124" s="6" t="b">
        <f>AND(H124&gt;Results!$E$13,H124&lt;Results!$F$13)</f>
        <v>0</v>
      </c>
      <c r="P124" s="6" t="b">
        <f>AND(I124&gt;Results!$E$16,I124&lt;Results!$F$16)</f>
        <v>0</v>
      </c>
      <c r="Q124" s="6" t="b">
        <f>AND(J124&gt;Results!$E$19,J124&lt;Results!$F$19)</f>
        <v>0</v>
      </c>
      <c r="T124" s="44">
        <f t="shared" si="2"/>
        <v>0</v>
      </c>
      <c r="U124" s="102" t="b">
        <f>AND('Data Sheet'!F124&gt;Results!$G$7,'Data Sheet'!F124&lt;Results!$H$7)</f>
        <v>0</v>
      </c>
      <c r="V124" s="102" t="b">
        <f>AND('Data Sheet'!G124&gt;Results!$G$10,'Data Sheet'!G123&lt;Results!$H$10)</f>
        <v>0</v>
      </c>
      <c r="W124" s="102" t="b">
        <f>AND('Data Sheet'!H124&gt;Results!$G$13,'Data Sheet'!H124&lt;Results!$H$13)</f>
        <v>0</v>
      </c>
      <c r="X124" s="102" t="b">
        <f>AND('Data Sheet'!I124&gt;Results!$G$16,'Data Sheet'!I124&lt;Results!$H$16)</f>
        <v>0</v>
      </c>
      <c r="Y124" s="102" t="b">
        <f>AND('Data Sheet'!J124&gt;Results!$G$19,'Data Sheet'!J124&lt;Results!$H$19)</f>
        <v>0</v>
      </c>
      <c r="AB124" s="44">
        <f t="shared" si="3"/>
        <v>0</v>
      </c>
    </row>
    <row r="125" spans="2:28">
      <c r="B125" s="293"/>
      <c r="C125" s="294"/>
      <c r="D125" s="324"/>
      <c r="E125" s="11" t="s">
        <v>144</v>
      </c>
      <c r="F125" s="9">
        <v>85</v>
      </c>
      <c r="G125" s="10">
        <v>0.94</v>
      </c>
      <c r="H125" s="10">
        <v>9</v>
      </c>
      <c r="I125" s="10">
        <v>470</v>
      </c>
      <c r="J125" s="10">
        <v>30</v>
      </c>
      <c r="M125" s="40" t="b">
        <f>AND('Data Sheet'!F125&lt;Results!$F$7,'Data Sheet'!F125&gt;Results!$E$7)</f>
        <v>0</v>
      </c>
      <c r="N125" s="6" t="b">
        <f>AND(G125&gt;Results!$E$10,G125&lt;Results!$F$10)</f>
        <v>0</v>
      </c>
      <c r="O125" s="6" t="b">
        <f>AND(H125&gt;Results!$E$13,H125&lt;Results!$F$13)</f>
        <v>0</v>
      </c>
      <c r="P125" s="6" t="b">
        <f>AND(I125&gt;Results!$E$16,I125&lt;Results!$F$16)</f>
        <v>0</v>
      </c>
      <c r="Q125" s="6" t="b">
        <f>AND(J125&gt;Results!$E$19,J125&lt;Results!$F$19)</f>
        <v>0</v>
      </c>
      <c r="T125" s="44">
        <f t="shared" si="2"/>
        <v>0</v>
      </c>
      <c r="U125" s="102" t="b">
        <f>AND('Data Sheet'!F125&gt;Results!$G$7,'Data Sheet'!F125&lt;Results!$H$7)</f>
        <v>0</v>
      </c>
      <c r="V125" s="102" t="b">
        <f>AND('Data Sheet'!G125&gt;Results!$G$10,'Data Sheet'!G124&lt;Results!$H$10)</f>
        <v>0</v>
      </c>
      <c r="W125" s="102" t="b">
        <f>AND('Data Sheet'!H125&gt;Results!$G$13,'Data Sheet'!H125&lt;Results!$H$13)</f>
        <v>0</v>
      </c>
      <c r="X125" s="102" t="b">
        <f>AND('Data Sheet'!I125&gt;Results!$G$16,'Data Sheet'!I125&lt;Results!$H$16)</f>
        <v>0</v>
      </c>
      <c r="Y125" s="102" t="b">
        <f>AND('Data Sheet'!J125&gt;Results!$G$19,'Data Sheet'!J125&lt;Results!$H$19)</f>
        <v>0</v>
      </c>
      <c r="AB125" s="44">
        <f t="shared" si="3"/>
        <v>0</v>
      </c>
    </row>
    <row r="126" spans="2:28">
      <c r="B126" s="293"/>
      <c r="C126" s="294"/>
      <c r="D126" s="324"/>
      <c r="E126" s="11" t="s">
        <v>145</v>
      </c>
      <c r="F126" s="9">
        <v>90</v>
      </c>
      <c r="G126" s="10">
        <v>0.94</v>
      </c>
      <c r="H126" s="10">
        <v>10</v>
      </c>
      <c r="I126" s="10">
        <v>580</v>
      </c>
      <c r="J126" s="10">
        <v>44</v>
      </c>
      <c r="M126" s="40" t="b">
        <f>AND('Data Sheet'!F126&lt;Results!$F$7,'Data Sheet'!F126&gt;Results!$E$7)</f>
        <v>0</v>
      </c>
      <c r="N126" s="6" t="b">
        <f>AND(G126&gt;Results!$E$10,G126&lt;Results!$F$10)</f>
        <v>0</v>
      </c>
      <c r="O126" s="6" t="b">
        <f>AND(H126&gt;Results!$E$13,H126&lt;Results!$F$13)</f>
        <v>0</v>
      </c>
      <c r="P126" s="6" t="b">
        <f>AND(I126&gt;Results!$E$16,I126&lt;Results!$F$16)</f>
        <v>0</v>
      </c>
      <c r="Q126" s="6" t="b">
        <f>AND(J126&gt;Results!$E$19,J126&lt;Results!$F$19)</f>
        <v>0</v>
      </c>
      <c r="T126" s="44">
        <f t="shared" si="2"/>
        <v>0</v>
      </c>
      <c r="U126" s="102" t="b">
        <f>AND('Data Sheet'!F126&gt;Results!$G$7,'Data Sheet'!F126&lt;Results!$H$7)</f>
        <v>0</v>
      </c>
      <c r="V126" s="102" t="b">
        <f>AND('Data Sheet'!G126&gt;Results!$G$10,'Data Sheet'!G125&lt;Results!$H$10)</f>
        <v>0</v>
      </c>
      <c r="W126" s="102" t="b">
        <f>AND('Data Sheet'!H126&gt;Results!$G$13,'Data Sheet'!H126&lt;Results!$H$13)</f>
        <v>0</v>
      </c>
      <c r="X126" s="102" t="b">
        <f>AND('Data Sheet'!I126&gt;Results!$G$16,'Data Sheet'!I126&lt;Results!$H$16)</f>
        <v>0</v>
      </c>
      <c r="Y126" s="102" t="b">
        <f>AND('Data Sheet'!J126&gt;Results!$G$19,'Data Sheet'!J126&lt;Results!$H$19)</f>
        <v>0</v>
      </c>
      <c r="AB126" s="44">
        <f t="shared" si="3"/>
        <v>0</v>
      </c>
    </row>
    <row r="127" spans="2:28">
      <c r="B127" s="293"/>
      <c r="C127" s="294"/>
      <c r="D127" s="324"/>
      <c r="E127" s="11" t="s">
        <v>146</v>
      </c>
      <c r="F127" s="9">
        <v>40</v>
      </c>
      <c r="G127" s="10">
        <v>0.96</v>
      </c>
      <c r="H127" s="10">
        <v>21</v>
      </c>
      <c r="I127" s="10">
        <v>590</v>
      </c>
      <c r="J127" s="10">
        <v>80</v>
      </c>
      <c r="M127" s="40" t="b">
        <f>AND('Data Sheet'!F127&lt;Results!$F$7,'Data Sheet'!F127&gt;Results!$E$7)</f>
        <v>0</v>
      </c>
      <c r="N127" s="6" t="b">
        <f>AND(G127&gt;Results!$E$10,G127&lt;Results!$F$10)</f>
        <v>0</v>
      </c>
      <c r="O127" s="6" t="b">
        <f>AND(H127&gt;Results!$E$13,H127&lt;Results!$F$13)</f>
        <v>0</v>
      </c>
      <c r="P127" s="6" t="b">
        <f>AND(I127&gt;Results!$E$16,I127&lt;Results!$F$16)</f>
        <v>0</v>
      </c>
      <c r="Q127" s="6" t="b">
        <f>AND(J127&gt;Results!$E$19,J127&lt;Results!$F$19)</f>
        <v>0</v>
      </c>
      <c r="T127" s="44">
        <f t="shared" si="2"/>
        <v>0</v>
      </c>
      <c r="U127" s="102" t="b">
        <f>AND('Data Sheet'!F127&gt;Results!$G$7,'Data Sheet'!F127&lt;Results!$H$7)</f>
        <v>0</v>
      </c>
      <c r="V127" s="102" t="b">
        <f>AND('Data Sheet'!G127&gt;Results!$G$10,'Data Sheet'!G126&lt;Results!$H$10)</f>
        <v>0</v>
      </c>
      <c r="W127" s="102" t="b">
        <f>AND('Data Sheet'!H127&gt;Results!$G$13,'Data Sheet'!H127&lt;Results!$H$13)</f>
        <v>0</v>
      </c>
      <c r="X127" s="102" t="b">
        <f>AND('Data Sheet'!I127&gt;Results!$G$16,'Data Sheet'!I127&lt;Results!$H$16)</f>
        <v>0</v>
      </c>
      <c r="Y127" s="102" t="b">
        <f>AND('Data Sheet'!J127&gt;Results!$G$19,'Data Sheet'!J127&lt;Results!$H$19)</f>
        <v>0</v>
      </c>
      <c r="AB127" s="44">
        <f t="shared" si="3"/>
        <v>0</v>
      </c>
    </row>
    <row r="128" spans="2:28" ht="15" customHeight="1">
      <c r="B128" s="293"/>
      <c r="C128" s="294"/>
      <c r="D128" s="324"/>
      <c r="E128" s="11" t="s">
        <v>147</v>
      </c>
      <c r="F128" s="9">
        <v>45</v>
      </c>
      <c r="G128" s="10">
        <v>0.94</v>
      </c>
      <c r="H128" s="10">
        <v>21</v>
      </c>
      <c r="I128" s="10">
        <v>700</v>
      </c>
      <c r="J128" s="10">
        <v>87</v>
      </c>
      <c r="M128" s="40" t="b">
        <f>AND('Data Sheet'!F128&lt;Results!$F$7,'Data Sheet'!F128&gt;Results!$E$7)</f>
        <v>0</v>
      </c>
      <c r="N128" s="6" t="b">
        <f>AND(G128&gt;Results!$E$10,G128&lt;Results!$F$10)</f>
        <v>0</v>
      </c>
      <c r="O128" s="6" t="b">
        <f>AND(H128&gt;Results!$E$13,H128&lt;Results!$F$13)</f>
        <v>0</v>
      </c>
      <c r="P128" s="6" t="b">
        <f>AND(I128&gt;Results!$E$16,I128&lt;Results!$F$16)</f>
        <v>0</v>
      </c>
      <c r="Q128" s="6" t="b">
        <f>AND(J128&gt;Results!$E$19,J128&lt;Results!$F$19)</f>
        <v>0</v>
      </c>
      <c r="T128" s="44">
        <f t="shared" si="2"/>
        <v>0</v>
      </c>
      <c r="U128" s="102" t="b">
        <f>AND('Data Sheet'!F128&gt;Results!$G$7,'Data Sheet'!F128&lt;Results!$H$7)</f>
        <v>0</v>
      </c>
      <c r="V128" s="102" t="b">
        <f>AND('Data Sheet'!G128&gt;Results!$G$10,'Data Sheet'!G127&lt;Results!$H$10)</f>
        <v>0</v>
      </c>
      <c r="W128" s="102" t="b">
        <f>AND('Data Sheet'!H128&gt;Results!$G$13,'Data Sheet'!H128&lt;Results!$H$13)</f>
        <v>0</v>
      </c>
      <c r="X128" s="102" t="b">
        <f>AND('Data Sheet'!I128&gt;Results!$G$16,'Data Sheet'!I128&lt;Results!$H$16)</f>
        <v>0</v>
      </c>
      <c r="Y128" s="102" t="b">
        <f>AND('Data Sheet'!J128&gt;Results!$G$19,'Data Sheet'!J128&lt;Results!$H$19)</f>
        <v>0</v>
      </c>
      <c r="AB128" s="44">
        <f t="shared" si="3"/>
        <v>0</v>
      </c>
    </row>
    <row r="129" spans="2:28" ht="15" thickBot="1">
      <c r="B129" s="293"/>
      <c r="C129" s="294"/>
      <c r="D129" s="325"/>
      <c r="E129" s="11" t="s">
        <v>148</v>
      </c>
      <c r="F129" s="9">
        <v>50</v>
      </c>
      <c r="G129" s="10">
        <v>0.97</v>
      </c>
      <c r="H129" s="10">
        <v>21</v>
      </c>
      <c r="I129" s="10">
        <v>790</v>
      </c>
      <c r="J129" s="10">
        <v>105</v>
      </c>
      <c r="M129" s="40" t="b">
        <f>AND('Data Sheet'!F129&lt;Results!$F$7,'Data Sheet'!F129&gt;Results!$E$7)</f>
        <v>0</v>
      </c>
      <c r="N129" s="6" t="b">
        <f>AND(G129&gt;Results!$E$10,G129&lt;Results!$F$10)</f>
        <v>0</v>
      </c>
      <c r="O129" s="6" t="b">
        <f>AND(H129&gt;Results!$E$13,H129&lt;Results!$F$13)</f>
        <v>0</v>
      </c>
      <c r="P129" s="6" t="b">
        <f>AND(I129&gt;Results!$E$16,I129&lt;Results!$F$16)</f>
        <v>0</v>
      </c>
      <c r="Q129" s="6" t="b">
        <f>AND(J129&gt;Results!$E$19,J129&lt;Results!$F$19)</f>
        <v>0</v>
      </c>
      <c r="T129" s="44">
        <f t="shared" si="2"/>
        <v>0</v>
      </c>
      <c r="U129" s="102" t="b">
        <f>AND('Data Sheet'!F129&gt;Results!$G$7,'Data Sheet'!F129&lt;Results!$H$7)</f>
        <v>0</v>
      </c>
      <c r="V129" s="102" t="b">
        <f>AND('Data Sheet'!G129&gt;Results!$G$10,'Data Sheet'!G128&lt;Results!$H$10)</f>
        <v>0</v>
      </c>
      <c r="W129" s="102" t="b">
        <f>AND('Data Sheet'!H129&gt;Results!$G$13,'Data Sheet'!H129&lt;Results!$H$13)</f>
        <v>0</v>
      </c>
      <c r="X129" s="102" t="b">
        <f>AND('Data Sheet'!I129&gt;Results!$G$16,'Data Sheet'!I129&lt;Results!$H$16)</f>
        <v>0</v>
      </c>
      <c r="Y129" s="102" t="b">
        <f>AND('Data Sheet'!J129&gt;Results!$G$19,'Data Sheet'!J129&lt;Results!$H$19)</f>
        <v>0</v>
      </c>
      <c r="AB129" s="44">
        <f t="shared" si="3"/>
        <v>0</v>
      </c>
    </row>
    <row r="130" spans="2:28" ht="30" customHeight="1">
      <c r="B130" s="293"/>
      <c r="C130" s="294"/>
      <c r="D130" s="326" t="s">
        <v>150</v>
      </c>
      <c r="E130" s="11" t="s">
        <v>48</v>
      </c>
      <c r="F130" s="9">
        <v>20</v>
      </c>
      <c r="G130" s="10">
        <v>0.89</v>
      </c>
      <c r="H130" s="10">
        <v>4.9000000000000004</v>
      </c>
      <c r="I130" s="10">
        <v>948</v>
      </c>
      <c r="J130" s="10" t="s">
        <v>1</v>
      </c>
      <c r="M130" s="40" t="b">
        <f>AND('Data Sheet'!F130&lt;Results!$F$7,'Data Sheet'!F130&gt;Results!$E$7)</f>
        <v>0</v>
      </c>
      <c r="N130" s="6" t="b">
        <f>AND(G130&gt;Results!$E$10,G130&lt;Results!$F$10)</f>
        <v>0</v>
      </c>
      <c r="O130" s="6" t="b">
        <f>AND(H130&gt;Results!$E$13,H130&lt;Results!$F$13)</f>
        <v>0</v>
      </c>
      <c r="P130" s="6" t="b">
        <f>AND(I130&gt;Results!$E$16,I130&lt;Results!$F$16)</f>
        <v>0</v>
      </c>
      <c r="Q130" s="6" t="b">
        <f>AND(J130&gt;Results!$E$19,J130&lt;Results!$F$19)</f>
        <v>0</v>
      </c>
      <c r="T130" s="44">
        <f t="shared" si="2"/>
        <v>0</v>
      </c>
      <c r="U130" s="102" t="b">
        <f>AND('Data Sheet'!F130&gt;Results!$G$7,'Data Sheet'!F130&lt;Results!$H$7)</f>
        <v>0</v>
      </c>
      <c r="V130" s="102" t="b">
        <f>AND('Data Sheet'!G130&gt;Results!$G$10,'Data Sheet'!G129&lt;Results!$H$10)</f>
        <v>0</v>
      </c>
      <c r="W130" s="102" t="b">
        <f>AND('Data Sheet'!H130&gt;Results!$G$13,'Data Sheet'!H130&lt;Results!$H$13)</f>
        <v>0</v>
      </c>
      <c r="X130" s="102" t="b">
        <f>AND('Data Sheet'!I130&gt;Results!$G$16,'Data Sheet'!I130&lt;Results!$H$16)</f>
        <v>0</v>
      </c>
      <c r="Y130" s="102" t="b">
        <f>AND('Data Sheet'!J130&gt;Results!$G$19,'Data Sheet'!J130&lt;Results!$H$19)</f>
        <v>0</v>
      </c>
      <c r="AB130" s="44">
        <f t="shared" si="3"/>
        <v>0</v>
      </c>
    </row>
    <row r="131" spans="2:28">
      <c r="B131" s="293"/>
      <c r="C131" s="294"/>
      <c r="D131" s="327"/>
      <c r="E131" s="11" t="s">
        <v>49</v>
      </c>
      <c r="F131" s="9">
        <v>30</v>
      </c>
      <c r="G131" s="10">
        <v>0.89</v>
      </c>
      <c r="H131" s="10">
        <v>7.2</v>
      </c>
      <c r="I131" s="10">
        <v>1036</v>
      </c>
      <c r="J131" s="10" t="s">
        <v>1</v>
      </c>
      <c r="M131" s="40" t="b">
        <f>AND('Data Sheet'!F131&lt;Results!$F$7,'Data Sheet'!F131&gt;Results!$E$7)</f>
        <v>0</v>
      </c>
      <c r="N131" s="6" t="b">
        <f>AND(G131&gt;Results!$E$10,G131&lt;Results!$F$10)</f>
        <v>0</v>
      </c>
      <c r="O131" s="6" t="b">
        <f>AND(H131&gt;Results!$E$13,H131&lt;Results!$F$13)</f>
        <v>0</v>
      </c>
      <c r="P131" s="6" t="b">
        <f>AND(I131&gt;Results!$E$16,I131&lt;Results!$F$16)</f>
        <v>0</v>
      </c>
      <c r="Q131" s="6" t="b">
        <f>AND(J131&gt;Results!$E$19,J131&lt;Results!$F$19)</f>
        <v>0</v>
      </c>
      <c r="T131" s="44">
        <f t="shared" si="2"/>
        <v>0</v>
      </c>
      <c r="U131" s="102" t="b">
        <f>AND('Data Sheet'!F131&gt;Results!$G$7,'Data Sheet'!F131&lt;Results!$H$7)</f>
        <v>0</v>
      </c>
      <c r="V131" s="102" t="b">
        <f>AND('Data Sheet'!G131&gt;Results!$G$10,'Data Sheet'!G130&lt;Results!$H$10)</f>
        <v>0</v>
      </c>
      <c r="W131" s="102" t="b">
        <f>AND('Data Sheet'!H131&gt;Results!$G$13,'Data Sheet'!H131&lt;Results!$H$13)</f>
        <v>0</v>
      </c>
      <c r="X131" s="102" t="b">
        <f>AND('Data Sheet'!I131&gt;Results!$G$16,'Data Sheet'!I131&lt;Results!$H$16)</f>
        <v>0</v>
      </c>
      <c r="Y131" s="102" t="b">
        <f>AND('Data Sheet'!J131&gt;Results!$G$19,'Data Sheet'!J131&lt;Results!$H$19)</f>
        <v>0</v>
      </c>
      <c r="AB131" s="44">
        <f t="shared" si="3"/>
        <v>0</v>
      </c>
    </row>
    <row r="132" spans="2:28">
      <c r="B132" s="293"/>
      <c r="C132" s="294"/>
      <c r="D132" s="327"/>
      <c r="E132" s="11" t="s">
        <v>50</v>
      </c>
      <c r="F132" s="9">
        <v>40</v>
      </c>
      <c r="G132" s="10">
        <v>0.89</v>
      </c>
      <c r="H132" s="10">
        <v>7.6</v>
      </c>
      <c r="I132" s="10">
        <v>996</v>
      </c>
      <c r="J132" s="10" t="s">
        <v>1</v>
      </c>
      <c r="M132" s="40" t="b">
        <f>AND('Data Sheet'!F132&lt;Results!$F$7,'Data Sheet'!F132&gt;Results!$E$7)</f>
        <v>0</v>
      </c>
      <c r="N132" s="6" t="b">
        <f>AND(G132&gt;Results!$E$10,G132&lt;Results!$F$10)</f>
        <v>0</v>
      </c>
      <c r="O132" s="6" t="b">
        <f>AND(H132&gt;Results!$E$13,H132&lt;Results!$F$13)</f>
        <v>0</v>
      </c>
      <c r="P132" s="6" t="b">
        <f>AND(I132&gt;Results!$E$16,I132&lt;Results!$F$16)</f>
        <v>0</v>
      </c>
      <c r="Q132" s="6" t="b">
        <f>AND(J132&gt;Results!$E$19,J132&lt;Results!$F$19)</f>
        <v>0</v>
      </c>
      <c r="T132" s="44">
        <f t="shared" si="2"/>
        <v>0</v>
      </c>
      <c r="U132" s="102" t="b">
        <f>AND('Data Sheet'!F132&gt;Results!$G$7,'Data Sheet'!F132&lt;Results!$H$7)</f>
        <v>0</v>
      </c>
      <c r="V132" s="102" t="b">
        <f>AND('Data Sheet'!G132&gt;Results!$G$10,'Data Sheet'!G131&lt;Results!$H$10)</f>
        <v>0</v>
      </c>
      <c r="W132" s="102" t="b">
        <f>AND('Data Sheet'!H132&gt;Results!$G$13,'Data Sheet'!H132&lt;Results!$H$13)</f>
        <v>0</v>
      </c>
      <c r="X132" s="102" t="b">
        <f>AND('Data Sheet'!I132&gt;Results!$G$16,'Data Sheet'!I132&lt;Results!$H$16)</f>
        <v>0</v>
      </c>
      <c r="Y132" s="102" t="b">
        <f>AND('Data Sheet'!J132&gt;Results!$G$19,'Data Sheet'!J132&lt;Results!$H$19)</f>
        <v>0</v>
      </c>
      <c r="AB132" s="44">
        <f t="shared" si="3"/>
        <v>0</v>
      </c>
    </row>
    <row r="133" spans="2:28">
      <c r="B133" s="293"/>
      <c r="C133" s="294"/>
      <c r="D133" s="327"/>
      <c r="E133" s="11" t="s">
        <v>51</v>
      </c>
      <c r="F133" s="9">
        <v>50</v>
      </c>
      <c r="G133" s="10">
        <v>0.89</v>
      </c>
      <c r="H133" s="10">
        <v>8.1</v>
      </c>
      <c r="I133" s="10">
        <v>885</v>
      </c>
      <c r="J133" s="10" t="s">
        <v>1</v>
      </c>
      <c r="M133" s="40" t="b">
        <f>AND('Data Sheet'!F133&lt;Results!$F$7,'Data Sheet'!F133&gt;Results!$E$7)</f>
        <v>0</v>
      </c>
      <c r="N133" s="6" t="b">
        <f>AND(G133&gt;Results!$E$10,G133&lt;Results!$F$10)</f>
        <v>0</v>
      </c>
      <c r="O133" s="6" t="b">
        <f>AND(H133&gt;Results!$E$13,H133&lt;Results!$F$13)</f>
        <v>0</v>
      </c>
      <c r="P133" s="6" t="b">
        <f>AND(I133&gt;Results!$E$16,I133&lt;Results!$F$16)</f>
        <v>0</v>
      </c>
      <c r="Q133" s="6" t="b">
        <f>AND(J133&gt;Results!$E$19,J133&lt;Results!$F$19)</f>
        <v>0</v>
      </c>
      <c r="T133" s="44">
        <f t="shared" si="2"/>
        <v>0</v>
      </c>
      <c r="U133" s="102" t="b">
        <f>AND('Data Sheet'!F133&gt;Results!$G$7,'Data Sheet'!F133&lt;Results!$H$7)</f>
        <v>0</v>
      </c>
      <c r="V133" s="102" t="b">
        <f>AND('Data Sheet'!G133&gt;Results!$G$10,'Data Sheet'!G132&lt;Results!$H$10)</f>
        <v>0</v>
      </c>
      <c r="W133" s="102" t="b">
        <f>AND('Data Sheet'!H133&gt;Results!$G$13,'Data Sheet'!H133&lt;Results!$H$13)</f>
        <v>0</v>
      </c>
      <c r="X133" s="102" t="b">
        <f>AND('Data Sheet'!I133&gt;Results!$G$16,'Data Sheet'!I133&lt;Results!$H$16)</f>
        <v>0</v>
      </c>
      <c r="Y133" s="102" t="b">
        <f>AND('Data Sheet'!J133&gt;Results!$G$19,'Data Sheet'!J133&lt;Results!$H$19)</f>
        <v>0</v>
      </c>
      <c r="AB133" s="44">
        <f t="shared" si="3"/>
        <v>0</v>
      </c>
    </row>
    <row r="134" spans="2:28">
      <c r="B134" s="293"/>
      <c r="C134" s="294"/>
      <c r="D134" s="327"/>
      <c r="E134" s="11" t="s">
        <v>52</v>
      </c>
      <c r="F134" s="9">
        <v>60</v>
      </c>
      <c r="G134" s="10">
        <v>0.89</v>
      </c>
      <c r="H134" s="10">
        <v>8.9</v>
      </c>
      <c r="I134" s="10">
        <v>870</v>
      </c>
      <c r="J134" s="10" t="s">
        <v>1</v>
      </c>
      <c r="M134" s="40" t="b">
        <f>AND('Data Sheet'!F134&lt;Results!$F$7,'Data Sheet'!F134&gt;Results!$E$7)</f>
        <v>1</v>
      </c>
      <c r="N134" s="6" t="b">
        <f>AND(G134&gt;Results!$E$10,G134&lt;Results!$F$10)</f>
        <v>0</v>
      </c>
      <c r="O134" s="6" t="b">
        <f>AND(H134&gt;Results!$E$13,H134&lt;Results!$F$13)</f>
        <v>0</v>
      </c>
      <c r="P134" s="6" t="b">
        <f>AND(I134&gt;Results!$E$16,I134&lt;Results!$F$16)</f>
        <v>0</v>
      </c>
      <c r="Q134" s="6" t="b">
        <f>AND(J134&gt;Results!$E$19,J134&lt;Results!$F$19)</f>
        <v>0</v>
      </c>
      <c r="T134" s="44">
        <f t="shared" si="2"/>
        <v>1</v>
      </c>
      <c r="U134" s="102" t="b">
        <f>AND('Data Sheet'!F134&gt;Results!$G$7,'Data Sheet'!F134&lt;Results!$H$7)</f>
        <v>0</v>
      </c>
      <c r="V134" s="102" t="b">
        <f>AND('Data Sheet'!G134&gt;Results!$G$10,'Data Sheet'!G133&lt;Results!$H$10)</f>
        <v>0</v>
      </c>
      <c r="W134" s="102" t="b">
        <f>AND('Data Sheet'!H134&gt;Results!$G$13,'Data Sheet'!H134&lt;Results!$H$13)</f>
        <v>0</v>
      </c>
      <c r="X134" s="102" t="b">
        <f>AND('Data Sheet'!I134&gt;Results!$G$16,'Data Sheet'!I134&lt;Results!$H$16)</f>
        <v>0</v>
      </c>
      <c r="Y134" s="102" t="b">
        <f>AND('Data Sheet'!J134&gt;Results!$G$19,'Data Sheet'!J134&lt;Results!$H$19)</f>
        <v>0</v>
      </c>
      <c r="AB134" s="44">
        <f t="shared" si="3"/>
        <v>0</v>
      </c>
    </row>
    <row r="135" spans="2:28">
      <c r="B135" s="293"/>
      <c r="C135" s="294"/>
      <c r="D135" s="327"/>
      <c r="E135" s="11" t="s">
        <v>53</v>
      </c>
      <c r="F135" s="9">
        <v>70</v>
      </c>
      <c r="G135" s="10">
        <v>0.89</v>
      </c>
      <c r="H135" s="10">
        <v>10.7</v>
      </c>
      <c r="I135" s="10">
        <v>817</v>
      </c>
      <c r="J135" s="10" t="s">
        <v>1</v>
      </c>
      <c r="M135" s="40" t="b">
        <f>AND('Data Sheet'!F135&lt;Results!$F$7,'Data Sheet'!F135&gt;Results!$E$7)</f>
        <v>0</v>
      </c>
      <c r="N135" s="6" t="b">
        <f>AND(G135&gt;Results!$E$10,G135&lt;Results!$F$10)</f>
        <v>0</v>
      </c>
      <c r="O135" s="6" t="b">
        <f>AND(H135&gt;Results!$E$13,H135&lt;Results!$F$13)</f>
        <v>0</v>
      </c>
      <c r="P135" s="6" t="b">
        <f>AND(I135&gt;Results!$E$16,I135&lt;Results!$F$16)</f>
        <v>0</v>
      </c>
      <c r="Q135" s="6" t="b">
        <f>AND(J135&gt;Results!$E$19,J135&lt;Results!$F$19)</f>
        <v>0</v>
      </c>
      <c r="T135" s="44">
        <f t="shared" si="2"/>
        <v>0</v>
      </c>
      <c r="U135" s="102" t="b">
        <f>AND('Data Sheet'!F135&gt;Results!$G$7,'Data Sheet'!F135&lt;Results!$H$7)</f>
        <v>0</v>
      </c>
      <c r="V135" s="102" t="b">
        <f>AND('Data Sheet'!G135&gt;Results!$G$10,'Data Sheet'!G134&lt;Results!$H$10)</f>
        <v>0</v>
      </c>
      <c r="W135" s="102" t="b">
        <f>AND('Data Sheet'!H135&gt;Results!$G$13,'Data Sheet'!H135&lt;Results!$H$13)</f>
        <v>0</v>
      </c>
      <c r="X135" s="102" t="b">
        <f>AND('Data Sheet'!I135&gt;Results!$G$16,'Data Sheet'!I135&lt;Results!$H$16)</f>
        <v>0</v>
      </c>
      <c r="Y135" s="102" t="b">
        <f>AND('Data Sheet'!J135&gt;Results!$G$19,'Data Sheet'!J135&lt;Results!$H$19)</f>
        <v>0</v>
      </c>
      <c r="AB135" s="44">
        <f t="shared" si="3"/>
        <v>0</v>
      </c>
    </row>
    <row r="136" spans="2:28">
      <c r="B136" s="293"/>
      <c r="C136" s="294"/>
      <c r="D136" s="327"/>
      <c r="E136" s="11" t="s">
        <v>54</v>
      </c>
      <c r="F136" s="9">
        <v>80</v>
      </c>
      <c r="G136" s="10">
        <v>0.89</v>
      </c>
      <c r="H136" s="10">
        <v>11.2</v>
      </c>
      <c r="I136" s="10">
        <v>741</v>
      </c>
      <c r="J136" s="10" t="s">
        <v>1</v>
      </c>
      <c r="M136" s="40" t="b">
        <f>AND('Data Sheet'!F136&lt;Results!$F$7,'Data Sheet'!F136&gt;Results!$E$7)</f>
        <v>0</v>
      </c>
      <c r="N136" s="6" t="b">
        <f>AND(G136&gt;Results!$E$10,G136&lt;Results!$F$10)</f>
        <v>0</v>
      </c>
      <c r="O136" s="6" t="b">
        <f>AND(H136&gt;Results!$E$13,H136&lt;Results!$F$13)</f>
        <v>0</v>
      </c>
      <c r="P136" s="6" t="b">
        <f>AND(I136&gt;Results!$E$16,I136&lt;Results!$F$16)</f>
        <v>0</v>
      </c>
      <c r="Q136" s="6" t="b">
        <f>AND(J136&gt;Results!$E$19,J136&lt;Results!$F$19)</f>
        <v>0</v>
      </c>
      <c r="T136" s="44">
        <f t="shared" ref="T136:T199" si="4">COUNTIF(M136:Q136,"TRUE")</f>
        <v>0</v>
      </c>
      <c r="U136" s="102" t="b">
        <f>AND('Data Sheet'!F136&gt;Results!$G$7,'Data Sheet'!F136&lt;Results!$H$7)</f>
        <v>0</v>
      </c>
      <c r="V136" s="102" t="b">
        <f>AND('Data Sheet'!G136&gt;Results!$G$10,'Data Sheet'!G135&lt;Results!$H$10)</f>
        <v>0</v>
      </c>
      <c r="W136" s="102" t="b">
        <f>AND('Data Sheet'!H136&gt;Results!$G$13,'Data Sheet'!H136&lt;Results!$H$13)</f>
        <v>0</v>
      </c>
      <c r="X136" s="102" t="b">
        <f>AND('Data Sheet'!I136&gt;Results!$G$16,'Data Sheet'!I136&lt;Results!$H$16)</f>
        <v>0</v>
      </c>
      <c r="Y136" s="102" t="b">
        <f>AND('Data Sheet'!J136&gt;Results!$G$19,'Data Sheet'!J136&lt;Results!$H$19)</f>
        <v>0</v>
      </c>
      <c r="AB136" s="44">
        <f t="shared" ref="AB136:AB199" si="5">COUNTIF(U136:Y136,"TRUE")</f>
        <v>0</v>
      </c>
    </row>
    <row r="137" spans="2:28">
      <c r="B137" s="293"/>
      <c r="C137" s="294"/>
      <c r="D137" s="327"/>
      <c r="E137" s="11" t="s">
        <v>55</v>
      </c>
      <c r="F137" s="9">
        <v>90</v>
      </c>
      <c r="G137" s="10">
        <v>0.89</v>
      </c>
      <c r="H137" s="10">
        <v>15.8</v>
      </c>
      <c r="I137" s="10">
        <v>719</v>
      </c>
      <c r="J137" s="10" t="s">
        <v>1</v>
      </c>
      <c r="M137" s="40" t="b">
        <f>AND('Data Sheet'!F137&lt;Results!$F$7,'Data Sheet'!F137&gt;Results!$E$7)</f>
        <v>0</v>
      </c>
      <c r="N137" s="6" t="b">
        <f>AND(G137&gt;Results!$E$10,G137&lt;Results!$F$10)</f>
        <v>0</v>
      </c>
      <c r="O137" s="6" t="b">
        <f>AND(H137&gt;Results!$E$13,H137&lt;Results!$F$13)</f>
        <v>1</v>
      </c>
      <c r="P137" s="6" t="b">
        <f>AND(I137&gt;Results!$E$16,I137&lt;Results!$F$16)</f>
        <v>0</v>
      </c>
      <c r="Q137" s="6" t="b">
        <f>AND(J137&gt;Results!$E$19,J137&lt;Results!$F$19)</f>
        <v>0</v>
      </c>
      <c r="T137" s="44">
        <f t="shared" si="4"/>
        <v>1</v>
      </c>
      <c r="U137" s="102" t="b">
        <f>AND('Data Sheet'!F137&gt;Results!$G$7,'Data Sheet'!F137&lt;Results!$H$7)</f>
        <v>0</v>
      </c>
      <c r="V137" s="102" t="b">
        <f>AND('Data Sheet'!G137&gt;Results!$G$10,'Data Sheet'!G136&lt;Results!$H$10)</f>
        <v>0</v>
      </c>
      <c r="W137" s="102" t="b">
        <f>AND('Data Sheet'!H137&gt;Results!$G$13,'Data Sheet'!H137&lt;Results!$H$13)</f>
        <v>0</v>
      </c>
      <c r="X137" s="102" t="b">
        <f>AND('Data Sheet'!I137&gt;Results!$G$16,'Data Sheet'!I137&lt;Results!$H$16)</f>
        <v>0</v>
      </c>
      <c r="Y137" s="102" t="b">
        <f>AND('Data Sheet'!J137&gt;Results!$G$19,'Data Sheet'!J137&lt;Results!$H$19)</f>
        <v>0</v>
      </c>
      <c r="AB137" s="44">
        <f t="shared" si="5"/>
        <v>0</v>
      </c>
    </row>
    <row r="138" spans="2:28">
      <c r="B138" s="293"/>
      <c r="C138" s="294"/>
      <c r="D138" s="327"/>
      <c r="E138" s="11" t="s">
        <v>56</v>
      </c>
      <c r="F138" s="9">
        <v>20</v>
      </c>
      <c r="G138" s="10">
        <v>1</v>
      </c>
      <c r="H138" s="10">
        <v>3.9</v>
      </c>
      <c r="I138" s="10">
        <v>855</v>
      </c>
      <c r="J138" s="10" t="s">
        <v>1</v>
      </c>
      <c r="M138" s="40" t="b">
        <f>AND('Data Sheet'!F138&lt;Results!$F$7,'Data Sheet'!F138&gt;Results!$E$7)</f>
        <v>0</v>
      </c>
      <c r="N138" s="6" t="b">
        <f>AND(G138&gt;Results!$E$10,G138&lt;Results!$F$10)</f>
        <v>0</v>
      </c>
      <c r="O138" s="6" t="b">
        <f>AND(H138&gt;Results!$E$13,H138&lt;Results!$F$13)</f>
        <v>0</v>
      </c>
      <c r="P138" s="6" t="b">
        <f>AND(I138&gt;Results!$E$16,I138&lt;Results!$F$16)</f>
        <v>0</v>
      </c>
      <c r="Q138" s="6" t="b">
        <f>AND(J138&gt;Results!$E$19,J138&lt;Results!$F$19)</f>
        <v>0</v>
      </c>
      <c r="T138" s="44">
        <f t="shared" si="4"/>
        <v>0</v>
      </c>
      <c r="U138" s="102" t="b">
        <f>AND('Data Sheet'!F138&gt;Results!$G$7,'Data Sheet'!F138&lt;Results!$H$7)</f>
        <v>0</v>
      </c>
      <c r="V138" s="102" t="b">
        <f>AND('Data Sheet'!G138&gt;Results!$G$10,'Data Sheet'!G137&lt;Results!$H$10)</f>
        <v>0</v>
      </c>
      <c r="W138" s="102" t="b">
        <f>AND('Data Sheet'!H138&gt;Results!$G$13,'Data Sheet'!H138&lt;Results!$H$13)</f>
        <v>0</v>
      </c>
      <c r="X138" s="102" t="b">
        <f>AND('Data Sheet'!I138&gt;Results!$G$16,'Data Sheet'!I138&lt;Results!$H$16)</f>
        <v>0</v>
      </c>
      <c r="Y138" s="102" t="b">
        <f>AND('Data Sheet'!J138&gt;Results!$G$19,'Data Sheet'!J138&lt;Results!$H$19)</f>
        <v>0</v>
      </c>
      <c r="AB138" s="44">
        <f t="shared" si="5"/>
        <v>0</v>
      </c>
    </row>
    <row r="139" spans="2:28">
      <c r="B139" s="293"/>
      <c r="C139" s="294"/>
      <c r="D139" s="327"/>
      <c r="E139" s="11" t="s">
        <v>57</v>
      </c>
      <c r="F139" s="9">
        <v>30</v>
      </c>
      <c r="G139" s="10">
        <v>1</v>
      </c>
      <c r="H139" s="10">
        <v>5.3</v>
      </c>
      <c r="I139" s="10">
        <v>872</v>
      </c>
      <c r="J139" s="10" t="s">
        <v>1</v>
      </c>
      <c r="M139" s="40" t="b">
        <f>AND('Data Sheet'!F139&lt;Results!$F$7,'Data Sheet'!F139&gt;Results!$E$7)</f>
        <v>0</v>
      </c>
      <c r="N139" s="6" t="b">
        <f>AND(G139&gt;Results!$E$10,G139&lt;Results!$F$10)</f>
        <v>0</v>
      </c>
      <c r="O139" s="6" t="b">
        <f>AND(H139&gt;Results!$E$13,H139&lt;Results!$F$13)</f>
        <v>0</v>
      </c>
      <c r="P139" s="6" t="b">
        <f>AND(I139&gt;Results!$E$16,I139&lt;Results!$F$16)</f>
        <v>0</v>
      </c>
      <c r="Q139" s="6" t="b">
        <f>AND(J139&gt;Results!$E$19,J139&lt;Results!$F$19)</f>
        <v>0</v>
      </c>
      <c r="T139" s="44">
        <f t="shared" si="4"/>
        <v>0</v>
      </c>
      <c r="U139" s="102" t="b">
        <f>AND('Data Sheet'!F139&gt;Results!$G$7,'Data Sheet'!F139&lt;Results!$H$7)</f>
        <v>0</v>
      </c>
      <c r="V139" s="102" t="b">
        <f>AND('Data Sheet'!G139&gt;Results!$G$10,'Data Sheet'!G138&lt;Results!$H$10)</f>
        <v>0</v>
      </c>
      <c r="W139" s="102" t="b">
        <f>AND('Data Sheet'!H139&gt;Results!$G$13,'Data Sheet'!H139&lt;Results!$H$13)</f>
        <v>0</v>
      </c>
      <c r="X139" s="102" t="b">
        <f>AND('Data Sheet'!I139&gt;Results!$G$16,'Data Sheet'!I139&lt;Results!$H$16)</f>
        <v>0</v>
      </c>
      <c r="Y139" s="102" t="b">
        <f>AND('Data Sheet'!J139&gt;Results!$G$19,'Data Sheet'!J139&lt;Results!$H$19)</f>
        <v>0</v>
      </c>
      <c r="AB139" s="44">
        <f t="shared" si="5"/>
        <v>0</v>
      </c>
    </row>
    <row r="140" spans="2:28">
      <c r="B140" s="293"/>
      <c r="C140" s="294"/>
      <c r="D140" s="327"/>
      <c r="E140" s="11" t="s">
        <v>58</v>
      </c>
      <c r="F140" s="9">
        <v>40</v>
      </c>
      <c r="G140" s="10">
        <v>1</v>
      </c>
      <c r="H140" s="10">
        <v>6.2</v>
      </c>
      <c r="I140" s="10">
        <v>878</v>
      </c>
      <c r="J140" s="10" t="s">
        <v>1</v>
      </c>
      <c r="M140" s="40" t="b">
        <f>AND('Data Sheet'!F140&lt;Results!$F$7,'Data Sheet'!F140&gt;Results!$E$7)</f>
        <v>0</v>
      </c>
      <c r="N140" s="6" t="b">
        <f>AND(G140&gt;Results!$E$10,G140&lt;Results!$F$10)</f>
        <v>0</v>
      </c>
      <c r="O140" s="6" t="b">
        <f>AND(H140&gt;Results!$E$13,H140&lt;Results!$F$13)</f>
        <v>0</v>
      </c>
      <c r="P140" s="6" t="b">
        <f>AND(I140&gt;Results!$E$16,I140&lt;Results!$F$16)</f>
        <v>0</v>
      </c>
      <c r="Q140" s="6" t="b">
        <f>AND(J140&gt;Results!$E$19,J140&lt;Results!$F$19)</f>
        <v>0</v>
      </c>
      <c r="T140" s="44">
        <f t="shared" si="4"/>
        <v>0</v>
      </c>
      <c r="U140" s="102" t="b">
        <f>AND('Data Sheet'!F140&gt;Results!$G$7,'Data Sheet'!F140&lt;Results!$H$7)</f>
        <v>0</v>
      </c>
      <c r="V140" s="102" t="b">
        <f>AND('Data Sheet'!G140&gt;Results!$G$10,'Data Sheet'!G139&lt;Results!$H$10)</f>
        <v>0</v>
      </c>
      <c r="W140" s="102" t="b">
        <f>AND('Data Sheet'!H140&gt;Results!$G$13,'Data Sheet'!H140&lt;Results!$H$13)</f>
        <v>0</v>
      </c>
      <c r="X140" s="102" t="b">
        <f>AND('Data Sheet'!I140&gt;Results!$G$16,'Data Sheet'!I140&lt;Results!$H$16)</f>
        <v>0</v>
      </c>
      <c r="Y140" s="102" t="b">
        <f>AND('Data Sheet'!J140&gt;Results!$G$19,'Data Sheet'!J140&lt;Results!$H$19)</f>
        <v>0</v>
      </c>
      <c r="AB140" s="44">
        <f t="shared" si="5"/>
        <v>0</v>
      </c>
    </row>
    <row r="141" spans="2:28">
      <c r="B141" s="293"/>
      <c r="C141" s="294"/>
      <c r="D141" s="327"/>
      <c r="E141" s="11" t="s">
        <v>59</v>
      </c>
      <c r="F141" s="9">
        <v>50</v>
      </c>
      <c r="G141" s="10">
        <v>1</v>
      </c>
      <c r="H141" s="10">
        <v>6.3</v>
      </c>
      <c r="I141" s="10">
        <v>852</v>
      </c>
      <c r="J141" s="10" t="s">
        <v>1</v>
      </c>
      <c r="M141" s="40" t="b">
        <f>AND('Data Sheet'!F141&lt;Results!$F$7,'Data Sheet'!F141&gt;Results!$E$7)</f>
        <v>0</v>
      </c>
      <c r="N141" s="6" t="b">
        <f>AND(G141&gt;Results!$E$10,G141&lt;Results!$F$10)</f>
        <v>0</v>
      </c>
      <c r="O141" s="6" t="b">
        <f>AND(H141&gt;Results!$E$13,H141&lt;Results!$F$13)</f>
        <v>0</v>
      </c>
      <c r="P141" s="6" t="b">
        <f>AND(I141&gt;Results!$E$16,I141&lt;Results!$F$16)</f>
        <v>0</v>
      </c>
      <c r="Q141" s="6" t="b">
        <f>AND(J141&gt;Results!$E$19,J141&lt;Results!$F$19)</f>
        <v>0</v>
      </c>
      <c r="T141" s="44">
        <f t="shared" si="4"/>
        <v>0</v>
      </c>
      <c r="U141" s="102" t="b">
        <f>AND('Data Sheet'!F141&gt;Results!$G$7,'Data Sheet'!F141&lt;Results!$H$7)</f>
        <v>0</v>
      </c>
      <c r="V141" s="102" t="b">
        <f>AND('Data Sheet'!G141&gt;Results!$G$10,'Data Sheet'!G140&lt;Results!$H$10)</f>
        <v>0</v>
      </c>
      <c r="W141" s="102" t="b">
        <f>AND('Data Sheet'!H141&gt;Results!$G$13,'Data Sheet'!H141&lt;Results!$H$13)</f>
        <v>0</v>
      </c>
      <c r="X141" s="102" t="b">
        <f>AND('Data Sheet'!I141&gt;Results!$G$16,'Data Sheet'!I141&lt;Results!$H$16)</f>
        <v>0</v>
      </c>
      <c r="Y141" s="102" t="b">
        <f>AND('Data Sheet'!J141&gt;Results!$G$19,'Data Sheet'!J141&lt;Results!$H$19)</f>
        <v>0</v>
      </c>
      <c r="AB141" s="44">
        <f t="shared" si="5"/>
        <v>0</v>
      </c>
    </row>
    <row r="142" spans="2:28">
      <c r="B142" s="293"/>
      <c r="C142" s="294"/>
      <c r="D142" s="327"/>
      <c r="E142" s="11" t="s">
        <v>60</v>
      </c>
      <c r="F142" s="9">
        <v>60</v>
      </c>
      <c r="G142" s="10">
        <v>1</v>
      </c>
      <c r="H142" s="10">
        <v>7.6</v>
      </c>
      <c r="I142" s="10">
        <v>839</v>
      </c>
      <c r="J142" s="10" t="s">
        <v>1</v>
      </c>
      <c r="M142" s="40" t="b">
        <f>AND('Data Sheet'!F142&lt;Results!$F$7,'Data Sheet'!F142&gt;Results!$E$7)</f>
        <v>1</v>
      </c>
      <c r="N142" s="6" t="b">
        <f>AND(G142&gt;Results!$E$10,G142&lt;Results!$F$10)</f>
        <v>0</v>
      </c>
      <c r="O142" s="6" t="b">
        <f>AND(H142&gt;Results!$E$13,H142&lt;Results!$F$13)</f>
        <v>0</v>
      </c>
      <c r="P142" s="6" t="b">
        <f>AND(I142&gt;Results!$E$16,I142&lt;Results!$F$16)</f>
        <v>0</v>
      </c>
      <c r="Q142" s="6" t="b">
        <f>AND(J142&gt;Results!$E$19,J142&lt;Results!$F$19)</f>
        <v>0</v>
      </c>
      <c r="T142" s="44">
        <f t="shared" si="4"/>
        <v>1</v>
      </c>
      <c r="U142" s="102" t="b">
        <f>AND('Data Sheet'!F142&gt;Results!$G$7,'Data Sheet'!F142&lt;Results!$H$7)</f>
        <v>0</v>
      </c>
      <c r="V142" s="102" t="b">
        <f>AND('Data Sheet'!G142&gt;Results!$G$10,'Data Sheet'!G141&lt;Results!$H$10)</f>
        <v>0</v>
      </c>
      <c r="W142" s="102" t="b">
        <f>AND('Data Sheet'!H142&gt;Results!$G$13,'Data Sheet'!H142&lt;Results!$H$13)</f>
        <v>0</v>
      </c>
      <c r="X142" s="102" t="b">
        <f>AND('Data Sheet'!I142&gt;Results!$G$16,'Data Sheet'!I142&lt;Results!$H$16)</f>
        <v>0</v>
      </c>
      <c r="Y142" s="102" t="b">
        <f>AND('Data Sheet'!J142&gt;Results!$G$19,'Data Sheet'!J142&lt;Results!$H$19)</f>
        <v>0</v>
      </c>
      <c r="AB142" s="44">
        <f t="shared" si="5"/>
        <v>0</v>
      </c>
    </row>
    <row r="143" spans="2:28">
      <c r="B143" s="293"/>
      <c r="C143" s="294"/>
      <c r="D143" s="327"/>
      <c r="E143" s="11" t="s">
        <v>61</v>
      </c>
      <c r="F143" s="9">
        <v>70</v>
      </c>
      <c r="G143" s="10">
        <v>1</v>
      </c>
      <c r="H143" s="10">
        <v>8.4</v>
      </c>
      <c r="I143" s="10">
        <v>774</v>
      </c>
      <c r="J143" s="10" t="s">
        <v>1</v>
      </c>
      <c r="M143" s="40" t="b">
        <f>AND('Data Sheet'!F143&lt;Results!$F$7,'Data Sheet'!F143&gt;Results!$E$7)</f>
        <v>0</v>
      </c>
      <c r="N143" s="6" t="b">
        <f>AND(G143&gt;Results!$E$10,G143&lt;Results!$F$10)</f>
        <v>0</v>
      </c>
      <c r="O143" s="6" t="b">
        <f>AND(H143&gt;Results!$E$13,H143&lt;Results!$F$13)</f>
        <v>0</v>
      </c>
      <c r="P143" s="6" t="b">
        <f>AND(I143&gt;Results!$E$16,I143&lt;Results!$F$16)</f>
        <v>0</v>
      </c>
      <c r="Q143" s="6" t="b">
        <f>AND(J143&gt;Results!$E$19,J143&lt;Results!$F$19)</f>
        <v>0</v>
      </c>
      <c r="T143" s="44">
        <f t="shared" si="4"/>
        <v>0</v>
      </c>
      <c r="U143" s="102" t="b">
        <f>AND('Data Sheet'!F143&gt;Results!$G$7,'Data Sheet'!F143&lt;Results!$H$7)</f>
        <v>0</v>
      </c>
      <c r="V143" s="102" t="b">
        <f>AND('Data Sheet'!G143&gt;Results!$G$10,'Data Sheet'!G142&lt;Results!$H$10)</f>
        <v>0</v>
      </c>
      <c r="W143" s="102" t="b">
        <f>AND('Data Sheet'!H143&gt;Results!$G$13,'Data Sheet'!H143&lt;Results!$H$13)</f>
        <v>0</v>
      </c>
      <c r="X143" s="102" t="b">
        <f>AND('Data Sheet'!I143&gt;Results!$G$16,'Data Sheet'!I143&lt;Results!$H$16)</f>
        <v>0</v>
      </c>
      <c r="Y143" s="102" t="b">
        <f>AND('Data Sheet'!J143&gt;Results!$G$19,'Data Sheet'!J143&lt;Results!$H$19)</f>
        <v>0</v>
      </c>
      <c r="AB143" s="44">
        <f t="shared" si="5"/>
        <v>0</v>
      </c>
    </row>
    <row r="144" spans="2:28">
      <c r="B144" s="293"/>
      <c r="C144" s="294"/>
      <c r="D144" s="327"/>
      <c r="E144" s="11" t="s">
        <v>62</v>
      </c>
      <c r="F144" s="9">
        <v>80</v>
      </c>
      <c r="G144" s="10">
        <v>1</v>
      </c>
      <c r="H144" s="10">
        <v>9.4</v>
      </c>
      <c r="I144" s="10">
        <v>711</v>
      </c>
      <c r="J144" s="10" t="s">
        <v>1</v>
      </c>
      <c r="M144" s="40" t="b">
        <f>AND('Data Sheet'!F144&lt;Results!$F$7,'Data Sheet'!F144&gt;Results!$E$7)</f>
        <v>0</v>
      </c>
      <c r="N144" s="6" t="b">
        <f>AND(G144&gt;Results!$E$10,G144&lt;Results!$F$10)</f>
        <v>0</v>
      </c>
      <c r="O144" s="6" t="b">
        <f>AND(H144&gt;Results!$E$13,H144&lt;Results!$F$13)</f>
        <v>0</v>
      </c>
      <c r="P144" s="6" t="b">
        <f>AND(I144&gt;Results!$E$16,I144&lt;Results!$F$16)</f>
        <v>0</v>
      </c>
      <c r="Q144" s="6" t="b">
        <f>AND(J144&gt;Results!$E$19,J144&lt;Results!$F$19)</f>
        <v>0</v>
      </c>
      <c r="T144" s="44">
        <f t="shared" si="4"/>
        <v>0</v>
      </c>
      <c r="U144" s="102" t="b">
        <f>AND('Data Sheet'!F144&gt;Results!$G$7,'Data Sheet'!F144&lt;Results!$H$7)</f>
        <v>0</v>
      </c>
      <c r="V144" s="102" t="b">
        <f>AND('Data Sheet'!G144&gt;Results!$G$10,'Data Sheet'!G143&lt;Results!$H$10)</f>
        <v>0</v>
      </c>
      <c r="W144" s="102" t="b">
        <f>AND('Data Sheet'!H144&gt;Results!$G$13,'Data Sheet'!H144&lt;Results!$H$13)</f>
        <v>0</v>
      </c>
      <c r="X144" s="102" t="b">
        <f>AND('Data Sheet'!I144&gt;Results!$G$16,'Data Sheet'!I144&lt;Results!$H$16)</f>
        <v>0</v>
      </c>
      <c r="Y144" s="102" t="b">
        <f>AND('Data Sheet'!J144&gt;Results!$G$19,'Data Sheet'!J144&lt;Results!$H$19)</f>
        <v>0</v>
      </c>
      <c r="AB144" s="44">
        <f t="shared" si="5"/>
        <v>0</v>
      </c>
    </row>
    <row r="145" spans="2:28">
      <c r="B145" s="293"/>
      <c r="C145" s="294"/>
      <c r="D145" s="327"/>
      <c r="E145" s="11" t="s">
        <v>63</v>
      </c>
      <c r="F145" s="9">
        <v>90</v>
      </c>
      <c r="G145" s="10">
        <v>1</v>
      </c>
      <c r="H145" s="10">
        <v>13.9</v>
      </c>
      <c r="I145" s="10">
        <v>704</v>
      </c>
      <c r="J145" s="10" t="s">
        <v>1</v>
      </c>
      <c r="M145" s="40" t="b">
        <f>AND('Data Sheet'!F145&lt;Results!$F$7,'Data Sheet'!F145&gt;Results!$E$7)</f>
        <v>0</v>
      </c>
      <c r="N145" s="6" t="b">
        <f>AND(G145&gt;Results!$E$10,G145&lt;Results!$F$10)</f>
        <v>0</v>
      </c>
      <c r="O145" s="6" t="b">
        <f>AND(H145&gt;Results!$E$13,H145&lt;Results!$F$13)</f>
        <v>0</v>
      </c>
      <c r="P145" s="6" t="b">
        <f>AND(I145&gt;Results!$E$16,I145&lt;Results!$F$16)</f>
        <v>0</v>
      </c>
      <c r="Q145" s="6" t="b">
        <f>AND(J145&gt;Results!$E$19,J145&lt;Results!$F$19)</f>
        <v>0</v>
      </c>
      <c r="T145" s="44">
        <f t="shared" si="4"/>
        <v>0</v>
      </c>
      <c r="U145" s="102" t="b">
        <f>AND('Data Sheet'!F145&gt;Results!$G$7,'Data Sheet'!F145&lt;Results!$H$7)</f>
        <v>0</v>
      </c>
      <c r="V145" s="102" t="b">
        <f>AND('Data Sheet'!G145&gt;Results!$G$10,'Data Sheet'!G144&lt;Results!$H$10)</f>
        <v>0</v>
      </c>
      <c r="W145" s="102" t="b">
        <f>AND('Data Sheet'!H145&gt;Results!$G$13,'Data Sheet'!H145&lt;Results!$H$13)</f>
        <v>0</v>
      </c>
      <c r="X145" s="102" t="b">
        <f>AND('Data Sheet'!I145&gt;Results!$G$16,'Data Sheet'!I145&lt;Results!$H$16)</f>
        <v>0</v>
      </c>
      <c r="Y145" s="102" t="b">
        <f>AND('Data Sheet'!J145&gt;Results!$G$19,'Data Sheet'!J145&lt;Results!$H$19)</f>
        <v>0</v>
      </c>
      <c r="AB145" s="44">
        <f t="shared" si="5"/>
        <v>0</v>
      </c>
    </row>
    <row r="146" spans="2:28">
      <c r="B146" s="293"/>
      <c r="C146" s="294"/>
      <c r="D146" s="327"/>
      <c r="E146" s="11" t="s">
        <v>64</v>
      </c>
      <c r="F146" s="9">
        <v>20</v>
      </c>
      <c r="G146" s="10">
        <v>1.18</v>
      </c>
      <c r="H146" s="10">
        <v>2.8</v>
      </c>
      <c r="I146" s="10">
        <v>831</v>
      </c>
      <c r="J146" s="10" t="s">
        <v>1</v>
      </c>
      <c r="M146" s="40" t="b">
        <f>AND('Data Sheet'!F146&lt;Results!$F$7,'Data Sheet'!F146&gt;Results!$E$7)</f>
        <v>0</v>
      </c>
      <c r="N146" s="6" t="b">
        <f>AND(G146&gt;Results!$E$10,G146&lt;Results!$F$10)</f>
        <v>0</v>
      </c>
      <c r="O146" s="6" t="b">
        <f>AND(H146&gt;Results!$E$13,H146&lt;Results!$F$13)</f>
        <v>0</v>
      </c>
      <c r="P146" s="6" t="b">
        <f>AND(I146&gt;Results!$E$16,I146&lt;Results!$F$16)</f>
        <v>0</v>
      </c>
      <c r="Q146" s="6" t="b">
        <f>AND(J146&gt;Results!$E$19,J146&lt;Results!$F$19)</f>
        <v>0</v>
      </c>
      <c r="T146" s="44">
        <f t="shared" si="4"/>
        <v>0</v>
      </c>
      <c r="U146" s="102" t="b">
        <f>AND('Data Sheet'!F146&gt;Results!$G$7,'Data Sheet'!F146&lt;Results!$H$7)</f>
        <v>0</v>
      </c>
      <c r="V146" s="102" t="b">
        <f>AND('Data Sheet'!G146&gt;Results!$G$10,'Data Sheet'!G145&lt;Results!$H$10)</f>
        <v>1</v>
      </c>
      <c r="W146" s="102" t="b">
        <f>AND('Data Sheet'!H146&gt;Results!$G$13,'Data Sheet'!H146&lt;Results!$H$13)</f>
        <v>0</v>
      </c>
      <c r="X146" s="102" t="b">
        <f>AND('Data Sheet'!I146&gt;Results!$G$16,'Data Sheet'!I146&lt;Results!$H$16)</f>
        <v>0</v>
      </c>
      <c r="Y146" s="102" t="b">
        <f>AND('Data Sheet'!J146&gt;Results!$G$19,'Data Sheet'!J146&lt;Results!$H$19)</f>
        <v>0</v>
      </c>
      <c r="AB146" s="44">
        <f t="shared" si="5"/>
        <v>1</v>
      </c>
    </row>
    <row r="147" spans="2:28">
      <c r="B147" s="293"/>
      <c r="C147" s="294"/>
      <c r="D147" s="327"/>
      <c r="E147" s="11" t="s">
        <v>65</v>
      </c>
      <c r="F147" s="9">
        <v>30</v>
      </c>
      <c r="G147" s="10">
        <v>1.18</v>
      </c>
      <c r="H147" s="10">
        <v>3.2</v>
      </c>
      <c r="I147" s="10">
        <v>770</v>
      </c>
      <c r="J147" s="10" t="s">
        <v>1</v>
      </c>
      <c r="M147" s="40" t="b">
        <f>AND('Data Sheet'!F147&lt;Results!$F$7,'Data Sheet'!F147&gt;Results!$E$7)</f>
        <v>0</v>
      </c>
      <c r="N147" s="6" t="b">
        <f>AND(G147&gt;Results!$E$10,G147&lt;Results!$F$10)</f>
        <v>0</v>
      </c>
      <c r="O147" s="6" t="b">
        <f>AND(H147&gt;Results!$E$13,H147&lt;Results!$F$13)</f>
        <v>0</v>
      </c>
      <c r="P147" s="6" t="b">
        <f>AND(I147&gt;Results!$E$16,I147&lt;Results!$F$16)</f>
        <v>0</v>
      </c>
      <c r="Q147" s="6" t="b">
        <f>AND(J147&gt;Results!$E$19,J147&lt;Results!$F$19)</f>
        <v>0</v>
      </c>
      <c r="T147" s="44">
        <f t="shared" si="4"/>
        <v>0</v>
      </c>
      <c r="U147" s="102" t="b">
        <f>AND('Data Sheet'!F147&gt;Results!$G$7,'Data Sheet'!F147&lt;Results!$H$7)</f>
        <v>0</v>
      </c>
      <c r="V147" s="102" t="b">
        <f>AND('Data Sheet'!G147&gt;Results!$G$10,'Data Sheet'!G146&lt;Results!$H$10)</f>
        <v>1</v>
      </c>
      <c r="W147" s="102" t="b">
        <f>AND('Data Sheet'!H147&gt;Results!$G$13,'Data Sheet'!H147&lt;Results!$H$13)</f>
        <v>0</v>
      </c>
      <c r="X147" s="102" t="b">
        <f>AND('Data Sheet'!I147&gt;Results!$G$16,'Data Sheet'!I147&lt;Results!$H$16)</f>
        <v>0</v>
      </c>
      <c r="Y147" s="102" t="b">
        <f>AND('Data Sheet'!J147&gt;Results!$G$19,'Data Sheet'!J147&lt;Results!$H$19)</f>
        <v>0</v>
      </c>
      <c r="AB147" s="44">
        <f t="shared" si="5"/>
        <v>1</v>
      </c>
    </row>
    <row r="148" spans="2:28">
      <c r="B148" s="293"/>
      <c r="C148" s="294"/>
      <c r="D148" s="327"/>
      <c r="E148" s="11" t="s">
        <v>66</v>
      </c>
      <c r="F148" s="9">
        <v>40</v>
      </c>
      <c r="G148" s="10">
        <v>1.18</v>
      </c>
      <c r="H148" s="10">
        <v>4.2</v>
      </c>
      <c r="I148" s="10">
        <v>773</v>
      </c>
      <c r="J148" s="10" t="s">
        <v>1</v>
      </c>
      <c r="M148" s="40" t="b">
        <f>AND('Data Sheet'!F148&lt;Results!$F$7,'Data Sheet'!F148&gt;Results!$E$7)</f>
        <v>0</v>
      </c>
      <c r="N148" s="6" t="b">
        <f>AND(G148&gt;Results!$E$10,G148&lt;Results!$F$10)</f>
        <v>0</v>
      </c>
      <c r="O148" s="6" t="b">
        <f>AND(H148&gt;Results!$E$13,H148&lt;Results!$F$13)</f>
        <v>0</v>
      </c>
      <c r="P148" s="6" t="b">
        <f>AND(I148&gt;Results!$E$16,I148&lt;Results!$F$16)</f>
        <v>0</v>
      </c>
      <c r="Q148" s="6" t="b">
        <f>AND(J148&gt;Results!$E$19,J148&lt;Results!$F$19)</f>
        <v>0</v>
      </c>
      <c r="T148" s="44">
        <f t="shared" si="4"/>
        <v>0</v>
      </c>
      <c r="U148" s="102" t="b">
        <f>AND('Data Sheet'!F148&gt;Results!$G$7,'Data Sheet'!F148&lt;Results!$H$7)</f>
        <v>0</v>
      </c>
      <c r="V148" s="102" t="b">
        <f>AND('Data Sheet'!G148&gt;Results!$G$10,'Data Sheet'!G147&lt;Results!$H$10)</f>
        <v>1</v>
      </c>
      <c r="W148" s="102" t="b">
        <f>AND('Data Sheet'!H148&gt;Results!$G$13,'Data Sheet'!H148&lt;Results!$H$13)</f>
        <v>0</v>
      </c>
      <c r="X148" s="102" t="b">
        <f>AND('Data Sheet'!I148&gt;Results!$G$16,'Data Sheet'!I148&lt;Results!$H$16)</f>
        <v>0</v>
      </c>
      <c r="Y148" s="102" t="b">
        <f>AND('Data Sheet'!J148&gt;Results!$G$19,'Data Sheet'!J148&lt;Results!$H$19)</f>
        <v>0</v>
      </c>
      <c r="AB148" s="44">
        <f t="shared" si="5"/>
        <v>1</v>
      </c>
    </row>
    <row r="149" spans="2:28">
      <c r="B149" s="293"/>
      <c r="C149" s="294"/>
      <c r="D149" s="327"/>
      <c r="E149" s="11" t="s">
        <v>67</v>
      </c>
      <c r="F149" s="9">
        <v>50</v>
      </c>
      <c r="G149" s="10">
        <v>1.18</v>
      </c>
      <c r="H149" s="10">
        <v>5.7</v>
      </c>
      <c r="I149" s="10">
        <v>836</v>
      </c>
      <c r="J149" s="10" t="s">
        <v>1</v>
      </c>
      <c r="M149" s="40" t="b">
        <f>AND('Data Sheet'!F149&lt;Results!$F$7,'Data Sheet'!F149&gt;Results!$E$7)</f>
        <v>0</v>
      </c>
      <c r="N149" s="6" t="b">
        <f>AND(G149&gt;Results!$E$10,G149&lt;Results!$F$10)</f>
        <v>0</v>
      </c>
      <c r="O149" s="6" t="b">
        <f>AND(H149&gt;Results!$E$13,H149&lt;Results!$F$13)</f>
        <v>0</v>
      </c>
      <c r="P149" s="6" t="b">
        <f>AND(I149&gt;Results!$E$16,I149&lt;Results!$F$16)</f>
        <v>0</v>
      </c>
      <c r="Q149" s="6" t="b">
        <f>AND(J149&gt;Results!$E$19,J149&lt;Results!$F$19)</f>
        <v>0</v>
      </c>
      <c r="T149" s="44">
        <f t="shared" si="4"/>
        <v>0</v>
      </c>
      <c r="U149" s="102" t="b">
        <f>AND('Data Sheet'!F149&gt;Results!$G$7,'Data Sheet'!F149&lt;Results!$H$7)</f>
        <v>0</v>
      </c>
      <c r="V149" s="102" t="b">
        <f>AND('Data Sheet'!G149&gt;Results!$G$10,'Data Sheet'!G148&lt;Results!$H$10)</f>
        <v>1</v>
      </c>
      <c r="W149" s="102" t="b">
        <f>AND('Data Sheet'!H149&gt;Results!$G$13,'Data Sheet'!H149&lt;Results!$H$13)</f>
        <v>0</v>
      </c>
      <c r="X149" s="102" t="b">
        <f>AND('Data Sheet'!I149&gt;Results!$G$16,'Data Sheet'!I149&lt;Results!$H$16)</f>
        <v>0</v>
      </c>
      <c r="Y149" s="102" t="b">
        <f>AND('Data Sheet'!J149&gt;Results!$G$19,'Data Sheet'!J149&lt;Results!$H$19)</f>
        <v>0</v>
      </c>
      <c r="AB149" s="44">
        <f t="shared" si="5"/>
        <v>1</v>
      </c>
    </row>
    <row r="150" spans="2:28">
      <c r="B150" s="293"/>
      <c r="C150" s="294"/>
      <c r="D150" s="327"/>
      <c r="E150" s="11" t="s">
        <v>68</v>
      </c>
      <c r="F150" s="9">
        <v>60</v>
      </c>
      <c r="G150" s="10">
        <v>1.18</v>
      </c>
      <c r="H150" s="10">
        <v>7.2</v>
      </c>
      <c r="I150" s="10">
        <v>784</v>
      </c>
      <c r="J150" s="10" t="s">
        <v>1</v>
      </c>
      <c r="M150" s="40" t="b">
        <f>AND('Data Sheet'!F150&lt;Results!$F$7,'Data Sheet'!F150&gt;Results!$E$7)</f>
        <v>1</v>
      </c>
      <c r="N150" s="6" t="b">
        <f>AND(G150&gt;Results!$E$10,G150&lt;Results!$F$10)</f>
        <v>0</v>
      </c>
      <c r="O150" s="6" t="b">
        <f>AND(H150&gt;Results!$E$13,H150&lt;Results!$F$13)</f>
        <v>0</v>
      </c>
      <c r="P150" s="6" t="b">
        <f>AND(I150&gt;Results!$E$16,I150&lt;Results!$F$16)</f>
        <v>0</v>
      </c>
      <c r="Q150" s="6" t="b">
        <f>AND(J150&gt;Results!$E$19,J150&lt;Results!$F$19)</f>
        <v>0</v>
      </c>
      <c r="T150" s="44">
        <f t="shared" si="4"/>
        <v>1</v>
      </c>
      <c r="U150" s="102" t="b">
        <f>AND('Data Sheet'!F150&gt;Results!$G$7,'Data Sheet'!F150&lt;Results!$H$7)</f>
        <v>0</v>
      </c>
      <c r="V150" s="102" t="b">
        <f>AND('Data Sheet'!G150&gt;Results!$G$10,'Data Sheet'!G149&lt;Results!$H$10)</f>
        <v>1</v>
      </c>
      <c r="W150" s="102" t="b">
        <f>AND('Data Sheet'!H150&gt;Results!$G$13,'Data Sheet'!H150&lt;Results!$H$13)</f>
        <v>0</v>
      </c>
      <c r="X150" s="102" t="b">
        <f>AND('Data Sheet'!I150&gt;Results!$G$16,'Data Sheet'!I150&lt;Results!$H$16)</f>
        <v>0</v>
      </c>
      <c r="Y150" s="102" t="b">
        <f>AND('Data Sheet'!J150&gt;Results!$G$19,'Data Sheet'!J150&lt;Results!$H$19)</f>
        <v>0</v>
      </c>
      <c r="AB150" s="44">
        <f t="shared" si="5"/>
        <v>1</v>
      </c>
    </row>
    <row r="151" spans="2:28">
      <c r="B151" s="293"/>
      <c r="C151" s="294"/>
      <c r="D151" s="327"/>
      <c r="E151" s="11" t="s">
        <v>69</v>
      </c>
      <c r="F151" s="9">
        <v>70</v>
      </c>
      <c r="G151" s="10">
        <v>1.18</v>
      </c>
      <c r="H151" s="10">
        <v>7.5</v>
      </c>
      <c r="I151" s="10">
        <v>777</v>
      </c>
      <c r="J151" s="10" t="s">
        <v>1</v>
      </c>
      <c r="M151" s="40" t="b">
        <f>AND('Data Sheet'!F151&lt;Results!$F$7,'Data Sheet'!F151&gt;Results!$E$7)</f>
        <v>0</v>
      </c>
      <c r="N151" s="6" t="b">
        <f>AND(G151&gt;Results!$E$10,G151&lt;Results!$F$10)</f>
        <v>0</v>
      </c>
      <c r="O151" s="6" t="b">
        <f>AND(H151&gt;Results!$E$13,H151&lt;Results!$F$13)</f>
        <v>0</v>
      </c>
      <c r="P151" s="6" t="b">
        <f>AND(I151&gt;Results!$E$16,I151&lt;Results!$F$16)</f>
        <v>0</v>
      </c>
      <c r="Q151" s="6" t="b">
        <f>AND(J151&gt;Results!$E$19,J151&lt;Results!$F$19)</f>
        <v>0</v>
      </c>
      <c r="T151" s="44">
        <f t="shared" si="4"/>
        <v>0</v>
      </c>
      <c r="U151" s="102" t="b">
        <f>AND('Data Sheet'!F151&gt;Results!$G$7,'Data Sheet'!F151&lt;Results!$H$7)</f>
        <v>0</v>
      </c>
      <c r="V151" s="102" t="b">
        <f>AND('Data Sheet'!G151&gt;Results!$G$10,'Data Sheet'!G150&lt;Results!$H$10)</f>
        <v>1</v>
      </c>
      <c r="W151" s="102" t="b">
        <f>AND('Data Sheet'!H151&gt;Results!$G$13,'Data Sheet'!H151&lt;Results!$H$13)</f>
        <v>0</v>
      </c>
      <c r="X151" s="102" t="b">
        <f>AND('Data Sheet'!I151&gt;Results!$G$16,'Data Sheet'!I151&lt;Results!$H$16)</f>
        <v>0</v>
      </c>
      <c r="Y151" s="102" t="b">
        <f>AND('Data Sheet'!J151&gt;Results!$G$19,'Data Sheet'!J151&lt;Results!$H$19)</f>
        <v>0</v>
      </c>
      <c r="AB151" s="44">
        <f t="shared" si="5"/>
        <v>1</v>
      </c>
    </row>
    <row r="152" spans="2:28">
      <c r="B152" s="293"/>
      <c r="C152" s="294"/>
      <c r="D152" s="327"/>
      <c r="E152" s="11" t="s">
        <v>70</v>
      </c>
      <c r="F152" s="9">
        <v>80</v>
      </c>
      <c r="G152" s="10">
        <v>1.18</v>
      </c>
      <c r="H152" s="10">
        <v>8.6999999999999993</v>
      </c>
      <c r="I152" s="10">
        <v>726</v>
      </c>
      <c r="J152" s="10" t="s">
        <v>1</v>
      </c>
      <c r="M152" s="40" t="b">
        <f>AND('Data Sheet'!F152&lt;Results!$F$7,'Data Sheet'!F152&gt;Results!$E$7)</f>
        <v>0</v>
      </c>
      <c r="N152" s="6" t="b">
        <f>AND(G152&gt;Results!$E$10,G152&lt;Results!$F$10)</f>
        <v>0</v>
      </c>
      <c r="O152" s="6" t="b">
        <f>AND(H152&gt;Results!$E$13,H152&lt;Results!$F$13)</f>
        <v>0</v>
      </c>
      <c r="P152" s="6" t="b">
        <f>AND(I152&gt;Results!$E$16,I152&lt;Results!$F$16)</f>
        <v>0</v>
      </c>
      <c r="Q152" s="6" t="b">
        <f>AND(J152&gt;Results!$E$19,J152&lt;Results!$F$19)</f>
        <v>0</v>
      </c>
      <c r="T152" s="44">
        <f t="shared" si="4"/>
        <v>0</v>
      </c>
      <c r="U152" s="102" t="b">
        <f>AND('Data Sheet'!F152&gt;Results!$G$7,'Data Sheet'!F152&lt;Results!$H$7)</f>
        <v>0</v>
      </c>
      <c r="V152" s="102" t="b">
        <f>AND('Data Sheet'!G152&gt;Results!$G$10,'Data Sheet'!G151&lt;Results!$H$10)</f>
        <v>1</v>
      </c>
      <c r="W152" s="102" t="b">
        <f>AND('Data Sheet'!H152&gt;Results!$G$13,'Data Sheet'!H152&lt;Results!$H$13)</f>
        <v>0</v>
      </c>
      <c r="X152" s="102" t="b">
        <f>AND('Data Sheet'!I152&gt;Results!$G$16,'Data Sheet'!I152&lt;Results!$H$16)</f>
        <v>0</v>
      </c>
      <c r="Y152" s="102" t="b">
        <f>AND('Data Sheet'!J152&gt;Results!$G$19,'Data Sheet'!J152&lt;Results!$H$19)</f>
        <v>0</v>
      </c>
      <c r="AB152" s="44">
        <f t="shared" si="5"/>
        <v>1</v>
      </c>
    </row>
    <row r="153" spans="2:28" ht="15" thickBot="1">
      <c r="B153" s="293"/>
      <c r="C153" s="294"/>
      <c r="D153" s="328"/>
      <c r="E153" s="11" t="s">
        <v>71</v>
      </c>
      <c r="F153" s="9">
        <v>90</v>
      </c>
      <c r="G153" s="10">
        <v>1.18</v>
      </c>
      <c r="H153" s="10">
        <v>10.5</v>
      </c>
      <c r="I153" s="10">
        <v>657</v>
      </c>
      <c r="J153" s="10" t="s">
        <v>1</v>
      </c>
      <c r="M153" s="40" t="b">
        <f>AND('Data Sheet'!F153&lt;Results!$F$7,'Data Sheet'!F153&gt;Results!$E$7)</f>
        <v>0</v>
      </c>
      <c r="N153" s="6" t="b">
        <f>AND(G153&gt;Results!$E$10,G153&lt;Results!$F$10)</f>
        <v>0</v>
      </c>
      <c r="O153" s="6" t="b">
        <f>AND(H153&gt;Results!$E$13,H153&lt;Results!$F$13)</f>
        <v>0</v>
      </c>
      <c r="P153" s="6" t="b">
        <f>AND(I153&gt;Results!$E$16,I153&lt;Results!$F$16)</f>
        <v>0</v>
      </c>
      <c r="Q153" s="6" t="b">
        <f>AND(J153&gt;Results!$E$19,J153&lt;Results!$F$19)</f>
        <v>0</v>
      </c>
      <c r="T153" s="44">
        <f t="shared" si="4"/>
        <v>0</v>
      </c>
      <c r="U153" s="102" t="b">
        <f>AND('Data Sheet'!F153&gt;Results!$G$7,'Data Sheet'!F153&lt;Results!$H$7)</f>
        <v>0</v>
      </c>
      <c r="V153" s="102" t="b">
        <f>AND('Data Sheet'!G153&gt;Results!$G$10,'Data Sheet'!G152&lt;Results!$H$10)</f>
        <v>1</v>
      </c>
      <c r="W153" s="102" t="b">
        <f>AND('Data Sheet'!H153&gt;Results!$G$13,'Data Sheet'!H153&lt;Results!$H$13)</f>
        <v>0</v>
      </c>
      <c r="X153" s="102" t="b">
        <f>AND('Data Sheet'!I153&gt;Results!$G$16,'Data Sheet'!I153&lt;Results!$H$16)</f>
        <v>0</v>
      </c>
      <c r="Y153" s="102" t="b">
        <f>AND('Data Sheet'!J153&gt;Results!$G$19,'Data Sheet'!J153&lt;Results!$H$19)</f>
        <v>0</v>
      </c>
      <c r="AB153" s="44">
        <f t="shared" si="5"/>
        <v>1</v>
      </c>
    </row>
    <row r="154" spans="2:28">
      <c r="B154" s="293"/>
      <c r="C154" s="294"/>
      <c r="D154" s="323" t="s">
        <v>164</v>
      </c>
      <c r="E154" s="11" t="s">
        <v>152</v>
      </c>
      <c r="F154" s="9">
        <v>40</v>
      </c>
      <c r="G154" s="10">
        <v>1.05</v>
      </c>
      <c r="H154" s="10">
        <v>2.7</v>
      </c>
      <c r="I154" s="10">
        <v>650</v>
      </c>
      <c r="J154" s="10" t="s">
        <v>1</v>
      </c>
      <c r="M154" s="40" t="b">
        <f>AND('Data Sheet'!F154&lt;Results!$F$7,'Data Sheet'!F154&gt;Results!$E$7)</f>
        <v>0</v>
      </c>
      <c r="N154" s="6" t="b">
        <f>AND(G154&gt;Results!$E$10,G154&lt;Results!$F$10)</f>
        <v>1</v>
      </c>
      <c r="O154" s="6" t="b">
        <f>AND(H154&gt;Results!$E$13,H154&lt;Results!$F$13)</f>
        <v>0</v>
      </c>
      <c r="P154" s="6" t="b">
        <f>AND(I154&gt;Results!$E$16,I154&lt;Results!$F$16)</f>
        <v>0</v>
      </c>
      <c r="Q154" s="6" t="b">
        <f>AND(J154&gt;Results!$E$19,J154&lt;Results!$F$19)</f>
        <v>0</v>
      </c>
      <c r="T154" s="44">
        <f t="shared" si="4"/>
        <v>1</v>
      </c>
      <c r="U154" s="102" t="b">
        <f>AND('Data Sheet'!F154&gt;Results!$G$7,'Data Sheet'!F154&lt;Results!$H$7)</f>
        <v>0</v>
      </c>
      <c r="V154" s="102" t="b">
        <f>AND('Data Sheet'!G154&gt;Results!$G$10,'Data Sheet'!G153&lt;Results!$H$10)</f>
        <v>0</v>
      </c>
      <c r="W154" s="102" t="b">
        <f>AND('Data Sheet'!H154&gt;Results!$G$13,'Data Sheet'!H154&lt;Results!$H$13)</f>
        <v>0</v>
      </c>
      <c r="X154" s="102" t="b">
        <f>AND('Data Sheet'!I154&gt;Results!$G$16,'Data Sheet'!I154&lt;Results!$H$16)</f>
        <v>0</v>
      </c>
      <c r="Y154" s="102" t="b">
        <f>AND('Data Sheet'!J154&gt;Results!$G$19,'Data Sheet'!J154&lt;Results!$H$19)</f>
        <v>0</v>
      </c>
      <c r="AB154" s="44">
        <f t="shared" si="5"/>
        <v>0</v>
      </c>
    </row>
    <row r="155" spans="2:28">
      <c r="B155" s="293"/>
      <c r="C155" s="294"/>
      <c r="D155" s="324"/>
      <c r="E155" s="11" t="s">
        <v>153</v>
      </c>
      <c r="F155" s="9">
        <v>50</v>
      </c>
      <c r="G155" s="10">
        <v>1.05</v>
      </c>
      <c r="H155" s="10">
        <v>3.9</v>
      </c>
      <c r="I155" s="10">
        <v>740</v>
      </c>
      <c r="J155" s="10" t="s">
        <v>1</v>
      </c>
      <c r="M155" s="40" t="b">
        <f>AND('Data Sheet'!F155&lt;Results!$F$7,'Data Sheet'!F155&gt;Results!$E$7)</f>
        <v>0</v>
      </c>
      <c r="N155" s="6" t="b">
        <f>AND(G155&gt;Results!$E$10,G155&lt;Results!$F$10)</f>
        <v>1</v>
      </c>
      <c r="O155" s="6" t="b">
        <f>AND(H155&gt;Results!$E$13,H155&lt;Results!$F$13)</f>
        <v>0</v>
      </c>
      <c r="P155" s="6" t="b">
        <f>AND(I155&gt;Results!$E$16,I155&lt;Results!$F$16)</f>
        <v>0</v>
      </c>
      <c r="Q155" s="6" t="b">
        <f>AND(J155&gt;Results!$E$19,J155&lt;Results!$F$19)</f>
        <v>0</v>
      </c>
      <c r="T155" s="44">
        <f t="shared" si="4"/>
        <v>1</v>
      </c>
      <c r="U155" s="102" t="b">
        <f>AND('Data Sheet'!F155&gt;Results!$G$7,'Data Sheet'!F155&lt;Results!$H$7)</f>
        <v>0</v>
      </c>
      <c r="V155" s="102" t="b">
        <f>AND('Data Sheet'!G155&gt;Results!$G$10,'Data Sheet'!G154&lt;Results!$H$10)</f>
        <v>0</v>
      </c>
      <c r="W155" s="102" t="b">
        <f>AND('Data Sheet'!H155&gt;Results!$G$13,'Data Sheet'!H155&lt;Results!$H$13)</f>
        <v>0</v>
      </c>
      <c r="X155" s="102" t="b">
        <f>AND('Data Sheet'!I155&gt;Results!$G$16,'Data Sheet'!I155&lt;Results!$H$16)</f>
        <v>0</v>
      </c>
      <c r="Y155" s="102" t="b">
        <f>AND('Data Sheet'!J155&gt;Results!$G$19,'Data Sheet'!J155&lt;Results!$H$19)</f>
        <v>0</v>
      </c>
      <c r="AB155" s="44">
        <f t="shared" si="5"/>
        <v>0</v>
      </c>
    </row>
    <row r="156" spans="2:28">
      <c r="B156" s="293"/>
      <c r="C156" s="294"/>
      <c r="D156" s="324"/>
      <c r="E156" s="11" t="s">
        <v>154</v>
      </c>
      <c r="F156" s="9">
        <v>60</v>
      </c>
      <c r="G156" s="10">
        <v>1.03</v>
      </c>
      <c r="H156" s="10">
        <v>5.5</v>
      </c>
      <c r="I156" s="10">
        <v>835</v>
      </c>
      <c r="J156" s="10" t="s">
        <v>1</v>
      </c>
      <c r="M156" s="40" t="b">
        <f>AND('Data Sheet'!F156&lt;Results!$F$7,'Data Sheet'!F156&gt;Results!$E$7)</f>
        <v>1</v>
      </c>
      <c r="N156" s="6" t="b">
        <f>AND(G156&gt;Results!$E$10,G156&lt;Results!$F$10)</f>
        <v>0</v>
      </c>
      <c r="O156" s="6" t="b">
        <f>AND(H156&gt;Results!$E$13,H156&lt;Results!$F$13)</f>
        <v>0</v>
      </c>
      <c r="P156" s="6" t="b">
        <f>AND(I156&gt;Results!$E$16,I156&lt;Results!$F$16)</f>
        <v>0</v>
      </c>
      <c r="Q156" s="6" t="b">
        <f>AND(J156&gt;Results!$E$19,J156&lt;Results!$F$19)</f>
        <v>0</v>
      </c>
      <c r="T156" s="44">
        <f t="shared" si="4"/>
        <v>1</v>
      </c>
      <c r="U156" s="102" t="b">
        <f>AND('Data Sheet'!F156&gt;Results!$G$7,'Data Sheet'!F156&lt;Results!$H$7)</f>
        <v>0</v>
      </c>
      <c r="V156" s="102" t="b">
        <f>AND('Data Sheet'!G156&gt;Results!$G$10,'Data Sheet'!G155&lt;Results!$H$10)</f>
        <v>0</v>
      </c>
      <c r="W156" s="102" t="b">
        <f>AND('Data Sheet'!H156&gt;Results!$G$13,'Data Sheet'!H156&lt;Results!$H$13)</f>
        <v>0</v>
      </c>
      <c r="X156" s="102" t="b">
        <f>AND('Data Sheet'!I156&gt;Results!$G$16,'Data Sheet'!I156&lt;Results!$H$16)</f>
        <v>0</v>
      </c>
      <c r="Y156" s="102" t="b">
        <f>AND('Data Sheet'!J156&gt;Results!$G$19,'Data Sheet'!J156&lt;Results!$H$19)</f>
        <v>0</v>
      </c>
      <c r="AB156" s="44">
        <f t="shared" si="5"/>
        <v>0</v>
      </c>
    </row>
    <row r="157" spans="2:28">
      <c r="B157" s="293"/>
      <c r="C157" s="294"/>
      <c r="D157" s="324"/>
      <c r="E157" s="11" t="s">
        <v>155</v>
      </c>
      <c r="F157" s="9">
        <v>70</v>
      </c>
      <c r="G157" s="10">
        <v>1.03</v>
      </c>
      <c r="H157" s="10">
        <v>6.6</v>
      </c>
      <c r="I157" s="10">
        <v>835</v>
      </c>
      <c r="J157" s="10" t="s">
        <v>1</v>
      </c>
      <c r="M157" s="40" t="b">
        <f>AND('Data Sheet'!F157&lt;Results!$F$7,'Data Sheet'!F157&gt;Results!$E$7)</f>
        <v>0</v>
      </c>
      <c r="N157" s="6" t="b">
        <f>AND(G157&gt;Results!$E$10,G157&lt;Results!$F$10)</f>
        <v>0</v>
      </c>
      <c r="O157" s="6" t="b">
        <f>AND(H157&gt;Results!$E$13,H157&lt;Results!$F$13)</f>
        <v>0</v>
      </c>
      <c r="P157" s="6" t="b">
        <f>AND(I157&gt;Results!$E$16,I157&lt;Results!$F$16)</f>
        <v>0</v>
      </c>
      <c r="Q157" s="6" t="b">
        <f>AND(J157&gt;Results!$E$19,J157&lt;Results!$F$19)</f>
        <v>0</v>
      </c>
      <c r="T157" s="44">
        <f t="shared" si="4"/>
        <v>0</v>
      </c>
      <c r="U157" s="102" t="b">
        <f>AND('Data Sheet'!F157&gt;Results!$G$7,'Data Sheet'!F157&lt;Results!$H$7)</f>
        <v>0</v>
      </c>
      <c r="V157" s="102" t="b">
        <f>AND('Data Sheet'!G157&gt;Results!$G$10,'Data Sheet'!G156&lt;Results!$H$10)</f>
        <v>0</v>
      </c>
      <c r="W157" s="102" t="b">
        <f>AND('Data Sheet'!H157&gt;Results!$G$13,'Data Sheet'!H157&lt;Results!$H$13)</f>
        <v>0</v>
      </c>
      <c r="X157" s="102" t="b">
        <f>AND('Data Sheet'!I157&gt;Results!$G$16,'Data Sheet'!I157&lt;Results!$H$16)</f>
        <v>0</v>
      </c>
      <c r="Y157" s="102" t="b">
        <f>AND('Data Sheet'!J157&gt;Results!$G$19,'Data Sheet'!J157&lt;Results!$H$19)</f>
        <v>0</v>
      </c>
      <c r="AB157" s="44">
        <f t="shared" si="5"/>
        <v>0</v>
      </c>
    </row>
    <row r="158" spans="2:28">
      <c r="B158" s="293"/>
      <c r="C158" s="294"/>
      <c r="D158" s="324"/>
      <c r="E158" s="11" t="s">
        <v>156</v>
      </c>
      <c r="F158" s="9">
        <v>80</v>
      </c>
      <c r="G158" s="10">
        <v>1.03</v>
      </c>
      <c r="H158" s="10">
        <v>7.5</v>
      </c>
      <c r="I158" s="10">
        <v>770</v>
      </c>
      <c r="J158" s="10" t="s">
        <v>1</v>
      </c>
      <c r="M158" s="40" t="b">
        <f>AND('Data Sheet'!F158&lt;Results!$F$7,'Data Sheet'!F158&gt;Results!$E$7)</f>
        <v>0</v>
      </c>
      <c r="N158" s="6" t="b">
        <f>AND(G158&gt;Results!$E$10,G158&lt;Results!$F$10)</f>
        <v>0</v>
      </c>
      <c r="O158" s="6" t="b">
        <f>AND(H158&gt;Results!$E$13,H158&lt;Results!$F$13)</f>
        <v>0</v>
      </c>
      <c r="P158" s="6" t="b">
        <f>AND(I158&gt;Results!$E$16,I158&lt;Results!$F$16)</f>
        <v>0</v>
      </c>
      <c r="Q158" s="6" t="b">
        <f>AND(J158&gt;Results!$E$19,J158&lt;Results!$F$19)</f>
        <v>0</v>
      </c>
      <c r="T158" s="44">
        <f t="shared" si="4"/>
        <v>0</v>
      </c>
      <c r="U158" s="102" t="b">
        <f>AND('Data Sheet'!F158&gt;Results!$G$7,'Data Sheet'!F158&lt;Results!$H$7)</f>
        <v>0</v>
      </c>
      <c r="V158" s="102" t="b">
        <f>AND('Data Sheet'!G158&gt;Results!$G$10,'Data Sheet'!G157&lt;Results!$H$10)</f>
        <v>0</v>
      </c>
      <c r="W158" s="102" t="b">
        <f>AND('Data Sheet'!H158&gt;Results!$G$13,'Data Sheet'!H158&lt;Results!$H$13)</f>
        <v>0</v>
      </c>
      <c r="X158" s="102" t="b">
        <f>AND('Data Sheet'!I158&gt;Results!$G$16,'Data Sheet'!I158&lt;Results!$H$16)</f>
        <v>0</v>
      </c>
      <c r="Y158" s="102" t="b">
        <f>AND('Data Sheet'!J158&gt;Results!$G$19,'Data Sheet'!J158&lt;Results!$H$19)</f>
        <v>0</v>
      </c>
      <c r="AB158" s="44">
        <f t="shared" si="5"/>
        <v>0</v>
      </c>
    </row>
    <row r="159" spans="2:28">
      <c r="B159" s="293"/>
      <c r="C159" s="294"/>
      <c r="D159" s="324"/>
      <c r="E159" s="11" t="s">
        <v>157</v>
      </c>
      <c r="F159" s="9">
        <v>90</v>
      </c>
      <c r="G159" s="10">
        <v>1.03</v>
      </c>
      <c r="H159" s="10">
        <v>9</v>
      </c>
      <c r="I159" s="10">
        <v>725</v>
      </c>
      <c r="J159" s="10" t="s">
        <v>1</v>
      </c>
      <c r="M159" s="40" t="b">
        <f>AND('Data Sheet'!F159&lt;Results!$F$7,'Data Sheet'!F159&gt;Results!$E$7)</f>
        <v>0</v>
      </c>
      <c r="N159" s="6" t="b">
        <f>AND(G159&gt;Results!$E$10,G159&lt;Results!$F$10)</f>
        <v>0</v>
      </c>
      <c r="O159" s="6" t="b">
        <f>AND(H159&gt;Results!$E$13,H159&lt;Results!$F$13)</f>
        <v>0</v>
      </c>
      <c r="P159" s="6" t="b">
        <f>AND(I159&gt;Results!$E$16,I159&lt;Results!$F$16)</f>
        <v>0</v>
      </c>
      <c r="Q159" s="6" t="b">
        <f>AND(J159&gt;Results!$E$19,J159&lt;Results!$F$19)</f>
        <v>0</v>
      </c>
      <c r="T159" s="44">
        <f t="shared" si="4"/>
        <v>0</v>
      </c>
      <c r="U159" s="102" t="b">
        <f>AND('Data Sheet'!F159&gt;Results!$G$7,'Data Sheet'!F159&lt;Results!$H$7)</f>
        <v>0</v>
      </c>
      <c r="V159" s="102" t="b">
        <f>AND('Data Sheet'!G159&gt;Results!$G$10,'Data Sheet'!G158&lt;Results!$H$10)</f>
        <v>0</v>
      </c>
      <c r="W159" s="102" t="b">
        <f>AND('Data Sheet'!H159&gt;Results!$G$13,'Data Sheet'!H159&lt;Results!$H$13)</f>
        <v>0</v>
      </c>
      <c r="X159" s="102" t="b">
        <f>AND('Data Sheet'!I159&gt;Results!$G$16,'Data Sheet'!I159&lt;Results!$H$16)</f>
        <v>0</v>
      </c>
      <c r="Y159" s="102" t="b">
        <f>AND('Data Sheet'!J159&gt;Results!$G$19,'Data Sheet'!J159&lt;Results!$H$19)</f>
        <v>0</v>
      </c>
      <c r="AB159" s="44">
        <f t="shared" si="5"/>
        <v>0</v>
      </c>
    </row>
    <row r="160" spans="2:28">
      <c r="B160" s="293"/>
      <c r="C160" s="294"/>
      <c r="D160" s="324"/>
      <c r="E160" s="11" t="s">
        <v>158</v>
      </c>
      <c r="F160" s="9">
        <v>40</v>
      </c>
      <c r="G160" s="10">
        <v>1.1000000000000001</v>
      </c>
      <c r="H160" s="10">
        <v>1.4</v>
      </c>
      <c r="I160" s="10">
        <v>460</v>
      </c>
      <c r="J160" s="10" t="s">
        <v>1</v>
      </c>
      <c r="M160" s="40" t="b">
        <f>AND('Data Sheet'!F160&lt;Results!$F$7,'Data Sheet'!F160&gt;Results!$E$7)</f>
        <v>0</v>
      </c>
      <c r="N160" s="6" t="b">
        <f>AND(G160&gt;Results!$E$10,G160&lt;Results!$F$10)</f>
        <v>1</v>
      </c>
      <c r="O160" s="6" t="b">
        <f>AND(H160&gt;Results!$E$13,H160&lt;Results!$F$13)</f>
        <v>0</v>
      </c>
      <c r="P160" s="6" t="b">
        <f>AND(I160&gt;Results!$E$16,I160&lt;Results!$F$16)</f>
        <v>0</v>
      </c>
      <c r="Q160" s="6" t="b">
        <f>AND(J160&gt;Results!$E$19,J160&lt;Results!$F$19)</f>
        <v>0</v>
      </c>
      <c r="T160" s="44">
        <f t="shared" si="4"/>
        <v>1</v>
      </c>
      <c r="U160" s="102" t="b">
        <f>AND('Data Sheet'!F160&gt;Results!$G$7,'Data Sheet'!F160&lt;Results!$H$7)</f>
        <v>0</v>
      </c>
      <c r="V160" s="102" t="b">
        <f>AND('Data Sheet'!G160&gt;Results!$G$10,'Data Sheet'!G159&lt;Results!$H$10)</f>
        <v>1</v>
      </c>
      <c r="W160" s="102" t="b">
        <f>AND('Data Sheet'!H160&gt;Results!$G$13,'Data Sheet'!H160&lt;Results!$H$13)</f>
        <v>0</v>
      </c>
      <c r="X160" s="102" t="b">
        <f>AND('Data Sheet'!I160&gt;Results!$G$16,'Data Sheet'!I160&lt;Results!$H$16)</f>
        <v>0</v>
      </c>
      <c r="Y160" s="102" t="b">
        <f>AND('Data Sheet'!J160&gt;Results!$G$19,'Data Sheet'!J160&lt;Results!$H$19)</f>
        <v>0</v>
      </c>
      <c r="AB160" s="44">
        <f t="shared" si="5"/>
        <v>1</v>
      </c>
    </row>
    <row r="161" spans="2:28">
      <c r="B161" s="293"/>
      <c r="C161" s="294"/>
      <c r="D161" s="324"/>
      <c r="E161" s="11" t="s">
        <v>159</v>
      </c>
      <c r="F161" s="9">
        <v>50</v>
      </c>
      <c r="G161" s="10">
        <v>1.1000000000000001</v>
      </c>
      <c r="H161" s="10">
        <v>2.2000000000000002</v>
      </c>
      <c r="I161" s="10">
        <v>525</v>
      </c>
      <c r="J161" s="10" t="s">
        <v>1</v>
      </c>
      <c r="M161" s="40" t="b">
        <f>AND('Data Sheet'!F161&lt;Results!$F$7,'Data Sheet'!F161&gt;Results!$E$7)</f>
        <v>0</v>
      </c>
      <c r="N161" s="6" t="b">
        <f>AND(G161&gt;Results!$E$10,G161&lt;Results!$F$10)</f>
        <v>1</v>
      </c>
      <c r="O161" s="6" t="b">
        <f>AND(H161&gt;Results!$E$13,H161&lt;Results!$F$13)</f>
        <v>0</v>
      </c>
      <c r="P161" s="6" t="b">
        <f>AND(I161&gt;Results!$E$16,I161&lt;Results!$F$16)</f>
        <v>0</v>
      </c>
      <c r="Q161" s="6" t="b">
        <f>AND(J161&gt;Results!$E$19,J161&lt;Results!$F$19)</f>
        <v>0</v>
      </c>
      <c r="T161" s="44">
        <f t="shared" si="4"/>
        <v>1</v>
      </c>
      <c r="U161" s="102" t="b">
        <f>AND('Data Sheet'!F161&gt;Results!$G$7,'Data Sheet'!F161&lt;Results!$H$7)</f>
        <v>0</v>
      </c>
      <c r="V161" s="102" t="b">
        <f>AND('Data Sheet'!G161&gt;Results!$G$10,'Data Sheet'!G160&lt;Results!$H$10)</f>
        <v>1</v>
      </c>
      <c r="W161" s="102" t="b">
        <f>AND('Data Sheet'!H161&gt;Results!$G$13,'Data Sheet'!H161&lt;Results!$H$13)</f>
        <v>0</v>
      </c>
      <c r="X161" s="102" t="b">
        <f>AND('Data Sheet'!I161&gt;Results!$G$16,'Data Sheet'!I161&lt;Results!$H$16)</f>
        <v>0</v>
      </c>
      <c r="Y161" s="102" t="b">
        <f>AND('Data Sheet'!J161&gt;Results!$G$19,'Data Sheet'!J161&lt;Results!$H$19)</f>
        <v>0</v>
      </c>
      <c r="AB161" s="44">
        <f t="shared" si="5"/>
        <v>1</v>
      </c>
    </row>
    <row r="162" spans="2:28">
      <c r="B162" s="293"/>
      <c r="C162" s="294"/>
      <c r="D162" s="324"/>
      <c r="E162" s="11" t="s">
        <v>160</v>
      </c>
      <c r="F162" s="9">
        <v>60</v>
      </c>
      <c r="G162" s="10">
        <v>1.07</v>
      </c>
      <c r="H162" s="10">
        <v>3.6</v>
      </c>
      <c r="I162" s="10">
        <v>700</v>
      </c>
      <c r="J162" s="10" t="s">
        <v>1</v>
      </c>
      <c r="M162" s="40" t="b">
        <f>AND('Data Sheet'!F162&lt;Results!$F$7,'Data Sheet'!F162&gt;Results!$E$7)</f>
        <v>1</v>
      </c>
      <c r="N162" s="6" t="b">
        <f>AND(G162&gt;Results!$E$10,G162&lt;Results!$F$10)</f>
        <v>1</v>
      </c>
      <c r="O162" s="6" t="b">
        <f>AND(H162&gt;Results!$E$13,H162&lt;Results!$F$13)</f>
        <v>0</v>
      </c>
      <c r="P162" s="6" t="b">
        <f>AND(I162&gt;Results!$E$16,I162&lt;Results!$F$16)</f>
        <v>0</v>
      </c>
      <c r="Q162" s="6" t="b">
        <f>AND(J162&gt;Results!$E$19,J162&lt;Results!$F$19)</f>
        <v>0</v>
      </c>
      <c r="T162" s="44">
        <f t="shared" si="4"/>
        <v>2</v>
      </c>
      <c r="U162" s="102" t="b">
        <f>AND('Data Sheet'!F162&gt;Results!$G$7,'Data Sheet'!F162&lt;Results!$H$7)</f>
        <v>0</v>
      </c>
      <c r="V162" s="102" t="b">
        <f>AND('Data Sheet'!G162&gt;Results!$G$10,'Data Sheet'!G161&lt;Results!$H$10)</f>
        <v>1</v>
      </c>
      <c r="W162" s="102" t="b">
        <f>AND('Data Sheet'!H162&gt;Results!$G$13,'Data Sheet'!H162&lt;Results!$H$13)</f>
        <v>0</v>
      </c>
      <c r="X162" s="102" t="b">
        <f>AND('Data Sheet'!I162&gt;Results!$G$16,'Data Sheet'!I162&lt;Results!$H$16)</f>
        <v>0</v>
      </c>
      <c r="Y162" s="102" t="b">
        <f>AND('Data Sheet'!J162&gt;Results!$G$19,'Data Sheet'!J162&lt;Results!$H$19)</f>
        <v>0</v>
      </c>
      <c r="AB162" s="44">
        <f t="shared" si="5"/>
        <v>1</v>
      </c>
    </row>
    <row r="163" spans="2:28">
      <c r="B163" s="293"/>
      <c r="C163" s="294"/>
      <c r="D163" s="324"/>
      <c r="E163" s="11" t="s">
        <v>161</v>
      </c>
      <c r="F163" s="9">
        <v>70</v>
      </c>
      <c r="G163" s="10">
        <v>1.07</v>
      </c>
      <c r="H163" s="10">
        <v>4.2</v>
      </c>
      <c r="I163" s="10">
        <v>730</v>
      </c>
      <c r="J163" s="10" t="s">
        <v>1</v>
      </c>
      <c r="M163" s="40" t="b">
        <f>AND('Data Sheet'!F163&lt;Results!$F$7,'Data Sheet'!F163&gt;Results!$E$7)</f>
        <v>0</v>
      </c>
      <c r="N163" s="6" t="b">
        <f>AND(G163&gt;Results!$E$10,G163&lt;Results!$F$10)</f>
        <v>1</v>
      </c>
      <c r="O163" s="6" t="b">
        <f>AND(H163&gt;Results!$E$13,H163&lt;Results!$F$13)</f>
        <v>0</v>
      </c>
      <c r="P163" s="6" t="b">
        <f>AND(I163&gt;Results!$E$16,I163&lt;Results!$F$16)</f>
        <v>0</v>
      </c>
      <c r="Q163" s="6" t="b">
        <f>AND(J163&gt;Results!$E$19,J163&lt;Results!$F$19)</f>
        <v>0</v>
      </c>
      <c r="T163" s="44">
        <f t="shared" si="4"/>
        <v>1</v>
      </c>
      <c r="U163" s="102" t="b">
        <f>AND('Data Sheet'!F163&gt;Results!$G$7,'Data Sheet'!F163&lt;Results!$H$7)</f>
        <v>0</v>
      </c>
      <c r="V163" s="102" t="b">
        <f>AND('Data Sheet'!G163&gt;Results!$G$10,'Data Sheet'!G162&lt;Results!$H$10)</f>
        <v>1</v>
      </c>
      <c r="W163" s="102" t="b">
        <f>AND('Data Sheet'!H163&gt;Results!$G$13,'Data Sheet'!H163&lt;Results!$H$13)</f>
        <v>0</v>
      </c>
      <c r="X163" s="102" t="b">
        <f>AND('Data Sheet'!I163&gt;Results!$G$16,'Data Sheet'!I163&lt;Results!$H$16)</f>
        <v>0</v>
      </c>
      <c r="Y163" s="102" t="b">
        <f>AND('Data Sheet'!J163&gt;Results!$G$19,'Data Sheet'!J163&lt;Results!$H$19)</f>
        <v>0</v>
      </c>
      <c r="AB163" s="44">
        <f t="shared" si="5"/>
        <v>1</v>
      </c>
    </row>
    <row r="164" spans="2:28" ht="15" customHeight="1">
      <c r="B164" s="293"/>
      <c r="C164" s="294"/>
      <c r="D164" s="324"/>
      <c r="E164" s="11" t="s">
        <v>162</v>
      </c>
      <c r="F164" s="9">
        <v>80</v>
      </c>
      <c r="G164" s="10">
        <v>1.06</v>
      </c>
      <c r="H164" s="10">
        <v>5.3</v>
      </c>
      <c r="I164" s="10">
        <v>680</v>
      </c>
      <c r="J164" s="10" t="s">
        <v>1</v>
      </c>
      <c r="M164" s="40" t="b">
        <f>AND('Data Sheet'!F164&lt;Results!$F$7,'Data Sheet'!F164&gt;Results!$E$7)</f>
        <v>0</v>
      </c>
      <c r="N164" s="6" t="b">
        <f>AND(G164&gt;Results!$E$10,G164&lt;Results!$F$10)</f>
        <v>1</v>
      </c>
      <c r="O164" s="6" t="b">
        <f>AND(H164&gt;Results!$E$13,H164&lt;Results!$F$13)</f>
        <v>0</v>
      </c>
      <c r="P164" s="6" t="b">
        <f>AND(I164&gt;Results!$E$16,I164&lt;Results!$F$16)</f>
        <v>0</v>
      </c>
      <c r="Q164" s="6" t="b">
        <f>AND(J164&gt;Results!$E$19,J164&lt;Results!$F$19)</f>
        <v>0</v>
      </c>
      <c r="T164" s="44">
        <f t="shared" si="4"/>
        <v>1</v>
      </c>
      <c r="U164" s="102" t="b">
        <f>AND('Data Sheet'!F164&gt;Results!$G$7,'Data Sheet'!F164&lt;Results!$H$7)</f>
        <v>0</v>
      </c>
      <c r="V164" s="102" t="b">
        <f>AND('Data Sheet'!G164&gt;Results!$G$10,'Data Sheet'!G163&lt;Results!$H$10)</f>
        <v>0</v>
      </c>
      <c r="W164" s="102" t="b">
        <f>AND('Data Sheet'!H164&gt;Results!$G$13,'Data Sheet'!H164&lt;Results!$H$13)</f>
        <v>0</v>
      </c>
      <c r="X164" s="102" t="b">
        <f>AND('Data Sheet'!I164&gt;Results!$G$16,'Data Sheet'!I164&lt;Results!$H$16)</f>
        <v>0</v>
      </c>
      <c r="Y164" s="102" t="b">
        <f>AND('Data Sheet'!J164&gt;Results!$G$19,'Data Sheet'!J164&lt;Results!$H$19)</f>
        <v>0</v>
      </c>
      <c r="AB164" s="44">
        <f t="shared" si="5"/>
        <v>0</v>
      </c>
    </row>
    <row r="165" spans="2:28" ht="15" thickBot="1">
      <c r="B165" s="293"/>
      <c r="C165" s="294"/>
      <c r="D165" s="325"/>
      <c r="E165" s="11" t="s">
        <v>163</v>
      </c>
      <c r="F165" s="9">
        <v>90</v>
      </c>
      <c r="G165" s="10">
        <v>1.05</v>
      </c>
      <c r="H165" s="10">
        <v>6.4</v>
      </c>
      <c r="I165" s="10">
        <v>625</v>
      </c>
      <c r="J165" s="10" t="s">
        <v>1</v>
      </c>
      <c r="M165" s="40" t="b">
        <f>AND('Data Sheet'!F165&lt;Results!$F$7,'Data Sheet'!F165&gt;Results!$E$7)</f>
        <v>0</v>
      </c>
      <c r="N165" s="6" t="b">
        <f>AND(G165&gt;Results!$E$10,G165&lt;Results!$F$10)</f>
        <v>1</v>
      </c>
      <c r="O165" s="6" t="b">
        <f>AND(H165&gt;Results!$E$13,H165&lt;Results!$F$13)</f>
        <v>0</v>
      </c>
      <c r="P165" s="6" t="b">
        <f>AND(I165&gt;Results!$E$16,I165&lt;Results!$F$16)</f>
        <v>0</v>
      </c>
      <c r="Q165" s="6" t="b">
        <f>AND(J165&gt;Results!$E$19,J165&lt;Results!$F$19)</f>
        <v>0</v>
      </c>
      <c r="T165" s="44">
        <f t="shared" si="4"/>
        <v>1</v>
      </c>
      <c r="U165" s="102" t="b">
        <f>AND('Data Sheet'!F165&gt;Results!$G$7,'Data Sheet'!F165&lt;Results!$H$7)</f>
        <v>0</v>
      </c>
      <c r="V165" s="102" t="b">
        <f>AND('Data Sheet'!G165&gt;Results!$G$10,'Data Sheet'!G164&lt;Results!$H$10)</f>
        <v>0</v>
      </c>
      <c r="W165" s="102" t="b">
        <f>AND('Data Sheet'!H165&gt;Results!$G$13,'Data Sheet'!H165&lt;Results!$H$13)</f>
        <v>0</v>
      </c>
      <c r="X165" s="102" t="b">
        <f>AND('Data Sheet'!I165&gt;Results!$G$16,'Data Sheet'!I165&lt;Results!$H$16)</f>
        <v>0</v>
      </c>
      <c r="Y165" s="102" t="b">
        <f>AND('Data Sheet'!J165&gt;Results!$G$19,'Data Sheet'!J165&lt;Results!$H$19)</f>
        <v>0</v>
      </c>
      <c r="AB165" s="44">
        <f t="shared" si="5"/>
        <v>0</v>
      </c>
    </row>
    <row r="166" spans="2:28" ht="20.25" customHeight="1">
      <c r="B166" s="293"/>
      <c r="C166" s="294"/>
      <c r="D166" s="326" t="s">
        <v>189</v>
      </c>
      <c r="E166" s="11" t="s">
        <v>165</v>
      </c>
      <c r="F166" s="12">
        <v>0</v>
      </c>
      <c r="G166" s="10">
        <v>0.88</v>
      </c>
      <c r="H166" s="10">
        <v>1</v>
      </c>
      <c r="I166" s="10">
        <v>1000</v>
      </c>
      <c r="J166" s="10">
        <v>5</v>
      </c>
      <c r="M166" s="40" t="b">
        <f>AND('Data Sheet'!F166&lt;Results!$F$7,'Data Sheet'!F166&gt;Results!$E$7)</f>
        <v>0</v>
      </c>
      <c r="N166" s="6" t="b">
        <f>AND(G166&gt;Results!$E$10,G166&lt;Results!$F$10)</f>
        <v>0</v>
      </c>
      <c r="O166" s="6" t="b">
        <f>AND(H166&gt;Results!$E$13,H166&lt;Results!$F$13)</f>
        <v>0</v>
      </c>
      <c r="P166" s="6" t="b">
        <f>AND(I166&gt;Results!$E$16,I166&lt;Results!$F$16)</f>
        <v>0</v>
      </c>
      <c r="Q166" s="6" t="b">
        <f>AND(J166&gt;Results!$E$19,J166&lt;Results!$F$19)</f>
        <v>0</v>
      </c>
      <c r="T166" s="44">
        <f t="shared" si="4"/>
        <v>0</v>
      </c>
      <c r="U166" s="102" t="b">
        <f>AND('Data Sheet'!F166&gt;Results!$G$7,'Data Sheet'!F166&lt;Results!$H$7)</f>
        <v>0</v>
      </c>
      <c r="V166" s="102" t="b">
        <f>AND('Data Sheet'!G166&gt;Results!$G$10,'Data Sheet'!G165&lt;Results!$H$10)</f>
        <v>0</v>
      </c>
      <c r="W166" s="102" t="b">
        <f>AND('Data Sheet'!H166&gt;Results!$G$13,'Data Sheet'!H166&lt;Results!$H$13)</f>
        <v>0</v>
      </c>
      <c r="X166" s="102" t="b">
        <f>AND('Data Sheet'!I166&gt;Results!$G$16,'Data Sheet'!I166&lt;Results!$H$16)</f>
        <v>0</v>
      </c>
      <c r="Y166" s="102" t="b">
        <f>AND('Data Sheet'!J166&gt;Results!$G$19,'Data Sheet'!J166&lt;Results!$H$19)</f>
        <v>0</v>
      </c>
      <c r="AB166" s="44">
        <f t="shared" si="5"/>
        <v>0</v>
      </c>
    </row>
    <row r="167" spans="2:28">
      <c r="B167" s="293"/>
      <c r="C167" s="294"/>
      <c r="D167" s="327"/>
      <c r="E167" s="11" t="s">
        <v>166</v>
      </c>
      <c r="F167" s="12">
        <v>5</v>
      </c>
      <c r="G167" s="10">
        <v>0.88</v>
      </c>
      <c r="H167" s="10">
        <v>2</v>
      </c>
      <c r="I167" s="10">
        <v>1000</v>
      </c>
      <c r="J167" s="10">
        <v>12</v>
      </c>
      <c r="M167" s="40" t="b">
        <f>AND('Data Sheet'!F167&lt;Results!$F$7,'Data Sheet'!F167&gt;Results!$E$7)</f>
        <v>0</v>
      </c>
      <c r="N167" s="6" t="b">
        <f>AND(G167&gt;Results!$E$10,G167&lt;Results!$F$10)</f>
        <v>0</v>
      </c>
      <c r="O167" s="6" t="b">
        <f>AND(H167&gt;Results!$E$13,H167&lt;Results!$F$13)</f>
        <v>0</v>
      </c>
      <c r="P167" s="6" t="b">
        <f>AND(I167&gt;Results!$E$16,I167&lt;Results!$F$16)</f>
        <v>0</v>
      </c>
      <c r="Q167" s="6" t="b">
        <f>AND(J167&gt;Results!$E$19,J167&lt;Results!$F$19)</f>
        <v>0</v>
      </c>
      <c r="T167" s="44">
        <f t="shared" si="4"/>
        <v>0</v>
      </c>
      <c r="U167" s="102" t="b">
        <f>AND('Data Sheet'!F167&gt;Results!$G$7,'Data Sheet'!F167&lt;Results!$H$7)</f>
        <v>0</v>
      </c>
      <c r="V167" s="102" t="b">
        <f>AND('Data Sheet'!G167&gt;Results!$G$10,'Data Sheet'!G166&lt;Results!$H$10)</f>
        <v>0</v>
      </c>
      <c r="W167" s="102" t="b">
        <f>AND('Data Sheet'!H167&gt;Results!$G$13,'Data Sheet'!H167&lt;Results!$H$13)</f>
        <v>0</v>
      </c>
      <c r="X167" s="102" t="b">
        <f>AND('Data Sheet'!I167&gt;Results!$G$16,'Data Sheet'!I167&lt;Results!$H$16)</f>
        <v>0</v>
      </c>
      <c r="Y167" s="102" t="b">
        <f>AND('Data Sheet'!J167&gt;Results!$G$19,'Data Sheet'!J167&lt;Results!$H$19)</f>
        <v>1</v>
      </c>
      <c r="AB167" s="44">
        <f t="shared" si="5"/>
        <v>1</v>
      </c>
    </row>
    <row r="168" spans="2:28">
      <c r="B168" s="293"/>
      <c r="C168" s="294"/>
      <c r="D168" s="327"/>
      <c r="E168" s="11" t="s">
        <v>167</v>
      </c>
      <c r="F168" s="12">
        <v>12</v>
      </c>
      <c r="G168" s="10">
        <v>0.88</v>
      </c>
      <c r="H168" s="10">
        <v>4</v>
      </c>
      <c r="I168" s="10">
        <v>800</v>
      </c>
      <c r="J168" s="10">
        <v>23</v>
      </c>
      <c r="M168" s="40" t="b">
        <f>AND('Data Sheet'!F168&lt;Results!$F$7,'Data Sheet'!F168&gt;Results!$E$7)</f>
        <v>0</v>
      </c>
      <c r="N168" s="6" t="b">
        <f>AND(G168&gt;Results!$E$10,G168&lt;Results!$F$10)</f>
        <v>0</v>
      </c>
      <c r="O168" s="6" t="b">
        <f>AND(H168&gt;Results!$E$13,H168&lt;Results!$F$13)</f>
        <v>0</v>
      </c>
      <c r="P168" s="6" t="b">
        <f>AND(I168&gt;Results!$E$16,I168&lt;Results!$F$16)</f>
        <v>0</v>
      </c>
      <c r="Q168" s="6" t="b">
        <f>AND(J168&gt;Results!$E$19,J168&lt;Results!$F$19)</f>
        <v>0</v>
      </c>
      <c r="T168" s="44">
        <f t="shared" si="4"/>
        <v>0</v>
      </c>
      <c r="U168" s="102" t="b">
        <f>AND('Data Sheet'!F168&gt;Results!$G$7,'Data Sheet'!F168&lt;Results!$H$7)</f>
        <v>0</v>
      </c>
      <c r="V168" s="102" t="b">
        <f>AND('Data Sheet'!G168&gt;Results!$G$10,'Data Sheet'!G167&lt;Results!$H$10)</f>
        <v>0</v>
      </c>
      <c r="W168" s="102" t="b">
        <f>AND('Data Sheet'!H168&gt;Results!$G$13,'Data Sheet'!H168&lt;Results!$H$13)</f>
        <v>0</v>
      </c>
      <c r="X168" s="102" t="b">
        <f>AND('Data Sheet'!I168&gt;Results!$G$16,'Data Sheet'!I168&lt;Results!$H$16)</f>
        <v>0</v>
      </c>
      <c r="Y168" s="102" t="b">
        <f>AND('Data Sheet'!J168&gt;Results!$G$19,'Data Sheet'!J168&lt;Results!$H$19)</f>
        <v>0</v>
      </c>
      <c r="AB168" s="44">
        <f t="shared" si="5"/>
        <v>0</v>
      </c>
    </row>
    <row r="169" spans="2:28">
      <c r="B169" s="293"/>
      <c r="C169" s="294"/>
      <c r="D169" s="327"/>
      <c r="E169" s="11" t="s">
        <v>168</v>
      </c>
      <c r="F169" s="9">
        <v>20</v>
      </c>
      <c r="G169" s="10">
        <v>0.89</v>
      </c>
      <c r="H169" s="10">
        <v>4</v>
      </c>
      <c r="I169" s="10">
        <v>800</v>
      </c>
      <c r="J169" s="10">
        <v>12</v>
      </c>
      <c r="M169" s="40" t="b">
        <f>AND('Data Sheet'!F169&lt;Results!$F$7,'Data Sheet'!F169&gt;Results!$E$7)</f>
        <v>0</v>
      </c>
      <c r="N169" s="6" t="b">
        <f>AND(G169&gt;Results!$E$10,G169&lt;Results!$F$10)</f>
        <v>0</v>
      </c>
      <c r="O169" s="6" t="b">
        <f>AND(H169&gt;Results!$E$13,H169&lt;Results!$F$13)</f>
        <v>0</v>
      </c>
      <c r="P169" s="6" t="b">
        <f>AND(I169&gt;Results!$E$16,I169&lt;Results!$F$16)</f>
        <v>0</v>
      </c>
      <c r="Q169" s="6" t="b">
        <f>AND(J169&gt;Results!$E$19,J169&lt;Results!$F$19)</f>
        <v>0</v>
      </c>
      <c r="T169" s="44">
        <f t="shared" si="4"/>
        <v>0</v>
      </c>
      <c r="U169" s="102" t="b">
        <f>AND('Data Sheet'!F169&gt;Results!$G$7,'Data Sheet'!F169&lt;Results!$H$7)</f>
        <v>0</v>
      </c>
      <c r="V169" s="102" t="b">
        <f>AND('Data Sheet'!G169&gt;Results!$G$10,'Data Sheet'!G168&lt;Results!$H$10)</f>
        <v>0</v>
      </c>
      <c r="W169" s="102" t="b">
        <f>AND('Data Sheet'!H169&gt;Results!$G$13,'Data Sheet'!H169&lt;Results!$H$13)</f>
        <v>0</v>
      </c>
      <c r="X169" s="102" t="b">
        <f>AND('Data Sheet'!I169&gt;Results!$G$16,'Data Sheet'!I169&lt;Results!$H$16)</f>
        <v>0</v>
      </c>
      <c r="Y169" s="102" t="b">
        <f>AND('Data Sheet'!J169&gt;Results!$G$19,'Data Sheet'!J169&lt;Results!$H$19)</f>
        <v>1</v>
      </c>
      <c r="AB169" s="44">
        <f t="shared" si="5"/>
        <v>1</v>
      </c>
    </row>
    <row r="170" spans="2:28">
      <c r="B170" s="293"/>
      <c r="C170" s="294"/>
      <c r="D170" s="327"/>
      <c r="E170" s="11" t="s">
        <v>169</v>
      </c>
      <c r="F170" s="9">
        <v>25</v>
      </c>
      <c r="G170" s="10">
        <v>0.89</v>
      </c>
      <c r="H170" s="10">
        <v>2</v>
      </c>
      <c r="I170" s="10">
        <v>500</v>
      </c>
      <c r="J170" s="10">
        <v>15</v>
      </c>
      <c r="M170" s="40" t="b">
        <f>AND('Data Sheet'!F170&lt;Results!$F$7,'Data Sheet'!F170&gt;Results!$E$7)</f>
        <v>0</v>
      </c>
      <c r="N170" s="6" t="b">
        <f>AND(G170&gt;Results!$E$10,G170&lt;Results!$F$10)</f>
        <v>0</v>
      </c>
      <c r="O170" s="6" t="b">
        <f>AND(H170&gt;Results!$E$13,H170&lt;Results!$F$13)</f>
        <v>0</v>
      </c>
      <c r="P170" s="6" t="b">
        <f>AND(I170&gt;Results!$E$16,I170&lt;Results!$F$16)</f>
        <v>0</v>
      </c>
      <c r="Q170" s="6" t="b">
        <f>AND(J170&gt;Results!$E$19,J170&lt;Results!$F$19)</f>
        <v>0</v>
      </c>
      <c r="T170" s="44">
        <f t="shared" si="4"/>
        <v>0</v>
      </c>
      <c r="U170" s="102" t="b">
        <f>AND('Data Sheet'!F170&gt;Results!$G$7,'Data Sheet'!F170&lt;Results!$H$7)</f>
        <v>0</v>
      </c>
      <c r="V170" s="102" t="b">
        <f>AND('Data Sheet'!G170&gt;Results!$G$10,'Data Sheet'!G169&lt;Results!$H$10)</f>
        <v>0</v>
      </c>
      <c r="W170" s="102" t="b">
        <f>AND('Data Sheet'!H170&gt;Results!$G$13,'Data Sheet'!H170&lt;Results!$H$13)</f>
        <v>0</v>
      </c>
      <c r="X170" s="102" t="b">
        <f>AND('Data Sheet'!I170&gt;Results!$G$16,'Data Sheet'!I170&lt;Results!$H$16)</f>
        <v>0</v>
      </c>
      <c r="Y170" s="102" t="b">
        <f>AND('Data Sheet'!J170&gt;Results!$G$19,'Data Sheet'!J170&lt;Results!$H$19)</f>
        <v>0</v>
      </c>
      <c r="AB170" s="44">
        <f t="shared" si="5"/>
        <v>0</v>
      </c>
    </row>
    <row r="171" spans="2:28">
      <c r="B171" s="293"/>
      <c r="C171" s="294"/>
      <c r="D171" s="327"/>
      <c r="E171" s="11" t="s">
        <v>170</v>
      </c>
      <c r="F171" s="9">
        <v>30</v>
      </c>
      <c r="G171" s="10">
        <v>0.89</v>
      </c>
      <c r="H171" s="10">
        <v>5</v>
      </c>
      <c r="I171" s="10">
        <v>800</v>
      </c>
      <c r="J171" s="10">
        <v>15</v>
      </c>
      <c r="M171" s="40" t="b">
        <f>AND('Data Sheet'!F171&lt;Results!$F$7,'Data Sheet'!F171&gt;Results!$E$7)</f>
        <v>0</v>
      </c>
      <c r="N171" s="6" t="b">
        <f>AND(G171&gt;Results!$E$10,G171&lt;Results!$F$10)</f>
        <v>0</v>
      </c>
      <c r="O171" s="6" t="b">
        <f>AND(H171&gt;Results!$E$13,H171&lt;Results!$F$13)</f>
        <v>0</v>
      </c>
      <c r="P171" s="6" t="b">
        <f>AND(I171&gt;Results!$E$16,I171&lt;Results!$F$16)</f>
        <v>0</v>
      </c>
      <c r="Q171" s="6" t="b">
        <f>AND(J171&gt;Results!$E$19,J171&lt;Results!$F$19)</f>
        <v>0</v>
      </c>
      <c r="T171" s="44">
        <f t="shared" si="4"/>
        <v>0</v>
      </c>
      <c r="U171" s="102" t="b">
        <f>AND('Data Sheet'!F171&gt;Results!$G$7,'Data Sheet'!F171&lt;Results!$H$7)</f>
        <v>0</v>
      </c>
      <c r="V171" s="102" t="b">
        <f>AND('Data Sheet'!G171&gt;Results!$G$10,'Data Sheet'!G170&lt;Results!$H$10)</f>
        <v>0</v>
      </c>
      <c r="W171" s="102" t="b">
        <f>AND('Data Sheet'!H171&gt;Results!$G$13,'Data Sheet'!H171&lt;Results!$H$13)</f>
        <v>0</v>
      </c>
      <c r="X171" s="102" t="b">
        <f>AND('Data Sheet'!I171&gt;Results!$G$16,'Data Sheet'!I171&lt;Results!$H$16)</f>
        <v>0</v>
      </c>
      <c r="Y171" s="102" t="b">
        <f>AND('Data Sheet'!J171&gt;Results!$G$19,'Data Sheet'!J171&lt;Results!$H$19)</f>
        <v>0</v>
      </c>
      <c r="AB171" s="44">
        <f t="shared" si="5"/>
        <v>0</v>
      </c>
    </row>
    <row r="172" spans="2:28">
      <c r="B172" s="293"/>
      <c r="C172" s="294"/>
      <c r="D172" s="327"/>
      <c r="E172" s="11" t="s">
        <v>171</v>
      </c>
      <c r="F172" s="9">
        <v>35</v>
      </c>
      <c r="G172" s="10">
        <v>0.89</v>
      </c>
      <c r="H172" s="10">
        <v>6</v>
      </c>
      <c r="I172" s="10">
        <v>700</v>
      </c>
      <c r="J172" s="10">
        <v>16</v>
      </c>
      <c r="M172" s="40" t="b">
        <f>AND('Data Sheet'!F172&lt;Results!$F$7,'Data Sheet'!F172&gt;Results!$E$7)</f>
        <v>0</v>
      </c>
      <c r="N172" s="6" t="b">
        <f>AND(G172&gt;Results!$E$10,G172&lt;Results!$F$10)</f>
        <v>0</v>
      </c>
      <c r="O172" s="6" t="b">
        <f>AND(H172&gt;Results!$E$13,H172&lt;Results!$F$13)</f>
        <v>0</v>
      </c>
      <c r="P172" s="6" t="b">
        <f>AND(I172&gt;Results!$E$16,I172&lt;Results!$F$16)</f>
        <v>0</v>
      </c>
      <c r="Q172" s="6" t="b">
        <f>AND(J172&gt;Results!$E$19,J172&lt;Results!$F$19)</f>
        <v>0</v>
      </c>
      <c r="T172" s="44">
        <f t="shared" si="4"/>
        <v>0</v>
      </c>
      <c r="U172" s="102" t="b">
        <f>AND('Data Sheet'!F172&gt;Results!$G$7,'Data Sheet'!F172&lt;Results!$H$7)</f>
        <v>0</v>
      </c>
      <c r="V172" s="102" t="b">
        <f>AND('Data Sheet'!G172&gt;Results!$G$10,'Data Sheet'!G171&lt;Results!$H$10)</f>
        <v>0</v>
      </c>
      <c r="W172" s="102" t="b">
        <f>AND('Data Sheet'!H172&gt;Results!$G$13,'Data Sheet'!H172&lt;Results!$H$13)</f>
        <v>0</v>
      </c>
      <c r="X172" s="102" t="b">
        <f>AND('Data Sheet'!I172&gt;Results!$G$16,'Data Sheet'!I172&lt;Results!$H$16)</f>
        <v>0</v>
      </c>
      <c r="Y172" s="102" t="b">
        <f>AND('Data Sheet'!J172&gt;Results!$G$19,'Data Sheet'!J172&lt;Results!$H$19)</f>
        <v>0</v>
      </c>
      <c r="AB172" s="44">
        <f t="shared" si="5"/>
        <v>0</v>
      </c>
    </row>
    <row r="173" spans="2:28">
      <c r="B173" s="293"/>
      <c r="C173" s="294"/>
      <c r="D173" s="327"/>
      <c r="E173" s="11" t="s">
        <v>172</v>
      </c>
      <c r="F173" s="9">
        <v>40</v>
      </c>
      <c r="G173" s="10">
        <v>0.89</v>
      </c>
      <c r="H173" s="10">
        <v>5</v>
      </c>
      <c r="I173" s="10">
        <v>600</v>
      </c>
      <c r="J173" s="10">
        <v>16</v>
      </c>
      <c r="M173" s="40" t="b">
        <f>AND('Data Sheet'!F173&lt;Results!$F$7,'Data Sheet'!F173&gt;Results!$E$7)</f>
        <v>0</v>
      </c>
      <c r="N173" s="6" t="b">
        <f>AND(G173&gt;Results!$E$10,G173&lt;Results!$F$10)</f>
        <v>0</v>
      </c>
      <c r="O173" s="6" t="b">
        <f>AND(H173&gt;Results!$E$13,H173&lt;Results!$F$13)</f>
        <v>0</v>
      </c>
      <c r="P173" s="6" t="b">
        <f>AND(I173&gt;Results!$E$16,I173&lt;Results!$F$16)</f>
        <v>0</v>
      </c>
      <c r="Q173" s="6" t="b">
        <f>AND(J173&gt;Results!$E$19,J173&lt;Results!$F$19)</f>
        <v>0</v>
      </c>
      <c r="T173" s="44">
        <f t="shared" si="4"/>
        <v>0</v>
      </c>
      <c r="U173" s="102" t="b">
        <f>AND('Data Sheet'!F173&gt;Results!$G$7,'Data Sheet'!F173&lt;Results!$H$7)</f>
        <v>0</v>
      </c>
      <c r="V173" s="102" t="b">
        <f>AND('Data Sheet'!G173&gt;Results!$G$10,'Data Sheet'!G172&lt;Results!$H$10)</f>
        <v>0</v>
      </c>
      <c r="W173" s="102" t="b">
        <f>AND('Data Sheet'!H173&gt;Results!$G$13,'Data Sheet'!H173&lt;Results!$H$13)</f>
        <v>0</v>
      </c>
      <c r="X173" s="102" t="b">
        <f>AND('Data Sheet'!I173&gt;Results!$G$16,'Data Sheet'!I173&lt;Results!$H$16)</f>
        <v>0</v>
      </c>
      <c r="Y173" s="102" t="b">
        <f>AND('Data Sheet'!J173&gt;Results!$G$19,'Data Sheet'!J173&lt;Results!$H$19)</f>
        <v>0</v>
      </c>
      <c r="AB173" s="44">
        <f t="shared" si="5"/>
        <v>0</v>
      </c>
    </row>
    <row r="174" spans="2:28">
      <c r="B174" s="293"/>
      <c r="C174" s="294"/>
      <c r="D174" s="327"/>
      <c r="E174" s="11" t="s">
        <v>173</v>
      </c>
      <c r="F174" s="9">
        <v>45</v>
      </c>
      <c r="G174" s="10">
        <v>0.89</v>
      </c>
      <c r="H174" s="10">
        <v>7</v>
      </c>
      <c r="I174" s="10">
        <v>600</v>
      </c>
      <c r="J174" s="10">
        <v>23</v>
      </c>
      <c r="M174" s="40" t="b">
        <f>AND('Data Sheet'!F174&lt;Results!$F$7,'Data Sheet'!F174&gt;Results!$E$7)</f>
        <v>0</v>
      </c>
      <c r="N174" s="6" t="b">
        <f>AND(G174&gt;Results!$E$10,G174&lt;Results!$F$10)</f>
        <v>0</v>
      </c>
      <c r="O174" s="6" t="b">
        <f>AND(H174&gt;Results!$E$13,H174&lt;Results!$F$13)</f>
        <v>0</v>
      </c>
      <c r="P174" s="6" t="b">
        <f>AND(I174&gt;Results!$E$16,I174&lt;Results!$F$16)</f>
        <v>0</v>
      </c>
      <c r="Q174" s="6" t="b">
        <f>AND(J174&gt;Results!$E$19,J174&lt;Results!$F$19)</f>
        <v>0</v>
      </c>
      <c r="T174" s="44">
        <f t="shared" si="4"/>
        <v>0</v>
      </c>
      <c r="U174" s="102" t="b">
        <f>AND('Data Sheet'!F174&gt;Results!$G$7,'Data Sheet'!F174&lt;Results!$H$7)</f>
        <v>0</v>
      </c>
      <c r="V174" s="102" t="b">
        <f>AND('Data Sheet'!G174&gt;Results!$G$10,'Data Sheet'!G173&lt;Results!$H$10)</f>
        <v>0</v>
      </c>
      <c r="W174" s="102" t="b">
        <f>AND('Data Sheet'!H174&gt;Results!$G$13,'Data Sheet'!H174&lt;Results!$H$13)</f>
        <v>0</v>
      </c>
      <c r="X174" s="102" t="b">
        <f>AND('Data Sheet'!I174&gt;Results!$G$16,'Data Sheet'!I174&lt;Results!$H$16)</f>
        <v>0</v>
      </c>
      <c r="Y174" s="102" t="b">
        <f>AND('Data Sheet'!J174&gt;Results!$G$19,'Data Sheet'!J174&lt;Results!$H$19)</f>
        <v>0</v>
      </c>
      <c r="AB174" s="44">
        <f t="shared" si="5"/>
        <v>0</v>
      </c>
    </row>
    <row r="175" spans="2:28">
      <c r="B175" s="293"/>
      <c r="C175" s="294"/>
      <c r="D175" s="327"/>
      <c r="E175" s="11" t="s">
        <v>174</v>
      </c>
      <c r="F175" s="9">
        <v>52</v>
      </c>
      <c r="G175" s="10">
        <v>0.89</v>
      </c>
      <c r="H175" s="10">
        <v>6</v>
      </c>
      <c r="I175" s="10">
        <v>600</v>
      </c>
      <c r="J175" s="10">
        <v>24</v>
      </c>
      <c r="M175" s="40" t="b">
        <f>AND('Data Sheet'!F175&lt;Results!$F$7,'Data Sheet'!F175&gt;Results!$E$7)</f>
        <v>0</v>
      </c>
      <c r="N175" s="6" t="b">
        <f>AND(G175&gt;Results!$E$10,G175&lt;Results!$F$10)</f>
        <v>0</v>
      </c>
      <c r="O175" s="6" t="b">
        <f>AND(H175&gt;Results!$E$13,H175&lt;Results!$F$13)</f>
        <v>0</v>
      </c>
      <c r="P175" s="6" t="b">
        <f>AND(I175&gt;Results!$E$16,I175&lt;Results!$F$16)</f>
        <v>0</v>
      </c>
      <c r="Q175" s="6" t="b">
        <f>AND(J175&gt;Results!$E$19,J175&lt;Results!$F$19)</f>
        <v>0</v>
      </c>
      <c r="T175" s="44">
        <f t="shared" si="4"/>
        <v>0</v>
      </c>
      <c r="U175" s="102" t="b">
        <f>AND('Data Sheet'!F175&gt;Results!$G$7,'Data Sheet'!F175&lt;Results!$H$7)</f>
        <v>0</v>
      </c>
      <c r="V175" s="102" t="b">
        <f>AND('Data Sheet'!G175&gt;Results!$G$10,'Data Sheet'!G174&lt;Results!$H$10)</f>
        <v>0</v>
      </c>
      <c r="W175" s="102" t="b">
        <f>AND('Data Sheet'!H175&gt;Results!$G$13,'Data Sheet'!H175&lt;Results!$H$13)</f>
        <v>0</v>
      </c>
      <c r="X175" s="102" t="b">
        <f>AND('Data Sheet'!I175&gt;Results!$G$16,'Data Sheet'!I175&lt;Results!$H$16)</f>
        <v>0</v>
      </c>
      <c r="Y175" s="102" t="b">
        <f>AND('Data Sheet'!J175&gt;Results!$G$19,'Data Sheet'!J175&lt;Results!$H$19)</f>
        <v>0</v>
      </c>
      <c r="AB175" s="44">
        <f t="shared" si="5"/>
        <v>0</v>
      </c>
    </row>
    <row r="176" spans="2:28">
      <c r="B176" s="293"/>
      <c r="C176" s="294"/>
      <c r="D176" s="327"/>
      <c r="E176" s="11" t="s">
        <v>175</v>
      </c>
      <c r="F176" s="9">
        <v>60</v>
      </c>
      <c r="G176" s="10">
        <v>0.89</v>
      </c>
      <c r="H176" s="10">
        <v>11</v>
      </c>
      <c r="I176" s="10">
        <v>700</v>
      </c>
      <c r="J176" s="10">
        <v>27</v>
      </c>
      <c r="M176" s="40" t="b">
        <f>AND('Data Sheet'!F176&lt;Results!$F$7,'Data Sheet'!F176&gt;Results!$E$7)</f>
        <v>1</v>
      </c>
      <c r="N176" s="6" t="b">
        <f>AND(G176&gt;Results!$E$10,G176&lt;Results!$F$10)</f>
        <v>0</v>
      </c>
      <c r="O176" s="6" t="b">
        <f>AND(H176&gt;Results!$E$13,H176&lt;Results!$F$13)</f>
        <v>0</v>
      </c>
      <c r="P176" s="6" t="b">
        <f>AND(I176&gt;Results!$E$16,I176&lt;Results!$F$16)</f>
        <v>0</v>
      </c>
      <c r="Q176" s="6" t="b">
        <f>AND(J176&gt;Results!$E$19,J176&lt;Results!$F$19)</f>
        <v>0</v>
      </c>
      <c r="T176" s="44">
        <f t="shared" si="4"/>
        <v>1</v>
      </c>
      <c r="U176" s="102" t="b">
        <f>AND('Data Sheet'!F176&gt;Results!$G$7,'Data Sheet'!F176&lt;Results!$H$7)</f>
        <v>0</v>
      </c>
      <c r="V176" s="102" t="b">
        <f>AND('Data Sheet'!G176&gt;Results!$G$10,'Data Sheet'!G175&lt;Results!$H$10)</f>
        <v>0</v>
      </c>
      <c r="W176" s="102" t="b">
        <f>AND('Data Sheet'!H176&gt;Results!$G$13,'Data Sheet'!H176&lt;Results!$H$13)</f>
        <v>0</v>
      </c>
      <c r="X176" s="102" t="b">
        <f>AND('Data Sheet'!I176&gt;Results!$G$16,'Data Sheet'!I176&lt;Results!$H$16)</f>
        <v>0</v>
      </c>
      <c r="Y176" s="102" t="b">
        <f>AND('Data Sheet'!J176&gt;Results!$G$19,'Data Sheet'!J176&lt;Results!$H$19)</f>
        <v>0</v>
      </c>
      <c r="AB176" s="44">
        <f t="shared" si="5"/>
        <v>0</v>
      </c>
    </row>
    <row r="177" spans="2:28">
      <c r="B177" s="293"/>
      <c r="C177" s="294"/>
      <c r="D177" s="327"/>
      <c r="E177" s="11" t="s">
        <v>176</v>
      </c>
      <c r="F177" s="9">
        <v>65</v>
      </c>
      <c r="G177" s="10">
        <v>0.89</v>
      </c>
      <c r="H177" s="10">
        <v>10</v>
      </c>
      <c r="I177" s="10">
        <v>600</v>
      </c>
      <c r="J177" s="10">
        <v>37</v>
      </c>
      <c r="M177" s="40" t="b">
        <f>AND('Data Sheet'!F177&lt;Results!$F$7,'Data Sheet'!F177&gt;Results!$E$7)</f>
        <v>0</v>
      </c>
      <c r="N177" s="6" t="b">
        <f>AND(G177&gt;Results!$E$10,G177&lt;Results!$F$10)</f>
        <v>0</v>
      </c>
      <c r="O177" s="6" t="b">
        <f>AND(H177&gt;Results!$E$13,H177&lt;Results!$F$13)</f>
        <v>0</v>
      </c>
      <c r="P177" s="6" t="b">
        <f>AND(I177&gt;Results!$E$16,I177&lt;Results!$F$16)</f>
        <v>0</v>
      </c>
      <c r="Q177" s="6" t="b">
        <f>AND(J177&gt;Results!$E$19,J177&lt;Results!$F$19)</f>
        <v>0</v>
      </c>
      <c r="T177" s="44">
        <f t="shared" si="4"/>
        <v>0</v>
      </c>
      <c r="U177" s="102" t="b">
        <f>AND('Data Sheet'!F177&gt;Results!$G$7,'Data Sheet'!F177&lt;Results!$H$7)</f>
        <v>1</v>
      </c>
      <c r="V177" s="102" t="b">
        <f>AND('Data Sheet'!G177&gt;Results!$G$10,'Data Sheet'!G176&lt;Results!$H$10)</f>
        <v>0</v>
      </c>
      <c r="W177" s="102" t="b">
        <f>AND('Data Sheet'!H177&gt;Results!$G$13,'Data Sheet'!H177&lt;Results!$H$13)</f>
        <v>0</v>
      </c>
      <c r="X177" s="102" t="b">
        <f>AND('Data Sheet'!I177&gt;Results!$G$16,'Data Sheet'!I177&lt;Results!$H$16)</f>
        <v>0</v>
      </c>
      <c r="Y177" s="102" t="b">
        <f>AND('Data Sheet'!J177&gt;Results!$G$19,'Data Sheet'!J177&lt;Results!$H$19)</f>
        <v>0</v>
      </c>
      <c r="AB177" s="44">
        <f t="shared" si="5"/>
        <v>1</v>
      </c>
    </row>
    <row r="178" spans="2:28">
      <c r="B178" s="293"/>
      <c r="C178" s="294"/>
      <c r="D178" s="327"/>
      <c r="E178" s="11" t="s">
        <v>177</v>
      </c>
      <c r="F178" s="9">
        <v>70</v>
      </c>
      <c r="G178" s="10">
        <v>0.89</v>
      </c>
      <c r="H178" s="10">
        <v>13</v>
      </c>
      <c r="I178" s="10">
        <v>700</v>
      </c>
      <c r="J178" s="10">
        <v>37</v>
      </c>
      <c r="M178" s="40" t="b">
        <f>AND('Data Sheet'!F178&lt;Results!$F$7,'Data Sheet'!F178&gt;Results!$E$7)</f>
        <v>0</v>
      </c>
      <c r="N178" s="6" t="b">
        <f>AND(G178&gt;Results!$E$10,G178&lt;Results!$F$10)</f>
        <v>0</v>
      </c>
      <c r="O178" s="6" t="b">
        <f>AND(H178&gt;Results!$E$13,H178&lt;Results!$F$13)</f>
        <v>0</v>
      </c>
      <c r="P178" s="6" t="b">
        <f>AND(I178&gt;Results!$E$16,I178&lt;Results!$F$16)</f>
        <v>0</v>
      </c>
      <c r="Q178" s="6" t="b">
        <f>AND(J178&gt;Results!$E$19,J178&lt;Results!$F$19)</f>
        <v>0</v>
      </c>
      <c r="T178" s="44">
        <f t="shared" si="4"/>
        <v>0</v>
      </c>
      <c r="U178" s="102" t="b">
        <f>AND('Data Sheet'!F178&gt;Results!$G$7,'Data Sheet'!F178&lt;Results!$H$7)</f>
        <v>0</v>
      </c>
      <c r="V178" s="102" t="b">
        <f>AND('Data Sheet'!G178&gt;Results!$G$10,'Data Sheet'!G177&lt;Results!$H$10)</f>
        <v>0</v>
      </c>
      <c r="W178" s="102" t="b">
        <f>AND('Data Sheet'!H178&gt;Results!$G$13,'Data Sheet'!H178&lt;Results!$H$13)</f>
        <v>0</v>
      </c>
      <c r="X178" s="102" t="b">
        <f>AND('Data Sheet'!I178&gt;Results!$G$16,'Data Sheet'!I178&lt;Results!$H$16)</f>
        <v>0</v>
      </c>
      <c r="Y178" s="102" t="b">
        <f>AND('Data Sheet'!J178&gt;Results!$G$19,'Data Sheet'!J178&lt;Results!$H$19)</f>
        <v>0</v>
      </c>
      <c r="AB178" s="44">
        <f t="shared" si="5"/>
        <v>0</v>
      </c>
    </row>
    <row r="179" spans="2:28">
      <c r="B179" s="293"/>
      <c r="C179" s="294"/>
      <c r="D179" s="327"/>
      <c r="E179" s="11" t="s">
        <v>178</v>
      </c>
      <c r="F179" s="9">
        <v>75</v>
      </c>
      <c r="G179" s="10">
        <v>0.89</v>
      </c>
      <c r="H179" s="10">
        <v>16</v>
      </c>
      <c r="I179" s="10">
        <v>700</v>
      </c>
      <c r="J179" s="10">
        <v>43</v>
      </c>
      <c r="M179" s="40" t="b">
        <f>AND('Data Sheet'!F179&lt;Results!$F$7,'Data Sheet'!F179&gt;Results!$E$7)</f>
        <v>0</v>
      </c>
      <c r="N179" s="6" t="b">
        <f>AND(G179&gt;Results!$E$10,G179&lt;Results!$F$10)</f>
        <v>0</v>
      </c>
      <c r="O179" s="6" t="b">
        <f>AND(H179&gt;Results!$E$13,H179&lt;Results!$F$13)</f>
        <v>1</v>
      </c>
      <c r="P179" s="6" t="b">
        <f>AND(I179&gt;Results!$E$16,I179&lt;Results!$F$16)</f>
        <v>0</v>
      </c>
      <c r="Q179" s="6" t="b">
        <f>AND(J179&gt;Results!$E$19,J179&lt;Results!$F$19)</f>
        <v>0</v>
      </c>
      <c r="T179" s="44">
        <f t="shared" si="4"/>
        <v>1</v>
      </c>
      <c r="U179" s="102" t="b">
        <f>AND('Data Sheet'!F179&gt;Results!$G$7,'Data Sheet'!F179&lt;Results!$H$7)</f>
        <v>0</v>
      </c>
      <c r="V179" s="102" t="b">
        <f>AND('Data Sheet'!G179&gt;Results!$G$10,'Data Sheet'!G178&lt;Results!$H$10)</f>
        <v>0</v>
      </c>
      <c r="W179" s="102" t="b">
        <f>AND('Data Sheet'!H179&gt;Results!$G$13,'Data Sheet'!H179&lt;Results!$H$13)</f>
        <v>0</v>
      </c>
      <c r="X179" s="102" t="b">
        <f>AND('Data Sheet'!I179&gt;Results!$G$16,'Data Sheet'!I179&lt;Results!$H$16)</f>
        <v>0</v>
      </c>
      <c r="Y179" s="102" t="b">
        <f>AND('Data Sheet'!J179&gt;Results!$G$19,'Data Sheet'!J179&lt;Results!$H$19)</f>
        <v>0</v>
      </c>
      <c r="AB179" s="44">
        <f t="shared" si="5"/>
        <v>0</v>
      </c>
    </row>
    <row r="180" spans="2:28">
      <c r="B180" s="293"/>
      <c r="C180" s="294"/>
      <c r="D180" s="327"/>
      <c r="E180" s="11" t="s">
        <v>179</v>
      </c>
      <c r="F180" s="9">
        <v>80</v>
      </c>
      <c r="G180" s="10">
        <v>0.89</v>
      </c>
      <c r="H180" s="10">
        <v>18</v>
      </c>
      <c r="I180" s="10">
        <v>700</v>
      </c>
      <c r="J180" s="10">
        <v>49</v>
      </c>
      <c r="M180" s="40" t="b">
        <f>AND('Data Sheet'!F180&lt;Results!$F$7,'Data Sheet'!F180&gt;Results!$E$7)</f>
        <v>0</v>
      </c>
      <c r="N180" s="6" t="b">
        <f>AND(G180&gt;Results!$E$10,G180&lt;Results!$F$10)</f>
        <v>0</v>
      </c>
      <c r="O180" s="6" t="b">
        <f>AND(H180&gt;Results!$E$13,H180&lt;Results!$F$13)</f>
        <v>0</v>
      </c>
      <c r="P180" s="6" t="b">
        <f>AND(I180&gt;Results!$E$16,I180&lt;Results!$F$16)</f>
        <v>0</v>
      </c>
      <c r="Q180" s="6" t="b">
        <f>AND(J180&gt;Results!$E$19,J180&lt;Results!$F$19)</f>
        <v>0</v>
      </c>
      <c r="T180" s="44">
        <f t="shared" si="4"/>
        <v>0</v>
      </c>
      <c r="U180" s="102" t="b">
        <f>AND('Data Sheet'!F180&gt;Results!$G$7,'Data Sheet'!F180&lt;Results!$H$7)</f>
        <v>0</v>
      </c>
      <c r="V180" s="102" t="b">
        <f>AND('Data Sheet'!G180&gt;Results!$G$10,'Data Sheet'!G179&lt;Results!$H$10)</f>
        <v>0</v>
      </c>
      <c r="W180" s="102" t="b">
        <f>AND('Data Sheet'!H180&gt;Results!$G$13,'Data Sheet'!H180&lt;Results!$H$13)</f>
        <v>0</v>
      </c>
      <c r="X180" s="102" t="b">
        <f>AND('Data Sheet'!I180&gt;Results!$G$16,'Data Sheet'!I180&lt;Results!$H$16)</f>
        <v>0</v>
      </c>
      <c r="Y180" s="102" t="b">
        <f>AND('Data Sheet'!J180&gt;Results!$G$19,'Data Sheet'!J180&lt;Results!$H$19)</f>
        <v>0</v>
      </c>
      <c r="AB180" s="44">
        <f t="shared" si="5"/>
        <v>0</v>
      </c>
    </row>
    <row r="181" spans="2:28">
      <c r="B181" s="293"/>
      <c r="C181" s="294"/>
      <c r="D181" s="327"/>
      <c r="E181" s="11" t="s">
        <v>180</v>
      </c>
      <c r="F181" s="9">
        <v>90</v>
      </c>
      <c r="G181" s="10">
        <v>0.89</v>
      </c>
      <c r="H181" s="10">
        <v>19</v>
      </c>
      <c r="I181" s="10">
        <v>600</v>
      </c>
      <c r="J181" s="10">
        <v>63</v>
      </c>
      <c r="M181" s="40" t="b">
        <f>AND('Data Sheet'!F181&lt;Results!$F$7,'Data Sheet'!F181&gt;Results!$E$7)</f>
        <v>0</v>
      </c>
      <c r="N181" s="6" t="b">
        <f>AND(G181&gt;Results!$E$10,G181&lt;Results!$F$10)</f>
        <v>0</v>
      </c>
      <c r="O181" s="6" t="b">
        <f>AND(H181&gt;Results!$E$13,H181&lt;Results!$F$13)</f>
        <v>0</v>
      </c>
      <c r="P181" s="6" t="b">
        <f>AND(I181&gt;Results!$E$16,I181&lt;Results!$F$16)</f>
        <v>0</v>
      </c>
      <c r="Q181" s="6" t="b">
        <f>AND(J181&gt;Results!$E$19,J181&lt;Results!$F$19)</f>
        <v>0</v>
      </c>
      <c r="T181" s="44">
        <f t="shared" si="4"/>
        <v>0</v>
      </c>
      <c r="U181" s="102" t="b">
        <f>AND('Data Sheet'!F181&gt;Results!$G$7,'Data Sheet'!F181&lt;Results!$H$7)</f>
        <v>0</v>
      </c>
      <c r="V181" s="102" t="b">
        <f>AND('Data Sheet'!G181&gt;Results!$G$10,'Data Sheet'!G180&lt;Results!$H$10)</f>
        <v>0</v>
      </c>
      <c r="W181" s="102" t="b">
        <f>AND('Data Sheet'!H181&gt;Results!$G$13,'Data Sheet'!H181&lt;Results!$H$13)</f>
        <v>0</v>
      </c>
      <c r="X181" s="102" t="b">
        <f>AND('Data Sheet'!I181&gt;Results!$G$16,'Data Sheet'!I181&lt;Results!$H$16)</f>
        <v>0</v>
      </c>
      <c r="Y181" s="102" t="b">
        <f>AND('Data Sheet'!J181&gt;Results!$G$19,'Data Sheet'!J181&lt;Results!$H$19)</f>
        <v>0</v>
      </c>
      <c r="AB181" s="44">
        <f t="shared" si="5"/>
        <v>0</v>
      </c>
    </row>
    <row r="182" spans="2:28">
      <c r="B182" s="293"/>
      <c r="C182" s="294"/>
      <c r="D182" s="327"/>
      <c r="E182" s="11" t="s">
        <v>181</v>
      </c>
      <c r="F182" s="9">
        <v>35</v>
      </c>
      <c r="G182" s="10">
        <v>0.89</v>
      </c>
      <c r="H182" s="10">
        <v>24</v>
      </c>
      <c r="I182" s="10">
        <v>700</v>
      </c>
      <c r="J182" s="10">
        <v>70</v>
      </c>
      <c r="M182" s="40" t="b">
        <f>AND('Data Sheet'!F182&lt;Results!$F$7,'Data Sheet'!F182&gt;Results!$E$7)</f>
        <v>0</v>
      </c>
      <c r="N182" s="6" t="b">
        <f>AND(G182&gt;Results!$E$10,G182&lt;Results!$F$10)</f>
        <v>0</v>
      </c>
      <c r="O182" s="6" t="b">
        <f>AND(H182&gt;Results!$E$13,H182&lt;Results!$F$13)</f>
        <v>0</v>
      </c>
      <c r="P182" s="6" t="b">
        <f>AND(I182&gt;Results!$E$16,I182&lt;Results!$F$16)</f>
        <v>0</v>
      </c>
      <c r="Q182" s="6" t="b">
        <f>AND(J182&gt;Results!$E$19,J182&lt;Results!$F$19)</f>
        <v>0</v>
      </c>
      <c r="T182" s="44">
        <f t="shared" si="4"/>
        <v>0</v>
      </c>
      <c r="U182" s="102" t="b">
        <f>AND('Data Sheet'!F182&gt;Results!$G$7,'Data Sheet'!F182&lt;Results!$H$7)</f>
        <v>0</v>
      </c>
      <c r="V182" s="102" t="b">
        <f>AND('Data Sheet'!G182&gt;Results!$G$10,'Data Sheet'!G181&lt;Results!$H$10)</f>
        <v>0</v>
      </c>
      <c r="W182" s="102" t="b">
        <f>AND('Data Sheet'!H182&gt;Results!$G$13,'Data Sheet'!H182&lt;Results!$H$13)</f>
        <v>0</v>
      </c>
      <c r="X182" s="102" t="b">
        <f>AND('Data Sheet'!I182&gt;Results!$G$16,'Data Sheet'!I182&lt;Results!$H$16)</f>
        <v>0</v>
      </c>
      <c r="Y182" s="102" t="b">
        <f>AND('Data Sheet'!J182&gt;Results!$G$19,'Data Sheet'!J182&lt;Results!$H$19)</f>
        <v>0</v>
      </c>
      <c r="AB182" s="44">
        <f t="shared" si="5"/>
        <v>0</v>
      </c>
    </row>
    <row r="183" spans="2:28">
      <c r="B183" s="293"/>
      <c r="C183" s="294"/>
      <c r="D183" s="327"/>
      <c r="E183" s="11" t="s">
        <v>182</v>
      </c>
      <c r="F183" s="9">
        <v>40</v>
      </c>
      <c r="G183" s="10">
        <v>0.89</v>
      </c>
      <c r="H183" s="10">
        <v>25</v>
      </c>
      <c r="I183" s="10">
        <v>700</v>
      </c>
      <c r="J183" s="10">
        <v>85</v>
      </c>
      <c r="M183" s="40" t="b">
        <f>AND('Data Sheet'!F183&lt;Results!$F$7,'Data Sheet'!F183&gt;Results!$E$7)</f>
        <v>0</v>
      </c>
      <c r="N183" s="6" t="b">
        <f>AND(G183&gt;Results!$E$10,G183&lt;Results!$F$10)</f>
        <v>0</v>
      </c>
      <c r="O183" s="6" t="b">
        <f>AND(H183&gt;Results!$E$13,H183&lt;Results!$F$13)</f>
        <v>0</v>
      </c>
      <c r="P183" s="6" t="b">
        <f>AND(I183&gt;Results!$E$16,I183&lt;Results!$F$16)</f>
        <v>0</v>
      </c>
      <c r="Q183" s="6" t="b">
        <f>AND(J183&gt;Results!$E$19,J183&lt;Results!$F$19)</f>
        <v>0</v>
      </c>
      <c r="T183" s="44">
        <f t="shared" si="4"/>
        <v>0</v>
      </c>
      <c r="U183" s="102" t="b">
        <f>AND('Data Sheet'!F183&gt;Results!$G$7,'Data Sheet'!F183&lt;Results!$H$7)</f>
        <v>0</v>
      </c>
      <c r="V183" s="102" t="b">
        <f>AND('Data Sheet'!G183&gt;Results!$G$10,'Data Sheet'!G182&lt;Results!$H$10)</f>
        <v>0</v>
      </c>
      <c r="W183" s="102" t="b">
        <f>AND('Data Sheet'!H183&gt;Results!$G$13,'Data Sheet'!H183&lt;Results!$H$13)</f>
        <v>0</v>
      </c>
      <c r="X183" s="102" t="b">
        <f>AND('Data Sheet'!I183&gt;Results!$G$16,'Data Sheet'!I183&lt;Results!$H$16)</f>
        <v>0</v>
      </c>
      <c r="Y183" s="102" t="b">
        <f>AND('Data Sheet'!J183&gt;Results!$G$19,'Data Sheet'!J183&lt;Results!$H$19)</f>
        <v>0</v>
      </c>
      <c r="AB183" s="44">
        <f t="shared" si="5"/>
        <v>0</v>
      </c>
    </row>
    <row r="184" spans="2:28" ht="15" customHeight="1">
      <c r="B184" s="293"/>
      <c r="C184" s="294"/>
      <c r="D184" s="327"/>
      <c r="E184" s="11" t="s">
        <v>183</v>
      </c>
      <c r="F184" s="9">
        <v>45</v>
      </c>
      <c r="G184" s="10">
        <v>0.89</v>
      </c>
      <c r="H184" s="10">
        <v>33</v>
      </c>
      <c r="I184" s="10">
        <v>700</v>
      </c>
      <c r="J184" s="10">
        <v>128</v>
      </c>
      <c r="M184" s="40" t="b">
        <f>AND('Data Sheet'!F184&lt;Results!$F$7,'Data Sheet'!F184&gt;Results!$E$7)</f>
        <v>0</v>
      </c>
      <c r="N184" s="6" t="b">
        <f>AND(G184&gt;Results!$E$10,G184&lt;Results!$F$10)</f>
        <v>0</v>
      </c>
      <c r="O184" s="6" t="b">
        <f>AND(H184&gt;Results!$E$13,H184&lt;Results!$F$13)</f>
        <v>0</v>
      </c>
      <c r="P184" s="6" t="b">
        <f>AND(I184&gt;Results!$E$16,I184&lt;Results!$F$16)</f>
        <v>0</v>
      </c>
      <c r="Q184" s="6" t="b">
        <f>AND(J184&gt;Results!$E$19,J184&lt;Results!$F$19)</f>
        <v>0</v>
      </c>
      <c r="T184" s="44">
        <f t="shared" si="4"/>
        <v>0</v>
      </c>
      <c r="U184" s="102" t="b">
        <f>AND('Data Sheet'!F184&gt;Results!$G$7,'Data Sheet'!F184&lt;Results!$H$7)</f>
        <v>0</v>
      </c>
      <c r="V184" s="102" t="b">
        <f>AND('Data Sheet'!G184&gt;Results!$G$10,'Data Sheet'!G183&lt;Results!$H$10)</f>
        <v>0</v>
      </c>
      <c r="W184" s="102" t="b">
        <f>AND('Data Sheet'!H184&gt;Results!$G$13,'Data Sheet'!H184&lt;Results!$H$13)</f>
        <v>0</v>
      </c>
      <c r="X184" s="102" t="b">
        <f>AND('Data Sheet'!I184&gt;Results!$G$16,'Data Sheet'!I184&lt;Results!$H$16)</f>
        <v>0</v>
      </c>
      <c r="Y184" s="102" t="b">
        <f>AND('Data Sheet'!J184&gt;Results!$G$19,'Data Sheet'!J184&lt;Results!$H$19)</f>
        <v>0</v>
      </c>
      <c r="AB184" s="44">
        <f t="shared" si="5"/>
        <v>0</v>
      </c>
    </row>
    <row r="185" spans="2:28" ht="15" thickBot="1">
      <c r="B185" s="293"/>
      <c r="C185" s="294"/>
      <c r="D185" s="328"/>
      <c r="E185" s="11" t="s">
        <v>184</v>
      </c>
      <c r="F185" s="9">
        <v>62</v>
      </c>
      <c r="G185" s="10">
        <v>0.89</v>
      </c>
      <c r="H185" s="10">
        <v>36</v>
      </c>
      <c r="I185" s="10">
        <v>700</v>
      </c>
      <c r="J185" s="10">
        <v>175</v>
      </c>
      <c r="M185" s="40" t="b">
        <f>AND('Data Sheet'!F185&lt;Results!$F$7,'Data Sheet'!F185&gt;Results!$E$7)</f>
        <v>1</v>
      </c>
      <c r="N185" s="6" t="b">
        <f>AND(G185&gt;Results!$E$10,G185&lt;Results!$F$10)</f>
        <v>0</v>
      </c>
      <c r="O185" s="6" t="b">
        <f>AND(H185&gt;Results!$E$13,H185&lt;Results!$F$13)</f>
        <v>0</v>
      </c>
      <c r="P185" s="6" t="b">
        <f>AND(I185&gt;Results!$E$16,I185&lt;Results!$F$16)</f>
        <v>0</v>
      </c>
      <c r="Q185" s="6" t="b">
        <f>AND(J185&gt;Results!$E$19,J185&lt;Results!$F$19)</f>
        <v>0</v>
      </c>
      <c r="T185" s="44">
        <f t="shared" si="4"/>
        <v>1</v>
      </c>
      <c r="U185" s="102" t="b">
        <f>AND('Data Sheet'!F185&gt;Results!$G$7,'Data Sheet'!F185&lt;Results!$H$7)</f>
        <v>1</v>
      </c>
      <c r="V185" s="102" t="b">
        <f>AND('Data Sheet'!G185&gt;Results!$G$10,'Data Sheet'!G184&lt;Results!$H$10)</f>
        <v>0</v>
      </c>
      <c r="W185" s="102" t="b">
        <f>AND('Data Sheet'!H185&gt;Results!$G$13,'Data Sheet'!H185&lt;Results!$H$13)</f>
        <v>0</v>
      </c>
      <c r="X185" s="102" t="b">
        <f>AND('Data Sheet'!I185&gt;Results!$G$16,'Data Sheet'!I185&lt;Results!$H$16)</f>
        <v>0</v>
      </c>
      <c r="Y185" s="102" t="b">
        <f>AND('Data Sheet'!J185&gt;Results!$G$19,'Data Sheet'!J185&lt;Results!$H$19)</f>
        <v>0</v>
      </c>
      <c r="AB185" s="44">
        <f t="shared" si="5"/>
        <v>1</v>
      </c>
    </row>
    <row r="186" spans="2:28" ht="30" customHeight="1">
      <c r="B186" s="293"/>
      <c r="C186" s="294"/>
      <c r="D186" s="326" t="s">
        <v>190</v>
      </c>
      <c r="E186" s="11" t="s">
        <v>185</v>
      </c>
      <c r="F186" s="9">
        <v>35</v>
      </c>
      <c r="G186" s="10">
        <v>0.94</v>
      </c>
      <c r="H186" s="10">
        <v>3</v>
      </c>
      <c r="I186" s="10">
        <v>550</v>
      </c>
      <c r="J186" s="10">
        <v>16</v>
      </c>
      <c r="M186" s="40" t="b">
        <f>AND('Data Sheet'!F186&lt;Results!$F$7,'Data Sheet'!F186&gt;Results!$E$7)</f>
        <v>0</v>
      </c>
      <c r="N186" s="6" t="b">
        <f>AND(G186&gt;Results!$E$10,G186&lt;Results!$F$10)</f>
        <v>0</v>
      </c>
      <c r="O186" s="6" t="b">
        <f>AND(H186&gt;Results!$E$13,H186&lt;Results!$F$13)</f>
        <v>0</v>
      </c>
      <c r="P186" s="6" t="b">
        <f>AND(I186&gt;Results!$E$16,I186&lt;Results!$F$16)</f>
        <v>0</v>
      </c>
      <c r="Q186" s="6" t="b">
        <f>AND(J186&gt;Results!$E$19,J186&lt;Results!$F$19)</f>
        <v>0</v>
      </c>
      <c r="T186" s="44">
        <f t="shared" si="4"/>
        <v>0</v>
      </c>
      <c r="U186" s="102" t="b">
        <f>AND('Data Sheet'!F186&gt;Results!$G$7,'Data Sheet'!F186&lt;Results!$H$7)</f>
        <v>0</v>
      </c>
      <c r="V186" s="102" t="b">
        <f>AND('Data Sheet'!G186&gt;Results!$G$10,'Data Sheet'!G185&lt;Results!$H$10)</f>
        <v>0</v>
      </c>
      <c r="W186" s="102" t="b">
        <f>AND('Data Sheet'!H186&gt;Results!$G$13,'Data Sheet'!H186&lt;Results!$H$13)</f>
        <v>0</v>
      </c>
      <c r="X186" s="102" t="b">
        <f>AND('Data Sheet'!I186&gt;Results!$G$16,'Data Sheet'!I186&lt;Results!$H$16)</f>
        <v>0</v>
      </c>
      <c r="Y186" s="102" t="b">
        <f>AND('Data Sheet'!J186&gt;Results!$G$19,'Data Sheet'!J186&lt;Results!$H$19)</f>
        <v>0</v>
      </c>
      <c r="AB186" s="44">
        <f t="shared" si="5"/>
        <v>0</v>
      </c>
    </row>
    <row r="187" spans="2:28">
      <c r="B187" s="293"/>
      <c r="C187" s="294"/>
      <c r="D187" s="327"/>
      <c r="E187" s="11" t="s">
        <v>186</v>
      </c>
      <c r="F187" s="9">
        <v>45</v>
      </c>
      <c r="G187" s="10">
        <v>0.96</v>
      </c>
      <c r="H187" s="10">
        <v>4</v>
      </c>
      <c r="I187" s="10">
        <v>550</v>
      </c>
      <c r="J187" s="10">
        <v>21</v>
      </c>
      <c r="M187" s="40" t="b">
        <f>AND('Data Sheet'!F187&lt;Results!$F$7,'Data Sheet'!F187&gt;Results!$E$7)</f>
        <v>0</v>
      </c>
      <c r="N187" s="6" t="b">
        <f>AND(G187&gt;Results!$E$10,G187&lt;Results!$F$10)</f>
        <v>0</v>
      </c>
      <c r="O187" s="6" t="b">
        <f>AND(H187&gt;Results!$E$13,H187&lt;Results!$F$13)</f>
        <v>0</v>
      </c>
      <c r="P187" s="6" t="b">
        <f>AND(I187&gt;Results!$E$16,I187&lt;Results!$F$16)</f>
        <v>0</v>
      </c>
      <c r="Q187" s="6" t="b">
        <f>AND(J187&gt;Results!$E$19,J187&lt;Results!$F$19)</f>
        <v>0</v>
      </c>
      <c r="T187" s="44">
        <f t="shared" si="4"/>
        <v>0</v>
      </c>
      <c r="U187" s="102" t="b">
        <f>AND('Data Sheet'!F187&gt;Results!$G$7,'Data Sheet'!F187&lt;Results!$H$7)</f>
        <v>0</v>
      </c>
      <c r="V187" s="102" t="b">
        <f>AND('Data Sheet'!G187&gt;Results!$G$10,'Data Sheet'!G186&lt;Results!$H$10)</f>
        <v>0</v>
      </c>
      <c r="W187" s="102" t="b">
        <f>AND('Data Sheet'!H187&gt;Results!$G$13,'Data Sheet'!H187&lt;Results!$H$13)</f>
        <v>0</v>
      </c>
      <c r="X187" s="102" t="b">
        <f>AND('Data Sheet'!I187&gt;Results!$G$16,'Data Sheet'!I187&lt;Results!$H$16)</f>
        <v>0</v>
      </c>
      <c r="Y187" s="102" t="b">
        <f>AND('Data Sheet'!J187&gt;Results!$G$19,'Data Sheet'!J187&lt;Results!$H$19)</f>
        <v>0</v>
      </c>
      <c r="AB187" s="44">
        <f t="shared" si="5"/>
        <v>0</v>
      </c>
    </row>
    <row r="188" spans="2:28" ht="15" customHeight="1">
      <c r="B188" s="293"/>
      <c r="C188" s="294"/>
      <c r="D188" s="327"/>
      <c r="E188" s="11" t="s">
        <v>187</v>
      </c>
      <c r="F188" s="9">
        <v>55</v>
      </c>
      <c r="G188" s="10">
        <v>0.97</v>
      </c>
      <c r="H188" s="10">
        <v>5</v>
      </c>
      <c r="I188" s="10">
        <v>500</v>
      </c>
      <c r="J188" s="10">
        <v>24</v>
      </c>
      <c r="M188" s="40" t="b">
        <f>AND('Data Sheet'!F188&lt;Results!$F$7,'Data Sheet'!F188&gt;Results!$E$7)</f>
        <v>0</v>
      </c>
      <c r="N188" s="6" t="b">
        <f>AND(G188&gt;Results!$E$10,G188&lt;Results!$F$10)</f>
        <v>0</v>
      </c>
      <c r="O188" s="6" t="b">
        <f>AND(H188&gt;Results!$E$13,H188&lt;Results!$F$13)</f>
        <v>0</v>
      </c>
      <c r="P188" s="6" t="b">
        <f>AND(I188&gt;Results!$E$16,I188&lt;Results!$F$16)</f>
        <v>0</v>
      </c>
      <c r="Q188" s="6" t="b">
        <f>AND(J188&gt;Results!$E$19,J188&lt;Results!$F$19)</f>
        <v>0</v>
      </c>
      <c r="T188" s="44">
        <f t="shared" si="4"/>
        <v>0</v>
      </c>
      <c r="U188" s="102" t="b">
        <f>AND('Data Sheet'!F188&gt;Results!$G$7,'Data Sheet'!F188&lt;Results!$H$7)</f>
        <v>0</v>
      </c>
      <c r="V188" s="102" t="b">
        <f>AND('Data Sheet'!G188&gt;Results!$G$10,'Data Sheet'!G187&lt;Results!$H$10)</f>
        <v>0</v>
      </c>
      <c r="W188" s="102" t="b">
        <f>AND('Data Sheet'!H188&gt;Results!$G$13,'Data Sheet'!H188&lt;Results!$H$13)</f>
        <v>0</v>
      </c>
      <c r="X188" s="102" t="b">
        <f>AND('Data Sheet'!I188&gt;Results!$G$16,'Data Sheet'!I188&lt;Results!$H$16)</f>
        <v>0</v>
      </c>
      <c r="Y188" s="102" t="b">
        <f>AND('Data Sheet'!J188&gt;Results!$G$19,'Data Sheet'!J188&lt;Results!$H$19)</f>
        <v>0</v>
      </c>
      <c r="AB188" s="44">
        <f t="shared" si="5"/>
        <v>0</v>
      </c>
    </row>
    <row r="189" spans="2:28" ht="15" thickBot="1">
      <c r="B189" s="293"/>
      <c r="C189" s="294"/>
      <c r="D189" s="328"/>
      <c r="E189" s="11" t="s">
        <v>188</v>
      </c>
      <c r="F189" s="9">
        <v>65</v>
      </c>
      <c r="G189" s="10">
        <v>1</v>
      </c>
      <c r="H189" s="10">
        <v>7.5</v>
      </c>
      <c r="I189" s="10">
        <v>650</v>
      </c>
      <c r="J189" s="10">
        <v>30</v>
      </c>
      <c r="M189" s="40" t="b">
        <f>AND('Data Sheet'!F189&lt;Results!$F$7,'Data Sheet'!F189&gt;Results!$E$7)</f>
        <v>0</v>
      </c>
      <c r="N189" s="6" t="b">
        <f>AND(G189&gt;Results!$E$10,G189&lt;Results!$F$10)</f>
        <v>0</v>
      </c>
      <c r="O189" s="6" t="b">
        <f>AND(H189&gt;Results!$E$13,H189&lt;Results!$F$13)</f>
        <v>0</v>
      </c>
      <c r="P189" s="6" t="b">
        <f>AND(I189&gt;Results!$E$16,I189&lt;Results!$F$16)</f>
        <v>0</v>
      </c>
      <c r="Q189" s="6" t="b">
        <f>AND(J189&gt;Results!$E$19,J189&lt;Results!$F$19)</f>
        <v>0</v>
      </c>
      <c r="T189" s="44">
        <f t="shared" si="4"/>
        <v>0</v>
      </c>
      <c r="U189" s="102" t="b">
        <f>AND('Data Sheet'!F189&gt;Results!$G$7,'Data Sheet'!F189&lt;Results!$H$7)</f>
        <v>1</v>
      </c>
      <c r="V189" s="102" t="b">
        <f>AND('Data Sheet'!G189&gt;Results!$G$10,'Data Sheet'!G188&lt;Results!$H$10)</f>
        <v>0</v>
      </c>
      <c r="W189" s="102" t="b">
        <f>AND('Data Sheet'!H189&gt;Results!$G$13,'Data Sheet'!H189&lt;Results!$H$13)</f>
        <v>0</v>
      </c>
      <c r="X189" s="102" t="b">
        <f>AND('Data Sheet'!I189&gt;Results!$G$16,'Data Sheet'!I189&lt;Results!$H$16)</f>
        <v>0</v>
      </c>
      <c r="Y189" s="102" t="b">
        <f>AND('Data Sheet'!J189&gt;Results!$G$19,'Data Sheet'!J189&lt;Results!$H$19)</f>
        <v>0</v>
      </c>
      <c r="AB189" s="44">
        <f t="shared" si="5"/>
        <v>1</v>
      </c>
    </row>
    <row r="190" spans="2:28" ht="30" customHeight="1">
      <c r="B190" s="293"/>
      <c r="C190" s="294"/>
      <c r="D190" s="326" t="s">
        <v>233</v>
      </c>
      <c r="E190" s="11" t="s">
        <v>191</v>
      </c>
      <c r="F190" s="9">
        <v>40</v>
      </c>
      <c r="G190" s="10">
        <v>0.89</v>
      </c>
      <c r="H190" s="10">
        <v>7</v>
      </c>
      <c r="I190" s="10">
        <v>700</v>
      </c>
      <c r="J190" s="10">
        <v>14</v>
      </c>
      <c r="M190" s="40" t="b">
        <f>AND('Data Sheet'!F190&lt;Results!$F$7,'Data Sheet'!F190&gt;Results!$E$7)</f>
        <v>0</v>
      </c>
      <c r="N190" s="6" t="b">
        <f>AND(G190&gt;Results!$E$10,G190&lt;Results!$F$10)</f>
        <v>0</v>
      </c>
      <c r="O190" s="6" t="b">
        <f>AND(H190&gt;Results!$E$13,H190&lt;Results!$F$13)</f>
        <v>0</v>
      </c>
      <c r="P190" s="6" t="b">
        <f>AND(I190&gt;Results!$E$16,I190&lt;Results!$F$16)</f>
        <v>0</v>
      </c>
      <c r="Q190" s="6" t="b">
        <f>AND(J190&gt;Results!$E$19,J190&lt;Results!$F$19)</f>
        <v>0</v>
      </c>
      <c r="T190" s="44">
        <f t="shared" si="4"/>
        <v>0</v>
      </c>
      <c r="U190" s="102" t="b">
        <f>AND('Data Sheet'!F190&gt;Results!$G$7,'Data Sheet'!F190&lt;Results!$H$7)</f>
        <v>0</v>
      </c>
      <c r="V190" s="102" t="b">
        <f>AND('Data Sheet'!G190&gt;Results!$G$10,'Data Sheet'!G189&lt;Results!$H$10)</f>
        <v>0</v>
      </c>
      <c r="W190" s="102" t="b">
        <f>AND('Data Sheet'!H190&gt;Results!$G$13,'Data Sheet'!H190&lt;Results!$H$13)</f>
        <v>0</v>
      </c>
      <c r="X190" s="102" t="b">
        <f>AND('Data Sheet'!I190&gt;Results!$G$16,'Data Sheet'!I190&lt;Results!$H$16)</f>
        <v>0</v>
      </c>
      <c r="Y190" s="102" t="b">
        <f>AND('Data Sheet'!J190&gt;Results!$G$19,'Data Sheet'!J190&lt;Results!$H$19)</f>
        <v>0</v>
      </c>
      <c r="AB190" s="44">
        <f t="shared" si="5"/>
        <v>0</v>
      </c>
    </row>
    <row r="191" spans="2:28">
      <c r="B191" s="293"/>
      <c r="C191" s="294"/>
      <c r="D191" s="327"/>
      <c r="E191" s="11" t="s">
        <v>192</v>
      </c>
      <c r="F191" s="9">
        <v>50</v>
      </c>
      <c r="G191" s="10">
        <v>0.89</v>
      </c>
      <c r="H191" s="10">
        <v>10</v>
      </c>
      <c r="I191" s="10">
        <v>700</v>
      </c>
      <c r="J191" s="10">
        <v>20</v>
      </c>
      <c r="M191" s="40" t="b">
        <f>AND('Data Sheet'!F191&lt;Results!$F$7,'Data Sheet'!F191&gt;Results!$E$7)</f>
        <v>0</v>
      </c>
      <c r="N191" s="6" t="b">
        <f>AND(G191&gt;Results!$E$10,G191&lt;Results!$F$10)</f>
        <v>0</v>
      </c>
      <c r="O191" s="6" t="b">
        <f>AND(H191&gt;Results!$E$13,H191&lt;Results!$F$13)</f>
        <v>0</v>
      </c>
      <c r="P191" s="6" t="b">
        <f>AND(I191&gt;Results!$E$16,I191&lt;Results!$F$16)</f>
        <v>0</v>
      </c>
      <c r="Q191" s="6" t="b">
        <f>AND(J191&gt;Results!$E$19,J191&lt;Results!$F$19)</f>
        <v>0</v>
      </c>
      <c r="T191" s="44">
        <f t="shared" si="4"/>
        <v>0</v>
      </c>
      <c r="U191" s="102" t="b">
        <f>AND('Data Sheet'!F191&gt;Results!$G$7,'Data Sheet'!F191&lt;Results!$H$7)</f>
        <v>0</v>
      </c>
      <c r="V191" s="102" t="b">
        <f>AND('Data Sheet'!G191&gt;Results!$G$10,'Data Sheet'!G190&lt;Results!$H$10)</f>
        <v>0</v>
      </c>
      <c r="W191" s="102" t="b">
        <f>AND('Data Sheet'!H191&gt;Results!$G$13,'Data Sheet'!H191&lt;Results!$H$13)</f>
        <v>0</v>
      </c>
      <c r="X191" s="102" t="b">
        <f>AND('Data Sheet'!I191&gt;Results!$G$16,'Data Sheet'!I191&lt;Results!$H$16)</f>
        <v>0</v>
      </c>
      <c r="Y191" s="102" t="b">
        <f>AND('Data Sheet'!J191&gt;Results!$G$19,'Data Sheet'!J191&lt;Results!$H$19)</f>
        <v>0</v>
      </c>
      <c r="AB191" s="44">
        <f t="shared" si="5"/>
        <v>0</v>
      </c>
    </row>
    <row r="192" spans="2:28">
      <c r="B192" s="293"/>
      <c r="C192" s="294"/>
      <c r="D192" s="327"/>
      <c r="E192" s="11" t="s">
        <v>193</v>
      </c>
      <c r="F192" s="9">
        <v>60</v>
      </c>
      <c r="G192" s="10">
        <v>0.89</v>
      </c>
      <c r="H192" s="10">
        <v>9</v>
      </c>
      <c r="I192" s="10">
        <v>600</v>
      </c>
      <c r="J192" s="10">
        <v>30</v>
      </c>
      <c r="M192" s="40" t="b">
        <f>AND('Data Sheet'!F192&lt;Results!$F$7,'Data Sheet'!F192&gt;Results!$E$7)</f>
        <v>1</v>
      </c>
      <c r="N192" s="6" t="b">
        <f>AND(G192&gt;Results!$E$10,G192&lt;Results!$F$10)</f>
        <v>0</v>
      </c>
      <c r="O192" s="6" t="b">
        <f>AND(H192&gt;Results!$E$13,H192&lt;Results!$F$13)</f>
        <v>0</v>
      </c>
      <c r="P192" s="6" t="b">
        <f>AND(I192&gt;Results!$E$16,I192&lt;Results!$F$16)</f>
        <v>0</v>
      </c>
      <c r="Q192" s="6" t="b">
        <f>AND(J192&gt;Results!$E$19,J192&lt;Results!$F$19)</f>
        <v>0</v>
      </c>
      <c r="T192" s="44">
        <f t="shared" si="4"/>
        <v>1</v>
      </c>
      <c r="U192" s="102" t="b">
        <f>AND('Data Sheet'!F192&gt;Results!$G$7,'Data Sheet'!F192&lt;Results!$H$7)</f>
        <v>0</v>
      </c>
      <c r="V192" s="102" t="b">
        <f>AND('Data Sheet'!G192&gt;Results!$G$10,'Data Sheet'!G191&lt;Results!$H$10)</f>
        <v>0</v>
      </c>
      <c r="W192" s="102" t="b">
        <f>AND('Data Sheet'!H192&gt;Results!$G$13,'Data Sheet'!H192&lt;Results!$H$13)</f>
        <v>0</v>
      </c>
      <c r="X192" s="102" t="b">
        <f>AND('Data Sheet'!I192&gt;Results!$G$16,'Data Sheet'!I192&lt;Results!$H$16)</f>
        <v>0</v>
      </c>
      <c r="Y192" s="102" t="b">
        <f>AND('Data Sheet'!J192&gt;Results!$G$19,'Data Sheet'!J192&lt;Results!$H$19)</f>
        <v>0</v>
      </c>
      <c r="AB192" s="44">
        <f t="shared" si="5"/>
        <v>0</v>
      </c>
    </row>
    <row r="193" spans="2:28">
      <c r="B193" s="293"/>
      <c r="C193" s="294"/>
      <c r="D193" s="327"/>
      <c r="E193" s="11" t="s">
        <v>194</v>
      </c>
      <c r="F193" s="9">
        <v>70</v>
      </c>
      <c r="G193" s="10">
        <v>0.89</v>
      </c>
      <c r="H193" s="10">
        <v>11</v>
      </c>
      <c r="I193" s="10">
        <v>600</v>
      </c>
      <c r="J193" s="10">
        <v>41</v>
      </c>
      <c r="M193" s="40" t="b">
        <f>AND('Data Sheet'!F193&lt;Results!$F$7,'Data Sheet'!F193&gt;Results!$E$7)</f>
        <v>0</v>
      </c>
      <c r="N193" s="6" t="b">
        <f>AND(G193&gt;Results!$E$10,G193&lt;Results!$F$10)</f>
        <v>0</v>
      </c>
      <c r="O193" s="6" t="b">
        <f>AND(H193&gt;Results!$E$13,H193&lt;Results!$F$13)</f>
        <v>0</v>
      </c>
      <c r="P193" s="6" t="b">
        <f>AND(I193&gt;Results!$E$16,I193&lt;Results!$F$16)</f>
        <v>0</v>
      </c>
      <c r="Q193" s="6" t="b">
        <f>AND(J193&gt;Results!$E$19,J193&lt;Results!$F$19)</f>
        <v>0</v>
      </c>
      <c r="T193" s="44">
        <f t="shared" si="4"/>
        <v>0</v>
      </c>
      <c r="U193" s="102" t="b">
        <f>AND('Data Sheet'!F193&gt;Results!$G$7,'Data Sheet'!F193&lt;Results!$H$7)</f>
        <v>0</v>
      </c>
      <c r="V193" s="102" t="b">
        <f>AND('Data Sheet'!G193&gt;Results!$G$10,'Data Sheet'!G192&lt;Results!$H$10)</f>
        <v>0</v>
      </c>
      <c r="W193" s="102" t="b">
        <f>AND('Data Sheet'!H193&gt;Results!$G$13,'Data Sheet'!H193&lt;Results!$H$13)</f>
        <v>0</v>
      </c>
      <c r="X193" s="102" t="b">
        <f>AND('Data Sheet'!I193&gt;Results!$G$16,'Data Sheet'!I193&lt;Results!$H$16)</f>
        <v>0</v>
      </c>
      <c r="Y193" s="102" t="b">
        <f>AND('Data Sheet'!J193&gt;Results!$G$19,'Data Sheet'!J193&lt;Results!$H$19)</f>
        <v>0</v>
      </c>
      <c r="AB193" s="44">
        <f t="shared" si="5"/>
        <v>0</v>
      </c>
    </row>
    <row r="194" spans="2:28">
      <c r="B194" s="293"/>
      <c r="C194" s="294"/>
      <c r="D194" s="327"/>
      <c r="E194" s="11" t="s">
        <v>195</v>
      </c>
      <c r="F194" s="9">
        <v>80</v>
      </c>
      <c r="G194" s="10">
        <v>0.89</v>
      </c>
      <c r="H194" s="10">
        <v>13</v>
      </c>
      <c r="I194" s="10">
        <v>600</v>
      </c>
      <c r="J194" s="10">
        <v>58</v>
      </c>
      <c r="M194" s="40" t="b">
        <f>AND('Data Sheet'!F194&lt;Results!$F$7,'Data Sheet'!F194&gt;Results!$E$7)</f>
        <v>0</v>
      </c>
      <c r="N194" s="6" t="b">
        <f>AND(G194&gt;Results!$E$10,G194&lt;Results!$F$10)</f>
        <v>0</v>
      </c>
      <c r="O194" s="6" t="b">
        <f>AND(H194&gt;Results!$E$13,H194&lt;Results!$F$13)</f>
        <v>0</v>
      </c>
      <c r="P194" s="6" t="b">
        <f>AND(I194&gt;Results!$E$16,I194&lt;Results!$F$16)</f>
        <v>0</v>
      </c>
      <c r="Q194" s="6" t="b">
        <f>AND(J194&gt;Results!$E$19,J194&lt;Results!$F$19)</f>
        <v>0</v>
      </c>
      <c r="T194" s="44">
        <f t="shared" si="4"/>
        <v>0</v>
      </c>
      <c r="U194" s="102" t="b">
        <f>AND('Data Sheet'!F194&gt;Results!$G$7,'Data Sheet'!F194&lt;Results!$H$7)</f>
        <v>0</v>
      </c>
      <c r="V194" s="102" t="b">
        <f>AND('Data Sheet'!G194&gt;Results!$G$10,'Data Sheet'!G193&lt;Results!$H$10)</f>
        <v>0</v>
      </c>
      <c r="W194" s="102" t="b">
        <f>AND('Data Sheet'!H194&gt;Results!$G$13,'Data Sheet'!H194&lt;Results!$H$13)</f>
        <v>0</v>
      </c>
      <c r="X194" s="102" t="b">
        <f>AND('Data Sheet'!I194&gt;Results!$G$16,'Data Sheet'!I194&lt;Results!$H$16)</f>
        <v>0</v>
      </c>
      <c r="Y194" s="102" t="b">
        <f>AND('Data Sheet'!J194&gt;Results!$G$19,'Data Sheet'!J194&lt;Results!$H$19)</f>
        <v>0</v>
      </c>
      <c r="AB194" s="44">
        <f t="shared" si="5"/>
        <v>0</v>
      </c>
    </row>
    <row r="195" spans="2:28">
      <c r="B195" s="293"/>
      <c r="C195" s="294"/>
      <c r="D195" s="327"/>
      <c r="E195" s="11" t="s">
        <v>196</v>
      </c>
      <c r="F195" s="9">
        <v>90</v>
      </c>
      <c r="G195" s="10">
        <v>0.89</v>
      </c>
      <c r="H195" s="10">
        <v>18</v>
      </c>
      <c r="I195" s="10">
        <v>600</v>
      </c>
      <c r="J195" s="10">
        <v>69</v>
      </c>
      <c r="M195" s="40" t="b">
        <f>AND('Data Sheet'!F195&lt;Results!$F$7,'Data Sheet'!F195&gt;Results!$E$7)</f>
        <v>0</v>
      </c>
      <c r="N195" s="6" t="b">
        <f>AND(G195&gt;Results!$E$10,G195&lt;Results!$F$10)</f>
        <v>0</v>
      </c>
      <c r="O195" s="6" t="b">
        <f>AND(H195&gt;Results!$E$13,H195&lt;Results!$F$13)</f>
        <v>0</v>
      </c>
      <c r="P195" s="6" t="b">
        <f>AND(I195&gt;Results!$E$16,I195&lt;Results!$F$16)</f>
        <v>0</v>
      </c>
      <c r="Q195" s="6" t="b">
        <f>AND(J195&gt;Results!$E$19,J195&lt;Results!$F$19)</f>
        <v>0</v>
      </c>
      <c r="T195" s="44">
        <f t="shared" si="4"/>
        <v>0</v>
      </c>
      <c r="U195" s="102" t="b">
        <f>AND('Data Sheet'!F195&gt;Results!$G$7,'Data Sheet'!F195&lt;Results!$H$7)</f>
        <v>0</v>
      </c>
      <c r="V195" s="102" t="b">
        <f>AND('Data Sheet'!G195&gt;Results!$G$10,'Data Sheet'!G194&lt;Results!$H$10)</f>
        <v>0</v>
      </c>
      <c r="W195" s="102" t="b">
        <f>AND('Data Sheet'!H195&gt;Results!$G$13,'Data Sheet'!H195&lt;Results!$H$13)</f>
        <v>0</v>
      </c>
      <c r="X195" s="102" t="b">
        <f>AND('Data Sheet'!I195&gt;Results!$G$16,'Data Sheet'!I195&lt;Results!$H$16)</f>
        <v>0</v>
      </c>
      <c r="Y195" s="102" t="b">
        <f>AND('Data Sheet'!J195&gt;Results!$G$19,'Data Sheet'!J195&lt;Results!$H$19)</f>
        <v>0</v>
      </c>
      <c r="AB195" s="44">
        <f t="shared" si="5"/>
        <v>0</v>
      </c>
    </row>
    <row r="196" spans="2:28">
      <c r="B196" s="293"/>
      <c r="C196" s="294"/>
      <c r="D196" s="327"/>
      <c r="E196" s="11" t="s">
        <v>197</v>
      </c>
      <c r="F196" s="9">
        <v>60</v>
      </c>
      <c r="G196" s="10">
        <v>0.89</v>
      </c>
      <c r="H196" s="10">
        <v>14</v>
      </c>
      <c r="I196" s="10">
        <v>650</v>
      </c>
      <c r="J196" s="10">
        <v>40</v>
      </c>
      <c r="M196" s="40" t="b">
        <f>AND('Data Sheet'!F196&lt;Results!$F$7,'Data Sheet'!F196&gt;Results!$E$7)</f>
        <v>1</v>
      </c>
      <c r="N196" s="6" t="b">
        <f>AND(G196&gt;Results!$E$10,G196&lt;Results!$F$10)</f>
        <v>0</v>
      </c>
      <c r="O196" s="6" t="b">
        <f>AND(H196&gt;Results!$E$13,H196&lt;Results!$F$13)</f>
        <v>0</v>
      </c>
      <c r="P196" s="6" t="b">
        <f>AND(I196&gt;Results!$E$16,I196&lt;Results!$F$16)</f>
        <v>0</v>
      </c>
      <c r="Q196" s="6" t="b">
        <f>AND(J196&gt;Results!$E$19,J196&lt;Results!$F$19)</f>
        <v>0</v>
      </c>
      <c r="T196" s="44">
        <f t="shared" si="4"/>
        <v>1</v>
      </c>
      <c r="U196" s="102" t="b">
        <f>AND('Data Sheet'!F196&gt;Results!$G$7,'Data Sheet'!F196&lt;Results!$H$7)</f>
        <v>0</v>
      </c>
      <c r="V196" s="102" t="b">
        <f>AND('Data Sheet'!G196&gt;Results!$G$10,'Data Sheet'!G195&lt;Results!$H$10)</f>
        <v>0</v>
      </c>
      <c r="W196" s="102" t="b">
        <f>AND('Data Sheet'!H196&gt;Results!$G$13,'Data Sheet'!H196&lt;Results!$H$13)</f>
        <v>0</v>
      </c>
      <c r="X196" s="102" t="b">
        <f>AND('Data Sheet'!I196&gt;Results!$G$16,'Data Sheet'!I196&lt;Results!$H$16)</f>
        <v>0</v>
      </c>
      <c r="Y196" s="102" t="b">
        <f>AND('Data Sheet'!J196&gt;Results!$G$19,'Data Sheet'!J196&lt;Results!$H$19)</f>
        <v>0</v>
      </c>
      <c r="AB196" s="44">
        <f t="shared" si="5"/>
        <v>0</v>
      </c>
    </row>
    <row r="197" spans="2:28">
      <c r="B197" s="293"/>
      <c r="C197" s="294"/>
      <c r="D197" s="327"/>
      <c r="E197" s="11" t="s">
        <v>198</v>
      </c>
      <c r="F197" s="9">
        <v>70</v>
      </c>
      <c r="G197" s="10">
        <v>0.89</v>
      </c>
      <c r="H197" s="10">
        <v>15</v>
      </c>
      <c r="I197" s="10">
        <v>650</v>
      </c>
      <c r="J197" s="10">
        <v>46</v>
      </c>
      <c r="M197" s="40" t="b">
        <f>AND('Data Sheet'!F197&lt;Results!$F$7,'Data Sheet'!F197&gt;Results!$E$7)</f>
        <v>0</v>
      </c>
      <c r="N197" s="6" t="b">
        <f>AND(G197&gt;Results!$E$10,G197&lt;Results!$F$10)</f>
        <v>0</v>
      </c>
      <c r="O197" s="6" t="b">
        <f>AND(H197&gt;Results!$E$13,H197&lt;Results!$F$13)</f>
        <v>0</v>
      </c>
      <c r="P197" s="6" t="b">
        <f>AND(I197&gt;Results!$E$16,I197&lt;Results!$F$16)</f>
        <v>0</v>
      </c>
      <c r="Q197" s="6" t="b">
        <f>AND(J197&gt;Results!$E$19,J197&lt;Results!$F$19)</f>
        <v>0</v>
      </c>
      <c r="T197" s="44">
        <f t="shared" si="4"/>
        <v>0</v>
      </c>
      <c r="U197" s="102" t="b">
        <f>AND('Data Sheet'!F197&gt;Results!$G$7,'Data Sheet'!F197&lt;Results!$H$7)</f>
        <v>0</v>
      </c>
      <c r="V197" s="102" t="b">
        <f>AND('Data Sheet'!G197&gt;Results!$G$10,'Data Sheet'!G196&lt;Results!$H$10)</f>
        <v>0</v>
      </c>
      <c r="W197" s="102" t="b">
        <f>AND('Data Sheet'!H197&gt;Results!$G$13,'Data Sheet'!H197&lt;Results!$H$13)</f>
        <v>1</v>
      </c>
      <c r="X197" s="102" t="b">
        <f>AND('Data Sheet'!I197&gt;Results!$G$16,'Data Sheet'!I197&lt;Results!$H$16)</f>
        <v>0</v>
      </c>
      <c r="Y197" s="102" t="b">
        <f>AND('Data Sheet'!J197&gt;Results!$G$19,'Data Sheet'!J197&lt;Results!$H$19)</f>
        <v>0</v>
      </c>
      <c r="AB197" s="44">
        <f t="shared" si="5"/>
        <v>1</v>
      </c>
    </row>
    <row r="198" spans="2:28">
      <c r="B198" s="293"/>
      <c r="C198" s="294"/>
      <c r="D198" s="327"/>
      <c r="E198" s="11" t="s">
        <v>199</v>
      </c>
      <c r="F198" s="9">
        <v>80</v>
      </c>
      <c r="G198" s="10">
        <v>0.89</v>
      </c>
      <c r="H198" s="10">
        <v>15</v>
      </c>
      <c r="I198" s="10">
        <v>650</v>
      </c>
      <c r="J198" s="10">
        <v>55</v>
      </c>
      <c r="M198" s="40" t="b">
        <f>AND('Data Sheet'!F198&lt;Results!$F$7,'Data Sheet'!F198&gt;Results!$E$7)</f>
        <v>0</v>
      </c>
      <c r="N198" s="6" t="b">
        <f>AND(G198&gt;Results!$E$10,G198&lt;Results!$F$10)</f>
        <v>0</v>
      </c>
      <c r="O198" s="6" t="b">
        <f>AND(H198&gt;Results!$E$13,H198&lt;Results!$F$13)</f>
        <v>0</v>
      </c>
      <c r="P198" s="6" t="b">
        <f>AND(I198&gt;Results!$E$16,I198&lt;Results!$F$16)</f>
        <v>0</v>
      </c>
      <c r="Q198" s="6" t="b">
        <f>AND(J198&gt;Results!$E$19,J198&lt;Results!$F$19)</f>
        <v>0</v>
      </c>
      <c r="T198" s="44">
        <f t="shared" si="4"/>
        <v>0</v>
      </c>
      <c r="U198" s="102" t="b">
        <f>AND('Data Sheet'!F198&gt;Results!$G$7,'Data Sheet'!F198&lt;Results!$H$7)</f>
        <v>0</v>
      </c>
      <c r="V198" s="102" t="b">
        <f>AND('Data Sheet'!G198&gt;Results!$G$10,'Data Sheet'!G197&lt;Results!$H$10)</f>
        <v>0</v>
      </c>
      <c r="W198" s="102" t="b">
        <f>AND('Data Sheet'!H198&gt;Results!$G$13,'Data Sheet'!H198&lt;Results!$H$13)</f>
        <v>1</v>
      </c>
      <c r="X198" s="102" t="b">
        <f>AND('Data Sheet'!I198&gt;Results!$G$16,'Data Sheet'!I198&lt;Results!$H$16)</f>
        <v>0</v>
      </c>
      <c r="Y198" s="102" t="b">
        <f>AND('Data Sheet'!J198&gt;Results!$G$19,'Data Sheet'!J198&lt;Results!$H$19)</f>
        <v>0</v>
      </c>
      <c r="AB198" s="44">
        <f t="shared" si="5"/>
        <v>1</v>
      </c>
    </row>
    <row r="199" spans="2:28">
      <c r="B199" s="293"/>
      <c r="C199" s="294"/>
      <c r="D199" s="327"/>
      <c r="E199" s="11" t="s">
        <v>200</v>
      </c>
      <c r="F199" s="9">
        <v>90</v>
      </c>
      <c r="G199" s="10">
        <v>0.89</v>
      </c>
      <c r="H199" s="10">
        <v>15</v>
      </c>
      <c r="I199" s="10">
        <v>650</v>
      </c>
      <c r="J199" s="10">
        <v>63</v>
      </c>
      <c r="M199" s="40" t="b">
        <f>AND('Data Sheet'!F199&lt;Results!$F$7,'Data Sheet'!F199&gt;Results!$E$7)</f>
        <v>0</v>
      </c>
      <c r="N199" s="6" t="b">
        <f>AND(G199&gt;Results!$E$10,G199&lt;Results!$F$10)</f>
        <v>0</v>
      </c>
      <c r="O199" s="6" t="b">
        <f>AND(H199&gt;Results!$E$13,H199&lt;Results!$F$13)</f>
        <v>0</v>
      </c>
      <c r="P199" s="6" t="b">
        <f>AND(I199&gt;Results!$E$16,I199&lt;Results!$F$16)</f>
        <v>0</v>
      </c>
      <c r="Q199" s="6" t="b">
        <f>AND(J199&gt;Results!$E$19,J199&lt;Results!$F$19)</f>
        <v>0</v>
      </c>
      <c r="T199" s="44">
        <f t="shared" si="4"/>
        <v>0</v>
      </c>
      <c r="U199" s="102" t="b">
        <f>AND('Data Sheet'!F199&gt;Results!$G$7,'Data Sheet'!F199&lt;Results!$H$7)</f>
        <v>0</v>
      </c>
      <c r="V199" s="102" t="b">
        <f>AND('Data Sheet'!G199&gt;Results!$G$10,'Data Sheet'!G198&lt;Results!$H$10)</f>
        <v>0</v>
      </c>
      <c r="W199" s="102" t="b">
        <f>AND('Data Sheet'!H199&gt;Results!$G$13,'Data Sheet'!H199&lt;Results!$H$13)</f>
        <v>1</v>
      </c>
      <c r="X199" s="102" t="b">
        <f>AND('Data Sheet'!I199&gt;Results!$G$16,'Data Sheet'!I199&lt;Results!$H$16)</f>
        <v>0</v>
      </c>
      <c r="Y199" s="102" t="b">
        <f>AND('Data Sheet'!J199&gt;Results!$G$19,'Data Sheet'!J199&lt;Results!$H$19)</f>
        <v>0</v>
      </c>
      <c r="AB199" s="44">
        <f t="shared" si="5"/>
        <v>1</v>
      </c>
    </row>
    <row r="200" spans="2:28">
      <c r="B200" s="293"/>
      <c r="C200" s="294"/>
      <c r="D200" s="327"/>
      <c r="E200" s="11" t="s">
        <v>201</v>
      </c>
      <c r="F200" s="9">
        <v>75</v>
      </c>
      <c r="G200" s="10">
        <v>0.91</v>
      </c>
      <c r="H200" s="10">
        <v>12</v>
      </c>
      <c r="I200" s="10">
        <v>550</v>
      </c>
      <c r="J200" s="10">
        <v>62</v>
      </c>
      <c r="M200" s="40" t="b">
        <f>AND('Data Sheet'!F200&lt;Results!$F$7,'Data Sheet'!F200&gt;Results!$E$7)</f>
        <v>0</v>
      </c>
      <c r="N200" s="6" t="b">
        <f>AND(G200&gt;Results!$E$10,G200&lt;Results!$F$10)</f>
        <v>0</v>
      </c>
      <c r="O200" s="6" t="b">
        <f>AND(H200&gt;Results!$E$13,H200&lt;Results!$F$13)</f>
        <v>0</v>
      </c>
      <c r="P200" s="6" t="b">
        <f>AND(I200&gt;Results!$E$16,I200&lt;Results!$F$16)</f>
        <v>0</v>
      </c>
      <c r="Q200" s="6" t="b">
        <f>AND(J200&gt;Results!$E$19,J200&lt;Results!$F$19)</f>
        <v>0</v>
      </c>
      <c r="T200" s="44">
        <f t="shared" ref="T200:T263" si="6">COUNTIF(M200:Q200,"TRUE")</f>
        <v>0</v>
      </c>
      <c r="U200" s="102" t="b">
        <f>AND('Data Sheet'!F200&gt;Results!$G$7,'Data Sheet'!F200&lt;Results!$H$7)</f>
        <v>0</v>
      </c>
      <c r="V200" s="102" t="b">
        <f>AND('Data Sheet'!G200&gt;Results!$G$10,'Data Sheet'!G199&lt;Results!$H$10)</f>
        <v>0</v>
      </c>
      <c r="W200" s="102" t="b">
        <f>AND('Data Sheet'!H200&gt;Results!$G$13,'Data Sheet'!H200&lt;Results!$H$13)</f>
        <v>0</v>
      </c>
      <c r="X200" s="102" t="b">
        <f>AND('Data Sheet'!I200&gt;Results!$G$16,'Data Sheet'!I200&lt;Results!$H$16)</f>
        <v>0</v>
      </c>
      <c r="Y200" s="102" t="b">
        <f>AND('Data Sheet'!J200&gt;Results!$G$19,'Data Sheet'!J200&lt;Results!$H$19)</f>
        <v>0</v>
      </c>
      <c r="AB200" s="44">
        <f t="shared" ref="AB200:AB263" si="7">COUNTIF(U200:Y200,"TRUE")</f>
        <v>0</v>
      </c>
    </row>
    <row r="201" spans="2:28" ht="16.5" customHeight="1">
      <c r="B201" s="293"/>
      <c r="C201" s="294"/>
      <c r="D201" s="327"/>
      <c r="E201" s="11" t="s">
        <v>202</v>
      </c>
      <c r="F201" s="9">
        <v>80</v>
      </c>
      <c r="G201" s="10">
        <v>0.91</v>
      </c>
      <c r="H201" s="10">
        <v>13</v>
      </c>
      <c r="I201" s="10">
        <v>600</v>
      </c>
      <c r="J201" s="10">
        <v>70</v>
      </c>
      <c r="M201" s="40" t="b">
        <f>AND('Data Sheet'!F201&lt;Results!$F$7,'Data Sheet'!F201&gt;Results!$E$7)</f>
        <v>0</v>
      </c>
      <c r="N201" s="6" t="b">
        <f>AND(G201&gt;Results!$E$10,G201&lt;Results!$F$10)</f>
        <v>0</v>
      </c>
      <c r="O201" s="6" t="b">
        <f>AND(H201&gt;Results!$E$13,H201&lt;Results!$F$13)</f>
        <v>0</v>
      </c>
      <c r="P201" s="6" t="b">
        <f>AND(I201&gt;Results!$E$16,I201&lt;Results!$F$16)</f>
        <v>0</v>
      </c>
      <c r="Q201" s="6" t="b">
        <f>AND(J201&gt;Results!$E$19,J201&lt;Results!$F$19)</f>
        <v>0</v>
      </c>
      <c r="T201" s="44">
        <f t="shared" si="6"/>
        <v>0</v>
      </c>
      <c r="U201" s="102" t="b">
        <f>AND('Data Sheet'!F201&gt;Results!$G$7,'Data Sheet'!F201&lt;Results!$H$7)</f>
        <v>0</v>
      </c>
      <c r="V201" s="102" t="b">
        <f>AND('Data Sheet'!G201&gt;Results!$G$10,'Data Sheet'!G200&lt;Results!$H$10)</f>
        <v>0</v>
      </c>
      <c r="W201" s="102" t="b">
        <f>AND('Data Sheet'!H201&gt;Results!$G$13,'Data Sheet'!H201&lt;Results!$H$13)</f>
        <v>0</v>
      </c>
      <c r="X201" s="102" t="b">
        <f>AND('Data Sheet'!I201&gt;Results!$G$16,'Data Sheet'!I201&lt;Results!$H$16)</f>
        <v>0</v>
      </c>
      <c r="Y201" s="102" t="b">
        <f>AND('Data Sheet'!J201&gt;Results!$G$19,'Data Sheet'!J201&lt;Results!$H$19)</f>
        <v>0</v>
      </c>
      <c r="AB201" s="44">
        <f t="shared" si="7"/>
        <v>0</v>
      </c>
    </row>
    <row r="202" spans="2:28" ht="15" thickBot="1">
      <c r="B202" s="293"/>
      <c r="C202" s="294"/>
      <c r="D202" s="328"/>
      <c r="E202" s="11" t="s">
        <v>203</v>
      </c>
      <c r="F202" s="9">
        <v>85</v>
      </c>
      <c r="G202" s="10">
        <v>0.91</v>
      </c>
      <c r="H202" s="10">
        <v>14</v>
      </c>
      <c r="I202" s="10">
        <v>600</v>
      </c>
      <c r="J202" s="10">
        <v>74</v>
      </c>
      <c r="M202" s="40" t="b">
        <f>AND('Data Sheet'!F202&lt;Results!$F$7,'Data Sheet'!F202&gt;Results!$E$7)</f>
        <v>0</v>
      </c>
      <c r="N202" s="6" t="b">
        <f>AND(G202&gt;Results!$E$10,G202&lt;Results!$F$10)</f>
        <v>0</v>
      </c>
      <c r="O202" s="6" t="b">
        <f>AND(H202&gt;Results!$E$13,H202&lt;Results!$F$13)</f>
        <v>0</v>
      </c>
      <c r="P202" s="6" t="b">
        <f>AND(I202&gt;Results!$E$16,I202&lt;Results!$F$16)</f>
        <v>0</v>
      </c>
      <c r="Q202" s="6" t="b">
        <f>AND(J202&gt;Results!$E$19,J202&lt;Results!$F$19)</f>
        <v>0</v>
      </c>
      <c r="T202" s="44">
        <f t="shared" si="6"/>
        <v>0</v>
      </c>
      <c r="U202" s="102" t="b">
        <f>AND('Data Sheet'!F202&gt;Results!$G$7,'Data Sheet'!F202&lt;Results!$H$7)</f>
        <v>0</v>
      </c>
      <c r="V202" s="102" t="b">
        <f>AND('Data Sheet'!G202&gt;Results!$G$10,'Data Sheet'!G201&lt;Results!$H$10)</f>
        <v>0</v>
      </c>
      <c r="W202" s="102" t="b">
        <f>AND('Data Sheet'!H202&gt;Results!$G$13,'Data Sheet'!H202&lt;Results!$H$13)</f>
        <v>0</v>
      </c>
      <c r="X202" s="102" t="b">
        <f>AND('Data Sheet'!I202&gt;Results!$G$16,'Data Sheet'!I202&lt;Results!$H$16)</f>
        <v>0</v>
      </c>
      <c r="Y202" s="102" t="b">
        <f>AND('Data Sheet'!J202&gt;Results!$G$19,'Data Sheet'!J202&lt;Results!$H$19)</f>
        <v>0</v>
      </c>
      <c r="AB202" s="44">
        <f t="shared" si="7"/>
        <v>0</v>
      </c>
    </row>
    <row r="203" spans="2:28" ht="15.75" customHeight="1">
      <c r="B203" s="293"/>
      <c r="C203" s="294"/>
      <c r="D203" s="326" t="s">
        <v>234</v>
      </c>
      <c r="E203" s="11" t="s">
        <v>204</v>
      </c>
      <c r="F203" s="9">
        <v>43</v>
      </c>
      <c r="G203" s="10">
        <v>0.88</v>
      </c>
      <c r="H203" s="10">
        <v>9</v>
      </c>
      <c r="I203" s="10">
        <v>850</v>
      </c>
      <c r="J203" s="10">
        <v>15</v>
      </c>
      <c r="M203" s="40" t="b">
        <f>AND('Data Sheet'!F203&lt;Results!$F$7,'Data Sheet'!F203&gt;Results!$E$7)</f>
        <v>0</v>
      </c>
      <c r="N203" s="6" t="b">
        <f>AND(G203&gt;Results!$E$10,G203&lt;Results!$F$10)</f>
        <v>0</v>
      </c>
      <c r="O203" s="6" t="b">
        <f>AND(H203&gt;Results!$E$13,H203&lt;Results!$F$13)</f>
        <v>0</v>
      </c>
      <c r="P203" s="6" t="b">
        <f>AND(I203&gt;Results!$E$16,I203&lt;Results!$F$16)</f>
        <v>0</v>
      </c>
      <c r="Q203" s="6" t="b">
        <f>AND(J203&gt;Results!$E$19,J203&lt;Results!$F$19)</f>
        <v>0</v>
      </c>
      <c r="T203" s="44">
        <f t="shared" si="6"/>
        <v>0</v>
      </c>
      <c r="U203" s="102" t="b">
        <f>AND('Data Sheet'!F203&gt;Results!$G$7,'Data Sheet'!F203&lt;Results!$H$7)</f>
        <v>0</v>
      </c>
      <c r="V203" s="102" t="b">
        <f>AND('Data Sheet'!G203&gt;Results!$G$10,'Data Sheet'!G202&lt;Results!$H$10)</f>
        <v>0</v>
      </c>
      <c r="W203" s="102" t="b">
        <f>AND('Data Sheet'!H203&gt;Results!$G$13,'Data Sheet'!H203&lt;Results!$H$13)</f>
        <v>0</v>
      </c>
      <c r="X203" s="102" t="b">
        <f>AND('Data Sheet'!I203&gt;Results!$G$16,'Data Sheet'!I203&lt;Results!$H$16)</f>
        <v>0</v>
      </c>
      <c r="Y203" s="102" t="b">
        <f>AND('Data Sheet'!J203&gt;Results!$G$19,'Data Sheet'!J203&lt;Results!$H$19)</f>
        <v>0</v>
      </c>
      <c r="AB203" s="44">
        <f t="shared" si="7"/>
        <v>0</v>
      </c>
    </row>
    <row r="204" spans="2:28">
      <c r="B204" s="293"/>
      <c r="C204" s="294"/>
      <c r="D204" s="327"/>
      <c r="E204" s="11" t="s">
        <v>205</v>
      </c>
      <c r="F204" s="9">
        <v>43</v>
      </c>
      <c r="G204" s="10">
        <v>0.88</v>
      </c>
      <c r="H204" s="10">
        <v>9</v>
      </c>
      <c r="I204" s="10">
        <v>850</v>
      </c>
      <c r="J204" s="10">
        <v>15</v>
      </c>
      <c r="M204" s="40" t="b">
        <f>AND('Data Sheet'!F204&lt;Results!$F$7,'Data Sheet'!F204&gt;Results!$E$7)</f>
        <v>0</v>
      </c>
      <c r="N204" s="6" t="b">
        <f>AND(G204&gt;Results!$E$10,G204&lt;Results!$F$10)</f>
        <v>0</v>
      </c>
      <c r="O204" s="6" t="b">
        <f>AND(H204&gt;Results!$E$13,H204&lt;Results!$F$13)</f>
        <v>0</v>
      </c>
      <c r="P204" s="6" t="b">
        <f>AND(I204&gt;Results!$E$16,I204&lt;Results!$F$16)</f>
        <v>0</v>
      </c>
      <c r="Q204" s="6" t="b">
        <f>AND(J204&gt;Results!$E$19,J204&lt;Results!$F$19)</f>
        <v>0</v>
      </c>
      <c r="T204" s="44">
        <f t="shared" si="6"/>
        <v>0</v>
      </c>
      <c r="U204" s="102" t="b">
        <f>AND('Data Sheet'!F204&gt;Results!$G$7,'Data Sheet'!F204&lt;Results!$H$7)</f>
        <v>0</v>
      </c>
      <c r="V204" s="102" t="b">
        <f>AND('Data Sheet'!G204&gt;Results!$G$10,'Data Sheet'!G203&lt;Results!$H$10)</f>
        <v>0</v>
      </c>
      <c r="W204" s="102" t="b">
        <f>AND('Data Sheet'!H204&gt;Results!$G$13,'Data Sheet'!H204&lt;Results!$H$13)</f>
        <v>0</v>
      </c>
      <c r="X204" s="102" t="b">
        <f>AND('Data Sheet'!I204&gt;Results!$G$16,'Data Sheet'!I204&lt;Results!$H$16)</f>
        <v>0</v>
      </c>
      <c r="Y204" s="102" t="b">
        <f>AND('Data Sheet'!J204&gt;Results!$G$19,'Data Sheet'!J204&lt;Results!$H$19)</f>
        <v>0</v>
      </c>
      <c r="AB204" s="44">
        <f t="shared" si="7"/>
        <v>0</v>
      </c>
    </row>
    <row r="205" spans="2:28">
      <c r="B205" s="293"/>
      <c r="C205" s="294"/>
      <c r="D205" s="327"/>
      <c r="E205" s="11" t="s">
        <v>206</v>
      </c>
      <c r="F205" s="9">
        <v>48</v>
      </c>
      <c r="G205" s="10">
        <v>0.88</v>
      </c>
      <c r="H205" s="10">
        <v>10</v>
      </c>
      <c r="I205" s="10">
        <v>800</v>
      </c>
      <c r="J205" s="10">
        <v>18</v>
      </c>
      <c r="M205" s="40" t="b">
        <f>AND('Data Sheet'!F205&lt;Results!$F$7,'Data Sheet'!F205&gt;Results!$E$7)</f>
        <v>0</v>
      </c>
      <c r="N205" s="6" t="b">
        <f>AND(G205&gt;Results!$E$10,G205&lt;Results!$F$10)</f>
        <v>0</v>
      </c>
      <c r="O205" s="6" t="b">
        <f>AND(H205&gt;Results!$E$13,H205&lt;Results!$F$13)</f>
        <v>0</v>
      </c>
      <c r="P205" s="6" t="b">
        <f>AND(I205&gt;Results!$E$16,I205&lt;Results!$F$16)</f>
        <v>0</v>
      </c>
      <c r="Q205" s="6" t="b">
        <f>AND(J205&gt;Results!$E$19,J205&lt;Results!$F$19)</f>
        <v>0</v>
      </c>
      <c r="T205" s="44">
        <f t="shared" si="6"/>
        <v>0</v>
      </c>
      <c r="U205" s="102" t="b">
        <f>AND('Data Sheet'!F205&gt;Results!$G$7,'Data Sheet'!F205&lt;Results!$H$7)</f>
        <v>0</v>
      </c>
      <c r="V205" s="102" t="b">
        <f>AND('Data Sheet'!G205&gt;Results!$G$10,'Data Sheet'!G204&lt;Results!$H$10)</f>
        <v>0</v>
      </c>
      <c r="W205" s="102" t="b">
        <f>AND('Data Sheet'!H205&gt;Results!$G$13,'Data Sheet'!H205&lt;Results!$H$13)</f>
        <v>0</v>
      </c>
      <c r="X205" s="102" t="b">
        <f>AND('Data Sheet'!I205&gt;Results!$G$16,'Data Sheet'!I205&lt;Results!$H$16)</f>
        <v>0</v>
      </c>
      <c r="Y205" s="102" t="b">
        <f>AND('Data Sheet'!J205&gt;Results!$G$19,'Data Sheet'!J205&lt;Results!$H$19)</f>
        <v>0</v>
      </c>
      <c r="AB205" s="44">
        <f t="shared" si="7"/>
        <v>0</v>
      </c>
    </row>
    <row r="206" spans="2:28">
      <c r="B206" s="293"/>
      <c r="C206" s="294"/>
      <c r="D206" s="327"/>
      <c r="E206" s="11" t="s">
        <v>207</v>
      </c>
      <c r="F206" s="9">
        <v>48</v>
      </c>
      <c r="G206" s="10">
        <v>0.88</v>
      </c>
      <c r="H206" s="10">
        <v>10</v>
      </c>
      <c r="I206" s="10">
        <v>800</v>
      </c>
      <c r="J206" s="10">
        <v>18</v>
      </c>
      <c r="M206" s="40" t="b">
        <f>AND('Data Sheet'!F206&lt;Results!$F$7,'Data Sheet'!F206&gt;Results!$E$7)</f>
        <v>0</v>
      </c>
      <c r="N206" s="6" t="b">
        <f>AND(G206&gt;Results!$E$10,G206&lt;Results!$F$10)</f>
        <v>0</v>
      </c>
      <c r="O206" s="6" t="b">
        <f>AND(H206&gt;Results!$E$13,H206&lt;Results!$F$13)</f>
        <v>0</v>
      </c>
      <c r="P206" s="6" t="b">
        <f>AND(I206&gt;Results!$E$16,I206&lt;Results!$F$16)</f>
        <v>0</v>
      </c>
      <c r="Q206" s="6" t="b">
        <f>AND(J206&gt;Results!$E$19,J206&lt;Results!$F$19)</f>
        <v>0</v>
      </c>
      <c r="T206" s="44">
        <f t="shared" si="6"/>
        <v>0</v>
      </c>
      <c r="U206" s="102" t="b">
        <f>AND('Data Sheet'!F206&gt;Results!$G$7,'Data Sheet'!F206&lt;Results!$H$7)</f>
        <v>0</v>
      </c>
      <c r="V206" s="102" t="b">
        <f>AND('Data Sheet'!G206&gt;Results!$G$10,'Data Sheet'!G205&lt;Results!$H$10)</f>
        <v>0</v>
      </c>
      <c r="W206" s="102" t="b">
        <f>AND('Data Sheet'!H206&gt;Results!$G$13,'Data Sheet'!H206&lt;Results!$H$13)</f>
        <v>0</v>
      </c>
      <c r="X206" s="102" t="b">
        <f>AND('Data Sheet'!I206&gt;Results!$G$16,'Data Sheet'!I206&lt;Results!$H$16)</f>
        <v>0</v>
      </c>
      <c r="Y206" s="102" t="b">
        <f>AND('Data Sheet'!J206&gt;Results!$G$19,'Data Sheet'!J206&lt;Results!$H$19)</f>
        <v>0</v>
      </c>
      <c r="AB206" s="44">
        <f t="shared" si="7"/>
        <v>0</v>
      </c>
    </row>
    <row r="207" spans="2:28">
      <c r="B207" s="293"/>
      <c r="C207" s="294"/>
      <c r="D207" s="327"/>
      <c r="E207" s="11" t="s">
        <v>208</v>
      </c>
      <c r="F207" s="9">
        <v>53</v>
      </c>
      <c r="G207" s="10">
        <v>0.88</v>
      </c>
      <c r="H207" s="10">
        <v>10</v>
      </c>
      <c r="I207" s="10">
        <v>800</v>
      </c>
      <c r="J207" s="10">
        <v>20</v>
      </c>
      <c r="M207" s="40" t="b">
        <f>AND('Data Sheet'!F207&lt;Results!$F$7,'Data Sheet'!F207&gt;Results!$E$7)</f>
        <v>0</v>
      </c>
      <c r="N207" s="6" t="b">
        <f>AND(G207&gt;Results!$E$10,G207&lt;Results!$F$10)</f>
        <v>0</v>
      </c>
      <c r="O207" s="6" t="b">
        <f>AND(H207&gt;Results!$E$13,H207&lt;Results!$F$13)</f>
        <v>0</v>
      </c>
      <c r="P207" s="6" t="b">
        <f>AND(I207&gt;Results!$E$16,I207&lt;Results!$F$16)</f>
        <v>0</v>
      </c>
      <c r="Q207" s="6" t="b">
        <f>AND(J207&gt;Results!$E$19,J207&lt;Results!$F$19)</f>
        <v>0</v>
      </c>
      <c r="T207" s="44">
        <f t="shared" si="6"/>
        <v>0</v>
      </c>
      <c r="U207" s="102" t="b">
        <f>AND('Data Sheet'!F207&gt;Results!$G$7,'Data Sheet'!F207&lt;Results!$H$7)</f>
        <v>0</v>
      </c>
      <c r="V207" s="102" t="b">
        <f>AND('Data Sheet'!G207&gt;Results!$G$10,'Data Sheet'!G206&lt;Results!$H$10)</f>
        <v>0</v>
      </c>
      <c r="W207" s="102" t="b">
        <f>AND('Data Sheet'!H207&gt;Results!$G$13,'Data Sheet'!H207&lt;Results!$H$13)</f>
        <v>0</v>
      </c>
      <c r="X207" s="102" t="b">
        <f>AND('Data Sheet'!I207&gt;Results!$G$16,'Data Sheet'!I207&lt;Results!$H$16)</f>
        <v>0</v>
      </c>
      <c r="Y207" s="102" t="b">
        <f>AND('Data Sheet'!J207&gt;Results!$G$19,'Data Sheet'!J207&lt;Results!$H$19)</f>
        <v>0</v>
      </c>
      <c r="AB207" s="44">
        <f t="shared" si="7"/>
        <v>0</v>
      </c>
    </row>
    <row r="208" spans="2:28">
      <c r="B208" s="293"/>
      <c r="C208" s="294"/>
      <c r="D208" s="327"/>
      <c r="E208" s="11" t="s">
        <v>209</v>
      </c>
      <c r="F208" s="9">
        <v>53</v>
      </c>
      <c r="G208" s="10">
        <v>0.88</v>
      </c>
      <c r="H208" s="10">
        <v>10</v>
      </c>
      <c r="I208" s="10">
        <v>800</v>
      </c>
      <c r="J208" s="10">
        <v>20</v>
      </c>
      <c r="M208" s="40" t="b">
        <f>AND('Data Sheet'!F208&lt;Results!$F$7,'Data Sheet'!F208&gt;Results!$E$7)</f>
        <v>0</v>
      </c>
      <c r="N208" s="6" t="b">
        <f>AND(G208&gt;Results!$E$10,G208&lt;Results!$F$10)</f>
        <v>0</v>
      </c>
      <c r="O208" s="6" t="b">
        <f>AND(H208&gt;Results!$E$13,H208&lt;Results!$F$13)</f>
        <v>0</v>
      </c>
      <c r="P208" s="6" t="b">
        <f>AND(I208&gt;Results!$E$16,I208&lt;Results!$F$16)</f>
        <v>0</v>
      </c>
      <c r="Q208" s="6" t="b">
        <f>AND(J208&gt;Results!$E$19,J208&lt;Results!$F$19)</f>
        <v>0</v>
      </c>
      <c r="T208" s="44">
        <f t="shared" si="6"/>
        <v>0</v>
      </c>
      <c r="U208" s="102" t="b">
        <f>AND('Data Sheet'!F208&gt;Results!$G$7,'Data Sheet'!F208&lt;Results!$H$7)</f>
        <v>0</v>
      </c>
      <c r="V208" s="102" t="b">
        <f>AND('Data Sheet'!G208&gt;Results!$G$10,'Data Sheet'!G207&lt;Results!$H$10)</f>
        <v>0</v>
      </c>
      <c r="W208" s="102" t="b">
        <f>AND('Data Sheet'!H208&gt;Results!$G$13,'Data Sheet'!H208&lt;Results!$H$13)</f>
        <v>0</v>
      </c>
      <c r="X208" s="102" t="b">
        <f>AND('Data Sheet'!I208&gt;Results!$G$16,'Data Sheet'!I208&lt;Results!$H$16)</f>
        <v>0</v>
      </c>
      <c r="Y208" s="102" t="b">
        <f>AND('Data Sheet'!J208&gt;Results!$G$19,'Data Sheet'!J208&lt;Results!$H$19)</f>
        <v>0</v>
      </c>
      <c r="AB208" s="44">
        <f t="shared" si="7"/>
        <v>0</v>
      </c>
    </row>
    <row r="209" spans="2:28">
      <c r="B209" s="293"/>
      <c r="C209" s="294"/>
      <c r="D209" s="327"/>
      <c r="E209" s="11" t="s">
        <v>210</v>
      </c>
      <c r="F209" s="9">
        <v>58</v>
      </c>
      <c r="G209" s="10">
        <v>0.88</v>
      </c>
      <c r="H209" s="10">
        <v>10</v>
      </c>
      <c r="I209" s="10">
        <v>800</v>
      </c>
      <c r="J209" s="10">
        <v>23</v>
      </c>
      <c r="M209" s="40" t="b">
        <f>AND('Data Sheet'!F209&lt;Results!$F$7,'Data Sheet'!F209&gt;Results!$E$7)</f>
        <v>1</v>
      </c>
      <c r="N209" s="6" t="b">
        <f>AND(G209&gt;Results!$E$10,G209&lt;Results!$F$10)</f>
        <v>0</v>
      </c>
      <c r="O209" s="6" t="b">
        <f>AND(H209&gt;Results!$E$13,H209&lt;Results!$F$13)</f>
        <v>0</v>
      </c>
      <c r="P209" s="6" t="b">
        <f>AND(I209&gt;Results!$E$16,I209&lt;Results!$F$16)</f>
        <v>0</v>
      </c>
      <c r="Q209" s="6" t="b">
        <f>AND(J209&gt;Results!$E$19,J209&lt;Results!$F$19)</f>
        <v>0</v>
      </c>
      <c r="T209" s="44">
        <f t="shared" si="6"/>
        <v>1</v>
      </c>
      <c r="U209" s="102" t="b">
        <f>AND('Data Sheet'!F209&gt;Results!$G$7,'Data Sheet'!F209&lt;Results!$H$7)</f>
        <v>0</v>
      </c>
      <c r="V209" s="102" t="b">
        <f>AND('Data Sheet'!G209&gt;Results!$G$10,'Data Sheet'!G208&lt;Results!$H$10)</f>
        <v>0</v>
      </c>
      <c r="W209" s="102" t="b">
        <f>AND('Data Sheet'!H209&gt;Results!$G$13,'Data Sheet'!H209&lt;Results!$H$13)</f>
        <v>0</v>
      </c>
      <c r="X209" s="102" t="b">
        <f>AND('Data Sheet'!I209&gt;Results!$G$16,'Data Sheet'!I209&lt;Results!$H$16)</f>
        <v>0</v>
      </c>
      <c r="Y209" s="102" t="b">
        <f>AND('Data Sheet'!J209&gt;Results!$G$19,'Data Sheet'!J209&lt;Results!$H$19)</f>
        <v>0</v>
      </c>
      <c r="AB209" s="44">
        <f t="shared" si="7"/>
        <v>0</v>
      </c>
    </row>
    <row r="210" spans="2:28">
      <c r="B210" s="293"/>
      <c r="C210" s="294"/>
      <c r="D210" s="327"/>
      <c r="E210" s="11" t="s">
        <v>211</v>
      </c>
      <c r="F210" s="9">
        <v>58</v>
      </c>
      <c r="G210" s="10">
        <v>0.88</v>
      </c>
      <c r="H210" s="10">
        <v>10</v>
      </c>
      <c r="I210" s="10">
        <v>800</v>
      </c>
      <c r="J210" s="10">
        <v>23</v>
      </c>
      <c r="M210" s="40" t="b">
        <f>AND('Data Sheet'!F210&lt;Results!$F$7,'Data Sheet'!F210&gt;Results!$E$7)</f>
        <v>1</v>
      </c>
      <c r="N210" s="6" t="b">
        <f>AND(G210&gt;Results!$E$10,G210&lt;Results!$F$10)</f>
        <v>0</v>
      </c>
      <c r="O210" s="6" t="b">
        <f>AND(H210&gt;Results!$E$13,H210&lt;Results!$F$13)</f>
        <v>0</v>
      </c>
      <c r="P210" s="6" t="b">
        <f>AND(I210&gt;Results!$E$16,I210&lt;Results!$F$16)</f>
        <v>0</v>
      </c>
      <c r="Q210" s="6" t="b">
        <f>AND(J210&gt;Results!$E$19,J210&lt;Results!$F$19)</f>
        <v>0</v>
      </c>
      <c r="T210" s="44">
        <f t="shared" si="6"/>
        <v>1</v>
      </c>
      <c r="U210" s="102" t="b">
        <f>AND('Data Sheet'!F210&gt;Results!$G$7,'Data Sheet'!F210&lt;Results!$H$7)</f>
        <v>0</v>
      </c>
      <c r="V210" s="102" t="b">
        <f>AND('Data Sheet'!G210&gt;Results!$G$10,'Data Sheet'!G209&lt;Results!$H$10)</f>
        <v>0</v>
      </c>
      <c r="W210" s="102" t="b">
        <f>AND('Data Sheet'!H210&gt;Results!$G$13,'Data Sheet'!H210&lt;Results!$H$13)</f>
        <v>0</v>
      </c>
      <c r="X210" s="102" t="b">
        <f>AND('Data Sheet'!I210&gt;Results!$G$16,'Data Sheet'!I210&lt;Results!$H$16)</f>
        <v>0</v>
      </c>
      <c r="Y210" s="102" t="b">
        <f>AND('Data Sheet'!J210&gt;Results!$G$19,'Data Sheet'!J210&lt;Results!$H$19)</f>
        <v>0</v>
      </c>
      <c r="AB210" s="44">
        <f t="shared" si="7"/>
        <v>0</v>
      </c>
    </row>
    <row r="211" spans="2:28">
      <c r="B211" s="293"/>
      <c r="C211" s="294"/>
      <c r="D211" s="327"/>
      <c r="E211" s="11" t="s">
        <v>212</v>
      </c>
      <c r="F211" s="9">
        <v>63</v>
      </c>
      <c r="G211" s="10">
        <v>0.88</v>
      </c>
      <c r="H211" s="10">
        <v>11</v>
      </c>
      <c r="I211" s="10">
        <v>800</v>
      </c>
      <c r="J211" s="10">
        <v>26</v>
      </c>
      <c r="M211" s="40" t="b">
        <f>AND('Data Sheet'!F211&lt;Results!$F$7,'Data Sheet'!F211&gt;Results!$E$7)</f>
        <v>0</v>
      </c>
      <c r="N211" s="6" t="b">
        <f>AND(G211&gt;Results!$E$10,G211&lt;Results!$F$10)</f>
        <v>0</v>
      </c>
      <c r="O211" s="6" t="b">
        <f>AND(H211&gt;Results!$E$13,H211&lt;Results!$F$13)</f>
        <v>0</v>
      </c>
      <c r="P211" s="6" t="b">
        <f>AND(I211&gt;Results!$E$16,I211&lt;Results!$F$16)</f>
        <v>0</v>
      </c>
      <c r="Q211" s="6" t="b">
        <f>AND(J211&gt;Results!$E$19,J211&lt;Results!$F$19)</f>
        <v>0</v>
      </c>
      <c r="T211" s="44">
        <f t="shared" si="6"/>
        <v>0</v>
      </c>
      <c r="U211" s="102" t="b">
        <f>AND('Data Sheet'!F211&gt;Results!$G$7,'Data Sheet'!F211&lt;Results!$H$7)</f>
        <v>1</v>
      </c>
      <c r="V211" s="102" t="b">
        <f>AND('Data Sheet'!G211&gt;Results!$G$10,'Data Sheet'!G210&lt;Results!$H$10)</f>
        <v>0</v>
      </c>
      <c r="W211" s="102" t="b">
        <f>AND('Data Sheet'!H211&gt;Results!$G$13,'Data Sheet'!H211&lt;Results!$H$13)</f>
        <v>0</v>
      </c>
      <c r="X211" s="102" t="b">
        <f>AND('Data Sheet'!I211&gt;Results!$G$16,'Data Sheet'!I211&lt;Results!$H$16)</f>
        <v>0</v>
      </c>
      <c r="Y211" s="102" t="b">
        <f>AND('Data Sheet'!J211&gt;Results!$G$19,'Data Sheet'!J211&lt;Results!$H$19)</f>
        <v>0</v>
      </c>
      <c r="AB211" s="44">
        <f t="shared" si="7"/>
        <v>1</v>
      </c>
    </row>
    <row r="212" spans="2:28">
      <c r="B212" s="293"/>
      <c r="C212" s="294"/>
      <c r="D212" s="327"/>
      <c r="E212" s="11" t="s">
        <v>213</v>
      </c>
      <c r="F212" s="9">
        <v>63</v>
      </c>
      <c r="G212" s="10">
        <v>0.88</v>
      </c>
      <c r="H212" s="10">
        <v>11</v>
      </c>
      <c r="I212" s="10">
        <v>800</v>
      </c>
      <c r="J212" s="10">
        <v>26</v>
      </c>
      <c r="M212" s="40" t="b">
        <f>AND('Data Sheet'!F212&lt;Results!$F$7,'Data Sheet'!F212&gt;Results!$E$7)</f>
        <v>0</v>
      </c>
      <c r="N212" s="6" t="b">
        <f>AND(G212&gt;Results!$E$10,G212&lt;Results!$F$10)</f>
        <v>0</v>
      </c>
      <c r="O212" s="6" t="b">
        <f>AND(H212&gt;Results!$E$13,H212&lt;Results!$F$13)</f>
        <v>0</v>
      </c>
      <c r="P212" s="6" t="b">
        <f>AND(I212&gt;Results!$E$16,I212&lt;Results!$F$16)</f>
        <v>0</v>
      </c>
      <c r="Q212" s="6" t="b">
        <f>AND(J212&gt;Results!$E$19,J212&lt;Results!$F$19)</f>
        <v>0</v>
      </c>
      <c r="T212" s="44">
        <f t="shared" si="6"/>
        <v>0</v>
      </c>
      <c r="U212" s="102" t="b">
        <f>AND('Data Sheet'!F212&gt;Results!$G$7,'Data Sheet'!F212&lt;Results!$H$7)</f>
        <v>1</v>
      </c>
      <c r="V212" s="102" t="b">
        <f>AND('Data Sheet'!G212&gt;Results!$G$10,'Data Sheet'!G211&lt;Results!$H$10)</f>
        <v>0</v>
      </c>
      <c r="W212" s="102" t="b">
        <f>AND('Data Sheet'!H212&gt;Results!$G$13,'Data Sheet'!H212&lt;Results!$H$13)</f>
        <v>0</v>
      </c>
      <c r="X212" s="102" t="b">
        <f>AND('Data Sheet'!I212&gt;Results!$G$16,'Data Sheet'!I212&lt;Results!$H$16)</f>
        <v>0</v>
      </c>
      <c r="Y212" s="102" t="b">
        <f>AND('Data Sheet'!J212&gt;Results!$G$19,'Data Sheet'!J212&lt;Results!$H$19)</f>
        <v>0</v>
      </c>
      <c r="AB212" s="44">
        <f t="shared" si="7"/>
        <v>1</v>
      </c>
    </row>
    <row r="213" spans="2:28">
      <c r="B213" s="293"/>
      <c r="C213" s="294"/>
      <c r="D213" s="327"/>
      <c r="E213" s="11" t="s">
        <v>214</v>
      </c>
      <c r="F213" s="9">
        <v>68</v>
      </c>
      <c r="G213" s="10">
        <v>0.88</v>
      </c>
      <c r="H213" s="10">
        <v>11</v>
      </c>
      <c r="I213" s="10">
        <v>750</v>
      </c>
      <c r="J213" s="10">
        <v>30</v>
      </c>
      <c r="M213" s="40" t="b">
        <f>AND('Data Sheet'!F213&lt;Results!$F$7,'Data Sheet'!F213&gt;Results!$E$7)</f>
        <v>0</v>
      </c>
      <c r="N213" s="6" t="b">
        <f>AND(G213&gt;Results!$E$10,G213&lt;Results!$F$10)</f>
        <v>0</v>
      </c>
      <c r="O213" s="6" t="b">
        <f>AND(H213&gt;Results!$E$13,H213&lt;Results!$F$13)</f>
        <v>0</v>
      </c>
      <c r="P213" s="6" t="b">
        <f>AND(I213&gt;Results!$E$16,I213&lt;Results!$F$16)</f>
        <v>0</v>
      </c>
      <c r="Q213" s="6" t="b">
        <f>AND(J213&gt;Results!$E$19,J213&lt;Results!$F$19)</f>
        <v>0</v>
      </c>
      <c r="T213" s="44">
        <f t="shared" si="6"/>
        <v>0</v>
      </c>
      <c r="U213" s="102" t="b">
        <f>AND('Data Sheet'!F213&gt;Results!$G$7,'Data Sheet'!F213&lt;Results!$H$7)</f>
        <v>1</v>
      </c>
      <c r="V213" s="102" t="b">
        <f>AND('Data Sheet'!G213&gt;Results!$G$10,'Data Sheet'!G212&lt;Results!$H$10)</f>
        <v>0</v>
      </c>
      <c r="W213" s="102" t="b">
        <f>AND('Data Sheet'!H213&gt;Results!$G$13,'Data Sheet'!H213&lt;Results!$H$13)</f>
        <v>0</v>
      </c>
      <c r="X213" s="102" t="b">
        <f>AND('Data Sheet'!I213&gt;Results!$G$16,'Data Sheet'!I213&lt;Results!$H$16)</f>
        <v>0</v>
      </c>
      <c r="Y213" s="102" t="b">
        <f>AND('Data Sheet'!J213&gt;Results!$G$19,'Data Sheet'!J213&lt;Results!$H$19)</f>
        <v>0</v>
      </c>
      <c r="AB213" s="44">
        <f t="shared" si="7"/>
        <v>1</v>
      </c>
    </row>
    <row r="214" spans="2:28">
      <c r="B214" s="293"/>
      <c r="C214" s="294"/>
      <c r="D214" s="327"/>
      <c r="E214" s="11" t="s">
        <v>215</v>
      </c>
      <c r="F214" s="9">
        <v>68</v>
      </c>
      <c r="G214" s="10">
        <v>0.88</v>
      </c>
      <c r="H214" s="10">
        <v>11</v>
      </c>
      <c r="I214" s="10">
        <v>750</v>
      </c>
      <c r="J214" s="10">
        <v>30</v>
      </c>
      <c r="M214" s="40" t="b">
        <f>AND('Data Sheet'!F214&lt;Results!$F$7,'Data Sheet'!F214&gt;Results!$E$7)</f>
        <v>0</v>
      </c>
      <c r="N214" s="6" t="b">
        <f>AND(G214&gt;Results!$E$10,G214&lt;Results!$F$10)</f>
        <v>0</v>
      </c>
      <c r="O214" s="6" t="b">
        <f>AND(H214&gt;Results!$E$13,H214&lt;Results!$F$13)</f>
        <v>0</v>
      </c>
      <c r="P214" s="6" t="b">
        <f>AND(I214&gt;Results!$E$16,I214&lt;Results!$F$16)</f>
        <v>0</v>
      </c>
      <c r="Q214" s="6" t="b">
        <f>AND(J214&gt;Results!$E$19,J214&lt;Results!$F$19)</f>
        <v>0</v>
      </c>
      <c r="T214" s="44">
        <f t="shared" si="6"/>
        <v>0</v>
      </c>
      <c r="U214" s="102" t="b">
        <f>AND('Data Sheet'!F214&gt;Results!$G$7,'Data Sheet'!F214&lt;Results!$H$7)</f>
        <v>1</v>
      </c>
      <c r="V214" s="102" t="b">
        <f>AND('Data Sheet'!G214&gt;Results!$G$10,'Data Sheet'!G213&lt;Results!$H$10)</f>
        <v>0</v>
      </c>
      <c r="W214" s="102" t="b">
        <f>AND('Data Sheet'!H214&gt;Results!$G$13,'Data Sheet'!H214&lt;Results!$H$13)</f>
        <v>0</v>
      </c>
      <c r="X214" s="102" t="b">
        <f>AND('Data Sheet'!I214&gt;Results!$G$16,'Data Sheet'!I214&lt;Results!$H$16)</f>
        <v>0</v>
      </c>
      <c r="Y214" s="102" t="b">
        <f>AND('Data Sheet'!J214&gt;Results!$G$19,'Data Sheet'!J214&lt;Results!$H$19)</f>
        <v>0</v>
      </c>
      <c r="AB214" s="44">
        <f t="shared" si="7"/>
        <v>1</v>
      </c>
    </row>
    <row r="215" spans="2:28" ht="15" customHeight="1">
      <c r="B215" s="293"/>
      <c r="C215" s="294"/>
      <c r="D215" s="327"/>
      <c r="E215" s="11" t="s">
        <v>216</v>
      </c>
      <c r="F215" s="9">
        <v>73</v>
      </c>
      <c r="G215" s="10">
        <v>0.88</v>
      </c>
      <c r="H215" s="10">
        <v>11</v>
      </c>
      <c r="I215" s="10">
        <v>750</v>
      </c>
      <c r="J215" s="10">
        <v>33</v>
      </c>
      <c r="M215" s="40" t="b">
        <f>AND('Data Sheet'!F215&lt;Results!$F$7,'Data Sheet'!F215&gt;Results!$E$7)</f>
        <v>0</v>
      </c>
      <c r="N215" s="6" t="b">
        <f>AND(G215&gt;Results!$E$10,G215&lt;Results!$F$10)</f>
        <v>0</v>
      </c>
      <c r="O215" s="6" t="b">
        <f>AND(H215&gt;Results!$E$13,H215&lt;Results!$F$13)</f>
        <v>0</v>
      </c>
      <c r="P215" s="6" t="b">
        <f>AND(I215&gt;Results!$E$16,I215&lt;Results!$F$16)</f>
        <v>0</v>
      </c>
      <c r="Q215" s="6" t="b">
        <f>AND(J215&gt;Results!$E$19,J215&lt;Results!$F$19)</f>
        <v>0</v>
      </c>
      <c r="T215" s="44">
        <f t="shared" si="6"/>
        <v>0</v>
      </c>
      <c r="U215" s="102" t="b">
        <f>AND('Data Sheet'!F215&gt;Results!$G$7,'Data Sheet'!F215&lt;Results!$H$7)</f>
        <v>0</v>
      </c>
      <c r="V215" s="102" t="b">
        <f>AND('Data Sheet'!G215&gt;Results!$G$10,'Data Sheet'!G214&lt;Results!$H$10)</f>
        <v>0</v>
      </c>
      <c r="W215" s="102" t="b">
        <f>AND('Data Sheet'!H215&gt;Results!$G$13,'Data Sheet'!H215&lt;Results!$H$13)</f>
        <v>0</v>
      </c>
      <c r="X215" s="102" t="b">
        <f>AND('Data Sheet'!I215&gt;Results!$G$16,'Data Sheet'!I215&lt;Results!$H$16)</f>
        <v>0</v>
      </c>
      <c r="Y215" s="102" t="b">
        <f>AND('Data Sheet'!J215&gt;Results!$G$19,'Data Sheet'!J215&lt;Results!$H$19)</f>
        <v>0</v>
      </c>
      <c r="AB215" s="44">
        <f t="shared" si="7"/>
        <v>0</v>
      </c>
    </row>
    <row r="216" spans="2:28" ht="15" thickBot="1">
      <c r="B216" s="293"/>
      <c r="C216" s="294"/>
      <c r="D216" s="327"/>
      <c r="E216" s="11" t="s">
        <v>217</v>
      </c>
      <c r="F216" s="9">
        <v>73</v>
      </c>
      <c r="G216" s="10">
        <v>0.88</v>
      </c>
      <c r="H216" s="10">
        <v>11</v>
      </c>
      <c r="I216" s="10">
        <v>750</v>
      </c>
      <c r="J216" s="10">
        <v>33</v>
      </c>
      <c r="M216" s="40" t="b">
        <f>AND('Data Sheet'!F216&lt;Results!$F$7,'Data Sheet'!F216&gt;Results!$E$7)</f>
        <v>0</v>
      </c>
      <c r="N216" s="6" t="b">
        <f>AND(G216&gt;Results!$E$10,G216&lt;Results!$F$10)</f>
        <v>0</v>
      </c>
      <c r="O216" s="6" t="b">
        <f>AND(H216&gt;Results!$E$13,H216&lt;Results!$F$13)</f>
        <v>0</v>
      </c>
      <c r="P216" s="6" t="b">
        <f>AND(I216&gt;Results!$E$16,I216&lt;Results!$F$16)</f>
        <v>0</v>
      </c>
      <c r="Q216" s="6" t="b">
        <f>AND(J216&gt;Results!$E$19,J216&lt;Results!$F$19)</f>
        <v>0</v>
      </c>
      <c r="T216" s="44">
        <f t="shared" si="6"/>
        <v>0</v>
      </c>
      <c r="U216" s="102" t="b">
        <f>AND('Data Sheet'!F216&gt;Results!$G$7,'Data Sheet'!F216&lt;Results!$H$7)</f>
        <v>0</v>
      </c>
      <c r="V216" s="102" t="b">
        <f>AND('Data Sheet'!G216&gt;Results!$G$10,'Data Sheet'!G215&lt;Results!$H$10)</f>
        <v>0</v>
      </c>
      <c r="W216" s="102" t="b">
        <f>AND('Data Sheet'!H216&gt;Results!$G$13,'Data Sheet'!H216&lt;Results!$H$13)</f>
        <v>0</v>
      </c>
      <c r="X216" s="102" t="b">
        <f>AND('Data Sheet'!I216&gt;Results!$G$16,'Data Sheet'!I216&lt;Results!$H$16)</f>
        <v>0</v>
      </c>
      <c r="Y216" s="102" t="b">
        <f>AND('Data Sheet'!J216&gt;Results!$G$19,'Data Sheet'!J216&lt;Results!$H$19)</f>
        <v>0</v>
      </c>
      <c r="AB216" s="44">
        <f t="shared" si="7"/>
        <v>0</v>
      </c>
    </row>
    <row r="217" spans="2:28" ht="14.25" customHeight="1">
      <c r="B217" s="293"/>
      <c r="C217" s="294"/>
      <c r="D217" s="326" t="s">
        <v>232</v>
      </c>
      <c r="E217" s="11" t="s">
        <v>218</v>
      </c>
      <c r="F217" s="9">
        <v>30</v>
      </c>
      <c r="G217" s="10">
        <v>0.89</v>
      </c>
      <c r="H217" s="10">
        <v>6</v>
      </c>
      <c r="I217" s="10">
        <v>600</v>
      </c>
      <c r="J217" s="10">
        <v>20</v>
      </c>
      <c r="M217" s="40" t="b">
        <f>AND('Data Sheet'!F217&lt;Results!$F$7,'Data Sheet'!F217&gt;Results!$E$7)</f>
        <v>0</v>
      </c>
      <c r="N217" s="6" t="b">
        <f>AND(G217&gt;Results!$E$10,G217&lt;Results!$F$10)</f>
        <v>0</v>
      </c>
      <c r="O217" s="6" t="b">
        <f>AND(H217&gt;Results!$E$13,H217&lt;Results!$F$13)</f>
        <v>0</v>
      </c>
      <c r="P217" s="6" t="b">
        <f>AND(I217&gt;Results!$E$16,I217&lt;Results!$F$16)</f>
        <v>0</v>
      </c>
      <c r="Q217" s="6" t="b">
        <f>AND(J217&gt;Results!$E$19,J217&lt;Results!$F$19)</f>
        <v>0</v>
      </c>
      <c r="T217" s="44">
        <f t="shared" si="6"/>
        <v>0</v>
      </c>
      <c r="U217" s="102" t="b">
        <f>AND('Data Sheet'!F217&gt;Results!$G$7,'Data Sheet'!F217&lt;Results!$H$7)</f>
        <v>0</v>
      </c>
      <c r="V217" s="102" t="b">
        <f>AND('Data Sheet'!G217&gt;Results!$G$10,'Data Sheet'!G216&lt;Results!$H$10)</f>
        <v>0</v>
      </c>
      <c r="W217" s="102" t="b">
        <f>AND('Data Sheet'!H217&gt;Results!$G$13,'Data Sheet'!H217&lt;Results!$H$13)</f>
        <v>0</v>
      </c>
      <c r="X217" s="102" t="b">
        <f>AND('Data Sheet'!I217&gt;Results!$G$16,'Data Sheet'!I217&lt;Results!$H$16)</f>
        <v>0</v>
      </c>
      <c r="Y217" s="102" t="b">
        <f>AND('Data Sheet'!J217&gt;Results!$G$19,'Data Sheet'!J217&lt;Results!$H$19)</f>
        <v>0</v>
      </c>
      <c r="AB217" s="44">
        <f t="shared" si="7"/>
        <v>0</v>
      </c>
    </row>
    <row r="218" spans="2:28">
      <c r="B218" s="293"/>
      <c r="C218" s="294"/>
      <c r="D218" s="327"/>
      <c r="E218" s="11" t="s">
        <v>219</v>
      </c>
      <c r="F218" s="9">
        <v>35</v>
      </c>
      <c r="G218" s="10">
        <v>0.89</v>
      </c>
      <c r="H218" s="10">
        <v>6</v>
      </c>
      <c r="I218" s="10">
        <v>600</v>
      </c>
      <c r="J218" s="10">
        <v>22</v>
      </c>
      <c r="M218" s="40" t="b">
        <f>AND('Data Sheet'!F218&lt;Results!$F$7,'Data Sheet'!F218&gt;Results!$E$7)</f>
        <v>0</v>
      </c>
      <c r="N218" s="6" t="b">
        <f>AND(G218&gt;Results!$E$10,G218&lt;Results!$F$10)</f>
        <v>0</v>
      </c>
      <c r="O218" s="6" t="b">
        <f>AND(H218&gt;Results!$E$13,H218&lt;Results!$F$13)</f>
        <v>0</v>
      </c>
      <c r="P218" s="6" t="b">
        <f>AND(I218&gt;Results!$E$16,I218&lt;Results!$F$16)</f>
        <v>0</v>
      </c>
      <c r="Q218" s="6" t="b">
        <f>AND(J218&gt;Results!$E$19,J218&lt;Results!$F$19)</f>
        <v>0</v>
      </c>
      <c r="T218" s="44">
        <f t="shared" si="6"/>
        <v>0</v>
      </c>
      <c r="U218" s="102" t="b">
        <f>AND('Data Sheet'!F218&gt;Results!$G$7,'Data Sheet'!F218&lt;Results!$H$7)</f>
        <v>0</v>
      </c>
      <c r="V218" s="102" t="b">
        <f>AND('Data Sheet'!G218&gt;Results!$G$10,'Data Sheet'!G217&lt;Results!$H$10)</f>
        <v>0</v>
      </c>
      <c r="W218" s="102" t="b">
        <f>AND('Data Sheet'!H218&gt;Results!$G$13,'Data Sheet'!H218&lt;Results!$H$13)</f>
        <v>0</v>
      </c>
      <c r="X218" s="102" t="b">
        <f>AND('Data Sheet'!I218&gt;Results!$G$16,'Data Sheet'!I218&lt;Results!$H$16)</f>
        <v>0</v>
      </c>
      <c r="Y218" s="102" t="b">
        <f>AND('Data Sheet'!J218&gt;Results!$G$19,'Data Sheet'!J218&lt;Results!$H$19)</f>
        <v>0</v>
      </c>
      <c r="AB218" s="44">
        <f t="shared" si="7"/>
        <v>0</v>
      </c>
    </row>
    <row r="219" spans="2:28">
      <c r="B219" s="293"/>
      <c r="C219" s="294"/>
      <c r="D219" s="327"/>
      <c r="E219" s="11" t="s">
        <v>220</v>
      </c>
      <c r="F219" s="9">
        <v>40</v>
      </c>
      <c r="G219" s="10">
        <v>0.89</v>
      </c>
      <c r="H219" s="10">
        <v>6</v>
      </c>
      <c r="I219" s="10">
        <v>600</v>
      </c>
      <c r="J219" s="10">
        <v>25</v>
      </c>
      <c r="M219" s="40" t="b">
        <f>AND('Data Sheet'!F219&lt;Results!$F$7,'Data Sheet'!F219&gt;Results!$E$7)</f>
        <v>0</v>
      </c>
      <c r="N219" s="6" t="b">
        <f>AND(G219&gt;Results!$E$10,G219&lt;Results!$F$10)</f>
        <v>0</v>
      </c>
      <c r="O219" s="6" t="b">
        <f>AND(H219&gt;Results!$E$13,H219&lt;Results!$F$13)</f>
        <v>0</v>
      </c>
      <c r="P219" s="6" t="b">
        <f>AND(I219&gt;Results!$E$16,I219&lt;Results!$F$16)</f>
        <v>0</v>
      </c>
      <c r="Q219" s="6" t="b">
        <f>AND(J219&gt;Results!$E$19,J219&lt;Results!$F$19)</f>
        <v>0</v>
      </c>
      <c r="T219" s="44">
        <f t="shared" si="6"/>
        <v>0</v>
      </c>
      <c r="U219" s="102" t="b">
        <f>AND('Data Sheet'!F219&gt;Results!$G$7,'Data Sheet'!F219&lt;Results!$H$7)</f>
        <v>0</v>
      </c>
      <c r="V219" s="102" t="b">
        <f>AND('Data Sheet'!G219&gt;Results!$G$10,'Data Sheet'!G218&lt;Results!$H$10)</f>
        <v>0</v>
      </c>
      <c r="W219" s="102" t="b">
        <f>AND('Data Sheet'!H219&gt;Results!$G$13,'Data Sheet'!H219&lt;Results!$H$13)</f>
        <v>0</v>
      </c>
      <c r="X219" s="102" t="b">
        <f>AND('Data Sheet'!I219&gt;Results!$G$16,'Data Sheet'!I219&lt;Results!$H$16)</f>
        <v>0</v>
      </c>
      <c r="Y219" s="102" t="b">
        <f>AND('Data Sheet'!J219&gt;Results!$G$19,'Data Sheet'!J219&lt;Results!$H$19)</f>
        <v>0</v>
      </c>
      <c r="AB219" s="44">
        <f t="shared" si="7"/>
        <v>0</v>
      </c>
    </row>
    <row r="220" spans="2:28">
      <c r="B220" s="293"/>
      <c r="C220" s="294"/>
      <c r="D220" s="327"/>
      <c r="E220" s="11" t="s">
        <v>221</v>
      </c>
      <c r="F220" s="9">
        <v>42</v>
      </c>
      <c r="G220" s="10">
        <v>0.89</v>
      </c>
      <c r="H220" s="10">
        <v>6</v>
      </c>
      <c r="I220" s="10">
        <v>600</v>
      </c>
      <c r="J220" s="10">
        <v>40</v>
      </c>
      <c r="M220" s="40" t="b">
        <f>AND('Data Sheet'!F220&lt;Results!$F$7,'Data Sheet'!F220&gt;Results!$E$7)</f>
        <v>0</v>
      </c>
      <c r="N220" s="6" t="b">
        <f>AND(G220&gt;Results!$E$10,G220&lt;Results!$F$10)</f>
        <v>0</v>
      </c>
      <c r="O220" s="6" t="b">
        <f>AND(H220&gt;Results!$E$13,H220&lt;Results!$F$13)</f>
        <v>0</v>
      </c>
      <c r="P220" s="6" t="b">
        <f>AND(I220&gt;Results!$E$16,I220&lt;Results!$F$16)</f>
        <v>0</v>
      </c>
      <c r="Q220" s="6" t="b">
        <f>AND(J220&gt;Results!$E$19,J220&lt;Results!$F$19)</f>
        <v>0</v>
      </c>
      <c r="T220" s="44">
        <f t="shared" si="6"/>
        <v>0</v>
      </c>
      <c r="U220" s="102" t="b">
        <f>AND('Data Sheet'!F220&gt;Results!$G$7,'Data Sheet'!F220&lt;Results!$H$7)</f>
        <v>0</v>
      </c>
      <c r="V220" s="102" t="b">
        <f>AND('Data Sheet'!G220&gt;Results!$G$10,'Data Sheet'!G219&lt;Results!$H$10)</f>
        <v>0</v>
      </c>
      <c r="W220" s="102" t="b">
        <f>AND('Data Sheet'!H220&gt;Results!$G$13,'Data Sheet'!H220&lt;Results!$H$13)</f>
        <v>0</v>
      </c>
      <c r="X220" s="102" t="b">
        <f>AND('Data Sheet'!I220&gt;Results!$G$16,'Data Sheet'!I220&lt;Results!$H$16)</f>
        <v>0</v>
      </c>
      <c r="Y220" s="102" t="b">
        <f>AND('Data Sheet'!J220&gt;Results!$G$19,'Data Sheet'!J220&lt;Results!$H$19)</f>
        <v>0</v>
      </c>
      <c r="AB220" s="44">
        <f t="shared" si="7"/>
        <v>0</v>
      </c>
    </row>
    <row r="221" spans="2:28">
      <c r="B221" s="293"/>
      <c r="C221" s="294"/>
      <c r="D221" s="327"/>
      <c r="E221" s="11" t="s">
        <v>222</v>
      </c>
      <c r="F221" s="9">
        <v>45</v>
      </c>
      <c r="G221" s="10">
        <v>0.89</v>
      </c>
      <c r="H221" s="10">
        <v>6</v>
      </c>
      <c r="I221" s="10">
        <v>600</v>
      </c>
      <c r="J221" s="10">
        <v>26</v>
      </c>
      <c r="M221" s="40" t="b">
        <f>AND('Data Sheet'!F221&lt;Results!$F$7,'Data Sheet'!F221&gt;Results!$E$7)</f>
        <v>0</v>
      </c>
      <c r="N221" s="6" t="b">
        <f>AND(G221&gt;Results!$E$10,G221&lt;Results!$F$10)</f>
        <v>0</v>
      </c>
      <c r="O221" s="6" t="b">
        <f>AND(H221&gt;Results!$E$13,H221&lt;Results!$F$13)</f>
        <v>0</v>
      </c>
      <c r="P221" s="6" t="b">
        <f>AND(I221&gt;Results!$E$16,I221&lt;Results!$F$16)</f>
        <v>0</v>
      </c>
      <c r="Q221" s="6" t="b">
        <f>AND(J221&gt;Results!$E$19,J221&lt;Results!$F$19)</f>
        <v>0</v>
      </c>
      <c r="T221" s="44">
        <f t="shared" si="6"/>
        <v>0</v>
      </c>
      <c r="U221" s="102" t="b">
        <f>AND('Data Sheet'!F221&gt;Results!$G$7,'Data Sheet'!F221&lt;Results!$H$7)</f>
        <v>0</v>
      </c>
      <c r="V221" s="102" t="b">
        <f>AND('Data Sheet'!G221&gt;Results!$G$10,'Data Sheet'!G220&lt;Results!$H$10)</f>
        <v>0</v>
      </c>
      <c r="W221" s="102" t="b">
        <f>AND('Data Sheet'!H221&gt;Results!$G$13,'Data Sheet'!H221&lt;Results!$H$13)</f>
        <v>0</v>
      </c>
      <c r="X221" s="102" t="b">
        <f>AND('Data Sheet'!I221&gt;Results!$G$16,'Data Sheet'!I221&lt;Results!$H$16)</f>
        <v>0</v>
      </c>
      <c r="Y221" s="102" t="b">
        <f>AND('Data Sheet'!J221&gt;Results!$G$19,'Data Sheet'!J221&lt;Results!$H$19)</f>
        <v>0</v>
      </c>
      <c r="AB221" s="44">
        <f t="shared" si="7"/>
        <v>0</v>
      </c>
    </row>
    <row r="222" spans="2:28">
      <c r="B222" s="293"/>
      <c r="C222" s="294"/>
      <c r="D222" s="327"/>
      <c r="E222" s="11" t="s">
        <v>223</v>
      </c>
      <c r="F222" s="9">
        <v>50</v>
      </c>
      <c r="G222" s="10">
        <v>0.89</v>
      </c>
      <c r="H222" s="10">
        <v>6</v>
      </c>
      <c r="I222" s="10">
        <v>600</v>
      </c>
      <c r="J222" s="10">
        <v>28</v>
      </c>
      <c r="M222" s="40" t="b">
        <f>AND('Data Sheet'!F222&lt;Results!$F$7,'Data Sheet'!F222&gt;Results!$E$7)</f>
        <v>0</v>
      </c>
      <c r="N222" s="6" t="b">
        <f>AND(G222&gt;Results!$E$10,G222&lt;Results!$F$10)</f>
        <v>0</v>
      </c>
      <c r="O222" s="6" t="b">
        <f>AND(H222&gt;Results!$E$13,H222&lt;Results!$F$13)</f>
        <v>0</v>
      </c>
      <c r="P222" s="6" t="b">
        <f>AND(I222&gt;Results!$E$16,I222&lt;Results!$F$16)</f>
        <v>0</v>
      </c>
      <c r="Q222" s="6" t="b">
        <f>AND(J222&gt;Results!$E$19,J222&lt;Results!$F$19)</f>
        <v>0</v>
      </c>
      <c r="T222" s="44">
        <f t="shared" si="6"/>
        <v>0</v>
      </c>
      <c r="U222" s="102" t="b">
        <f>AND('Data Sheet'!F222&gt;Results!$G$7,'Data Sheet'!F222&lt;Results!$H$7)</f>
        <v>0</v>
      </c>
      <c r="V222" s="102" t="b">
        <f>AND('Data Sheet'!G222&gt;Results!$G$10,'Data Sheet'!G221&lt;Results!$H$10)</f>
        <v>0</v>
      </c>
      <c r="W222" s="102" t="b">
        <f>AND('Data Sheet'!H222&gt;Results!$G$13,'Data Sheet'!H222&lt;Results!$H$13)</f>
        <v>0</v>
      </c>
      <c r="X222" s="102" t="b">
        <f>AND('Data Sheet'!I222&gt;Results!$G$16,'Data Sheet'!I222&lt;Results!$H$16)</f>
        <v>0</v>
      </c>
      <c r="Y222" s="102" t="b">
        <f>AND('Data Sheet'!J222&gt;Results!$G$19,'Data Sheet'!J222&lt;Results!$H$19)</f>
        <v>0</v>
      </c>
      <c r="AB222" s="44">
        <f t="shared" si="7"/>
        <v>0</v>
      </c>
    </row>
    <row r="223" spans="2:28">
      <c r="B223" s="293"/>
      <c r="C223" s="294"/>
      <c r="D223" s="327"/>
      <c r="E223" s="11" t="s">
        <v>224</v>
      </c>
      <c r="F223" s="9">
        <v>55</v>
      </c>
      <c r="G223" s="10">
        <v>0.89</v>
      </c>
      <c r="H223" s="10">
        <v>7</v>
      </c>
      <c r="I223" s="10">
        <v>500</v>
      </c>
      <c r="J223" s="10">
        <v>29</v>
      </c>
      <c r="M223" s="40" t="b">
        <f>AND('Data Sheet'!F223&lt;Results!$F$7,'Data Sheet'!F223&gt;Results!$E$7)</f>
        <v>0</v>
      </c>
      <c r="N223" s="6" t="b">
        <f>AND(G223&gt;Results!$E$10,G223&lt;Results!$F$10)</f>
        <v>0</v>
      </c>
      <c r="O223" s="6" t="b">
        <f>AND(H223&gt;Results!$E$13,H223&lt;Results!$F$13)</f>
        <v>0</v>
      </c>
      <c r="P223" s="6" t="b">
        <f>AND(I223&gt;Results!$E$16,I223&lt;Results!$F$16)</f>
        <v>0</v>
      </c>
      <c r="Q223" s="6" t="b">
        <f>AND(J223&gt;Results!$E$19,J223&lt;Results!$F$19)</f>
        <v>0</v>
      </c>
      <c r="T223" s="44">
        <f t="shared" si="6"/>
        <v>0</v>
      </c>
      <c r="U223" s="102" t="b">
        <f>AND('Data Sheet'!F223&gt;Results!$G$7,'Data Sheet'!F223&lt;Results!$H$7)</f>
        <v>0</v>
      </c>
      <c r="V223" s="102" t="b">
        <f>AND('Data Sheet'!G223&gt;Results!$G$10,'Data Sheet'!G222&lt;Results!$H$10)</f>
        <v>0</v>
      </c>
      <c r="W223" s="102" t="b">
        <f>AND('Data Sheet'!H223&gt;Results!$G$13,'Data Sheet'!H223&lt;Results!$H$13)</f>
        <v>0</v>
      </c>
      <c r="X223" s="102" t="b">
        <f>AND('Data Sheet'!I223&gt;Results!$G$16,'Data Sheet'!I223&lt;Results!$H$16)</f>
        <v>0</v>
      </c>
      <c r="Y223" s="102" t="b">
        <f>AND('Data Sheet'!J223&gt;Results!$G$19,'Data Sheet'!J223&lt;Results!$H$19)</f>
        <v>0</v>
      </c>
      <c r="AB223" s="44">
        <f t="shared" si="7"/>
        <v>0</v>
      </c>
    </row>
    <row r="224" spans="2:28">
      <c r="B224" s="293"/>
      <c r="C224" s="294"/>
      <c r="D224" s="327"/>
      <c r="E224" s="11" t="s">
        <v>225</v>
      </c>
      <c r="F224" s="9">
        <v>60</v>
      </c>
      <c r="G224" s="10">
        <v>0.89</v>
      </c>
      <c r="H224" s="10">
        <v>7</v>
      </c>
      <c r="I224" s="10">
        <v>500</v>
      </c>
      <c r="J224" s="10">
        <v>35</v>
      </c>
      <c r="M224" s="40" t="b">
        <f>AND('Data Sheet'!F224&lt;Results!$F$7,'Data Sheet'!F224&gt;Results!$E$7)</f>
        <v>1</v>
      </c>
      <c r="N224" s="6" t="b">
        <f>AND(G224&gt;Results!$E$10,G224&lt;Results!$F$10)</f>
        <v>0</v>
      </c>
      <c r="O224" s="6" t="b">
        <f>AND(H224&gt;Results!$E$13,H224&lt;Results!$F$13)</f>
        <v>0</v>
      </c>
      <c r="P224" s="6" t="b">
        <f>AND(I224&gt;Results!$E$16,I224&lt;Results!$F$16)</f>
        <v>0</v>
      </c>
      <c r="Q224" s="6" t="b">
        <f>AND(J224&gt;Results!$E$19,J224&lt;Results!$F$19)</f>
        <v>0</v>
      </c>
      <c r="T224" s="44">
        <f t="shared" si="6"/>
        <v>1</v>
      </c>
      <c r="U224" s="102" t="b">
        <f>AND('Data Sheet'!F224&gt;Results!$G$7,'Data Sheet'!F224&lt;Results!$H$7)</f>
        <v>0</v>
      </c>
      <c r="V224" s="102" t="b">
        <f>AND('Data Sheet'!G224&gt;Results!$G$10,'Data Sheet'!G223&lt;Results!$H$10)</f>
        <v>0</v>
      </c>
      <c r="W224" s="102" t="b">
        <f>AND('Data Sheet'!H224&gt;Results!$G$13,'Data Sheet'!H224&lt;Results!$H$13)</f>
        <v>0</v>
      </c>
      <c r="X224" s="102" t="b">
        <f>AND('Data Sheet'!I224&gt;Results!$G$16,'Data Sheet'!I224&lt;Results!$H$16)</f>
        <v>0</v>
      </c>
      <c r="Y224" s="102" t="b">
        <f>AND('Data Sheet'!J224&gt;Results!$G$19,'Data Sheet'!J224&lt;Results!$H$19)</f>
        <v>0</v>
      </c>
      <c r="AB224" s="44">
        <f t="shared" si="7"/>
        <v>0</v>
      </c>
    </row>
    <row r="225" spans="2:28">
      <c r="B225" s="293"/>
      <c r="C225" s="294"/>
      <c r="D225" s="327"/>
      <c r="E225" s="11" t="s">
        <v>226</v>
      </c>
      <c r="F225" s="9">
        <v>65</v>
      </c>
      <c r="G225" s="10">
        <v>0.89</v>
      </c>
      <c r="H225" s="10">
        <v>7</v>
      </c>
      <c r="I225" s="10">
        <v>500</v>
      </c>
      <c r="J225" s="10">
        <v>36</v>
      </c>
      <c r="M225" s="40" t="b">
        <f>AND('Data Sheet'!F225&lt;Results!$F$7,'Data Sheet'!F225&gt;Results!$E$7)</f>
        <v>0</v>
      </c>
      <c r="N225" s="6" t="b">
        <f>AND(G225&gt;Results!$E$10,G225&lt;Results!$F$10)</f>
        <v>0</v>
      </c>
      <c r="O225" s="6" t="b">
        <f>AND(H225&gt;Results!$E$13,H225&lt;Results!$F$13)</f>
        <v>0</v>
      </c>
      <c r="P225" s="6" t="b">
        <f>AND(I225&gt;Results!$E$16,I225&lt;Results!$F$16)</f>
        <v>0</v>
      </c>
      <c r="Q225" s="6" t="b">
        <f>AND(J225&gt;Results!$E$19,J225&lt;Results!$F$19)</f>
        <v>0</v>
      </c>
      <c r="T225" s="44">
        <f t="shared" si="6"/>
        <v>0</v>
      </c>
      <c r="U225" s="102" t="b">
        <f>AND('Data Sheet'!F225&gt;Results!$G$7,'Data Sheet'!F225&lt;Results!$H$7)</f>
        <v>1</v>
      </c>
      <c r="V225" s="102" t="b">
        <f>AND('Data Sheet'!G225&gt;Results!$G$10,'Data Sheet'!G224&lt;Results!$H$10)</f>
        <v>0</v>
      </c>
      <c r="W225" s="102" t="b">
        <f>AND('Data Sheet'!H225&gt;Results!$G$13,'Data Sheet'!H225&lt;Results!$H$13)</f>
        <v>0</v>
      </c>
      <c r="X225" s="102" t="b">
        <f>AND('Data Sheet'!I225&gt;Results!$G$16,'Data Sheet'!I225&lt;Results!$H$16)</f>
        <v>0</v>
      </c>
      <c r="Y225" s="102" t="b">
        <f>AND('Data Sheet'!J225&gt;Results!$G$19,'Data Sheet'!J225&lt;Results!$H$19)</f>
        <v>0</v>
      </c>
      <c r="AB225" s="44">
        <f t="shared" si="7"/>
        <v>1</v>
      </c>
    </row>
    <row r="226" spans="2:28">
      <c r="B226" s="293"/>
      <c r="C226" s="294"/>
      <c r="D226" s="327"/>
      <c r="E226" s="11" t="s">
        <v>227</v>
      </c>
      <c r="F226" s="9">
        <v>70</v>
      </c>
      <c r="G226" s="10">
        <v>0.89</v>
      </c>
      <c r="H226" s="10">
        <v>8</v>
      </c>
      <c r="I226" s="10">
        <v>500</v>
      </c>
      <c r="J226" s="10">
        <v>42</v>
      </c>
      <c r="M226" s="40" t="b">
        <f>AND('Data Sheet'!F226&lt;Results!$F$7,'Data Sheet'!F226&gt;Results!$E$7)</f>
        <v>0</v>
      </c>
      <c r="N226" s="6" t="b">
        <f>AND(G226&gt;Results!$E$10,G226&lt;Results!$F$10)</f>
        <v>0</v>
      </c>
      <c r="O226" s="6" t="b">
        <f>AND(H226&gt;Results!$E$13,H226&lt;Results!$F$13)</f>
        <v>0</v>
      </c>
      <c r="P226" s="6" t="b">
        <f>AND(I226&gt;Results!$E$16,I226&lt;Results!$F$16)</f>
        <v>0</v>
      </c>
      <c r="Q226" s="6" t="b">
        <f>AND(J226&gt;Results!$E$19,J226&lt;Results!$F$19)</f>
        <v>0</v>
      </c>
      <c r="T226" s="44">
        <f t="shared" si="6"/>
        <v>0</v>
      </c>
      <c r="U226" s="102" t="b">
        <f>AND('Data Sheet'!F226&gt;Results!$G$7,'Data Sheet'!F226&lt;Results!$H$7)</f>
        <v>0</v>
      </c>
      <c r="V226" s="102" t="b">
        <f>AND('Data Sheet'!G226&gt;Results!$G$10,'Data Sheet'!G225&lt;Results!$H$10)</f>
        <v>0</v>
      </c>
      <c r="W226" s="102" t="b">
        <f>AND('Data Sheet'!H226&gt;Results!$G$13,'Data Sheet'!H226&lt;Results!$H$13)</f>
        <v>0</v>
      </c>
      <c r="X226" s="102" t="b">
        <f>AND('Data Sheet'!I226&gt;Results!$G$16,'Data Sheet'!I226&lt;Results!$H$16)</f>
        <v>0</v>
      </c>
      <c r="Y226" s="102" t="b">
        <f>AND('Data Sheet'!J226&gt;Results!$G$19,'Data Sheet'!J226&lt;Results!$H$19)</f>
        <v>0</v>
      </c>
      <c r="AB226" s="44">
        <f t="shared" si="7"/>
        <v>0</v>
      </c>
    </row>
    <row r="227" spans="2:28">
      <c r="B227" s="293"/>
      <c r="C227" s="294"/>
      <c r="D227" s="327"/>
      <c r="E227" s="11" t="s">
        <v>228</v>
      </c>
      <c r="F227" s="9">
        <v>75</v>
      </c>
      <c r="G227" s="10">
        <v>0.89</v>
      </c>
      <c r="H227" s="10">
        <v>9</v>
      </c>
      <c r="I227" s="10">
        <v>500</v>
      </c>
      <c r="J227" s="10">
        <v>43</v>
      </c>
      <c r="M227" s="40" t="b">
        <f>AND('Data Sheet'!F227&lt;Results!$F$7,'Data Sheet'!F227&gt;Results!$E$7)</f>
        <v>0</v>
      </c>
      <c r="N227" s="6" t="b">
        <f>AND(G227&gt;Results!$E$10,G227&lt;Results!$F$10)</f>
        <v>0</v>
      </c>
      <c r="O227" s="6" t="b">
        <f>AND(H227&gt;Results!$E$13,H227&lt;Results!$F$13)</f>
        <v>0</v>
      </c>
      <c r="P227" s="6" t="b">
        <f>AND(I227&gt;Results!$E$16,I227&lt;Results!$F$16)</f>
        <v>0</v>
      </c>
      <c r="Q227" s="6" t="b">
        <f>AND(J227&gt;Results!$E$19,J227&lt;Results!$F$19)</f>
        <v>0</v>
      </c>
      <c r="T227" s="44">
        <f t="shared" si="6"/>
        <v>0</v>
      </c>
      <c r="U227" s="102" t="b">
        <f>AND('Data Sheet'!F227&gt;Results!$G$7,'Data Sheet'!F227&lt;Results!$H$7)</f>
        <v>0</v>
      </c>
      <c r="V227" s="102" t="b">
        <f>AND('Data Sheet'!G227&gt;Results!$G$10,'Data Sheet'!G226&lt;Results!$H$10)</f>
        <v>0</v>
      </c>
      <c r="W227" s="102" t="b">
        <f>AND('Data Sheet'!H227&gt;Results!$G$13,'Data Sheet'!H227&lt;Results!$H$13)</f>
        <v>0</v>
      </c>
      <c r="X227" s="102" t="b">
        <f>AND('Data Sheet'!I227&gt;Results!$G$16,'Data Sheet'!I227&lt;Results!$H$16)</f>
        <v>0</v>
      </c>
      <c r="Y227" s="102" t="b">
        <f>AND('Data Sheet'!J227&gt;Results!$G$19,'Data Sheet'!J227&lt;Results!$H$19)</f>
        <v>0</v>
      </c>
      <c r="AB227" s="44">
        <f t="shared" si="7"/>
        <v>0</v>
      </c>
    </row>
    <row r="228" spans="2:28">
      <c r="B228" s="293"/>
      <c r="C228" s="294"/>
      <c r="D228" s="327"/>
      <c r="E228" s="11" t="s">
        <v>229</v>
      </c>
      <c r="F228" s="9">
        <v>80</v>
      </c>
      <c r="G228" s="10">
        <v>0.89</v>
      </c>
      <c r="H228" s="10">
        <v>10</v>
      </c>
      <c r="I228" s="10">
        <v>500</v>
      </c>
      <c r="J228" s="10">
        <v>48</v>
      </c>
      <c r="M228" s="40" t="b">
        <f>AND('Data Sheet'!F228&lt;Results!$F$7,'Data Sheet'!F228&gt;Results!$E$7)</f>
        <v>0</v>
      </c>
      <c r="N228" s="6" t="b">
        <f>AND(G228&gt;Results!$E$10,G228&lt;Results!$F$10)</f>
        <v>0</v>
      </c>
      <c r="O228" s="6" t="b">
        <f>AND(H228&gt;Results!$E$13,H228&lt;Results!$F$13)</f>
        <v>0</v>
      </c>
      <c r="P228" s="6" t="b">
        <f>AND(I228&gt;Results!$E$16,I228&lt;Results!$F$16)</f>
        <v>0</v>
      </c>
      <c r="Q228" s="6" t="b">
        <f>AND(J228&gt;Results!$E$19,J228&lt;Results!$F$19)</f>
        <v>0</v>
      </c>
      <c r="T228" s="44">
        <f t="shared" si="6"/>
        <v>0</v>
      </c>
      <c r="U228" s="102" t="b">
        <f>AND('Data Sheet'!F228&gt;Results!$G$7,'Data Sheet'!F228&lt;Results!$H$7)</f>
        <v>0</v>
      </c>
      <c r="V228" s="102" t="b">
        <f>AND('Data Sheet'!G228&gt;Results!$G$10,'Data Sheet'!G227&lt;Results!$H$10)</f>
        <v>0</v>
      </c>
      <c r="W228" s="102" t="b">
        <f>AND('Data Sheet'!H228&gt;Results!$G$13,'Data Sheet'!H228&lt;Results!$H$13)</f>
        <v>0</v>
      </c>
      <c r="X228" s="102" t="b">
        <f>AND('Data Sheet'!I228&gt;Results!$G$16,'Data Sheet'!I228&lt;Results!$H$16)</f>
        <v>0</v>
      </c>
      <c r="Y228" s="102" t="b">
        <f>AND('Data Sheet'!J228&gt;Results!$G$19,'Data Sheet'!J228&lt;Results!$H$19)</f>
        <v>0</v>
      </c>
      <c r="AB228" s="44">
        <f t="shared" si="7"/>
        <v>0</v>
      </c>
    </row>
    <row r="229" spans="2:28">
      <c r="B229" s="293"/>
      <c r="C229" s="294"/>
      <c r="D229" s="327"/>
      <c r="E229" s="11" t="s">
        <v>230</v>
      </c>
      <c r="F229" s="9">
        <v>85</v>
      </c>
      <c r="G229" s="10">
        <v>0.89</v>
      </c>
      <c r="H229" s="10">
        <v>11</v>
      </c>
      <c r="I229" s="10">
        <v>500</v>
      </c>
      <c r="J229" s="10">
        <v>58</v>
      </c>
      <c r="M229" s="40" t="b">
        <f>AND('Data Sheet'!F229&lt;Results!$F$7,'Data Sheet'!F229&gt;Results!$E$7)</f>
        <v>0</v>
      </c>
      <c r="N229" s="6" t="b">
        <f>AND(G229&gt;Results!$E$10,G229&lt;Results!$F$10)</f>
        <v>0</v>
      </c>
      <c r="O229" s="6" t="b">
        <f>AND(H229&gt;Results!$E$13,H229&lt;Results!$F$13)</f>
        <v>0</v>
      </c>
      <c r="P229" s="6" t="b">
        <f>AND(I229&gt;Results!$E$16,I229&lt;Results!$F$16)</f>
        <v>0</v>
      </c>
      <c r="Q229" s="6" t="b">
        <f>AND(J229&gt;Results!$E$19,J229&lt;Results!$F$19)</f>
        <v>0</v>
      </c>
      <c r="T229" s="44">
        <f t="shared" si="6"/>
        <v>0</v>
      </c>
      <c r="U229" s="102" t="b">
        <f>AND('Data Sheet'!F229&gt;Results!$G$7,'Data Sheet'!F229&lt;Results!$H$7)</f>
        <v>0</v>
      </c>
      <c r="V229" s="102" t="b">
        <f>AND('Data Sheet'!G229&gt;Results!$G$10,'Data Sheet'!G228&lt;Results!$H$10)</f>
        <v>0</v>
      </c>
      <c r="W229" s="102" t="b">
        <f>AND('Data Sheet'!H229&gt;Results!$G$13,'Data Sheet'!H229&lt;Results!$H$13)</f>
        <v>0</v>
      </c>
      <c r="X229" s="102" t="b">
        <f>AND('Data Sheet'!I229&gt;Results!$G$16,'Data Sheet'!I229&lt;Results!$H$16)</f>
        <v>0</v>
      </c>
      <c r="Y229" s="102" t="b">
        <f>AND('Data Sheet'!J229&gt;Results!$G$19,'Data Sheet'!J229&lt;Results!$H$19)</f>
        <v>0</v>
      </c>
      <c r="AB229" s="44">
        <f t="shared" si="7"/>
        <v>0</v>
      </c>
    </row>
    <row r="230" spans="2:28" ht="15" thickBot="1">
      <c r="B230" s="295"/>
      <c r="C230" s="296"/>
      <c r="D230" s="328"/>
      <c r="E230" s="15" t="s">
        <v>231</v>
      </c>
      <c r="F230" s="13">
        <v>90</v>
      </c>
      <c r="G230" s="14">
        <v>0.89</v>
      </c>
      <c r="H230" s="14">
        <v>15</v>
      </c>
      <c r="I230" s="14">
        <v>500</v>
      </c>
      <c r="J230" s="14">
        <v>75</v>
      </c>
      <c r="M230" s="40" t="b">
        <f>AND('Data Sheet'!F230&lt;Results!$F$7,'Data Sheet'!F230&gt;Results!$E$7)</f>
        <v>0</v>
      </c>
      <c r="N230" s="6" t="b">
        <f>AND(G230&gt;Results!$E$10,G230&lt;Results!$F$10)</f>
        <v>0</v>
      </c>
      <c r="O230" s="6" t="b">
        <f>AND(H230&gt;Results!$E$13,H230&lt;Results!$F$13)</f>
        <v>0</v>
      </c>
      <c r="P230" s="6" t="b">
        <f>AND(I230&gt;Results!$E$16,I230&lt;Results!$F$16)</f>
        <v>0</v>
      </c>
      <c r="Q230" s="6" t="b">
        <f>AND(J230&gt;Results!$E$19,J230&lt;Results!$F$19)</f>
        <v>0</v>
      </c>
      <c r="T230" s="44">
        <f t="shared" si="6"/>
        <v>0</v>
      </c>
      <c r="U230" s="102" t="b">
        <f>AND('Data Sheet'!F230&gt;Results!$G$7,'Data Sheet'!F230&lt;Results!$H$7)</f>
        <v>0</v>
      </c>
      <c r="V230" s="102" t="b">
        <f>AND('Data Sheet'!G230&gt;Results!$G$10,'Data Sheet'!G229&lt;Results!$H$10)</f>
        <v>0</v>
      </c>
      <c r="W230" s="102" t="b">
        <f>AND('Data Sheet'!H230&gt;Results!$G$13,'Data Sheet'!H230&lt;Results!$H$13)</f>
        <v>1</v>
      </c>
      <c r="X230" s="102" t="b">
        <f>AND('Data Sheet'!I230&gt;Results!$G$16,'Data Sheet'!I230&lt;Results!$H$16)</f>
        <v>0</v>
      </c>
      <c r="Y230" s="102" t="b">
        <f>AND('Data Sheet'!J230&gt;Results!$G$19,'Data Sheet'!J230&lt;Results!$H$19)</f>
        <v>0</v>
      </c>
      <c r="AB230" s="44">
        <f t="shared" si="7"/>
        <v>1</v>
      </c>
    </row>
    <row r="231" spans="2:28">
      <c r="B231" s="297" t="s">
        <v>250</v>
      </c>
      <c r="C231" s="298"/>
      <c r="D231" s="359" t="s">
        <v>251</v>
      </c>
      <c r="E231" s="37" t="s">
        <v>252</v>
      </c>
      <c r="F231" s="23">
        <v>51</v>
      </c>
      <c r="G231" s="24">
        <v>1.24</v>
      </c>
      <c r="H231" s="24">
        <v>32</v>
      </c>
      <c r="I231" s="25">
        <v>450</v>
      </c>
      <c r="J231" s="1" t="s">
        <v>1</v>
      </c>
      <c r="M231" s="40" t="b">
        <f>AND('Data Sheet'!F231&lt;Results!$F$7,'Data Sheet'!F231&gt;Results!$E$7)</f>
        <v>0</v>
      </c>
      <c r="N231" s="6" t="b">
        <f>AND(G231&gt;Results!$E$10,G231&lt;Results!$F$10)</f>
        <v>0</v>
      </c>
      <c r="O231" s="6" t="b">
        <f>AND(H231&gt;Results!$E$13,H231&lt;Results!$F$13)</f>
        <v>0</v>
      </c>
      <c r="P231" s="6" t="b">
        <f>AND(I231&gt;Results!$E$16,I231&lt;Results!$F$16)</f>
        <v>0</v>
      </c>
      <c r="Q231" s="6" t="b">
        <f>AND(J231&gt;Results!$E$19,J231&lt;Results!$F$19)</f>
        <v>0</v>
      </c>
      <c r="T231" s="44">
        <f t="shared" si="6"/>
        <v>0</v>
      </c>
      <c r="U231" s="102" t="b">
        <f>AND('Data Sheet'!F231&gt;Results!$G$7,'Data Sheet'!F231&lt;Results!$H$7)</f>
        <v>0</v>
      </c>
      <c r="V231" s="102" t="b">
        <f>AND('Data Sheet'!G231&gt;Results!$G$10,'Data Sheet'!G230&lt;Results!$H$10)</f>
        <v>1</v>
      </c>
      <c r="W231" s="102" t="b">
        <f>AND('Data Sheet'!H231&gt;Results!$G$13,'Data Sheet'!H231&lt;Results!$H$13)</f>
        <v>0</v>
      </c>
      <c r="X231" s="102" t="b">
        <f>AND('Data Sheet'!I231&gt;Results!$G$16,'Data Sheet'!I231&lt;Results!$H$16)</f>
        <v>0</v>
      </c>
      <c r="Y231" s="102" t="b">
        <f>AND('Data Sheet'!J231&gt;Results!$G$19,'Data Sheet'!J231&lt;Results!$H$19)</f>
        <v>0</v>
      </c>
      <c r="AB231" s="44">
        <f t="shared" si="7"/>
        <v>1</v>
      </c>
    </row>
    <row r="232" spans="2:28">
      <c r="B232" s="293"/>
      <c r="C232" s="299"/>
      <c r="D232" s="360"/>
      <c r="E232" s="38" t="s">
        <v>253</v>
      </c>
      <c r="F232" s="21">
        <v>61</v>
      </c>
      <c r="G232" s="19">
        <v>1.32</v>
      </c>
      <c r="H232" s="19">
        <v>20.5</v>
      </c>
      <c r="I232" s="19">
        <v>200</v>
      </c>
      <c r="J232" s="1" t="s">
        <v>1</v>
      </c>
      <c r="M232" s="40" t="b">
        <f>AND('Data Sheet'!F232&lt;Results!$F$7,'Data Sheet'!F232&gt;Results!$E$7)</f>
        <v>1</v>
      </c>
      <c r="N232" s="6" t="b">
        <f>AND(G232&gt;Results!$E$10,G232&lt;Results!$F$10)</f>
        <v>0</v>
      </c>
      <c r="O232" s="6" t="b">
        <f>AND(H232&gt;Results!$E$13,H232&lt;Results!$F$13)</f>
        <v>0</v>
      </c>
      <c r="P232" s="6" t="b">
        <f>AND(I232&gt;Results!$E$16,I232&lt;Results!$F$16)</f>
        <v>0</v>
      </c>
      <c r="Q232" s="6" t="b">
        <f>AND(J232&gt;Results!$E$19,J232&lt;Results!$F$19)</f>
        <v>0</v>
      </c>
      <c r="T232" s="44">
        <f t="shared" si="6"/>
        <v>1</v>
      </c>
      <c r="U232" s="102" t="b">
        <f>AND('Data Sheet'!F232&gt;Results!$G$7,'Data Sheet'!F232&lt;Results!$H$7)</f>
        <v>0</v>
      </c>
      <c r="V232" s="102" t="b">
        <f>AND('Data Sheet'!G232&gt;Results!$G$10,'Data Sheet'!G231&lt;Results!$H$10)</f>
        <v>0</v>
      </c>
      <c r="W232" s="102" t="b">
        <f>AND('Data Sheet'!H232&gt;Results!$G$13,'Data Sheet'!H232&lt;Results!$H$13)</f>
        <v>0</v>
      </c>
      <c r="X232" s="102" t="b">
        <f>AND('Data Sheet'!I232&gt;Results!$G$16,'Data Sheet'!I232&lt;Results!$H$16)</f>
        <v>0</v>
      </c>
      <c r="Y232" s="102" t="b">
        <f>AND('Data Sheet'!J232&gt;Results!$G$19,'Data Sheet'!J232&lt;Results!$H$19)</f>
        <v>0</v>
      </c>
      <c r="AB232" s="44">
        <f t="shared" si="7"/>
        <v>0</v>
      </c>
    </row>
    <row r="233" spans="2:28">
      <c r="B233" s="293"/>
      <c r="C233" s="299"/>
      <c r="D233" s="360"/>
      <c r="E233" s="38" t="s">
        <v>254</v>
      </c>
      <c r="F233" s="21">
        <v>60</v>
      </c>
      <c r="G233" s="19">
        <v>1.27</v>
      </c>
      <c r="H233" s="19">
        <v>33</v>
      </c>
      <c r="I233" s="19">
        <v>590</v>
      </c>
      <c r="J233" s="1" t="s">
        <v>1</v>
      </c>
      <c r="M233" s="40" t="b">
        <f>AND('Data Sheet'!F233&lt;Results!$F$7,'Data Sheet'!F233&gt;Results!$E$7)</f>
        <v>1</v>
      </c>
      <c r="N233" s="6" t="b">
        <f>AND(G233&gt;Results!$E$10,G233&lt;Results!$F$10)</f>
        <v>0</v>
      </c>
      <c r="O233" s="6" t="b">
        <f>AND(H233&gt;Results!$E$13,H233&lt;Results!$F$13)</f>
        <v>0</v>
      </c>
      <c r="P233" s="6" t="b">
        <f>AND(I233&gt;Results!$E$16,I233&lt;Results!$F$16)</f>
        <v>0</v>
      </c>
      <c r="Q233" s="6" t="b">
        <f>AND(J233&gt;Results!$E$19,J233&lt;Results!$F$19)</f>
        <v>0</v>
      </c>
      <c r="T233" s="44">
        <f t="shared" si="6"/>
        <v>1</v>
      </c>
      <c r="U233" s="102" t="b">
        <f>AND('Data Sheet'!F233&gt;Results!$G$7,'Data Sheet'!F233&lt;Results!$H$7)</f>
        <v>0</v>
      </c>
      <c r="V233" s="102" t="b">
        <f>AND('Data Sheet'!G233&gt;Results!$G$10,'Data Sheet'!G232&lt;Results!$H$10)</f>
        <v>0</v>
      </c>
      <c r="W233" s="102" t="b">
        <f>AND('Data Sheet'!H233&gt;Results!$G$13,'Data Sheet'!H233&lt;Results!$H$13)</f>
        <v>0</v>
      </c>
      <c r="X233" s="102" t="b">
        <f>AND('Data Sheet'!I233&gt;Results!$G$16,'Data Sheet'!I233&lt;Results!$H$16)</f>
        <v>0</v>
      </c>
      <c r="Y233" s="102" t="b">
        <f>AND('Data Sheet'!J233&gt;Results!$G$19,'Data Sheet'!J233&lt;Results!$H$19)</f>
        <v>0</v>
      </c>
      <c r="AB233" s="44">
        <f t="shared" si="7"/>
        <v>0</v>
      </c>
    </row>
    <row r="234" spans="2:28">
      <c r="B234" s="293"/>
      <c r="C234" s="299"/>
      <c r="D234" s="360"/>
      <c r="E234" s="38" t="s">
        <v>255</v>
      </c>
      <c r="F234" s="21">
        <v>38</v>
      </c>
      <c r="G234" s="19">
        <v>1.1499999999999999</v>
      </c>
      <c r="H234" s="19">
        <v>18</v>
      </c>
      <c r="I234" s="19">
        <v>200</v>
      </c>
      <c r="J234" s="1" t="s">
        <v>1</v>
      </c>
      <c r="M234" s="40" t="b">
        <f>AND('Data Sheet'!F234&lt;Results!$F$7,'Data Sheet'!F234&gt;Results!$E$7)</f>
        <v>0</v>
      </c>
      <c r="N234" s="6" t="b">
        <f>AND(G234&gt;Results!$E$10,G234&lt;Results!$F$10)</f>
        <v>1</v>
      </c>
      <c r="O234" s="6" t="b">
        <f>AND(H234&gt;Results!$E$13,H234&lt;Results!$F$13)</f>
        <v>0</v>
      </c>
      <c r="P234" s="6" t="b">
        <f>AND(I234&gt;Results!$E$16,I234&lt;Results!$F$16)</f>
        <v>0</v>
      </c>
      <c r="Q234" s="6" t="b">
        <f>AND(J234&gt;Results!$E$19,J234&lt;Results!$F$19)</f>
        <v>0</v>
      </c>
      <c r="T234" s="44">
        <f t="shared" si="6"/>
        <v>1</v>
      </c>
      <c r="U234" s="102" t="b">
        <f>AND('Data Sheet'!F234&gt;Results!$G$7,'Data Sheet'!F234&lt;Results!$H$7)</f>
        <v>0</v>
      </c>
      <c r="V234" s="102" t="b">
        <f>AND('Data Sheet'!G234&gt;Results!$G$10,'Data Sheet'!G233&lt;Results!$H$10)</f>
        <v>0</v>
      </c>
      <c r="W234" s="102" t="b">
        <f>AND('Data Sheet'!H234&gt;Results!$G$13,'Data Sheet'!H234&lt;Results!$H$13)</f>
        <v>0</v>
      </c>
      <c r="X234" s="102" t="b">
        <f>AND('Data Sheet'!I234&gt;Results!$G$16,'Data Sheet'!I234&lt;Results!$H$16)</f>
        <v>0</v>
      </c>
      <c r="Y234" s="102" t="b">
        <f>AND('Data Sheet'!J234&gt;Results!$G$19,'Data Sheet'!J234&lt;Results!$H$19)</f>
        <v>0</v>
      </c>
      <c r="AB234" s="44">
        <f t="shared" si="7"/>
        <v>0</v>
      </c>
    </row>
    <row r="235" spans="2:28">
      <c r="B235" s="293"/>
      <c r="C235" s="299"/>
      <c r="D235" s="360"/>
      <c r="E235" s="38" t="s">
        <v>256</v>
      </c>
      <c r="F235" s="21">
        <v>39</v>
      </c>
      <c r="G235" s="19">
        <v>1.1499999999999999</v>
      </c>
      <c r="H235" s="19">
        <v>21.5</v>
      </c>
      <c r="I235" s="19">
        <v>530</v>
      </c>
      <c r="J235" s="1" t="s">
        <v>1</v>
      </c>
      <c r="M235" s="40" t="b">
        <f>AND('Data Sheet'!F235&lt;Results!$F$7,'Data Sheet'!F235&gt;Results!$E$7)</f>
        <v>0</v>
      </c>
      <c r="N235" s="6" t="b">
        <f>AND(G235&gt;Results!$E$10,G235&lt;Results!$F$10)</f>
        <v>1</v>
      </c>
      <c r="O235" s="6" t="b">
        <f>AND(H235&gt;Results!$E$13,H235&lt;Results!$F$13)</f>
        <v>0</v>
      </c>
      <c r="P235" s="6" t="b">
        <f>AND(I235&gt;Results!$E$16,I235&lt;Results!$F$16)</f>
        <v>0</v>
      </c>
      <c r="Q235" s="6" t="b">
        <f>AND(J235&gt;Results!$E$19,J235&lt;Results!$F$19)</f>
        <v>0</v>
      </c>
      <c r="T235" s="44">
        <f t="shared" si="6"/>
        <v>1</v>
      </c>
      <c r="U235" s="102" t="b">
        <f>AND('Data Sheet'!F235&gt;Results!$G$7,'Data Sheet'!F235&lt;Results!$H$7)</f>
        <v>0</v>
      </c>
      <c r="V235" s="102" t="b">
        <f>AND('Data Sheet'!G235&gt;Results!$G$10,'Data Sheet'!G234&lt;Results!$H$10)</f>
        <v>1</v>
      </c>
      <c r="W235" s="102" t="b">
        <f>AND('Data Sheet'!H235&gt;Results!$G$13,'Data Sheet'!H235&lt;Results!$H$13)</f>
        <v>0</v>
      </c>
      <c r="X235" s="102" t="b">
        <f>AND('Data Sheet'!I235&gt;Results!$G$16,'Data Sheet'!I235&lt;Results!$H$16)</f>
        <v>0</v>
      </c>
      <c r="Y235" s="102" t="b">
        <f>AND('Data Sheet'!J235&gt;Results!$G$19,'Data Sheet'!J235&lt;Results!$H$19)</f>
        <v>0</v>
      </c>
      <c r="AB235" s="44">
        <f t="shared" si="7"/>
        <v>1</v>
      </c>
    </row>
    <row r="236" spans="2:28">
      <c r="B236" s="293"/>
      <c r="C236" s="299"/>
      <c r="D236" s="360"/>
      <c r="E236" s="38" t="s">
        <v>257</v>
      </c>
      <c r="F236" s="21">
        <v>37</v>
      </c>
      <c r="G236" s="19">
        <v>1.1499999999999999</v>
      </c>
      <c r="H236" s="19">
        <v>21</v>
      </c>
      <c r="I236" s="19">
        <v>280</v>
      </c>
      <c r="J236" s="1" t="s">
        <v>1</v>
      </c>
      <c r="M236" s="40" t="b">
        <f>AND('Data Sheet'!F236&lt;Results!$F$7,'Data Sheet'!F236&gt;Results!$E$7)</f>
        <v>0</v>
      </c>
      <c r="N236" s="6" t="b">
        <f>AND(G236&gt;Results!$E$10,G236&lt;Results!$F$10)</f>
        <v>1</v>
      </c>
      <c r="O236" s="6" t="b">
        <f>AND(H236&gt;Results!$E$13,H236&lt;Results!$F$13)</f>
        <v>0</v>
      </c>
      <c r="P236" s="6" t="b">
        <f>AND(I236&gt;Results!$E$16,I236&lt;Results!$F$16)</f>
        <v>0</v>
      </c>
      <c r="Q236" s="6" t="b">
        <f>AND(J236&gt;Results!$E$19,J236&lt;Results!$F$19)</f>
        <v>0</v>
      </c>
      <c r="T236" s="44">
        <f t="shared" si="6"/>
        <v>1</v>
      </c>
      <c r="U236" s="102" t="b">
        <f>AND('Data Sheet'!F236&gt;Results!$G$7,'Data Sheet'!F236&lt;Results!$H$7)</f>
        <v>0</v>
      </c>
      <c r="V236" s="102" t="b">
        <f>AND('Data Sheet'!G236&gt;Results!$G$10,'Data Sheet'!G235&lt;Results!$H$10)</f>
        <v>1</v>
      </c>
      <c r="W236" s="102" t="b">
        <f>AND('Data Sheet'!H236&gt;Results!$G$13,'Data Sheet'!H236&lt;Results!$H$13)</f>
        <v>0</v>
      </c>
      <c r="X236" s="102" t="b">
        <f>AND('Data Sheet'!I236&gt;Results!$G$16,'Data Sheet'!I236&lt;Results!$H$16)</f>
        <v>0</v>
      </c>
      <c r="Y236" s="102" t="b">
        <f>AND('Data Sheet'!J236&gt;Results!$G$19,'Data Sheet'!J236&lt;Results!$H$19)</f>
        <v>0</v>
      </c>
      <c r="AB236" s="44">
        <f t="shared" si="7"/>
        <v>1</v>
      </c>
    </row>
    <row r="237" spans="2:28">
      <c r="B237" s="293"/>
      <c r="C237" s="299"/>
      <c r="D237" s="360"/>
      <c r="E237" s="38" t="s">
        <v>258</v>
      </c>
      <c r="F237" s="21">
        <v>25</v>
      </c>
      <c r="G237" s="19">
        <v>1.08</v>
      </c>
      <c r="H237" s="19">
        <v>16</v>
      </c>
      <c r="I237" s="19">
        <v>900</v>
      </c>
      <c r="J237" s="1" t="s">
        <v>1</v>
      </c>
      <c r="M237" s="40" t="b">
        <f>AND('Data Sheet'!F237&lt;Results!$F$7,'Data Sheet'!F237&gt;Results!$E$7)</f>
        <v>0</v>
      </c>
      <c r="N237" s="6" t="b">
        <f>AND(G237&gt;Results!$E$10,G237&lt;Results!$F$10)</f>
        <v>1</v>
      </c>
      <c r="O237" s="6" t="b">
        <f>AND(H237&gt;Results!$E$13,H237&lt;Results!$F$13)</f>
        <v>1</v>
      </c>
      <c r="P237" s="6" t="b">
        <f>AND(I237&gt;Results!$E$16,I237&lt;Results!$F$16)</f>
        <v>0</v>
      </c>
      <c r="Q237" s="6" t="b">
        <f>AND(J237&gt;Results!$E$19,J237&lt;Results!$F$19)</f>
        <v>0</v>
      </c>
      <c r="T237" s="44">
        <f t="shared" si="6"/>
        <v>2</v>
      </c>
      <c r="U237" s="102" t="b">
        <f>AND('Data Sheet'!F237&gt;Results!$G$7,'Data Sheet'!F237&lt;Results!$H$7)</f>
        <v>0</v>
      </c>
      <c r="V237" s="102" t="b">
        <f>AND('Data Sheet'!G237&gt;Results!$G$10,'Data Sheet'!G236&lt;Results!$H$10)</f>
        <v>1</v>
      </c>
      <c r="W237" s="102" t="b">
        <f>AND('Data Sheet'!H237&gt;Results!$G$13,'Data Sheet'!H237&lt;Results!$H$13)</f>
        <v>0</v>
      </c>
      <c r="X237" s="102" t="b">
        <f>AND('Data Sheet'!I237&gt;Results!$G$16,'Data Sheet'!I237&lt;Results!$H$16)</f>
        <v>0</v>
      </c>
      <c r="Y237" s="102" t="b">
        <f>AND('Data Sheet'!J237&gt;Results!$G$19,'Data Sheet'!J237&lt;Results!$H$19)</f>
        <v>0</v>
      </c>
      <c r="AB237" s="44">
        <f t="shared" si="7"/>
        <v>1</v>
      </c>
    </row>
    <row r="238" spans="2:28">
      <c r="B238" s="293"/>
      <c r="C238" s="299"/>
      <c r="D238" s="360"/>
      <c r="E238" s="38" t="s">
        <v>259</v>
      </c>
      <c r="F238" s="21">
        <v>51</v>
      </c>
      <c r="G238" s="19">
        <v>1.2</v>
      </c>
      <c r="H238" s="19">
        <v>32</v>
      </c>
      <c r="I238" s="19">
        <v>640</v>
      </c>
      <c r="J238" s="1" t="s">
        <v>1</v>
      </c>
      <c r="M238" s="40" t="b">
        <f>AND('Data Sheet'!F238&lt;Results!$F$7,'Data Sheet'!F238&gt;Results!$E$7)</f>
        <v>0</v>
      </c>
      <c r="N238" s="6" t="b">
        <f>AND(G238&gt;Results!$E$10,G238&lt;Results!$F$10)</f>
        <v>0</v>
      </c>
      <c r="O238" s="6" t="b">
        <f>AND(H238&gt;Results!$E$13,H238&lt;Results!$F$13)</f>
        <v>0</v>
      </c>
      <c r="P238" s="6" t="b">
        <f>AND(I238&gt;Results!$E$16,I238&lt;Results!$F$16)</f>
        <v>0</v>
      </c>
      <c r="Q238" s="6" t="b">
        <f>AND(J238&gt;Results!$E$19,J238&lt;Results!$F$19)</f>
        <v>0</v>
      </c>
      <c r="T238" s="44">
        <f t="shared" si="6"/>
        <v>0</v>
      </c>
      <c r="U238" s="102" t="b">
        <f>AND('Data Sheet'!F238&gt;Results!$G$7,'Data Sheet'!F238&lt;Results!$H$7)</f>
        <v>0</v>
      </c>
      <c r="V238" s="102" t="b">
        <f>AND('Data Sheet'!G238&gt;Results!$G$10,'Data Sheet'!G237&lt;Results!$H$10)</f>
        <v>1</v>
      </c>
      <c r="W238" s="102" t="b">
        <f>AND('Data Sheet'!H238&gt;Results!$G$13,'Data Sheet'!H238&lt;Results!$H$13)</f>
        <v>0</v>
      </c>
      <c r="X238" s="102" t="b">
        <f>AND('Data Sheet'!I238&gt;Results!$G$16,'Data Sheet'!I238&lt;Results!$H$16)</f>
        <v>0</v>
      </c>
      <c r="Y238" s="102" t="b">
        <f>AND('Data Sheet'!J238&gt;Results!$G$19,'Data Sheet'!J238&lt;Results!$H$19)</f>
        <v>0</v>
      </c>
      <c r="AB238" s="44">
        <f t="shared" si="7"/>
        <v>1</v>
      </c>
    </row>
    <row r="239" spans="2:28">
      <c r="B239" s="293"/>
      <c r="C239" s="299"/>
      <c r="D239" s="360"/>
      <c r="E239" s="38" t="s">
        <v>260</v>
      </c>
      <c r="F239" s="21">
        <v>58</v>
      </c>
      <c r="G239" s="19">
        <v>1.24</v>
      </c>
      <c r="H239" s="19">
        <v>36</v>
      </c>
      <c r="I239" s="19">
        <v>500</v>
      </c>
      <c r="J239" s="1" t="s">
        <v>1</v>
      </c>
      <c r="M239" s="40" t="b">
        <f>AND('Data Sheet'!F239&lt;Results!$F$7,'Data Sheet'!F239&gt;Results!$E$7)</f>
        <v>1</v>
      </c>
      <c r="N239" s="6" t="b">
        <f>AND(G239&gt;Results!$E$10,G239&lt;Results!$F$10)</f>
        <v>0</v>
      </c>
      <c r="O239" s="6" t="b">
        <f>AND(H239&gt;Results!$E$13,H239&lt;Results!$F$13)</f>
        <v>0</v>
      </c>
      <c r="P239" s="6" t="b">
        <f>AND(I239&gt;Results!$E$16,I239&lt;Results!$F$16)</f>
        <v>0</v>
      </c>
      <c r="Q239" s="6" t="b">
        <f>AND(J239&gt;Results!$E$19,J239&lt;Results!$F$19)</f>
        <v>0</v>
      </c>
      <c r="T239" s="44">
        <f t="shared" si="6"/>
        <v>1</v>
      </c>
      <c r="U239" s="102" t="b">
        <f>AND('Data Sheet'!F239&gt;Results!$G$7,'Data Sheet'!F239&lt;Results!$H$7)</f>
        <v>0</v>
      </c>
      <c r="V239" s="102" t="b">
        <f>AND('Data Sheet'!G239&gt;Results!$G$10,'Data Sheet'!G238&lt;Results!$H$10)</f>
        <v>0</v>
      </c>
      <c r="W239" s="102" t="b">
        <f>AND('Data Sheet'!H239&gt;Results!$G$13,'Data Sheet'!H239&lt;Results!$H$13)</f>
        <v>0</v>
      </c>
      <c r="X239" s="102" t="b">
        <f>AND('Data Sheet'!I239&gt;Results!$G$16,'Data Sheet'!I239&lt;Results!$H$16)</f>
        <v>0</v>
      </c>
      <c r="Y239" s="102" t="b">
        <f>AND('Data Sheet'!J239&gt;Results!$G$19,'Data Sheet'!J239&lt;Results!$H$19)</f>
        <v>0</v>
      </c>
      <c r="AB239" s="44">
        <f t="shared" si="7"/>
        <v>0</v>
      </c>
    </row>
    <row r="240" spans="2:28">
      <c r="B240" s="293"/>
      <c r="C240" s="299"/>
      <c r="D240" s="360"/>
      <c r="E240" s="38" t="s">
        <v>261</v>
      </c>
      <c r="F240" s="21">
        <v>70</v>
      </c>
      <c r="G240" s="19">
        <v>1.29</v>
      </c>
      <c r="H240" s="19">
        <v>43</v>
      </c>
      <c r="I240" s="19">
        <v>360</v>
      </c>
      <c r="J240" s="1" t="s">
        <v>1</v>
      </c>
      <c r="M240" s="40" t="b">
        <f>AND('Data Sheet'!F240&lt;Results!$F$7,'Data Sheet'!F240&gt;Results!$E$7)</f>
        <v>0</v>
      </c>
      <c r="N240" s="6" t="b">
        <f>AND(G240&gt;Results!$E$10,G240&lt;Results!$F$10)</f>
        <v>0</v>
      </c>
      <c r="O240" s="6" t="b">
        <f>AND(H240&gt;Results!$E$13,H240&lt;Results!$F$13)</f>
        <v>0</v>
      </c>
      <c r="P240" s="6" t="b">
        <f>AND(I240&gt;Results!$E$16,I240&lt;Results!$F$16)</f>
        <v>0</v>
      </c>
      <c r="Q240" s="6" t="b">
        <f>AND(J240&gt;Results!$E$19,J240&lt;Results!$F$19)</f>
        <v>0</v>
      </c>
      <c r="T240" s="44">
        <f t="shared" si="6"/>
        <v>0</v>
      </c>
      <c r="U240" s="102" t="b">
        <f>AND('Data Sheet'!F240&gt;Results!$G$7,'Data Sheet'!F240&lt;Results!$H$7)</f>
        <v>0</v>
      </c>
      <c r="V240" s="102" t="b">
        <f>AND('Data Sheet'!G240&gt;Results!$G$10,'Data Sheet'!G239&lt;Results!$H$10)</f>
        <v>0</v>
      </c>
      <c r="W240" s="102" t="b">
        <f>AND('Data Sheet'!H240&gt;Results!$G$13,'Data Sheet'!H240&lt;Results!$H$13)</f>
        <v>0</v>
      </c>
      <c r="X240" s="102" t="b">
        <f>AND('Data Sheet'!I240&gt;Results!$G$16,'Data Sheet'!I240&lt;Results!$H$16)</f>
        <v>0</v>
      </c>
      <c r="Y240" s="102" t="b">
        <f>AND('Data Sheet'!J240&gt;Results!$G$19,'Data Sheet'!J240&lt;Results!$H$19)</f>
        <v>0</v>
      </c>
      <c r="AB240" s="44">
        <f t="shared" si="7"/>
        <v>0</v>
      </c>
    </row>
    <row r="241" spans="2:28">
      <c r="B241" s="293"/>
      <c r="C241" s="299"/>
      <c r="D241" s="360"/>
      <c r="E241" s="38" t="s">
        <v>262</v>
      </c>
      <c r="F241" s="21">
        <v>33</v>
      </c>
      <c r="G241" s="19">
        <v>1.1100000000000001</v>
      </c>
      <c r="H241" s="19">
        <v>21</v>
      </c>
      <c r="I241" s="19">
        <v>830</v>
      </c>
      <c r="J241" s="1" t="s">
        <v>1</v>
      </c>
      <c r="M241" s="40" t="b">
        <f>AND('Data Sheet'!F241&lt;Results!$F$7,'Data Sheet'!F241&gt;Results!$E$7)</f>
        <v>0</v>
      </c>
      <c r="N241" s="6" t="b">
        <f>AND(G241&gt;Results!$E$10,G241&lt;Results!$F$10)</f>
        <v>1</v>
      </c>
      <c r="O241" s="6" t="b">
        <f>AND(H241&gt;Results!$E$13,H241&lt;Results!$F$13)</f>
        <v>0</v>
      </c>
      <c r="P241" s="6" t="b">
        <f>AND(I241&gt;Results!$E$16,I241&lt;Results!$F$16)</f>
        <v>0</v>
      </c>
      <c r="Q241" s="6" t="b">
        <f>AND(J241&gt;Results!$E$19,J241&lt;Results!$F$19)</f>
        <v>0</v>
      </c>
      <c r="T241" s="44">
        <f t="shared" si="6"/>
        <v>1</v>
      </c>
      <c r="U241" s="102" t="b">
        <f>AND('Data Sheet'!F241&gt;Results!$G$7,'Data Sheet'!F241&lt;Results!$H$7)</f>
        <v>0</v>
      </c>
      <c r="V241" s="102" t="b">
        <f>AND('Data Sheet'!G241&gt;Results!$G$10,'Data Sheet'!G240&lt;Results!$H$10)</f>
        <v>0</v>
      </c>
      <c r="W241" s="102" t="b">
        <f>AND('Data Sheet'!H241&gt;Results!$G$13,'Data Sheet'!H241&lt;Results!$H$13)</f>
        <v>0</v>
      </c>
      <c r="X241" s="102" t="b">
        <f>AND('Data Sheet'!I241&gt;Results!$G$16,'Data Sheet'!I241&lt;Results!$H$16)</f>
        <v>0</v>
      </c>
      <c r="Y241" s="102" t="b">
        <f>AND('Data Sheet'!J241&gt;Results!$G$19,'Data Sheet'!J241&lt;Results!$H$19)</f>
        <v>0</v>
      </c>
      <c r="AB241" s="44">
        <f t="shared" si="7"/>
        <v>0</v>
      </c>
    </row>
    <row r="242" spans="2:28">
      <c r="B242" s="293"/>
      <c r="C242" s="299"/>
      <c r="D242" s="360"/>
      <c r="E242" s="38" t="s">
        <v>263</v>
      </c>
      <c r="F242" s="21">
        <v>34</v>
      </c>
      <c r="G242" s="19">
        <v>1.1100000000000001</v>
      </c>
      <c r="H242" s="19">
        <v>25</v>
      </c>
      <c r="I242" s="19">
        <v>830</v>
      </c>
      <c r="J242" s="1" t="s">
        <v>1</v>
      </c>
      <c r="M242" s="40" t="b">
        <f>AND('Data Sheet'!F242&lt;Results!$F$7,'Data Sheet'!F242&gt;Results!$E$7)</f>
        <v>0</v>
      </c>
      <c r="N242" s="6" t="b">
        <f>AND(G242&gt;Results!$E$10,G242&lt;Results!$F$10)</f>
        <v>1</v>
      </c>
      <c r="O242" s="6" t="b">
        <f>AND(H242&gt;Results!$E$13,H242&lt;Results!$F$13)</f>
        <v>0</v>
      </c>
      <c r="P242" s="6" t="b">
        <f>AND(I242&gt;Results!$E$16,I242&lt;Results!$F$16)</f>
        <v>0</v>
      </c>
      <c r="Q242" s="6" t="b">
        <f>AND(J242&gt;Results!$E$19,J242&lt;Results!$F$19)</f>
        <v>0</v>
      </c>
      <c r="T242" s="44">
        <f t="shared" si="6"/>
        <v>1</v>
      </c>
      <c r="U242" s="102" t="b">
        <f>AND('Data Sheet'!F242&gt;Results!$G$7,'Data Sheet'!F242&lt;Results!$H$7)</f>
        <v>0</v>
      </c>
      <c r="V242" s="102" t="b">
        <f>AND('Data Sheet'!G242&gt;Results!$G$10,'Data Sheet'!G241&lt;Results!$H$10)</f>
        <v>1</v>
      </c>
      <c r="W242" s="102" t="b">
        <f>AND('Data Sheet'!H242&gt;Results!$G$13,'Data Sheet'!H242&lt;Results!$H$13)</f>
        <v>0</v>
      </c>
      <c r="X242" s="102" t="b">
        <f>AND('Data Sheet'!I242&gt;Results!$G$16,'Data Sheet'!I242&lt;Results!$H$16)</f>
        <v>0</v>
      </c>
      <c r="Y242" s="102" t="b">
        <f>AND('Data Sheet'!J242&gt;Results!$G$19,'Data Sheet'!J242&lt;Results!$H$19)</f>
        <v>0</v>
      </c>
      <c r="AB242" s="44">
        <f t="shared" si="7"/>
        <v>1</v>
      </c>
    </row>
    <row r="243" spans="2:28">
      <c r="B243" s="293"/>
      <c r="C243" s="299"/>
      <c r="D243" s="360"/>
      <c r="E243" s="38" t="s">
        <v>264</v>
      </c>
      <c r="F243" s="21">
        <v>40</v>
      </c>
      <c r="G243" s="19">
        <v>1.1499999999999999</v>
      </c>
      <c r="H243" s="19">
        <v>23</v>
      </c>
      <c r="I243" s="19">
        <v>800</v>
      </c>
      <c r="J243" s="1" t="s">
        <v>1</v>
      </c>
      <c r="M243" s="40" t="b">
        <f>AND('Data Sheet'!F243&lt;Results!$F$7,'Data Sheet'!F243&gt;Results!$E$7)</f>
        <v>0</v>
      </c>
      <c r="N243" s="6" t="b">
        <f>AND(G243&gt;Results!$E$10,G243&lt;Results!$F$10)</f>
        <v>1</v>
      </c>
      <c r="O243" s="6" t="b">
        <f>AND(H243&gt;Results!$E$13,H243&lt;Results!$F$13)</f>
        <v>0</v>
      </c>
      <c r="P243" s="6" t="b">
        <f>AND(I243&gt;Results!$E$16,I243&lt;Results!$F$16)</f>
        <v>0</v>
      </c>
      <c r="Q243" s="6" t="b">
        <f>AND(J243&gt;Results!$E$19,J243&lt;Results!$F$19)</f>
        <v>0</v>
      </c>
      <c r="T243" s="44">
        <f t="shared" si="6"/>
        <v>1</v>
      </c>
      <c r="U243" s="102" t="b">
        <f>AND('Data Sheet'!F243&gt;Results!$G$7,'Data Sheet'!F243&lt;Results!$H$7)</f>
        <v>0</v>
      </c>
      <c r="V243" s="102" t="b">
        <f>AND('Data Sheet'!G243&gt;Results!$G$10,'Data Sheet'!G242&lt;Results!$H$10)</f>
        <v>1</v>
      </c>
      <c r="W243" s="102" t="b">
        <f>AND('Data Sheet'!H243&gt;Results!$G$13,'Data Sheet'!H243&lt;Results!$H$13)</f>
        <v>0</v>
      </c>
      <c r="X243" s="102" t="b">
        <f>AND('Data Sheet'!I243&gt;Results!$G$16,'Data Sheet'!I243&lt;Results!$H$16)</f>
        <v>0</v>
      </c>
      <c r="Y243" s="102" t="b">
        <f>AND('Data Sheet'!J243&gt;Results!$G$19,'Data Sheet'!J243&lt;Results!$H$19)</f>
        <v>0</v>
      </c>
      <c r="AB243" s="44">
        <f t="shared" si="7"/>
        <v>1</v>
      </c>
    </row>
    <row r="244" spans="2:28">
      <c r="B244" s="293"/>
      <c r="C244" s="299"/>
      <c r="D244" s="360"/>
      <c r="E244" s="38" t="s">
        <v>265</v>
      </c>
      <c r="F244" s="21">
        <v>52</v>
      </c>
      <c r="G244" s="19">
        <v>1.2</v>
      </c>
      <c r="H244" s="19" t="s">
        <v>1</v>
      </c>
      <c r="I244" s="19" t="s">
        <v>1</v>
      </c>
      <c r="J244" s="1" t="s">
        <v>1</v>
      </c>
      <c r="M244" s="40" t="b">
        <f>AND('Data Sheet'!F244&lt;Results!$F$7,'Data Sheet'!F244&gt;Results!$E$7)</f>
        <v>0</v>
      </c>
      <c r="N244" s="6" t="b">
        <f>AND(G244&gt;Results!$E$10,G244&lt;Results!$F$10)</f>
        <v>0</v>
      </c>
      <c r="O244" s="6" t="b">
        <f>AND(H244&gt;Results!$E$13,H244&lt;Results!$F$13)</f>
        <v>0</v>
      </c>
      <c r="P244" s="6" t="b">
        <f>AND(I244&gt;Results!$E$16,I244&lt;Results!$F$16)</f>
        <v>0</v>
      </c>
      <c r="Q244" s="6" t="b">
        <f>AND(J244&gt;Results!$E$19,J244&lt;Results!$F$19)</f>
        <v>0</v>
      </c>
      <c r="T244" s="44">
        <f t="shared" si="6"/>
        <v>0</v>
      </c>
      <c r="U244" s="102" t="b">
        <f>AND('Data Sheet'!F244&gt;Results!$G$7,'Data Sheet'!F244&lt;Results!$H$7)</f>
        <v>0</v>
      </c>
      <c r="V244" s="102" t="b">
        <f>AND('Data Sheet'!G244&gt;Results!$G$10,'Data Sheet'!G243&lt;Results!$H$10)</f>
        <v>1</v>
      </c>
      <c r="W244" s="102" t="b">
        <f>AND('Data Sheet'!H244&gt;Results!$G$13,'Data Sheet'!H244&lt;Results!$H$13)</f>
        <v>0</v>
      </c>
      <c r="X244" s="102" t="b">
        <f>AND('Data Sheet'!I244&gt;Results!$G$16,'Data Sheet'!I244&lt;Results!$H$16)</f>
        <v>0</v>
      </c>
      <c r="Y244" s="102" t="b">
        <f>AND('Data Sheet'!J244&gt;Results!$G$19,'Data Sheet'!J244&lt;Results!$H$19)</f>
        <v>0</v>
      </c>
      <c r="AB244" s="44">
        <f t="shared" si="7"/>
        <v>1</v>
      </c>
    </row>
    <row r="245" spans="2:28">
      <c r="B245" s="293"/>
      <c r="C245" s="299"/>
      <c r="D245" s="360"/>
      <c r="E245" s="38" t="s">
        <v>266</v>
      </c>
      <c r="F245" s="21">
        <v>61</v>
      </c>
      <c r="G245" s="19">
        <v>1.24</v>
      </c>
      <c r="H245" s="19">
        <v>35</v>
      </c>
      <c r="I245" s="19" t="s">
        <v>1</v>
      </c>
      <c r="J245" s="1" t="s">
        <v>1</v>
      </c>
      <c r="M245" s="40" t="b">
        <f>AND('Data Sheet'!F245&lt;Results!$F$7,'Data Sheet'!F245&gt;Results!$E$7)</f>
        <v>1</v>
      </c>
      <c r="N245" s="6" t="b">
        <f>AND(G245&gt;Results!$E$10,G245&lt;Results!$F$10)</f>
        <v>0</v>
      </c>
      <c r="O245" s="6" t="b">
        <f>AND(H245&gt;Results!$E$13,H245&lt;Results!$F$13)</f>
        <v>0</v>
      </c>
      <c r="P245" s="6" t="b">
        <f>AND(I245&gt;Results!$E$16,I245&lt;Results!$F$16)</f>
        <v>0</v>
      </c>
      <c r="Q245" s="6" t="b">
        <f>AND(J245&gt;Results!$E$19,J245&lt;Results!$F$19)</f>
        <v>0</v>
      </c>
      <c r="T245" s="44">
        <f t="shared" si="6"/>
        <v>1</v>
      </c>
      <c r="U245" s="102" t="b">
        <f>AND('Data Sheet'!F245&gt;Results!$G$7,'Data Sheet'!F245&lt;Results!$H$7)</f>
        <v>0</v>
      </c>
      <c r="V245" s="102" t="b">
        <f>AND('Data Sheet'!G245&gt;Results!$G$10,'Data Sheet'!G244&lt;Results!$H$10)</f>
        <v>0</v>
      </c>
      <c r="W245" s="102" t="b">
        <f>AND('Data Sheet'!H245&gt;Results!$G$13,'Data Sheet'!H245&lt;Results!$H$13)</f>
        <v>0</v>
      </c>
      <c r="X245" s="102" t="b">
        <f>AND('Data Sheet'!I245&gt;Results!$G$16,'Data Sheet'!I245&lt;Results!$H$16)</f>
        <v>0</v>
      </c>
      <c r="Y245" s="102" t="b">
        <f>AND('Data Sheet'!J245&gt;Results!$G$19,'Data Sheet'!J245&lt;Results!$H$19)</f>
        <v>0</v>
      </c>
      <c r="AB245" s="44">
        <f t="shared" si="7"/>
        <v>0</v>
      </c>
    </row>
    <row r="246" spans="2:28">
      <c r="B246" s="293"/>
      <c r="C246" s="299"/>
      <c r="D246" s="360"/>
      <c r="E246" s="38" t="s">
        <v>267</v>
      </c>
      <c r="F246" s="21">
        <v>71</v>
      </c>
      <c r="G246" s="19">
        <v>1.29</v>
      </c>
      <c r="H246" s="19"/>
      <c r="I246" s="19"/>
      <c r="J246" s="1" t="s">
        <v>1</v>
      </c>
      <c r="M246" s="40" t="b">
        <f>AND('Data Sheet'!F246&lt;Results!$F$7,'Data Sheet'!F246&gt;Results!$E$7)</f>
        <v>0</v>
      </c>
      <c r="N246" s="6" t="b">
        <f>AND(G246&gt;Results!$E$10,G246&lt;Results!$F$10)</f>
        <v>0</v>
      </c>
      <c r="O246" s="6" t="b">
        <f>AND(H246&gt;Results!$E$13,H246&lt;Results!$F$13)</f>
        <v>0</v>
      </c>
      <c r="P246" s="6" t="b">
        <f>AND(I246&gt;Results!$E$16,I246&lt;Results!$F$16)</f>
        <v>0</v>
      </c>
      <c r="Q246" s="6" t="b">
        <f>AND(J246&gt;Results!$E$19,J246&lt;Results!$F$19)</f>
        <v>0</v>
      </c>
      <c r="T246" s="44">
        <f t="shared" si="6"/>
        <v>0</v>
      </c>
      <c r="U246" s="102" t="b">
        <f>AND('Data Sheet'!F246&gt;Results!$G$7,'Data Sheet'!F246&lt;Results!$H$7)</f>
        <v>0</v>
      </c>
      <c r="V246" s="102" t="b">
        <f>AND('Data Sheet'!G246&gt;Results!$G$10,'Data Sheet'!G245&lt;Results!$H$10)</f>
        <v>0</v>
      </c>
      <c r="W246" s="102" t="b">
        <f>AND('Data Sheet'!H246&gt;Results!$G$13,'Data Sheet'!H246&lt;Results!$H$13)</f>
        <v>0</v>
      </c>
      <c r="X246" s="102" t="b">
        <f>AND('Data Sheet'!I246&gt;Results!$G$16,'Data Sheet'!I246&lt;Results!$H$16)</f>
        <v>0</v>
      </c>
      <c r="Y246" s="102" t="b">
        <f>AND('Data Sheet'!J246&gt;Results!$G$19,'Data Sheet'!J246&lt;Results!$H$19)</f>
        <v>0</v>
      </c>
      <c r="AB246" s="44">
        <f t="shared" si="7"/>
        <v>0</v>
      </c>
    </row>
    <row r="247" spans="2:28">
      <c r="B247" s="293"/>
      <c r="C247" s="299"/>
      <c r="D247" s="360"/>
      <c r="E247" s="38" t="s">
        <v>268</v>
      </c>
      <c r="F247" s="21">
        <v>38</v>
      </c>
      <c r="G247" s="19">
        <v>1.18</v>
      </c>
      <c r="H247" s="19">
        <v>19</v>
      </c>
      <c r="I247" s="19">
        <v>170</v>
      </c>
      <c r="J247" s="1" t="s">
        <v>1</v>
      </c>
      <c r="M247" s="40" t="b">
        <f>AND('Data Sheet'!F247&lt;Results!$F$7,'Data Sheet'!F247&gt;Results!$E$7)</f>
        <v>0</v>
      </c>
      <c r="N247" s="6" t="b">
        <f>AND(G247&gt;Results!$E$10,G247&lt;Results!$F$10)</f>
        <v>0</v>
      </c>
      <c r="O247" s="6" t="b">
        <f>AND(H247&gt;Results!$E$13,H247&lt;Results!$F$13)</f>
        <v>0</v>
      </c>
      <c r="P247" s="6" t="b">
        <f>AND(I247&gt;Results!$E$16,I247&lt;Results!$F$16)</f>
        <v>0</v>
      </c>
      <c r="Q247" s="6" t="b">
        <f>AND(J247&gt;Results!$E$19,J247&lt;Results!$F$19)</f>
        <v>0</v>
      </c>
      <c r="T247" s="44">
        <f t="shared" si="6"/>
        <v>0</v>
      </c>
      <c r="U247" s="102" t="b">
        <f>AND('Data Sheet'!F247&gt;Results!$G$7,'Data Sheet'!F247&lt;Results!$H$7)</f>
        <v>0</v>
      </c>
      <c r="V247" s="102" t="b">
        <f>AND('Data Sheet'!G247&gt;Results!$G$10,'Data Sheet'!G246&lt;Results!$H$10)</f>
        <v>0</v>
      </c>
      <c r="W247" s="102" t="b">
        <f>AND('Data Sheet'!H247&gt;Results!$G$13,'Data Sheet'!H247&lt;Results!$H$13)</f>
        <v>0</v>
      </c>
      <c r="X247" s="102" t="b">
        <f>AND('Data Sheet'!I247&gt;Results!$G$16,'Data Sheet'!I247&lt;Results!$H$16)</f>
        <v>0</v>
      </c>
      <c r="Y247" s="102" t="b">
        <f>AND('Data Sheet'!J247&gt;Results!$G$19,'Data Sheet'!J247&lt;Results!$H$19)</f>
        <v>0</v>
      </c>
      <c r="AB247" s="44">
        <f t="shared" si="7"/>
        <v>0</v>
      </c>
    </row>
    <row r="248" spans="2:28">
      <c r="B248" s="293"/>
      <c r="C248" s="299"/>
      <c r="D248" s="360"/>
      <c r="E248" s="38" t="s">
        <v>269</v>
      </c>
      <c r="F248" s="21">
        <v>37</v>
      </c>
      <c r="G248" s="19">
        <v>1.18</v>
      </c>
      <c r="H248" s="19">
        <v>19</v>
      </c>
      <c r="I248" s="19">
        <v>180</v>
      </c>
      <c r="J248" s="1" t="s">
        <v>1</v>
      </c>
      <c r="M248" s="40" t="b">
        <f>AND('Data Sheet'!F248&lt;Results!$F$7,'Data Sheet'!F248&gt;Results!$E$7)</f>
        <v>0</v>
      </c>
      <c r="N248" s="6" t="b">
        <f>AND(G248&gt;Results!$E$10,G248&lt;Results!$F$10)</f>
        <v>0</v>
      </c>
      <c r="O248" s="6" t="b">
        <f>AND(H248&gt;Results!$E$13,H248&lt;Results!$F$13)</f>
        <v>0</v>
      </c>
      <c r="P248" s="6" t="b">
        <f>AND(I248&gt;Results!$E$16,I248&lt;Results!$F$16)</f>
        <v>0</v>
      </c>
      <c r="Q248" s="6" t="b">
        <f>AND(J248&gt;Results!$E$19,J248&lt;Results!$F$19)</f>
        <v>0</v>
      </c>
      <c r="T248" s="44">
        <f t="shared" si="6"/>
        <v>0</v>
      </c>
      <c r="U248" s="102" t="b">
        <f>AND('Data Sheet'!F248&gt;Results!$G$7,'Data Sheet'!F248&lt;Results!$H$7)</f>
        <v>0</v>
      </c>
      <c r="V248" s="102" t="b">
        <f>AND('Data Sheet'!G248&gt;Results!$G$10,'Data Sheet'!G247&lt;Results!$H$10)</f>
        <v>1</v>
      </c>
      <c r="W248" s="102" t="b">
        <f>AND('Data Sheet'!H248&gt;Results!$G$13,'Data Sheet'!H248&lt;Results!$H$13)</f>
        <v>0</v>
      </c>
      <c r="X248" s="102" t="b">
        <f>AND('Data Sheet'!I248&gt;Results!$G$16,'Data Sheet'!I248&lt;Results!$H$16)</f>
        <v>0</v>
      </c>
      <c r="Y248" s="102" t="b">
        <f>AND('Data Sheet'!J248&gt;Results!$G$19,'Data Sheet'!J248&lt;Results!$H$19)</f>
        <v>0</v>
      </c>
      <c r="AB248" s="44">
        <f t="shared" si="7"/>
        <v>1</v>
      </c>
    </row>
    <row r="249" spans="2:28">
      <c r="B249" s="293"/>
      <c r="C249" s="299"/>
      <c r="D249" s="360"/>
      <c r="E249" s="38" t="s">
        <v>270</v>
      </c>
      <c r="F249" s="21">
        <v>55</v>
      </c>
      <c r="G249" s="19">
        <v>1.23</v>
      </c>
      <c r="H249" s="19">
        <v>30</v>
      </c>
      <c r="I249" s="19">
        <v>150</v>
      </c>
      <c r="J249" s="1" t="s">
        <v>1</v>
      </c>
      <c r="M249" s="40" t="b">
        <f>AND('Data Sheet'!F249&lt;Results!$F$7,'Data Sheet'!F249&gt;Results!$E$7)</f>
        <v>0</v>
      </c>
      <c r="N249" s="6" t="b">
        <f>AND(G249&gt;Results!$E$10,G249&lt;Results!$F$10)</f>
        <v>0</v>
      </c>
      <c r="O249" s="6" t="b">
        <f>AND(H249&gt;Results!$E$13,H249&lt;Results!$F$13)</f>
        <v>0</v>
      </c>
      <c r="P249" s="6" t="b">
        <f>AND(I249&gt;Results!$E$16,I249&lt;Results!$F$16)</f>
        <v>0</v>
      </c>
      <c r="Q249" s="6" t="b">
        <f>AND(J249&gt;Results!$E$19,J249&lt;Results!$F$19)</f>
        <v>0</v>
      </c>
      <c r="T249" s="44">
        <f t="shared" si="6"/>
        <v>0</v>
      </c>
      <c r="U249" s="102" t="b">
        <f>AND('Data Sheet'!F249&gt;Results!$G$7,'Data Sheet'!F249&lt;Results!$H$7)</f>
        <v>0</v>
      </c>
      <c r="V249" s="102" t="b">
        <f>AND('Data Sheet'!G249&gt;Results!$G$10,'Data Sheet'!G248&lt;Results!$H$10)</f>
        <v>1</v>
      </c>
      <c r="W249" s="102" t="b">
        <f>AND('Data Sheet'!H249&gt;Results!$G$13,'Data Sheet'!H249&lt;Results!$H$13)</f>
        <v>0</v>
      </c>
      <c r="X249" s="102" t="b">
        <f>AND('Data Sheet'!I249&gt;Results!$G$16,'Data Sheet'!I249&lt;Results!$H$16)</f>
        <v>0</v>
      </c>
      <c r="Y249" s="102" t="b">
        <f>AND('Data Sheet'!J249&gt;Results!$G$19,'Data Sheet'!J249&lt;Results!$H$19)</f>
        <v>0</v>
      </c>
      <c r="AB249" s="44">
        <f t="shared" si="7"/>
        <v>1</v>
      </c>
    </row>
    <row r="250" spans="2:28">
      <c r="B250" s="293"/>
      <c r="C250" s="299"/>
      <c r="D250" s="360"/>
      <c r="E250" s="38" t="s">
        <v>271</v>
      </c>
      <c r="F250" s="21">
        <v>32</v>
      </c>
      <c r="G250" s="19">
        <v>1.1599999999999999</v>
      </c>
      <c r="H250" s="19">
        <v>16</v>
      </c>
      <c r="I250" s="19">
        <v>530</v>
      </c>
      <c r="J250" s="1" t="s">
        <v>1</v>
      </c>
      <c r="M250" s="40" t="b">
        <f>AND('Data Sheet'!F250&lt;Results!$F$7,'Data Sheet'!F250&gt;Results!$E$7)</f>
        <v>0</v>
      </c>
      <c r="N250" s="6" t="b">
        <f>AND(G250&gt;Results!$E$10,G250&lt;Results!$F$10)</f>
        <v>0</v>
      </c>
      <c r="O250" s="6" t="b">
        <f>AND(H250&gt;Results!$E$13,H250&lt;Results!$F$13)</f>
        <v>1</v>
      </c>
      <c r="P250" s="6" t="b">
        <f>AND(I250&gt;Results!$E$16,I250&lt;Results!$F$16)</f>
        <v>0</v>
      </c>
      <c r="Q250" s="6" t="b">
        <f>AND(J250&gt;Results!$E$19,J250&lt;Results!$F$19)</f>
        <v>0</v>
      </c>
      <c r="T250" s="44">
        <f t="shared" si="6"/>
        <v>1</v>
      </c>
      <c r="U250" s="102" t="b">
        <f>AND('Data Sheet'!F250&gt;Results!$G$7,'Data Sheet'!F250&lt;Results!$H$7)</f>
        <v>0</v>
      </c>
      <c r="V250" s="102" t="b">
        <f>AND('Data Sheet'!G250&gt;Results!$G$10,'Data Sheet'!G249&lt;Results!$H$10)</f>
        <v>0</v>
      </c>
      <c r="W250" s="102" t="b">
        <f>AND('Data Sheet'!H250&gt;Results!$G$13,'Data Sheet'!H250&lt;Results!$H$13)</f>
        <v>0</v>
      </c>
      <c r="X250" s="102" t="b">
        <f>AND('Data Sheet'!I250&gt;Results!$G$16,'Data Sheet'!I250&lt;Results!$H$16)</f>
        <v>0</v>
      </c>
      <c r="Y250" s="102" t="b">
        <f>AND('Data Sheet'!J250&gt;Results!$G$19,'Data Sheet'!J250&lt;Results!$H$19)</f>
        <v>0</v>
      </c>
      <c r="AB250" s="44">
        <f t="shared" si="7"/>
        <v>0</v>
      </c>
    </row>
    <row r="251" spans="2:28">
      <c r="B251" s="293"/>
      <c r="C251" s="299"/>
      <c r="D251" s="360"/>
      <c r="E251" s="38" t="s">
        <v>272</v>
      </c>
      <c r="F251" s="21">
        <v>33</v>
      </c>
      <c r="G251" s="19">
        <v>1.1599999999999999</v>
      </c>
      <c r="H251" s="19">
        <v>14</v>
      </c>
      <c r="I251" s="19">
        <v>450</v>
      </c>
      <c r="J251" s="1" t="s">
        <v>1</v>
      </c>
      <c r="M251" s="40" t="b">
        <f>AND('Data Sheet'!F251&lt;Results!$F$7,'Data Sheet'!F251&gt;Results!$E$7)</f>
        <v>0</v>
      </c>
      <c r="N251" s="6" t="b">
        <f>AND(G251&gt;Results!$E$10,G251&lt;Results!$F$10)</f>
        <v>0</v>
      </c>
      <c r="O251" s="6" t="b">
        <f>AND(H251&gt;Results!$E$13,H251&lt;Results!$F$13)</f>
        <v>0</v>
      </c>
      <c r="P251" s="6" t="b">
        <f>AND(I251&gt;Results!$E$16,I251&lt;Results!$F$16)</f>
        <v>0</v>
      </c>
      <c r="Q251" s="6" t="b">
        <f>AND(J251&gt;Results!$E$19,J251&lt;Results!$F$19)</f>
        <v>0</v>
      </c>
      <c r="T251" s="44">
        <f t="shared" si="6"/>
        <v>0</v>
      </c>
      <c r="U251" s="102" t="b">
        <f>AND('Data Sheet'!F251&gt;Results!$G$7,'Data Sheet'!F251&lt;Results!$H$7)</f>
        <v>0</v>
      </c>
      <c r="V251" s="102" t="b">
        <f>AND('Data Sheet'!G251&gt;Results!$G$10,'Data Sheet'!G250&lt;Results!$H$10)</f>
        <v>1</v>
      </c>
      <c r="W251" s="102" t="b">
        <f>AND('Data Sheet'!H251&gt;Results!$G$13,'Data Sheet'!H251&lt;Results!$H$13)</f>
        <v>0</v>
      </c>
      <c r="X251" s="102" t="b">
        <f>AND('Data Sheet'!I251&gt;Results!$G$16,'Data Sheet'!I251&lt;Results!$H$16)</f>
        <v>0</v>
      </c>
      <c r="Y251" s="102" t="b">
        <f>AND('Data Sheet'!J251&gt;Results!$G$19,'Data Sheet'!J251&lt;Results!$H$19)</f>
        <v>0</v>
      </c>
      <c r="AB251" s="44">
        <f t="shared" si="7"/>
        <v>1</v>
      </c>
    </row>
    <row r="252" spans="2:28">
      <c r="B252" s="293"/>
      <c r="C252" s="299"/>
      <c r="D252" s="360"/>
      <c r="E252" s="38" t="s">
        <v>273</v>
      </c>
      <c r="F252" s="21">
        <v>32</v>
      </c>
      <c r="G252" s="19">
        <v>1.1599999999999999</v>
      </c>
      <c r="H252" s="19">
        <v>14</v>
      </c>
      <c r="I252" s="19">
        <v>450</v>
      </c>
      <c r="J252" s="1" t="s">
        <v>1</v>
      </c>
      <c r="M252" s="40" t="b">
        <f>AND('Data Sheet'!F252&lt;Results!$F$7,'Data Sheet'!F252&gt;Results!$E$7)</f>
        <v>0</v>
      </c>
      <c r="N252" s="6" t="b">
        <f>AND(G252&gt;Results!$E$10,G252&lt;Results!$F$10)</f>
        <v>0</v>
      </c>
      <c r="O252" s="6" t="b">
        <f>AND(H252&gt;Results!$E$13,H252&lt;Results!$F$13)</f>
        <v>0</v>
      </c>
      <c r="P252" s="6" t="b">
        <f>AND(I252&gt;Results!$E$16,I252&lt;Results!$F$16)</f>
        <v>0</v>
      </c>
      <c r="Q252" s="6" t="b">
        <f>AND(J252&gt;Results!$E$19,J252&lt;Results!$F$19)</f>
        <v>0</v>
      </c>
      <c r="T252" s="44">
        <f t="shared" si="6"/>
        <v>0</v>
      </c>
      <c r="U252" s="102" t="b">
        <f>AND('Data Sheet'!F252&gt;Results!$G$7,'Data Sheet'!F252&lt;Results!$H$7)</f>
        <v>0</v>
      </c>
      <c r="V252" s="102" t="b">
        <f>AND('Data Sheet'!G252&gt;Results!$G$10,'Data Sheet'!G251&lt;Results!$H$10)</f>
        <v>1</v>
      </c>
      <c r="W252" s="102" t="b">
        <f>AND('Data Sheet'!H252&gt;Results!$G$13,'Data Sheet'!H252&lt;Results!$H$13)</f>
        <v>0</v>
      </c>
      <c r="X252" s="102" t="b">
        <f>AND('Data Sheet'!I252&gt;Results!$G$16,'Data Sheet'!I252&lt;Results!$H$16)</f>
        <v>0</v>
      </c>
      <c r="Y252" s="102" t="b">
        <f>AND('Data Sheet'!J252&gt;Results!$G$19,'Data Sheet'!J252&lt;Results!$H$19)</f>
        <v>0</v>
      </c>
      <c r="AB252" s="44">
        <f t="shared" si="7"/>
        <v>1</v>
      </c>
    </row>
    <row r="253" spans="2:28">
      <c r="B253" s="293"/>
      <c r="C253" s="299"/>
      <c r="D253" s="360"/>
      <c r="E253" s="38" t="s">
        <v>274</v>
      </c>
      <c r="F253" s="21" t="s">
        <v>1</v>
      </c>
      <c r="G253" s="19">
        <v>1.18</v>
      </c>
      <c r="H253" s="19">
        <v>17.5</v>
      </c>
      <c r="I253" s="19">
        <v>400</v>
      </c>
      <c r="J253" s="1" t="s">
        <v>1</v>
      </c>
      <c r="M253" s="40" t="b">
        <f>AND('Data Sheet'!F253&lt;Results!$F$7,'Data Sheet'!F253&gt;Results!$E$7)</f>
        <v>0</v>
      </c>
      <c r="N253" s="6" t="b">
        <f>AND(G253&gt;Results!$E$10,G253&lt;Results!$F$10)</f>
        <v>0</v>
      </c>
      <c r="O253" s="6" t="b">
        <f>AND(H253&gt;Results!$E$13,H253&lt;Results!$F$13)</f>
        <v>0</v>
      </c>
      <c r="P253" s="6" t="b">
        <f>AND(I253&gt;Results!$E$16,I253&lt;Results!$F$16)</f>
        <v>1</v>
      </c>
      <c r="Q253" s="6" t="b">
        <f>AND(J253&gt;Results!$E$19,J253&lt;Results!$F$19)</f>
        <v>0</v>
      </c>
      <c r="T253" s="44">
        <f t="shared" si="6"/>
        <v>1</v>
      </c>
      <c r="U253" s="102" t="b">
        <f>AND('Data Sheet'!F253&gt;Results!$G$7,'Data Sheet'!F253&lt;Results!$H$7)</f>
        <v>0</v>
      </c>
      <c r="V253" s="102" t="b">
        <f>AND('Data Sheet'!G253&gt;Results!$G$10,'Data Sheet'!G252&lt;Results!$H$10)</f>
        <v>1</v>
      </c>
      <c r="W253" s="102" t="b">
        <f>AND('Data Sheet'!H253&gt;Results!$G$13,'Data Sheet'!H253&lt;Results!$H$13)</f>
        <v>0</v>
      </c>
      <c r="X253" s="102" t="b">
        <f>AND('Data Sheet'!I253&gt;Results!$G$16,'Data Sheet'!I253&lt;Results!$H$16)</f>
        <v>0</v>
      </c>
      <c r="Y253" s="102" t="b">
        <f>AND('Data Sheet'!J253&gt;Results!$G$19,'Data Sheet'!J253&lt;Results!$H$19)</f>
        <v>0</v>
      </c>
      <c r="AB253" s="44">
        <f t="shared" si="7"/>
        <v>1</v>
      </c>
    </row>
    <row r="254" spans="2:28">
      <c r="B254" s="293"/>
      <c r="C254" s="299"/>
      <c r="D254" s="360"/>
      <c r="E254" s="38" t="s">
        <v>275</v>
      </c>
      <c r="F254" s="21">
        <v>60</v>
      </c>
      <c r="G254" s="19">
        <v>1.41</v>
      </c>
      <c r="H254" s="19">
        <v>21.3</v>
      </c>
      <c r="I254" s="19">
        <v>240</v>
      </c>
      <c r="J254" s="1" t="s">
        <v>1</v>
      </c>
      <c r="M254" s="40" t="b">
        <f>AND('Data Sheet'!F254&lt;Results!$F$7,'Data Sheet'!F254&gt;Results!$E$7)</f>
        <v>1</v>
      </c>
      <c r="N254" s="6" t="b">
        <f>AND(G254&gt;Results!$E$10,G254&lt;Results!$F$10)</f>
        <v>0</v>
      </c>
      <c r="O254" s="6" t="b">
        <f>AND(H254&gt;Results!$E$13,H254&lt;Results!$F$13)</f>
        <v>0</v>
      </c>
      <c r="P254" s="6" t="b">
        <f>AND(I254&gt;Results!$E$16,I254&lt;Results!$F$16)</f>
        <v>0</v>
      </c>
      <c r="Q254" s="6" t="b">
        <f>AND(J254&gt;Results!$E$19,J254&lt;Results!$F$19)</f>
        <v>0</v>
      </c>
      <c r="T254" s="44">
        <f t="shared" si="6"/>
        <v>1</v>
      </c>
      <c r="U254" s="102" t="b">
        <f>AND('Data Sheet'!F254&gt;Results!$G$7,'Data Sheet'!F254&lt;Results!$H$7)</f>
        <v>0</v>
      </c>
      <c r="V254" s="102" t="b">
        <f>AND('Data Sheet'!G254&gt;Results!$G$10,'Data Sheet'!G253&lt;Results!$H$10)</f>
        <v>1</v>
      </c>
      <c r="W254" s="102" t="b">
        <f>AND('Data Sheet'!H254&gt;Results!$G$13,'Data Sheet'!H254&lt;Results!$H$13)</f>
        <v>0</v>
      </c>
      <c r="X254" s="102" t="b">
        <f>AND('Data Sheet'!I254&gt;Results!$G$16,'Data Sheet'!I254&lt;Results!$H$16)</f>
        <v>0</v>
      </c>
      <c r="Y254" s="102" t="b">
        <f>AND('Data Sheet'!J254&gt;Results!$G$19,'Data Sheet'!J254&lt;Results!$H$19)</f>
        <v>0</v>
      </c>
      <c r="AB254" s="44">
        <f t="shared" si="7"/>
        <v>1</v>
      </c>
    </row>
    <row r="255" spans="2:28">
      <c r="B255" s="293"/>
      <c r="C255" s="299"/>
      <c r="D255" s="360"/>
      <c r="E255" s="38" t="s">
        <v>276</v>
      </c>
      <c r="F255" s="21">
        <v>45</v>
      </c>
      <c r="G255" s="19">
        <v>1.2</v>
      </c>
      <c r="H255" s="19">
        <v>21</v>
      </c>
      <c r="I255" s="19">
        <v>350</v>
      </c>
      <c r="J255" s="1" t="s">
        <v>1</v>
      </c>
      <c r="M255" s="40" t="b">
        <f>AND('Data Sheet'!F255&lt;Results!$F$7,'Data Sheet'!F255&gt;Results!$E$7)</f>
        <v>0</v>
      </c>
      <c r="N255" s="6" t="b">
        <f>AND(G255&gt;Results!$E$10,G255&lt;Results!$F$10)</f>
        <v>0</v>
      </c>
      <c r="O255" s="6" t="b">
        <f>AND(H255&gt;Results!$E$13,H255&lt;Results!$F$13)</f>
        <v>0</v>
      </c>
      <c r="P255" s="6" t="b">
        <f>AND(I255&gt;Results!$E$16,I255&lt;Results!$F$16)</f>
        <v>0</v>
      </c>
      <c r="Q255" s="6" t="b">
        <f>AND(J255&gt;Results!$E$19,J255&lt;Results!$F$19)</f>
        <v>0</v>
      </c>
      <c r="T255" s="44">
        <f t="shared" si="6"/>
        <v>0</v>
      </c>
      <c r="U255" s="102" t="b">
        <f>AND('Data Sheet'!F255&gt;Results!$G$7,'Data Sheet'!F255&lt;Results!$H$7)</f>
        <v>0</v>
      </c>
      <c r="V255" s="102" t="b">
        <f>AND('Data Sheet'!G255&gt;Results!$G$10,'Data Sheet'!G254&lt;Results!$H$10)</f>
        <v>0</v>
      </c>
      <c r="W255" s="102" t="b">
        <f>AND('Data Sheet'!H255&gt;Results!$G$13,'Data Sheet'!H255&lt;Results!$H$13)</f>
        <v>0</v>
      </c>
      <c r="X255" s="102" t="b">
        <f>AND('Data Sheet'!I255&gt;Results!$G$16,'Data Sheet'!I255&lt;Results!$H$16)</f>
        <v>0</v>
      </c>
      <c r="Y255" s="102" t="b">
        <f>AND('Data Sheet'!J255&gt;Results!$G$19,'Data Sheet'!J255&lt;Results!$H$19)</f>
        <v>0</v>
      </c>
      <c r="AB255" s="44">
        <f t="shared" si="7"/>
        <v>0</v>
      </c>
    </row>
    <row r="256" spans="2:28">
      <c r="B256" s="293"/>
      <c r="C256" s="299"/>
      <c r="D256" s="360"/>
      <c r="E256" s="38" t="s">
        <v>277</v>
      </c>
      <c r="F256" s="21">
        <v>53</v>
      </c>
      <c r="G256" s="19">
        <v>1.24</v>
      </c>
      <c r="H256" s="19">
        <v>31</v>
      </c>
      <c r="I256" s="19">
        <v>400</v>
      </c>
      <c r="J256" s="1" t="s">
        <v>1</v>
      </c>
      <c r="M256" s="40" t="b">
        <f>AND('Data Sheet'!F256&lt;Results!$F$7,'Data Sheet'!F256&gt;Results!$E$7)</f>
        <v>0</v>
      </c>
      <c r="N256" s="6" t="b">
        <f>AND(G256&gt;Results!$E$10,G256&lt;Results!$F$10)</f>
        <v>0</v>
      </c>
      <c r="O256" s="6" t="b">
        <f>AND(H256&gt;Results!$E$13,H256&lt;Results!$F$13)</f>
        <v>0</v>
      </c>
      <c r="P256" s="6" t="b">
        <f>AND(I256&gt;Results!$E$16,I256&lt;Results!$F$16)</f>
        <v>1</v>
      </c>
      <c r="Q256" s="6" t="b">
        <f>AND(J256&gt;Results!$E$19,J256&lt;Results!$F$19)</f>
        <v>0</v>
      </c>
      <c r="T256" s="44">
        <f t="shared" si="6"/>
        <v>1</v>
      </c>
      <c r="U256" s="102" t="b">
        <f>AND('Data Sheet'!F256&gt;Results!$G$7,'Data Sheet'!F256&lt;Results!$H$7)</f>
        <v>0</v>
      </c>
      <c r="V256" s="102" t="b">
        <f>AND('Data Sheet'!G256&gt;Results!$G$10,'Data Sheet'!G255&lt;Results!$H$10)</f>
        <v>0</v>
      </c>
      <c r="W256" s="102" t="b">
        <f>AND('Data Sheet'!H256&gt;Results!$G$13,'Data Sheet'!H256&lt;Results!$H$13)</f>
        <v>0</v>
      </c>
      <c r="X256" s="102" t="b">
        <f>AND('Data Sheet'!I256&gt;Results!$G$16,'Data Sheet'!I256&lt;Results!$H$16)</f>
        <v>0</v>
      </c>
      <c r="Y256" s="102" t="b">
        <f>AND('Data Sheet'!J256&gt;Results!$G$19,'Data Sheet'!J256&lt;Results!$H$19)</f>
        <v>0</v>
      </c>
      <c r="AB256" s="44">
        <f t="shared" si="7"/>
        <v>0</v>
      </c>
    </row>
    <row r="257" spans="2:28">
      <c r="B257" s="293"/>
      <c r="C257" s="299"/>
      <c r="D257" s="360"/>
      <c r="E257" s="38" t="s">
        <v>278</v>
      </c>
      <c r="F257" s="21">
        <v>62</v>
      </c>
      <c r="G257" s="19">
        <v>1.25</v>
      </c>
      <c r="H257" s="19">
        <v>35</v>
      </c>
      <c r="I257" s="19">
        <v>370</v>
      </c>
      <c r="J257" s="1" t="s">
        <v>1</v>
      </c>
      <c r="M257" s="40" t="b">
        <f>AND('Data Sheet'!F257&lt;Results!$F$7,'Data Sheet'!F257&gt;Results!$E$7)</f>
        <v>1</v>
      </c>
      <c r="N257" s="6" t="b">
        <f>AND(G257&gt;Results!$E$10,G257&lt;Results!$F$10)</f>
        <v>0</v>
      </c>
      <c r="O257" s="6" t="b">
        <f>AND(H257&gt;Results!$E$13,H257&lt;Results!$F$13)</f>
        <v>0</v>
      </c>
      <c r="P257" s="6" t="b">
        <f>AND(I257&gt;Results!$E$16,I257&lt;Results!$F$16)</f>
        <v>0</v>
      </c>
      <c r="Q257" s="6" t="b">
        <f>AND(J257&gt;Results!$E$19,J257&lt;Results!$F$19)</f>
        <v>0</v>
      </c>
      <c r="T257" s="44">
        <f t="shared" si="6"/>
        <v>1</v>
      </c>
      <c r="U257" s="102" t="b">
        <f>AND('Data Sheet'!F257&gt;Results!$G$7,'Data Sheet'!F257&lt;Results!$H$7)</f>
        <v>1</v>
      </c>
      <c r="V257" s="102" t="b">
        <f>AND('Data Sheet'!G257&gt;Results!$G$10,'Data Sheet'!G256&lt;Results!$H$10)</f>
        <v>0</v>
      </c>
      <c r="W257" s="102" t="b">
        <f>AND('Data Sheet'!H257&gt;Results!$G$13,'Data Sheet'!H257&lt;Results!$H$13)</f>
        <v>0</v>
      </c>
      <c r="X257" s="102" t="b">
        <f>AND('Data Sheet'!I257&gt;Results!$G$16,'Data Sheet'!I257&lt;Results!$H$16)</f>
        <v>0</v>
      </c>
      <c r="Y257" s="102" t="b">
        <f>AND('Data Sheet'!J257&gt;Results!$G$19,'Data Sheet'!J257&lt;Results!$H$19)</f>
        <v>0</v>
      </c>
      <c r="AB257" s="44">
        <f t="shared" si="7"/>
        <v>1</v>
      </c>
    </row>
    <row r="258" spans="2:28">
      <c r="B258" s="293"/>
      <c r="C258" s="299"/>
      <c r="D258" s="360"/>
      <c r="E258" s="38" t="s">
        <v>279</v>
      </c>
      <c r="F258" s="21">
        <v>32</v>
      </c>
      <c r="G258" s="19">
        <v>1.1599999999999999</v>
      </c>
      <c r="H258" s="19">
        <v>12.5</v>
      </c>
      <c r="I258" s="19">
        <v>160</v>
      </c>
      <c r="J258" s="1" t="s">
        <v>1</v>
      </c>
      <c r="M258" s="40" t="b">
        <f>AND('Data Sheet'!F258&lt;Results!$F$7,'Data Sheet'!F258&gt;Results!$E$7)</f>
        <v>0</v>
      </c>
      <c r="N258" s="6" t="b">
        <f>AND(G258&gt;Results!$E$10,G258&lt;Results!$F$10)</f>
        <v>0</v>
      </c>
      <c r="O258" s="6" t="b">
        <f>AND(H258&gt;Results!$E$13,H258&lt;Results!$F$13)</f>
        <v>0</v>
      </c>
      <c r="P258" s="6" t="b">
        <f>AND(I258&gt;Results!$E$16,I258&lt;Results!$F$16)</f>
        <v>0</v>
      </c>
      <c r="Q258" s="6" t="b">
        <f>AND(J258&gt;Results!$E$19,J258&lt;Results!$F$19)</f>
        <v>0</v>
      </c>
      <c r="T258" s="44">
        <f t="shared" si="6"/>
        <v>0</v>
      </c>
      <c r="U258" s="102" t="b">
        <f>AND('Data Sheet'!F258&gt;Results!$G$7,'Data Sheet'!F258&lt;Results!$H$7)</f>
        <v>0</v>
      </c>
      <c r="V258" s="102" t="b">
        <f>AND('Data Sheet'!G258&gt;Results!$G$10,'Data Sheet'!G257&lt;Results!$H$10)</f>
        <v>0</v>
      </c>
      <c r="W258" s="102" t="b">
        <f>AND('Data Sheet'!H258&gt;Results!$G$13,'Data Sheet'!H258&lt;Results!$H$13)</f>
        <v>0</v>
      </c>
      <c r="X258" s="102" t="b">
        <f>AND('Data Sheet'!I258&gt;Results!$G$16,'Data Sheet'!I258&lt;Results!$H$16)</f>
        <v>0</v>
      </c>
      <c r="Y258" s="102" t="b">
        <f>AND('Data Sheet'!J258&gt;Results!$G$19,'Data Sheet'!J258&lt;Results!$H$19)</f>
        <v>0</v>
      </c>
      <c r="AB258" s="44">
        <f t="shared" si="7"/>
        <v>0</v>
      </c>
    </row>
    <row r="259" spans="2:28">
      <c r="B259" s="293"/>
      <c r="C259" s="299"/>
      <c r="D259" s="360"/>
      <c r="E259" s="38" t="s">
        <v>280</v>
      </c>
      <c r="F259" s="21">
        <v>46</v>
      </c>
      <c r="G259" s="19">
        <v>1.21</v>
      </c>
      <c r="H259" s="19">
        <v>21.1</v>
      </c>
      <c r="I259" s="19">
        <v>220</v>
      </c>
      <c r="J259" s="1" t="s">
        <v>1</v>
      </c>
      <c r="M259" s="40" t="b">
        <f>AND('Data Sheet'!F259&lt;Results!$F$7,'Data Sheet'!F259&gt;Results!$E$7)</f>
        <v>0</v>
      </c>
      <c r="N259" s="6" t="b">
        <f>AND(G259&gt;Results!$E$10,G259&lt;Results!$F$10)</f>
        <v>0</v>
      </c>
      <c r="O259" s="6" t="b">
        <f>AND(H259&gt;Results!$E$13,H259&lt;Results!$F$13)</f>
        <v>0</v>
      </c>
      <c r="P259" s="6" t="b">
        <f>AND(I259&gt;Results!$E$16,I259&lt;Results!$F$16)</f>
        <v>0</v>
      </c>
      <c r="Q259" s="6" t="b">
        <f>AND(J259&gt;Results!$E$19,J259&lt;Results!$F$19)</f>
        <v>0</v>
      </c>
      <c r="T259" s="44">
        <f t="shared" si="6"/>
        <v>0</v>
      </c>
      <c r="U259" s="102" t="b">
        <f>AND('Data Sheet'!F259&gt;Results!$G$7,'Data Sheet'!F259&lt;Results!$H$7)</f>
        <v>0</v>
      </c>
      <c r="V259" s="102" t="b">
        <f>AND('Data Sheet'!G259&gt;Results!$G$10,'Data Sheet'!G258&lt;Results!$H$10)</f>
        <v>1</v>
      </c>
      <c r="W259" s="102" t="b">
        <f>AND('Data Sheet'!H259&gt;Results!$G$13,'Data Sheet'!H259&lt;Results!$H$13)</f>
        <v>0</v>
      </c>
      <c r="X259" s="102" t="b">
        <f>AND('Data Sheet'!I259&gt;Results!$G$16,'Data Sheet'!I259&lt;Results!$H$16)</f>
        <v>0</v>
      </c>
      <c r="Y259" s="102" t="b">
        <f>AND('Data Sheet'!J259&gt;Results!$G$19,'Data Sheet'!J259&lt;Results!$H$19)</f>
        <v>0</v>
      </c>
      <c r="AB259" s="44">
        <f t="shared" si="7"/>
        <v>1</v>
      </c>
    </row>
    <row r="260" spans="2:28">
      <c r="B260" s="293"/>
      <c r="C260" s="299"/>
      <c r="D260" s="360"/>
      <c r="E260" s="38" t="s">
        <v>281</v>
      </c>
      <c r="F260" s="21">
        <v>45</v>
      </c>
      <c r="G260" s="19">
        <v>1.21</v>
      </c>
      <c r="H260" s="19">
        <v>19.5</v>
      </c>
      <c r="I260" s="19">
        <v>210</v>
      </c>
      <c r="J260" s="1" t="s">
        <v>1</v>
      </c>
      <c r="M260" s="40" t="b">
        <f>AND('Data Sheet'!F260&lt;Results!$F$7,'Data Sheet'!F260&gt;Results!$E$7)</f>
        <v>0</v>
      </c>
      <c r="N260" s="6" t="b">
        <f>AND(G260&gt;Results!$E$10,G260&lt;Results!$F$10)</f>
        <v>0</v>
      </c>
      <c r="O260" s="6" t="b">
        <f>AND(H260&gt;Results!$E$13,H260&lt;Results!$F$13)</f>
        <v>0</v>
      </c>
      <c r="P260" s="6" t="b">
        <f>AND(I260&gt;Results!$E$16,I260&lt;Results!$F$16)</f>
        <v>0</v>
      </c>
      <c r="Q260" s="6" t="b">
        <f>AND(J260&gt;Results!$E$19,J260&lt;Results!$F$19)</f>
        <v>0</v>
      </c>
      <c r="T260" s="44">
        <f t="shared" si="6"/>
        <v>0</v>
      </c>
      <c r="U260" s="102" t="b">
        <f>AND('Data Sheet'!F260&gt;Results!$G$7,'Data Sheet'!F260&lt;Results!$H$7)</f>
        <v>0</v>
      </c>
      <c r="V260" s="102" t="b">
        <f>AND('Data Sheet'!G260&gt;Results!$G$10,'Data Sheet'!G259&lt;Results!$H$10)</f>
        <v>0</v>
      </c>
      <c r="W260" s="102" t="b">
        <f>AND('Data Sheet'!H260&gt;Results!$G$13,'Data Sheet'!H260&lt;Results!$H$13)</f>
        <v>0</v>
      </c>
      <c r="X260" s="102" t="b">
        <f>AND('Data Sheet'!I260&gt;Results!$G$16,'Data Sheet'!I260&lt;Results!$H$16)</f>
        <v>0</v>
      </c>
      <c r="Y260" s="102" t="b">
        <f>AND('Data Sheet'!J260&gt;Results!$G$19,'Data Sheet'!J260&lt;Results!$H$19)</f>
        <v>0</v>
      </c>
      <c r="AB260" s="44">
        <f t="shared" si="7"/>
        <v>0</v>
      </c>
    </row>
    <row r="261" spans="2:28">
      <c r="B261" s="293"/>
      <c r="C261" s="299"/>
      <c r="D261" s="360"/>
      <c r="E261" s="38" t="s">
        <v>282</v>
      </c>
      <c r="F261" s="21">
        <v>44</v>
      </c>
      <c r="G261" s="19">
        <v>1.2</v>
      </c>
      <c r="H261" s="19">
        <v>16.5</v>
      </c>
      <c r="I261" s="19">
        <v>220</v>
      </c>
      <c r="J261" s="1" t="s">
        <v>1</v>
      </c>
      <c r="M261" s="40" t="b">
        <f>AND('Data Sheet'!F261&lt;Results!$F$7,'Data Sheet'!F261&gt;Results!$E$7)</f>
        <v>0</v>
      </c>
      <c r="N261" s="6" t="b">
        <f>AND(G261&gt;Results!$E$10,G261&lt;Results!$F$10)</f>
        <v>0</v>
      </c>
      <c r="O261" s="6" t="b">
        <f>AND(H261&gt;Results!$E$13,H261&lt;Results!$F$13)</f>
        <v>1</v>
      </c>
      <c r="P261" s="6" t="b">
        <f>AND(I261&gt;Results!$E$16,I261&lt;Results!$F$16)</f>
        <v>0</v>
      </c>
      <c r="Q261" s="6" t="b">
        <f>AND(J261&gt;Results!$E$19,J261&lt;Results!$F$19)</f>
        <v>0</v>
      </c>
      <c r="T261" s="44">
        <f t="shared" si="6"/>
        <v>1</v>
      </c>
      <c r="U261" s="102" t="b">
        <f>AND('Data Sheet'!F261&gt;Results!$G$7,'Data Sheet'!F261&lt;Results!$H$7)</f>
        <v>0</v>
      </c>
      <c r="V261" s="102" t="b">
        <f>AND('Data Sheet'!G261&gt;Results!$G$10,'Data Sheet'!G260&lt;Results!$H$10)</f>
        <v>0</v>
      </c>
      <c r="W261" s="102" t="b">
        <f>AND('Data Sheet'!H261&gt;Results!$G$13,'Data Sheet'!H261&lt;Results!$H$13)</f>
        <v>0</v>
      </c>
      <c r="X261" s="102" t="b">
        <f>AND('Data Sheet'!I261&gt;Results!$G$16,'Data Sheet'!I261&lt;Results!$H$16)</f>
        <v>0</v>
      </c>
      <c r="Y261" s="102" t="b">
        <f>AND('Data Sheet'!J261&gt;Results!$G$19,'Data Sheet'!J261&lt;Results!$H$19)</f>
        <v>0</v>
      </c>
      <c r="AB261" s="44">
        <f t="shared" si="7"/>
        <v>0</v>
      </c>
    </row>
    <row r="262" spans="2:28">
      <c r="B262" s="293"/>
      <c r="C262" s="299"/>
      <c r="D262" s="360"/>
      <c r="E262" s="38" t="s">
        <v>283</v>
      </c>
      <c r="F262" s="21">
        <v>53</v>
      </c>
      <c r="G262" s="19">
        <v>1.24</v>
      </c>
      <c r="H262" s="19">
        <v>24.5</v>
      </c>
      <c r="I262" s="19">
        <v>200</v>
      </c>
      <c r="J262" s="1" t="s">
        <v>1</v>
      </c>
      <c r="M262" s="40" t="b">
        <f>AND('Data Sheet'!F262&lt;Results!$F$7,'Data Sheet'!F262&gt;Results!$E$7)</f>
        <v>0</v>
      </c>
      <c r="N262" s="6" t="b">
        <f>AND(G262&gt;Results!$E$10,G262&lt;Results!$F$10)</f>
        <v>0</v>
      </c>
      <c r="O262" s="6" t="b">
        <f>AND(H262&gt;Results!$E$13,H262&lt;Results!$F$13)</f>
        <v>0</v>
      </c>
      <c r="P262" s="6" t="b">
        <f>AND(I262&gt;Results!$E$16,I262&lt;Results!$F$16)</f>
        <v>0</v>
      </c>
      <c r="Q262" s="6" t="b">
        <f>AND(J262&gt;Results!$E$19,J262&lt;Results!$F$19)</f>
        <v>0</v>
      </c>
      <c r="T262" s="44">
        <f t="shared" si="6"/>
        <v>0</v>
      </c>
      <c r="U262" s="102" t="b">
        <f>AND('Data Sheet'!F262&gt;Results!$G$7,'Data Sheet'!F262&lt;Results!$H$7)</f>
        <v>0</v>
      </c>
      <c r="V262" s="102" t="b">
        <f>AND('Data Sheet'!G262&gt;Results!$G$10,'Data Sheet'!G261&lt;Results!$H$10)</f>
        <v>0</v>
      </c>
      <c r="W262" s="102" t="b">
        <f>AND('Data Sheet'!H262&gt;Results!$G$13,'Data Sheet'!H262&lt;Results!$H$13)</f>
        <v>0</v>
      </c>
      <c r="X262" s="102" t="b">
        <f>AND('Data Sheet'!I262&gt;Results!$G$16,'Data Sheet'!I262&lt;Results!$H$16)</f>
        <v>0</v>
      </c>
      <c r="Y262" s="102" t="b">
        <f>AND('Data Sheet'!J262&gt;Results!$G$19,'Data Sheet'!J262&lt;Results!$H$19)</f>
        <v>0</v>
      </c>
      <c r="AB262" s="44">
        <f t="shared" si="7"/>
        <v>0</v>
      </c>
    </row>
    <row r="263" spans="2:28">
      <c r="B263" s="293"/>
      <c r="C263" s="299"/>
      <c r="D263" s="360"/>
      <c r="E263" s="38" t="s">
        <v>284</v>
      </c>
      <c r="F263" s="21">
        <v>62</v>
      </c>
      <c r="G263" s="19">
        <v>1.27</v>
      </c>
      <c r="H263" s="19">
        <v>26.8</v>
      </c>
      <c r="I263" s="19">
        <v>200</v>
      </c>
      <c r="J263" s="1" t="s">
        <v>1</v>
      </c>
      <c r="M263" s="40" t="b">
        <f>AND('Data Sheet'!F263&lt;Results!$F$7,'Data Sheet'!F263&gt;Results!$E$7)</f>
        <v>1</v>
      </c>
      <c r="N263" s="6" t="b">
        <f>AND(G263&gt;Results!$E$10,G263&lt;Results!$F$10)</f>
        <v>0</v>
      </c>
      <c r="O263" s="6" t="b">
        <f>AND(H263&gt;Results!$E$13,H263&lt;Results!$F$13)</f>
        <v>0</v>
      </c>
      <c r="P263" s="6" t="b">
        <f>AND(I263&gt;Results!$E$16,I263&lt;Results!$F$16)</f>
        <v>0</v>
      </c>
      <c r="Q263" s="6" t="b">
        <f>AND(J263&gt;Results!$E$19,J263&lt;Results!$F$19)</f>
        <v>0</v>
      </c>
      <c r="T263" s="44">
        <f t="shared" si="6"/>
        <v>1</v>
      </c>
      <c r="U263" s="102" t="b">
        <f>AND('Data Sheet'!F263&gt;Results!$G$7,'Data Sheet'!F263&lt;Results!$H$7)</f>
        <v>1</v>
      </c>
      <c r="V263" s="102" t="b">
        <f>AND('Data Sheet'!G263&gt;Results!$G$10,'Data Sheet'!G262&lt;Results!$H$10)</f>
        <v>0</v>
      </c>
      <c r="W263" s="102" t="b">
        <f>AND('Data Sheet'!H263&gt;Results!$G$13,'Data Sheet'!H263&lt;Results!$H$13)</f>
        <v>0</v>
      </c>
      <c r="X263" s="102" t="b">
        <f>AND('Data Sheet'!I263&gt;Results!$G$16,'Data Sheet'!I263&lt;Results!$H$16)</f>
        <v>0</v>
      </c>
      <c r="Y263" s="102" t="b">
        <f>AND('Data Sheet'!J263&gt;Results!$G$19,'Data Sheet'!J263&lt;Results!$H$19)</f>
        <v>0</v>
      </c>
      <c r="AB263" s="44">
        <f t="shared" si="7"/>
        <v>1</v>
      </c>
    </row>
    <row r="264" spans="2:28">
      <c r="B264" s="293"/>
      <c r="C264" s="299"/>
      <c r="D264" s="360"/>
      <c r="E264" s="38" t="s">
        <v>285</v>
      </c>
      <c r="F264" s="21">
        <v>55</v>
      </c>
      <c r="G264" s="19">
        <v>1.26</v>
      </c>
      <c r="H264" s="19" t="s">
        <v>1</v>
      </c>
      <c r="I264" s="19" t="s">
        <v>1</v>
      </c>
      <c r="J264" s="1" t="s">
        <v>1</v>
      </c>
      <c r="M264" s="40" t="b">
        <f>AND('Data Sheet'!F264&lt;Results!$F$7,'Data Sheet'!F264&gt;Results!$E$7)</f>
        <v>0</v>
      </c>
      <c r="N264" s="6" t="b">
        <f>AND(G264&gt;Results!$E$10,G264&lt;Results!$F$10)</f>
        <v>0</v>
      </c>
      <c r="O264" s="6" t="b">
        <f>AND(H264&gt;Results!$E$13,H264&lt;Results!$F$13)</f>
        <v>0</v>
      </c>
      <c r="P264" s="6" t="b">
        <f>AND(I264&gt;Results!$E$16,I264&lt;Results!$F$16)</f>
        <v>0</v>
      </c>
      <c r="Q264" s="6" t="b">
        <f>AND(J264&gt;Results!$E$19,J264&lt;Results!$F$19)</f>
        <v>0</v>
      </c>
      <c r="T264" s="44">
        <f t="shared" ref="T264:T327" si="8">COUNTIF(M264:Q264,"TRUE")</f>
        <v>0</v>
      </c>
      <c r="U264" s="102" t="b">
        <f>AND('Data Sheet'!F264&gt;Results!$G$7,'Data Sheet'!F264&lt;Results!$H$7)</f>
        <v>0</v>
      </c>
      <c r="V264" s="102" t="b">
        <f>AND('Data Sheet'!G264&gt;Results!$G$10,'Data Sheet'!G263&lt;Results!$H$10)</f>
        <v>0</v>
      </c>
      <c r="W264" s="102" t="b">
        <f>AND('Data Sheet'!H264&gt;Results!$G$13,'Data Sheet'!H264&lt;Results!$H$13)</f>
        <v>0</v>
      </c>
      <c r="X264" s="102" t="b">
        <f>AND('Data Sheet'!I264&gt;Results!$G$16,'Data Sheet'!I264&lt;Results!$H$16)</f>
        <v>0</v>
      </c>
      <c r="Y264" s="102" t="b">
        <f>AND('Data Sheet'!J264&gt;Results!$G$19,'Data Sheet'!J264&lt;Results!$H$19)</f>
        <v>0</v>
      </c>
      <c r="AB264" s="44">
        <f t="shared" ref="AB264:AB327" si="9">COUNTIF(U264:Y264,"TRUE")</f>
        <v>0</v>
      </c>
    </row>
    <row r="265" spans="2:28">
      <c r="B265" s="293"/>
      <c r="C265" s="299"/>
      <c r="D265" s="360"/>
      <c r="E265" s="38" t="s">
        <v>286</v>
      </c>
      <c r="F265" s="21">
        <v>55</v>
      </c>
      <c r="G265" s="19">
        <v>1.28</v>
      </c>
      <c r="H265" s="19">
        <v>27</v>
      </c>
      <c r="I265" s="19">
        <v>380</v>
      </c>
      <c r="J265" s="1" t="s">
        <v>1</v>
      </c>
      <c r="M265" s="40" t="b">
        <f>AND('Data Sheet'!F265&lt;Results!$F$7,'Data Sheet'!F265&gt;Results!$E$7)</f>
        <v>0</v>
      </c>
      <c r="N265" s="6" t="b">
        <f>AND(G265&gt;Results!$E$10,G265&lt;Results!$F$10)</f>
        <v>0</v>
      </c>
      <c r="O265" s="6" t="b">
        <f>AND(H265&gt;Results!$E$13,H265&lt;Results!$F$13)</f>
        <v>0</v>
      </c>
      <c r="P265" s="6" t="b">
        <f>AND(I265&gt;Results!$E$16,I265&lt;Results!$F$16)</f>
        <v>0</v>
      </c>
      <c r="Q265" s="6" t="b">
        <f>AND(J265&gt;Results!$E$19,J265&lt;Results!$F$19)</f>
        <v>0</v>
      </c>
      <c r="T265" s="44">
        <f t="shared" si="8"/>
        <v>0</v>
      </c>
      <c r="U265" s="102" t="b">
        <f>AND('Data Sheet'!F265&gt;Results!$G$7,'Data Sheet'!F265&lt;Results!$H$7)</f>
        <v>0</v>
      </c>
      <c r="V265" s="102" t="b">
        <f>AND('Data Sheet'!G265&gt;Results!$G$10,'Data Sheet'!G264&lt;Results!$H$10)</f>
        <v>0</v>
      </c>
      <c r="W265" s="102" t="b">
        <f>AND('Data Sheet'!H265&gt;Results!$G$13,'Data Sheet'!H265&lt;Results!$H$13)</f>
        <v>0</v>
      </c>
      <c r="X265" s="102" t="b">
        <f>AND('Data Sheet'!I265&gt;Results!$G$16,'Data Sheet'!I265&lt;Results!$H$16)</f>
        <v>0</v>
      </c>
      <c r="Y265" s="102" t="b">
        <f>AND('Data Sheet'!J265&gt;Results!$G$19,'Data Sheet'!J265&lt;Results!$H$19)</f>
        <v>0</v>
      </c>
      <c r="AB265" s="44">
        <f t="shared" si="9"/>
        <v>0</v>
      </c>
    </row>
    <row r="266" spans="2:28">
      <c r="B266" s="293"/>
      <c r="C266" s="299"/>
      <c r="D266" s="360"/>
      <c r="E266" s="38" t="s">
        <v>287</v>
      </c>
      <c r="F266" s="21">
        <v>55</v>
      </c>
      <c r="G266" s="19">
        <v>1.26</v>
      </c>
      <c r="H266" s="19" t="s">
        <v>1</v>
      </c>
      <c r="I266" s="19" t="s">
        <v>1</v>
      </c>
      <c r="J266" s="1" t="s">
        <v>1</v>
      </c>
      <c r="M266" s="40" t="b">
        <f>AND('Data Sheet'!F266&lt;Results!$F$7,'Data Sheet'!F266&gt;Results!$E$7)</f>
        <v>0</v>
      </c>
      <c r="N266" s="6" t="b">
        <f>AND(G266&gt;Results!$E$10,G266&lt;Results!$F$10)</f>
        <v>0</v>
      </c>
      <c r="O266" s="6" t="b">
        <f>AND(H266&gt;Results!$E$13,H266&lt;Results!$F$13)</f>
        <v>0</v>
      </c>
      <c r="P266" s="6" t="b">
        <f>AND(I266&gt;Results!$E$16,I266&lt;Results!$F$16)</f>
        <v>0</v>
      </c>
      <c r="Q266" s="6" t="b">
        <f>AND(J266&gt;Results!$E$19,J266&lt;Results!$F$19)</f>
        <v>0</v>
      </c>
      <c r="T266" s="44">
        <f t="shared" si="8"/>
        <v>0</v>
      </c>
      <c r="U266" s="102" t="b">
        <f>AND('Data Sheet'!F266&gt;Results!$G$7,'Data Sheet'!F266&lt;Results!$H$7)</f>
        <v>0</v>
      </c>
      <c r="V266" s="102" t="b">
        <f>AND('Data Sheet'!G266&gt;Results!$G$10,'Data Sheet'!G265&lt;Results!$H$10)</f>
        <v>0</v>
      </c>
      <c r="W266" s="102" t="b">
        <f>AND('Data Sheet'!H266&gt;Results!$G$13,'Data Sheet'!H266&lt;Results!$H$13)</f>
        <v>0</v>
      </c>
      <c r="X266" s="102" t="b">
        <f>AND('Data Sheet'!I266&gt;Results!$G$16,'Data Sheet'!I266&lt;Results!$H$16)</f>
        <v>0</v>
      </c>
      <c r="Y266" s="102" t="b">
        <f>AND('Data Sheet'!J266&gt;Results!$G$19,'Data Sheet'!J266&lt;Results!$H$19)</f>
        <v>0</v>
      </c>
      <c r="AB266" s="44">
        <f t="shared" si="9"/>
        <v>0</v>
      </c>
    </row>
    <row r="267" spans="2:28">
      <c r="B267" s="293"/>
      <c r="C267" s="299"/>
      <c r="D267" s="360"/>
      <c r="E267" s="38" t="s">
        <v>288</v>
      </c>
      <c r="F267" s="21">
        <v>32</v>
      </c>
      <c r="G267" s="19">
        <v>1.1599999999999999</v>
      </c>
      <c r="H267" s="19">
        <v>13.1</v>
      </c>
      <c r="I267" s="19">
        <v>200</v>
      </c>
      <c r="J267" s="1" t="s">
        <v>1</v>
      </c>
      <c r="M267" s="40" t="b">
        <f>AND('Data Sheet'!F267&lt;Results!$F$7,'Data Sheet'!F267&gt;Results!$E$7)</f>
        <v>0</v>
      </c>
      <c r="N267" s="6" t="b">
        <f>AND(G267&gt;Results!$E$10,G267&lt;Results!$F$10)</f>
        <v>0</v>
      </c>
      <c r="O267" s="6" t="b">
        <f>AND(H267&gt;Results!$E$13,H267&lt;Results!$F$13)</f>
        <v>0</v>
      </c>
      <c r="P267" s="6" t="b">
        <f>AND(I267&gt;Results!$E$16,I267&lt;Results!$F$16)</f>
        <v>0</v>
      </c>
      <c r="Q267" s="6" t="b">
        <f>AND(J267&gt;Results!$E$19,J267&lt;Results!$F$19)</f>
        <v>0</v>
      </c>
      <c r="T267" s="44">
        <f t="shared" si="8"/>
        <v>0</v>
      </c>
      <c r="U267" s="102" t="b">
        <f>AND('Data Sheet'!F267&gt;Results!$G$7,'Data Sheet'!F267&lt;Results!$H$7)</f>
        <v>0</v>
      </c>
      <c r="V267" s="102" t="b">
        <f>AND('Data Sheet'!G267&gt;Results!$G$10,'Data Sheet'!G266&lt;Results!$H$10)</f>
        <v>0</v>
      </c>
      <c r="W267" s="102" t="b">
        <f>AND('Data Sheet'!H267&gt;Results!$G$13,'Data Sheet'!H267&lt;Results!$H$13)</f>
        <v>0</v>
      </c>
      <c r="X267" s="102" t="b">
        <f>AND('Data Sheet'!I267&gt;Results!$G$16,'Data Sheet'!I267&lt;Results!$H$16)</f>
        <v>0</v>
      </c>
      <c r="Y267" s="102" t="b">
        <f>AND('Data Sheet'!J267&gt;Results!$G$19,'Data Sheet'!J267&lt;Results!$H$19)</f>
        <v>0</v>
      </c>
      <c r="AB267" s="44">
        <f t="shared" si="9"/>
        <v>0</v>
      </c>
    </row>
    <row r="268" spans="2:28">
      <c r="B268" s="293"/>
      <c r="C268" s="299"/>
      <c r="D268" s="360"/>
      <c r="E268" s="38" t="s">
        <v>289</v>
      </c>
      <c r="F268" s="21">
        <v>45</v>
      </c>
      <c r="G268" s="19">
        <v>1.25</v>
      </c>
      <c r="H268" s="19">
        <v>20</v>
      </c>
      <c r="I268" s="19">
        <v>280</v>
      </c>
      <c r="J268" s="1" t="s">
        <v>1</v>
      </c>
      <c r="M268" s="40" t="b">
        <f>AND('Data Sheet'!F268&lt;Results!$F$7,'Data Sheet'!F268&gt;Results!$E$7)</f>
        <v>0</v>
      </c>
      <c r="N268" s="6" t="b">
        <f>AND(G268&gt;Results!$E$10,G268&lt;Results!$F$10)</f>
        <v>0</v>
      </c>
      <c r="O268" s="6" t="b">
        <f>AND(H268&gt;Results!$E$13,H268&lt;Results!$F$13)</f>
        <v>0</v>
      </c>
      <c r="P268" s="6" t="b">
        <f>AND(I268&gt;Results!$E$16,I268&lt;Results!$F$16)</f>
        <v>0</v>
      </c>
      <c r="Q268" s="6" t="b">
        <f>AND(J268&gt;Results!$E$19,J268&lt;Results!$F$19)</f>
        <v>0</v>
      </c>
      <c r="T268" s="44">
        <f t="shared" si="8"/>
        <v>0</v>
      </c>
      <c r="U268" s="102" t="b">
        <f>AND('Data Sheet'!F268&gt;Results!$G$7,'Data Sheet'!F268&lt;Results!$H$7)</f>
        <v>0</v>
      </c>
      <c r="V268" s="102" t="b">
        <f>AND('Data Sheet'!G268&gt;Results!$G$10,'Data Sheet'!G267&lt;Results!$H$10)</f>
        <v>1</v>
      </c>
      <c r="W268" s="102" t="b">
        <f>AND('Data Sheet'!H268&gt;Results!$G$13,'Data Sheet'!H268&lt;Results!$H$13)</f>
        <v>0</v>
      </c>
      <c r="X268" s="102" t="b">
        <f>AND('Data Sheet'!I268&gt;Results!$G$16,'Data Sheet'!I268&lt;Results!$H$16)</f>
        <v>0</v>
      </c>
      <c r="Y268" s="102" t="b">
        <f>AND('Data Sheet'!J268&gt;Results!$G$19,'Data Sheet'!J268&lt;Results!$H$19)</f>
        <v>0</v>
      </c>
      <c r="AB268" s="44">
        <f t="shared" si="9"/>
        <v>1</v>
      </c>
    </row>
    <row r="269" spans="2:28">
      <c r="B269" s="293"/>
      <c r="C269" s="299"/>
      <c r="D269" s="360"/>
      <c r="E269" s="38" t="s">
        <v>290</v>
      </c>
      <c r="F269" s="21">
        <v>86</v>
      </c>
      <c r="G269" s="19">
        <v>1.1299999999999999</v>
      </c>
      <c r="H269" s="19">
        <v>8.5</v>
      </c>
      <c r="I269" s="19">
        <v>350</v>
      </c>
      <c r="J269" s="1" t="s">
        <v>1</v>
      </c>
      <c r="M269" s="40" t="b">
        <f>AND('Data Sheet'!F269&lt;Results!$F$7,'Data Sheet'!F269&gt;Results!$E$7)</f>
        <v>0</v>
      </c>
      <c r="N269" s="6" t="b">
        <f>AND(G269&gt;Results!$E$10,G269&lt;Results!$F$10)</f>
        <v>1</v>
      </c>
      <c r="O269" s="6" t="b">
        <f>AND(H269&gt;Results!$E$13,H269&lt;Results!$F$13)</f>
        <v>0</v>
      </c>
      <c r="P269" s="6" t="b">
        <f>AND(I269&gt;Results!$E$16,I269&lt;Results!$F$16)</f>
        <v>0</v>
      </c>
      <c r="Q269" s="6" t="b">
        <f>AND(J269&gt;Results!$E$19,J269&lt;Results!$F$19)</f>
        <v>0</v>
      </c>
      <c r="T269" s="44">
        <f t="shared" si="8"/>
        <v>1</v>
      </c>
      <c r="U269" s="102" t="b">
        <f>AND('Data Sheet'!F269&gt;Results!$G$7,'Data Sheet'!F269&lt;Results!$H$7)</f>
        <v>0</v>
      </c>
      <c r="V269" s="102" t="b">
        <f>AND('Data Sheet'!G269&gt;Results!$G$10,'Data Sheet'!G268&lt;Results!$H$10)</f>
        <v>0</v>
      </c>
      <c r="W269" s="102" t="b">
        <f>AND('Data Sheet'!H269&gt;Results!$G$13,'Data Sheet'!H269&lt;Results!$H$13)</f>
        <v>0</v>
      </c>
      <c r="X269" s="102" t="b">
        <f>AND('Data Sheet'!I269&gt;Results!$G$16,'Data Sheet'!I269&lt;Results!$H$16)</f>
        <v>0</v>
      </c>
      <c r="Y269" s="102" t="b">
        <f>AND('Data Sheet'!J269&gt;Results!$G$19,'Data Sheet'!J269&lt;Results!$H$19)</f>
        <v>0</v>
      </c>
      <c r="AB269" s="44">
        <f t="shared" si="9"/>
        <v>0</v>
      </c>
    </row>
    <row r="270" spans="2:28">
      <c r="B270" s="293"/>
      <c r="C270" s="299"/>
      <c r="D270" s="360"/>
      <c r="E270" s="38" t="s">
        <v>291</v>
      </c>
      <c r="F270" s="21">
        <v>88</v>
      </c>
      <c r="G270" s="19">
        <v>1.1299999999999999</v>
      </c>
      <c r="H270" s="19">
        <v>10.6</v>
      </c>
      <c r="I270" s="19">
        <v>440</v>
      </c>
      <c r="J270" s="1" t="s">
        <v>1</v>
      </c>
      <c r="M270" s="40" t="b">
        <f>AND('Data Sheet'!F270&lt;Results!$F$7,'Data Sheet'!F270&gt;Results!$E$7)</f>
        <v>0</v>
      </c>
      <c r="N270" s="6" t="b">
        <f>AND(G270&gt;Results!$E$10,G270&lt;Results!$F$10)</f>
        <v>1</v>
      </c>
      <c r="O270" s="6" t="b">
        <f>AND(H270&gt;Results!$E$13,H270&lt;Results!$F$13)</f>
        <v>0</v>
      </c>
      <c r="P270" s="6" t="b">
        <f>AND(I270&gt;Results!$E$16,I270&lt;Results!$F$16)</f>
        <v>1</v>
      </c>
      <c r="Q270" s="6" t="b">
        <f>AND(J270&gt;Results!$E$19,J270&lt;Results!$F$19)</f>
        <v>0</v>
      </c>
      <c r="T270" s="44">
        <f t="shared" si="8"/>
        <v>2</v>
      </c>
      <c r="U270" s="102" t="b">
        <f>AND('Data Sheet'!F270&gt;Results!$G$7,'Data Sheet'!F270&lt;Results!$H$7)</f>
        <v>0</v>
      </c>
      <c r="V270" s="102" t="b">
        <f>AND('Data Sheet'!G270&gt;Results!$G$10,'Data Sheet'!G269&lt;Results!$H$10)</f>
        <v>1</v>
      </c>
      <c r="W270" s="102" t="b">
        <f>AND('Data Sheet'!H270&gt;Results!$G$13,'Data Sheet'!H270&lt;Results!$H$13)</f>
        <v>0</v>
      </c>
      <c r="X270" s="102" t="b">
        <f>AND('Data Sheet'!I270&gt;Results!$G$16,'Data Sheet'!I270&lt;Results!$H$16)</f>
        <v>1</v>
      </c>
      <c r="Y270" s="102" t="b">
        <f>AND('Data Sheet'!J270&gt;Results!$G$19,'Data Sheet'!J270&lt;Results!$H$19)</f>
        <v>0</v>
      </c>
      <c r="AB270" s="44">
        <f t="shared" si="9"/>
        <v>2</v>
      </c>
    </row>
    <row r="271" spans="2:28">
      <c r="B271" s="293"/>
      <c r="C271" s="299"/>
      <c r="D271" s="360"/>
      <c r="E271" s="38" t="s">
        <v>292</v>
      </c>
      <c r="F271" s="21">
        <v>82</v>
      </c>
      <c r="G271" s="19">
        <v>1.1000000000000001</v>
      </c>
      <c r="H271" s="19">
        <v>8.8000000000000007</v>
      </c>
      <c r="I271" s="19">
        <v>550</v>
      </c>
      <c r="J271" s="1" t="s">
        <v>1</v>
      </c>
      <c r="M271" s="40" t="b">
        <f>AND('Data Sheet'!F271&lt;Results!$F$7,'Data Sheet'!F271&gt;Results!$E$7)</f>
        <v>0</v>
      </c>
      <c r="N271" s="6" t="b">
        <f>AND(G271&gt;Results!$E$10,G271&lt;Results!$F$10)</f>
        <v>1</v>
      </c>
      <c r="O271" s="6" t="b">
        <f>AND(H271&gt;Results!$E$13,H271&lt;Results!$F$13)</f>
        <v>0</v>
      </c>
      <c r="P271" s="6" t="b">
        <f>AND(I271&gt;Results!$E$16,I271&lt;Results!$F$16)</f>
        <v>0</v>
      </c>
      <c r="Q271" s="6" t="b">
        <f>AND(J271&gt;Results!$E$19,J271&lt;Results!$F$19)</f>
        <v>0</v>
      </c>
      <c r="T271" s="44">
        <f t="shared" si="8"/>
        <v>1</v>
      </c>
      <c r="U271" s="102" t="b">
        <f>AND('Data Sheet'!F271&gt;Results!$G$7,'Data Sheet'!F271&lt;Results!$H$7)</f>
        <v>0</v>
      </c>
      <c r="V271" s="102" t="b">
        <f>AND('Data Sheet'!G271&gt;Results!$G$10,'Data Sheet'!G270&lt;Results!$H$10)</f>
        <v>1</v>
      </c>
      <c r="W271" s="102" t="b">
        <f>AND('Data Sheet'!H271&gt;Results!$G$13,'Data Sheet'!H271&lt;Results!$H$13)</f>
        <v>0</v>
      </c>
      <c r="X271" s="102" t="b">
        <f>AND('Data Sheet'!I271&gt;Results!$G$16,'Data Sheet'!I271&lt;Results!$H$16)</f>
        <v>0</v>
      </c>
      <c r="Y271" s="102" t="b">
        <f>AND('Data Sheet'!J271&gt;Results!$G$19,'Data Sheet'!J271&lt;Results!$H$19)</f>
        <v>0</v>
      </c>
      <c r="AB271" s="44">
        <f t="shared" si="9"/>
        <v>1</v>
      </c>
    </row>
    <row r="272" spans="2:28" ht="15" thickBot="1">
      <c r="B272" s="293"/>
      <c r="C272" s="299"/>
      <c r="D272" s="361"/>
      <c r="E272" s="38" t="s">
        <v>293</v>
      </c>
      <c r="F272" s="21">
        <v>88</v>
      </c>
      <c r="G272" s="19">
        <v>1.1299999999999999</v>
      </c>
      <c r="H272" s="19">
        <v>9.6999999999999993</v>
      </c>
      <c r="I272" s="19">
        <v>420</v>
      </c>
      <c r="J272" s="1" t="s">
        <v>1</v>
      </c>
      <c r="M272" s="40" t="b">
        <f>AND('Data Sheet'!F272&lt;Results!$F$7,'Data Sheet'!F272&gt;Results!$E$7)</f>
        <v>0</v>
      </c>
      <c r="N272" s="6" t="b">
        <f>AND(G272&gt;Results!$E$10,G272&lt;Results!$F$10)</f>
        <v>1</v>
      </c>
      <c r="O272" s="6" t="b">
        <f>AND(H272&gt;Results!$E$13,H272&lt;Results!$F$13)</f>
        <v>0</v>
      </c>
      <c r="P272" s="6" t="b">
        <f>AND(I272&gt;Results!$E$16,I272&lt;Results!$F$16)</f>
        <v>1</v>
      </c>
      <c r="Q272" s="6" t="b">
        <f>AND(J272&gt;Results!$E$19,J272&lt;Results!$F$19)</f>
        <v>0</v>
      </c>
      <c r="T272" s="44">
        <f t="shared" si="8"/>
        <v>2</v>
      </c>
      <c r="U272" s="102" t="b">
        <f>AND('Data Sheet'!F272&gt;Results!$G$7,'Data Sheet'!F272&lt;Results!$H$7)</f>
        <v>0</v>
      </c>
      <c r="V272" s="102" t="b">
        <f>AND('Data Sheet'!G272&gt;Results!$G$10,'Data Sheet'!G271&lt;Results!$H$10)</f>
        <v>1</v>
      </c>
      <c r="W272" s="102" t="b">
        <f>AND('Data Sheet'!H272&gt;Results!$G$13,'Data Sheet'!H272&lt;Results!$H$13)</f>
        <v>0</v>
      </c>
      <c r="X272" s="102" t="b">
        <f>AND('Data Sheet'!I272&gt;Results!$G$16,'Data Sheet'!I272&lt;Results!$H$16)</f>
        <v>1</v>
      </c>
      <c r="Y272" s="102" t="b">
        <f>AND('Data Sheet'!J272&gt;Results!$G$19,'Data Sheet'!J272&lt;Results!$H$19)</f>
        <v>0</v>
      </c>
      <c r="AB272" s="44">
        <f t="shared" si="9"/>
        <v>2</v>
      </c>
    </row>
    <row r="273" spans="2:28">
      <c r="B273" s="293"/>
      <c r="C273" s="299"/>
      <c r="D273" s="362" t="s">
        <v>294</v>
      </c>
      <c r="E273" s="36" t="s">
        <v>295</v>
      </c>
      <c r="F273" s="21">
        <v>40</v>
      </c>
      <c r="G273" s="19">
        <v>0.96</v>
      </c>
      <c r="H273" s="19">
        <v>18</v>
      </c>
      <c r="I273" s="19">
        <v>650</v>
      </c>
      <c r="J273" s="1" t="s">
        <v>1</v>
      </c>
      <c r="M273" s="40" t="b">
        <f>AND('Data Sheet'!F273&lt;Results!$F$7,'Data Sheet'!F273&gt;Results!$E$7)</f>
        <v>0</v>
      </c>
      <c r="N273" s="6" t="b">
        <f>AND(G273&gt;Results!$E$10,G273&lt;Results!$F$10)</f>
        <v>0</v>
      </c>
      <c r="O273" s="6" t="b">
        <f>AND(H273&gt;Results!$E$13,H273&lt;Results!$F$13)</f>
        <v>0</v>
      </c>
      <c r="P273" s="6" t="b">
        <f>AND(I273&gt;Results!$E$16,I273&lt;Results!$F$16)</f>
        <v>0</v>
      </c>
      <c r="Q273" s="6" t="b">
        <f>AND(J273&gt;Results!$E$19,J273&lt;Results!$F$19)</f>
        <v>0</v>
      </c>
      <c r="T273" s="44">
        <f t="shared" si="8"/>
        <v>0</v>
      </c>
      <c r="U273" s="102" t="b">
        <f>AND('Data Sheet'!F273&gt;Results!$G$7,'Data Sheet'!F273&lt;Results!$H$7)</f>
        <v>0</v>
      </c>
      <c r="V273" s="102" t="b">
        <f>AND('Data Sheet'!G273&gt;Results!$G$10,'Data Sheet'!G272&lt;Results!$H$10)</f>
        <v>0</v>
      </c>
      <c r="W273" s="102" t="b">
        <f>AND('Data Sheet'!H273&gt;Results!$G$13,'Data Sheet'!H273&lt;Results!$H$13)</f>
        <v>0</v>
      </c>
      <c r="X273" s="102" t="b">
        <f>AND('Data Sheet'!I273&gt;Results!$G$16,'Data Sheet'!I273&lt;Results!$H$16)</f>
        <v>0</v>
      </c>
      <c r="Y273" s="102" t="b">
        <f>AND('Data Sheet'!J273&gt;Results!$G$19,'Data Sheet'!J273&lt;Results!$H$19)</f>
        <v>0</v>
      </c>
      <c r="AB273" s="44">
        <f t="shared" si="9"/>
        <v>0</v>
      </c>
    </row>
    <row r="274" spans="2:28">
      <c r="B274" s="293"/>
      <c r="C274" s="299"/>
      <c r="D274" s="363"/>
      <c r="E274" s="36" t="s">
        <v>296</v>
      </c>
      <c r="F274" s="21">
        <v>50</v>
      </c>
      <c r="G274" s="19">
        <v>0.95</v>
      </c>
      <c r="H274" s="19">
        <v>25</v>
      </c>
      <c r="I274" s="19">
        <v>700</v>
      </c>
      <c r="J274" s="1" t="s">
        <v>1</v>
      </c>
      <c r="M274" s="40" t="b">
        <f>AND('Data Sheet'!F274&lt;Results!$F$7,'Data Sheet'!F274&gt;Results!$E$7)</f>
        <v>0</v>
      </c>
      <c r="N274" s="6" t="b">
        <f>AND(G274&gt;Results!$E$10,G274&lt;Results!$F$10)</f>
        <v>0</v>
      </c>
      <c r="O274" s="6" t="b">
        <f>AND(H274&gt;Results!$E$13,H274&lt;Results!$F$13)</f>
        <v>0</v>
      </c>
      <c r="P274" s="6" t="b">
        <f>AND(I274&gt;Results!$E$16,I274&lt;Results!$F$16)</f>
        <v>0</v>
      </c>
      <c r="Q274" s="6" t="b">
        <f>AND(J274&gt;Results!$E$19,J274&lt;Results!$F$19)</f>
        <v>0</v>
      </c>
      <c r="T274" s="44">
        <f t="shared" si="8"/>
        <v>0</v>
      </c>
      <c r="U274" s="102" t="b">
        <f>AND('Data Sheet'!F274&gt;Results!$G$7,'Data Sheet'!F274&lt;Results!$H$7)</f>
        <v>0</v>
      </c>
      <c r="V274" s="102" t="b">
        <f>AND('Data Sheet'!G274&gt;Results!$G$10,'Data Sheet'!G273&lt;Results!$H$10)</f>
        <v>0</v>
      </c>
      <c r="W274" s="102" t="b">
        <f>AND('Data Sheet'!H274&gt;Results!$G$13,'Data Sheet'!H274&lt;Results!$H$13)</f>
        <v>0</v>
      </c>
      <c r="X274" s="102" t="b">
        <f>AND('Data Sheet'!I274&gt;Results!$G$16,'Data Sheet'!I274&lt;Results!$H$16)</f>
        <v>0</v>
      </c>
      <c r="Y274" s="102" t="b">
        <f>AND('Data Sheet'!J274&gt;Results!$G$19,'Data Sheet'!J274&lt;Results!$H$19)</f>
        <v>0</v>
      </c>
      <c r="AB274" s="44">
        <f t="shared" si="9"/>
        <v>0</v>
      </c>
    </row>
    <row r="275" spans="2:28">
      <c r="B275" s="293"/>
      <c r="C275" s="299"/>
      <c r="D275" s="363"/>
      <c r="E275" s="36" t="s">
        <v>297</v>
      </c>
      <c r="F275" s="21">
        <v>55</v>
      </c>
      <c r="G275" s="19">
        <v>0.96</v>
      </c>
      <c r="H275" s="19">
        <v>5</v>
      </c>
      <c r="I275" s="19">
        <v>350</v>
      </c>
      <c r="J275" s="1" t="s">
        <v>1</v>
      </c>
      <c r="M275" s="40" t="b">
        <f>AND('Data Sheet'!F275&lt;Results!$F$7,'Data Sheet'!F275&gt;Results!$E$7)</f>
        <v>0</v>
      </c>
      <c r="N275" s="6" t="b">
        <f>AND(G275&gt;Results!$E$10,G275&lt;Results!$F$10)</f>
        <v>0</v>
      </c>
      <c r="O275" s="6" t="b">
        <f>AND(H275&gt;Results!$E$13,H275&lt;Results!$F$13)</f>
        <v>0</v>
      </c>
      <c r="P275" s="6" t="b">
        <f>AND(I275&gt;Results!$E$16,I275&lt;Results!$F$16)</f>
        <v>0</v>
      </c>
      <c r="Q275" s="6" t="b">
        <f>AND(J275&gt;Results!$E$19,J275&lt;Results!$F$19)</f>
        <v>0</v>
      </c>
      <c r="T275" s="44">
        <f t="shared" si="8"/>
        <v>0</v>
      </c>
      <c r="U275" s="102" t="b">
        <f>AND('Data Sheet'!F275&gt;Results!$G$7,'Data Sheet'!F275&lt;Results!$H$7)</f>
        <v>0</v>
      </c>
      <c r="V275" s="102" t="b">
        <f>AND('Data Sheet'!G275&gt;Results!$G$10,'Data Sheet'!G274&lt;Results!$H$10)</f>
        <v>0</v>
      </c>
      <c r="W275" s="102" t="b">
        <f>AND('Data Sheet'!H275&gt;Results!$G$13,'Data Sheet'!H275&lt;Results!$H$13)</f>
        <v>0</v>
      </c>
      <c r="X275" s="102" t="b">
        <f>AND('Data Sheet'!I275&gt;Results!$G$16,'Data Sheet'!I275&lt;Results!$H$16)</f>
        <v>0</v>
      </c>
      <c r="Y275" s="102" t="b">
        <f>AND('Data Sheet'!J275&gt;Results!$G$19,'Data Sheet'!J275&lt;Results!$H$19)</f>
        <v>0</v>
      </c>
      <c r="AB275" s="44">
        <f t="shared" si="9"/>
        <v>0</v>
      </c>
    </row>
    <row r="276" spans="2:28">
      <c r="B276" s="293"/>
      <c r="C276" s="299"/>
      <c r="D276" s="363"/>
      <c r="E276" s="36" t="s">
        <v>298</v>
      </c>
      <c r="F276" s="21">
        <v>60</v>
      </c>
      <c r="G276" s="19">
        <v>0.96</v>
      </c>
      <c r="H276" s="19">
        <v>6.1</v>
      </c>
      <c r="I276" s="19">
        <v>430</v>
      </c>
      <c r="J276" s="1" t="s">
        <v>1</v>
      </c>
      <c r="M276" s="40" t="b">
        <f>AND('Data Sheet'!F276&lt;Results!$F$7,'Data Sheet'!F276&gt;Results!$E$7)</f>
        <v>1</v>
      </c>
      <c r="N276" s="6" t="b">
        <f>AND(G276&gt;Results!$E$10,G276&lt;Results!$F$10)</f>
        <v>0</v>
      </c>
      <c r="O276" s="6" t="b">
        <f>AND(H276&gt;Results!$E$13,H276&lt;Results!$F$13)</f>
        <v>0</v>
      </c>
      <c r="P276" s="6" t="b">
        <f>AND(I276&gt;Results!$E$16,I276&lt;Results!$F$16)</f>
        <v>1</v>
      </c>
      <c r="Q276" s="6" t="b">
        <f>AND(J276&gt;Results!$E$19,J276&lt;Results!$F$19)</f>
        <v>0</v>
      </c>
      <c r="T276" s="44">
        <f t="shared" si="8"/>
        <v>2</v>
      </c>
      <c r="U276" s="102" t="b">
        <f>AND('Data Sheet'!F276&gt;Results!$G$7,'Data Sheet'!F276&lt;Results!$H$7)</f>
        <v>0</v>
      </c>
      <c r="V276" s="102" t="b">
        <f>AND('Data Sheet'!G276&gt;Results!$G$10,'Data Sheet'!G275&lt;Results!$H$10)</f>
        <v>0</v>
      </c>
      <c r="W276" s="102" t="b">
        <f>AND('Data Sheet'!H276&gt;Results!$G$13,'Data Sheet'!H276&lt;Results!$H$13)</f>
        <v>0</v>
      </c>
      <c r="X276" s="102" t="b">
        <f>AND('Data Sheet'!I276&gt;Results!$G$16,'Data Sheet'!I276&lt;Results!$H$16)</f>
        <v>1</v>
      </c>
      <c r="Y276" s="102" t="b">
        <f>AND('Data Sheet'!J276&gt;Results!$G$19,'Data Sheet'!J276&lt;Results!$H$19)</f>
        <v>0</v>
      </c>
      <c r="AB276" s="44">
        <f t="shared" si="9"/>
        <v>1</v>
      </c>
    </row>
    <row r="277" spans="2:28">
      <c r="B277" s="293"/>
      <c r="C277" s="299"/>
      <c r="D277" s="363"/>
      <c r="E277" s="36" t="s">
        <v>299</v>
      </c>
      <c r="F277" s="21">
        <v>65</v>
      </c>
      <c r="G277" s="19">
        <v>0.96</v>
      </c>
      <c r="H277" s="19">
        <v>7</v>
      </c>
      <c r="I277" s="19">
        <v>450</v>
      </c>
      <c r="J277" s="1" t="s">
        <v>1</v>
      </c>
      <c r="M277" s="40" t="b">
        <f>AND('Data Sheet'!F277&lt;Results!$F$7,'Data Sheet'!F277&gt;Results!$E$7)</f>
        <v>0</v>
      </c>
      <c r="N277" s="6" t="b">
        <f>AND(G277&gt;Results!$E$10,G277&lt;Results!$F$10)</f>
        <v>0</v>
      </c>
      <c r="O277" s="6" t="b">
        <f>AND(H277&gt;Results!$E$13,H277&lt;Results!$F$13)</f>
        <v>0</v>
      </c>
      <c r="P277" s="6" t="b">
        <f>AND(I277&gt;Results!$E$16,I277&lt;Results!$F$16)</f>
        <v>0</v>
      </c>
      <c r="Q277" s="6" t="b">
        <f>AND(J277&gt;Results!$E$19,J277&lt;Results!$F$19)</f>
        <v>0</v>
      </c>
      <c r="T277" s="44">
        <f t="shared" si="8"/>
        <v>0</v>
      </c>
      <c r="U277" s="102" t="b">
        <f>AND('Data Sheet'!F277&gt;Results!$G$7,'Data Sheet'!F277&lt;Results!$H$7)</f>
        <v>1</v>
      </c>
      <c r="V277" s="102" t="b">
        <f>AND('Data Sheet'!G277&gt;Results!$G$10,'Data Sheet'!G276&lt;Results!$H$10)</f>
        <v>0</v>
      </c>
      <c r="W277" s="102" t="b">
        <f>AND('Data Sheet'!H277&gt;Results!$G$13,'Data Sheet'!H277&lt;Results!$H$13)</f>
        <v>0</v>
      </c>
      <c r="X277" s="102" t="b">
        <f>AND('Data Sheet'!I277&gt;Results!$G$16,'Data Sheet'!I277&lt;Results!$H$16)</f>
        <v>0</v>
      </c>
      <c r="Y277" s="102" t="b">
        <f>AND('Data Sheet'!J277&gt;Results!$G$19,'Data Sheet'!J277&lt;Results!$H$19)</f>
        <v>0</v>
      </c>
      <c r="AB277" s="44">
        <f t="shared" si="9"/>
        <v>1</v>
      </c>
    </row>
    <row r="278" spans="2:28">
      <c r="B278" s="293"/>
      <c r="C278" s="299"/>
      <c r="D278" s="363"/>
      <c r="E278" s="36" t="s">
        <v>300</v>
      </c>
      <c r="F278" s="21">
        <v>75</v>
      </c>
      <c r="G278" s="19">
        <v>0.96</v>
      </c>
      <c r="H278" s="19">
        <v>8</v>
      </c>
      <c r="I278" s="19">
        <v>450</v>
      </c>
      <c r="J278" s="1" t="s">
        <v>1</v>
      </c>
      <c r="M278" s="40" t="b">
        <f>AND('Data Sheet'!F278&lt;Results!$F$7,'Data Sheet'!F278&gt;Results!$E$7)</f>
        <v>0</v>
      </c>
      <c r="N278" s="6" t="b">
        <f>AND(G278&gt;Results!$E$10,G278&lt;Results!$F$10)</f>
        <v>0</v>
      </c>
      <c r="O278" s="6" t="b">
        <f>AND(H278&gt;Results!$E$13,H278&lt;Results!$F$13)</f>
        <v>0</v>
      </c>
      <c r="P278" s="6" t="b">
        <f>AND(I278&gt;Results!$E$16,I278&lt;Results!$F$16)</f>
        <v>0</v>
      </c>
      <c r="Q278" s="6" t="b">
        <f>AND(J278&gt;Results!$E$19,J278&lt;Results!$F$19)</f>
        <v>0</v>
      </c>
      <c r="T278" s="44">
        <f t="shared" si="8"/>
        <v>0</v>
      </c>
      <c r="U278" s="102" t="b">
        <f>AND('Data Sheet'!F278&gt;Results!$G$7,'Data Sheet'!F278&lt;Results!$H$7)</f>
        <v>0</v>
      </c>
      <c r="V278" s="102" t="b">
        <f>AND('Data Sheet'!G278&gt;Results!$G$10,'Data Sheet'!G277&lt;Results!$H$10)</f>
        <v>0</v>
      </c>
      <c r="W278" s="102" t="b">
        <f>AND('Data Sheet'!H278&gt;Results!$G$13,'Data Sheet'!H278&lt;Results!$H$13)</f>
        <v>0</v>
      </c>
      <c r="X278" s="102" t="b">
        <f>AND('Data Sheet'!I278&gt;Results!$G$16,'Data Sheet'!I278&lt;Results!$H$16)</f>
        <v>0</v>
      </c>
      <c r="Y278" s="102" t="b">
        <f>AND('Data Sheet'!J278&gt;Results!$G$19,'Data Sheet'!J278&lt;Results!$H$19)</f>
        <v>0</v>
      </c>
      <c r="AB278" s="44">
        <f t="shared" si="9"/>
        <v>0</v>
      </c>
    </row>
    <row r="279" spans="2:28">
      <c r="B279" s="293"/>
      <c r="C279" s="299"/>
      <c r="D279" s="363"/>
      <c r="E279" s="36" t="s">
        <v>301</v>
      </c>
      <c r="F279" s="21">
        <v>80</v>
      </c>
      <c r="G279" s="19">
        <v>0.96</v>
      </c>
      <c r="H279" s="19">
        <v>9</v>
      </c>
      <c r="I279" s="19">
        <v>470</v>
      </c>
      <c r="J279" s="1" t="s">
        <v>1</v>
      </c>
      <c r="M279" s="40" t="b">
        <f>AND('Data Sheet'!F279&lt;Results!$F$7,'Data Sheet'!F279&gt;Results!$E$7)</f>
        <v>0</v>
      </c>
      <c r="N279" s="6" t="b">
        <f>AND(G279&gt;Results!$E$10,G279&lt;Results!$F$10)</f>
        <v>0</v>
      </c>
      <c r="O279" s="6" t="b">
        <f>AND(H279&gt;Results!$E$13,H279&lt;Results!$F$13)</f>
        <v>0</v>
      </c>
      <c r="P279" s="6" t="b">
        <f>AND(I279&gt;Results!$E$16,I279&lt;Results!$F$16)</f>
        <v>0</v>
      </c>
      <c r="Q279" s="6" t="b">
        <f>AND(J279&gt;Results!$E$19,J279&lt;Results!$F$19)</f>
        <v>0</v>
      </c>
      <c r="T279" s="44">
        <f t="shared" si="8"/>
        <v>0</v>
      </c>
      <c r="U279" s="102" t="b">
        <f>AND('Data Sheet'!F279&gt;Results!$G$7,'Data Sheet'!F279&lt;Results!$H$7)</f>
        <v>0</v>
      </c>
      <c r="V279" s="102" t="b">
        <f>AND('Data Sheet'!G279&gt;Results!$G$10,'Data Sheet'!G278&lt;Results!$H$10)</f>
        <v>0</v>
      </c>
      <c r="W279" s="102" t="b">
        <f>AND('Data Sheet'!H279&gt;Results!$G$13,'Data Sheet'!H279&lt;Results!$H$13)</f>
        <v>0</v>
      </c>
      <c r="X279" s="102" t="b">
        <f>AND('Data Sheet'!I279&gt;Results!$G$16,'Data Sheet'!I279&lt;Results!$H$16)</f>
        <v>0</v>
      </c>
      <c r="Y279" s="102" t="b">
        <f>AND('Data Sheet'!J279&gt;Results!$G$19,'Data Sheet'!J279&lt;Results!$H$19)</f>
        <v>0</v>
      </c>
      <c r="AB279" s="44">
        <f t="shared" si="9"/>
        <v>0</v>
      </c>
    </row>
    <row r="280" spans="2:28">
      <c r="B280" s="293"/>
      <c r="C280" s="299"/>
      <c r="D280" s="363"/>
      <c r="E280" s="36" t="s">
        <v>302</v>
      </c>
      <c r="F280" s="21">
        <v>85</v>
      </c>
      <c r="G280" s="19">
        <v>0.96</v>
      </c>
      <c r="H280" s="19" t="s">
        <v>1</v>
      </c>
      <c r="I280" s="19">
        <v>480</v>
      </c>
      <c r="J280" s="1" t="s">
        <v>1</v>
      </c>
      <c r="M280" s="40" t="b">
        <f>AND('Data Sheet'!F280&lt;Results!$F$7,'Data Sheet'!F280&gt;Results!$E$7)</f>
        <v>0</v>
      </c>
      <c r="N280" s="6" t="b">
        <f>AND(G280&gt;Results!$E$10,G280&lt;Results!$F$10)</f>
        <v>0</v>
      </c>
      <c r="O280" s="6" t="b">
        <f>AND(H280&gt;Results!$E$13,H280&lt;Results!$F$13)</f>
        <v>0</v>
      </c>
      <c r="P280" s="6" t="b">
        <f>AND(I280&gt;Results!$E$16,I280&lt;Results!$F$16)</f>
        <v>0</v>
      </c>
      <c r="Q280" s="6" t="b">
        <f>AND(J280&gt;Results!$E$19,J280&lt;Results!$F$19)</f>
        <v>0</v>
      </c>
      <c r="T280" s="44">
        <f t="shared" si="8"/>
        <v>0</v>
      </c>
      <c r="U280" s="102" t="b">
        <f>AND('Data Sheet'!F280&gt;Results!$G$7,'Data Sheet'!F280&lt;Results!$H$7)</f>
        <v>0</v>
      </c>
      <c r="V280" s="102" t="b">
        <f>AND('Data Sheet'!G280&gt;Results!$G$10,'Data Sheet'!G279&lt;Results!$H$10)</f>
        <v>0</v>
      </c>
      <c r="W280" s="102" t="b">
        <f>AND('Data Sheet'!H280&gt;Results!$G$13,'Data Sheet'!H280&lt;Results!$H$13)</f>
        <v>0</v>
      </c>
      <c r="X280" s="102" t="b">
        <f>AND('Data Sheet'!I280&gt;Results!$G$16,'Data Sheet'!I280&lt;Results!$H$16)</f>
        <v>0</v>
      </c>
      <c r="Y280" s="102" t="b">
        <f>AND('Data Sheet'!J280&gt;Results!$G$19,'Data Sheet'!J280&lt;Results!$H$19)</f>
        <v>0</v>
      </c>
      <c r="AB280" s="44">
        <f t="shared" si="9"/>
        <v>0</v>
      </c>
    </row>
    <row r="281" spans="2:28">
      <c r="B281" s="293"/>
      <c r="C281" s="299"/>
      <c r="D281" s="363"/>
      <c r="E281" s="36" t="s">
        <v>303</v>
      </c>
      <c r="F281" s="21">
        <v>90</v>
      </c>
      <c r="G281" s="19">
        <v>0.96</v>
      </c>
      <c r="H281" s="19">
        <v>12</v>
      </c>
      <c r="I281" s="19">
        <v>480</v>
      </c>
      <c r="J281" s="1" t="s">
        <v>1</v>
      </c>
      <c r="M281" s="40" t="b">
        <f>AND('Data Sheet'!F281&lt;Results!$F$7,'Data Sheet'!F281&gt;Results!$E$7)</f>
        <v>0</v>
      </c>
      <c r="N281" s="6" t="b">
        <f>AND(G281&gt;Results!$E$10,G281&lt;Results!$F$10)</f>
        <v>0</v>
      </c>
      <c r="O281" s="6" t="b">
        <f>AND(H281&gt;Results!$E$13,H281&lt;Results!$F$13)</f>
        <v>0</v>
      </c>
      <c r="P281" s="6" t="b">
        <f>AND(I281&gt;Results!$E$16,I281&lt;Results!$F$16)</f>
        <v>0</v>
      </c>
      <c r="Q281" s="6" t="b">
        <f>AND(J281&gt;Results!$E$19,J281&lt;Results!$F$19)</f>
        <v>0</v>
      </c>
      <c r="T281" s="44">
        <f t="shared" si="8"/>
        <v>0</v>
      </c>
      <c r="U281" s="102" t="b">
        <f>AND('Data Sheet'!F281&gt;Results!$G$7,'Data Sheet'!F281&lt;Results!$H$7)</f>
        <v>0</v>
      </c>
      <c r="V281" s="102" t="b">
        <f>AND('Data Sheet'!G281&gt;Results!$G$10,'Data Sheet'!G280&lt;Results!$H$10)</f>
        <v>0</v>
      </c>
      <c r="W281" s="102" t="b">
        <f>AND('Data Sheet'!H281&gt;Results!$G$13,'Data Sheet'!H281&lt;Results!$H$13)</f>
        <v>0</v>
      </c>
      <c r="X281" s="102" t="b">
        <f>AND('Data Sheet'!I281&gt;Results!$G$16,'Data Sheet'!I281&lt;Results!$H$16)</f>
        <v>0</v>
      </c>
      <c r="Y281" s="102" t="b">
        <f>AND('Data Sheet'!J281&gt;Results!$G$19,'Data Sheet'!J281&lt;Results!$H$19)</f>
        <v>0</v>
      </c>
      <c r="AB281" s="44">
        <f t="shared" si="9"/>
        <v>0</v>
      </c>
    </row>
    <row r="282" spans="2:28">
      <c r="B282" s="293"/>
      <c r="C282" s="299"/>
      <c r="D282" s="363"/>
      <c r="E282" s="36" t="s">
        <v>304</v>
      </c>
      <c r="F282" s="21">
        <v>73</v>
      </c>
      <c r="G282" s="19">
        <v>0.97</v>
      </c>
      <c r="H282" s="19">
        <v>8</v>
      </c>
      <c r="I282" s="19">
        <v>550</v>
      </c>
      <c r="J282" s="1" t="s">
        <v>1</v>
      </c>
      <c r="M282" s="40" t="b">
        <f>AND('Data Sheet'!F282&lt;Results!$F$7,'Data Sheet'!F282&gt;Results!$E$7)</f>
        <v>0</v>
      </c>
      <c r="N282" s="6" t="b">
        <f>AND(G282&gt;Results!$E$10,G282&lt;Results!$F$10)</f>
        <v>0</v>
      </c>
      <c r="O282" s="6" t="b">
        <f>AND(H282&gt;Results!$E$13,H282&lt;Results!$F$13)</f>
        <v>0</v>
      </c>
      <c r="P282" s="6" t="b">
        <f>AND(I282&gt;Results!$E$16,I282&lt;Results!$F$16)</f>
        <v>0</v>
      </c>
      <c r="Q282" s="6" t="b">
        <f>AND(J282&gt;Results!$E$19,J282&lt;Results!$F$19)</f>
        <v>0</v>
      </c>
      <c r="T282" s="44">
        <f t="shared" si="8"/>
        <v>0</v>
      </c>
      <c r="U282" s="102" t="b">
        <f>AND('Data Sheet'!F282&gt;Results!$G$7,'Data Sheet'!F282&lt;Results!$H$7)</f>
        <v>0</v>
      </c>
      <c r="V282" s="102" t="b">
        <f>AND('Data Sheet'!G282&gt;Results!$G$10,'Data Sheet'!G281&lt;Results!$H$10)</f>
        <v>0</v>
      </c>
      <c r="W282" s="102" t="b">
        <f>AND('Data Sheet'!H282&gt;Results!$G$13,'Data Sheet'!H282&lt;Results!$H$13)</f>
        <v>0</v>
      </c>
      <c r="X282" s="102" t="b">
        <f>AND('Data Sheet'!I282&gt;Results!$G$16,'Data Sheet'!I282&lt;Results!$H$16)</f>
        <v>0</v>
      </c>
      <c r="Y282" s="102" t="b">
        <f>AND('Data Sheet'!J282&gt;Results!$G$19,'Data Sheet'!J282&lt;Results!$H$19)</f>
        <v>0</v>
      </c>
      <c r="AB282" s="44">
        <f t="shared" si="9"/>
        <v>0</v>
      </c>
    </row>
    <row r="283" spans="2:28">
      <c r="B283" s="293"/>
      <c r="C283" s="299"/>
      <c r="D283" s="363"/>
      <c r="E283" s="36" t="s">
        <v>305</v>
      </c>
      <c r="F283" s="21">
        <v>70</v>
      </c>
      <c r="G283" s="19">
        <v>1.32</v>
      </c>
      <c r="H283" s="19">
        <v>7</v>
      </c>
      <c r="I283" s="19">
        <v>570</v>
      </c>
      <c r="J283" s="1" t="s">
        <v>1</v>
      </c>
      <c r="M283" s="40" t="b">
        <f>AND('Data Sheet'!F283&lt;Results!$F$7,'Data Sheet'!F283&gt;Results!$E$7)</f>
        <v>0</v>
      </c>
      <c r="N283" s="6" t="b">
        <f>AND(G283&gt;Results!$E$10,G283&lt;Results!$F$10)</f>
        <v>0</v>
      </c>
      <c r="O283" s="6" t="b">
        <f>AND(H283&gt;Results!$E$13,H283&lt;Results!$F$13)</f>
        <v>0</v>
      </c>
      <c r="P283" s="6" t="b">
        <f>AND(I283&gt;Results!$E$16,I283&lt;Results!$F$16)</f>
        <v>0</v>
      </c>
      <c r="Q283" s="6" t="b">
        <f>AND(J283&gt;Results!$E$19,J283&lt;Results!$F$19)</f>
        <v>0</v>
      </c>
      <c r="T283" s="44">
        <f t="shared" si="8"/>
        <v>0</v>
      </c>
      <c r="U283" s="102" t="b">
        <f>AND('Data Sheet'!F283&gt;Results!$G$7,'Data Sheet'!F283&lt;Results!$H$7)</f>
        <v>0</v>
      </c>
      <c r="V283" s="102" t="b">
        <f>AND('Data Sheet'!G283&gt;Results!$G$10,'Data Sheet'!G282&lt;Results!$H$10)</f>
        <v>1</v>
      </c>
      <c r="W283" s="102" t="b">
        <f>AND('Data Sheet'!H283&gt;Results!$G$13,'Data Sheet'!H283&lt;Results!$H$13)</f>
        <v>0</v>
      </c>
      <c r="X283" s="102" t="b">
        <f>AND('Data Sheet'!I283&gt;Results!$G$16,'Data Sheet'!I283&lt;Results!$H$16)</f>
        <v>0</v>
      </c>
      <c r="Y283" s="102" t="b">
        <f>AND('Data Sheet'!J283&gt;Results!$G$19,'Data Sheet'!J283&lt;Results!$H$19)</f>
        <v>0</v>
      </c>
      <c r="AB283" s="44">
        <f t="shared" si="9"/>
        <v>1</v>
      </c>
    </row>
    <row r="284" spans="2:28">
      <c r="B284" s="293"/>
      <c r="C284" s="299"/>
      <c r="D284" s="363"/>
      <c r="E284" s="36" t="s">
        <v>306</v>
      </c>
      <c r="F284" s="21">
        <v>80</v>
      </c>
      <c r="G284" s="19">
        <v>1.29</v>
      </c>
      <c r="H284" s="19">
        <v>8.5</v>
      </c>
      <c r="I284" s="19">
        <v>550</v>
      </c>
      <c r="J284" s="1" t="s">
        <v>1</v>
      </c>
      <c r="M284" s="40" t="b">
        <f>AND('Data Sheet'!F284&lt;Results!$F$7,'Data Sheet'!F284&gt;Results!$E$7)</f>
        <v>0</v>
      </c>
      <c r="N284" s="6" t="b">
        <f>AND(G284&gt;Results!$E$10,G284&lt;Results!$F$10)</f>
        <v>0</v>
      </c>
      <c r="O284" s="6" t="b">
        <f>AND(H284&gt;Results!$E$13,H284&lt;Results!$F$13)</f>
        <v>0</v>
      </c>
      <c r="P284" s="6" t="b">
        <f>AND(I284&gt;Results!$E$16,I284&lt;Results!$F$16)</f>
        <v>0</v>
      </c>
      <c r="Q284" s="6" t="b">
        <f>AND(J284&gt;Results!$E$19,J284&lt;Results!$F$19)</f>
        <v>0</v>
      </c>
      <c r="T284" s="44">
        <f t="shared" si="8"/>
        <v>0</v>
      </c>
      <c r="U284" s="102" t="b">
        <f>AND('Data Sheet'!F284&gt;Results!$G$7,'Data Sheet'!F284&lt;Results!$H$7)</f>
        <v>0</v>
      </c>
      <c r="V284" s="102" t="b">
        <f>AND('Data Sheet'!G284&gt;Results!$G$10,'Data Sheet'!G283&lt;Results!$H$10)</f>
        <v>0</v>
      </c>
      <c r="W284" s="102" t="b">
        <f>AND('Data Sheet'!H284&gt;Results!$G$13,'Data Sheet'!H284&lt;Results!$H$13)</f>
        <v>0</v>
      </c>
      <c r="X284" s="102" t="b">
        <f>AND('Data Sheet'!I284&gt;Results!$G$16,'Data Sheet'!I284&lt;Results!$H$16)</f>
        <v>0</v>
      </c>
      <c r="Y284" s="102" t="b">
        <f>AND('Data Sheet'!J284&gt;Results!$G$19,'Data Sheet'!J284&lt;Results!$H$19)</f>
        <v>0</v>
      </c>
      <c r="AB284" s="44">
        <f t="shared" si="9"/>
        <v>0</v>
      </c>
    </row>
    <row r="285" spans="2:28">
      <c r="B285" s="293"/>
      <c r="C285" s="299"/>
      <c r="D285" s="363"/>
      <c r="E285" s="36" t="s">
        <v>307</v>
      </c>
      <c r="F285" s="21">
        <v>45</v>
      </c>
      <c r="G285" s="19">
        <v>0.97</v>
      </c>
      <c r="H285" s="19">
        <v>4.4000000000000004</v>
      </c>
      <c r="I285" s="19">
        <v>500</v>
      </c>
      <c r="J285" s="1" t="s">
        <v>1</v>
      </c>
      <c r="M285" s="40" t="b">
        <f>AND('Data Sheet'!F285&lt;Results!$F$7,'Data Sheet'!F285&gt;Results!$E$7)</f>
        <v>0</v>
      </c>
      <c r="N285" s="6" t="b">
        <f>AND(G285&gt;Results!$E$10,G285&lt;Results!$F$10)</f>
        <v>0</v>
      </c>
      <c r="O285" s="6" t="b">
        <f>AND(H285&gt;Results!$E$13,H285&lt;Results!$F$13)</f>
        <v>0</v>
      </c>
      <c r="P285" s="6" t="b">
        <f>AND(I285&gt;Results!$E$16,I285&lt;Results!$F$16)</f>
        <v>0</v>
      </c>
      <c r="Q285" s="6" t="b">
        <f>AND(J285&gt;Results!$E$19,J285&lt;Results!$F$19)</f>
        <v>0</v>
      </c>
      <c r="T285" s="44">
        <f t="shared" si="8"/>
        <v>0</v>
      </c>
      <c r="U285" s="102" t="b">
        <f>AND('Data Sheet'!F285&gt;Results!$G$7,'Data Sheet'!F285&lt;Results!$H$7)</f>
        <v>0</v>
      </c>
      <c r="V285" s="102" t="b">
        <f>AND('Data Sheet'!G285&gt;Results!$G$10,'Data Sheet'!G284&lt;Results!$H$10)</f>
        <v>0</v>
      </c>
      <c r="W285" s="102" t="b">
        <f>AND('Data Sheet'!H285&gt;Results!$G$13,'Data Sheet'!H285&lt;Results!$H$13)</f>
        <v>0</v>
      </c>
      <c r="X285" s="102" t="b">
        <f>AND('Data Sheet'!I285&gt;Results!$G$16,'Data Sheet'!I285&lt;Results!$H$16)</f>
        <v>0</v>
      </c>
      <c r="Y285" s="102" t="b">
        <f>AND('Data Sheet'!J285&gt;Results!$G$19,'Data Sheet'!J285&lt;Results!$H$19)</f>
        <v>0</v>
      </c>
      <c r="AB285" s="44">
        <f t="shared" si="9"/>
        <v>0</v>
      </c>
    </row>
    <row r="286" spans="2:28">
      <c r="B286" s="293"/>
      <c r="C286" s="299"/>
      <c r="D286" s="363"/>
      <c r="E286" s="36" t="s">
        <v>308</v>
      </c>
      <c r="F286" s="21">
        <v>55</v>
      </c>
      <c r="G286" s="19">
        <v>0.96</v>
      </c>
      <c r="H286" s="19">
        <v>5.7</v>
      </c>
      <c r="I286" s="19">
        <v>550</v>
      </c>
      <c r="J286" s="1" t="s">
        <v>1</v>
      </c>
      <c r="M286" s="40" t="b">
        <f>AND('Data Sheet'!F286&lt;Results!$F$7,'Data Sheet'!F286&gt;Results!$E$7)</f>
        <v>0</v>
      </c>
      <c r="N286" s="6" t="b">
        <f>AND(G286&gt;Results!$E$10,G286&lt;Results!$F$10)</f>
        <v>0</v>
      </c>
      <c r="O286" s="6" t="b">
        <f>AND(H286&gt;Results!$E$13,H286&lt;Results!$F$13)</f>
        <v>0</v>
      </c>
      <c r="P286" s="6" t="b">
        <f>AND(I286&gt;Results!$E$16,I286&lt;Results!$F$16)</f>
        <v>0</v>
      </c>
      <c r="Q286" s="6" t="b">
        <f>AND(J286&gt;Results!$E$19,J286&lt;Results!$F$19)</f>
        <v>0</v>
      </c>
      <c r="T286" s="44">
        <f t="shared" si="8"/>
        <v>0</v>
      </c>
      <c r="U286" s="102" t="b">
        <f>AND('Data Sheet'!F286&gt;Results!$G$7,'Data Sheet'!F286&lt;Results!$H$7)</f>
        <v>0</v>
      </c>
      <c r="V286" s="102" t="b">
        <f>AND('Data Sheet'!G286&gt;Results!$G$10,'Data Sheet'!G285&lt;Results!$H$10)</f>
        <v>0</v>
      </c>
      <c r="W286" s="102" t="b">
        <f>AND('Data Sheet'!H286&gt;Results!$G$13,'Data Sheet'!H286&lt;Results!$H$13)</f>
        <v>0</v>
      </c>
      <c r="X286" s="102" t="b">
        <f>AND('Data Sheet'!I286&gt;Results!$G$16,'Data Sheet'!I286&lt;Results!$H$16)</f>
        <v>0</v>
      </c>
      <c r="Y286" s="102" t="b">
        <f>AND('Data Sheet'!J286&gt;Results!$G$19,'Data Sheet'!J286&lt;Results!$H$19)</f>
        <v>0</v>
      </c>
      <c r="AB286" s="44">
        <f t="shared" si="9"/>
        <v>0</v>
      </c>
    </row>
    <row r="287" spans="2:28">
      <c r="B287" s="293"/>
      <c r="C287" s="299"/>
      <c r="D287" s="363"/>
      <c r="E287" s="36" t="s">
        <v>309</v>
      </c>
      <c r="F287" s="21">
        <v>55</v>
      </c>
      <c r="G287" s="19">
        <v>0.96</v>
      </c>
      <c r="H287" s="19">
        <v>3.5</v>
      </c>
      <c r="I287" s="19">
        <v>570</v>
      </c>
      <c r="J287" s="1" t="s">
        <v>1</v>
      </c>
      <c r="M287" s="40" t="b">
        <f>AND('Data Sheet'!F287&lt;Results!$F$7,'Data Sheet'!F287&gt;Results!$E$7)</f>
        <v>0</v>
      </c>
      <c r="N287" s="6" t="b">
        <f>AND(G287&gt;Results!$E$10,G287&lt;Results!$F$10)</f>
        <v>0</v>
      </c>
      <c r="O287" s="6" t="b">
        <f>AND(H287&gt;Results!$E$13,H287&lt;Results!$F$13)</f>
        <v>0</v>
      </c>
      <c r="P287" s="6" t="b">
        <f>AND(I287&gt;Results!$E$16,I287&lt;Results!$F$16)</f>
        <v>0</v>
      </c>
      <c r="Q287" s="6" t="b">
        <f>AND(J287&gt;Results!$E$19,J287&lt;Results!$F$19)</f>
        <v>0</v>
      </c>
      <c r="T287" s="44">
        <f t="shared" si="8"/>
        <v>0</v>
      </c>
      <c r="U287" s="102" t="b">
        <f>AND('Data Sheet'!F287&gt;Results!$G$7,'Data Sheet'!F287&lt;Results!$H$7)</f>
        <v>0</v>
      </c>
      <c r="V287" s="102" t="b">
        <f>AND('Data Sheet'!G287&gt;Results!$G$10,'Data Sheet'!G286&lt;Results!$H$10)</f>
        <v>0</v>
      </c>
      <c r="W287" s="102" t="b">
        <f>AND('Data Sheet'!H287&gt;Results!$G$13,'Data Sheet'!H287&lt;Results!$H$13)</f>
        <v>0</v>
      </c>
      <c r="X287" s="102" t="b">
        <f>AND('Data Sheet'!I287&gt;Results!$G$16,'Data Sheet'!I287&lt;Results!$H$16)</f>
        <v>0</v>
      </c>
      <c r="Y287" s="102" t="b">
        <f>AND('Data Sheet'!J287&gt;Results!$G$19,'Data Sheet'!J287&lt;Results!$H$19)</f>
        <v>0</v>
      </c>
      <c r="AB287" s="44">
        <f t="shared" si="9"/>
        <v>0</v>
      </c>
    </row>
    <row r="288" spans="2:28">
      <c r="B288" s="293"/>
      <c r="C288" s="299"/>
      <c r="D288" s="363"/>
      <c r="E288" s="36" t="s">
        <v>310</v>
      </c>
      <c r="F288" s="21">
        <v>70</v>
      </c>
      <c r="G288" s="19">
        <v>0.96</v>
      </c>
      <c r="H288" s="19">
        <v>4</v>
      </c>
      <c r="I288" s="19">
        <v>300</v>
      </c>
      <c r="J288" s="1" t="s">
        <v>1</v>
      </c>
      <c r="M288" s="40" t="b">
        <f>AND('Data Sheet'!F288&lt;Results!$F$7,'Data Sheet'!F288&gt;Results!$E$7)</f>
        <v>0</v>
      </c>
      <c r="N288" s="6" t="b">
        <f>AND(G288&gt;Results!$E$10,G288&lt;Results!$F$10)</f>
        <v>0</v>
      </c>
      <c r="O288" s="6" t="b">
        <f>AND(H288&gt;Results!$E$13,H288&lt;Results!$F$13)</f>
        <v>0</v>
      </c>
      <c r="P288" s="6" t="b">
        <f>AND(I288&gt;Results!$E$16,I288&lt;Results!$F$16)</f>
        <v>0</v>
      </c>
      <c r="Q288" s="6" t="b">
        <f>AND(J288&gt;Results!$E$19,J288&lt;Results!$F$19)</f>
        <v>0</v>
      </c>
      <c r="T288" s="44">
        <f t="shared" si="8"/>
        <v>0</v>
      </c>
      <c r="U288" s="102" t="b">
        <f>AND('Data Sheet'!F288&gt;Results!$G$7,'Data Sheet'!F288&lt;Results!$H$7)</f>
        <v>0</v>
      </c>
      <c r="V288" s="102" t="b">
        <f>AND('Data Sheet'!G288&gt;Results!$G$10,'Data Sheet'!G287&lt;Results!$H$10)</f>
        <v>0</v>
      </c>
      <c r="W288" s="102" t="b">
        <f>AND('Data Sheet'!H288&gt;Results!$G$13,'Data Sheet'!H288&lt;Results!$H$13)</f>
        <v>0</v>
      </c>
      <c r="X288" s="102" t="b">
        <f>AND('Data Sheet'!I288&gt;Results!$G$16,'Data Sheet'!I288&lt;Results!$H$16)</f>
        <v>0</v>
      </c>
      <c r="Y288" s="102" t="b">
        <f>AND('Data Sheet'!J288&gt;Results!$G$19,'Data Sheet'!J288&lt;Results!$H$19)</f>
        <v>0</v>
      </c>
      <c r="AB288" s="44">
        <f t="shared" si="9"/>
        <v>0</v>
      </c>
    </row>
    <row r="289" spans="2:28">
      <c r="B289" s="293"/>
      <c r="C289" s="299"/>
      <c r="D289" s="363"/>
      <c r="E289" s="36" t="s">
        <v>311</v>
      </c>
      <c r="F289" s="21">
        <v>35</v>
      </c>
      <c r="G289" s="19">
        <v>0.98</v>
      </c>
      <c r="H289" s="19">
        <v>3.8</v>
      </c>
      <c r="I289" s="19">
        <v>480</v>
      </c>
      <c r="J289" s="1" t="s">
        <v>1</v>
      </c>
      <c r="M289" s="40" t="b">
        <f>AND('Data Sheet'!F289&lt;Results!$F$7,'Data Sheet'!F289&gt;Results!$E$7)</f>
        <v>0</v>
      </c>
      <c r="N289" s="6" t="b">
        <f>AND(G289&gt;Results!$E$10,G289&lt;Results!$F$10)</f>
        <v>0</v>
      </c>
      <c r="O289" s="6" t="b">
        <f>AND(H289&gt;Results!$E$13,H289&lt;Results!$F$13)</f>
        <v>0</v>
      </c>
      <c r="P289" s="6" t="b">
        <f>AND(I289&gt;Results!$E$16,I289&lt;Results!$F$16)</f>
        <v>0</v>
      </c>
      <c r="Q289" s="6" t="b">
        <f>AND(J289&gt;Results!$E$19,J289&lt;Results!$F$19)</f>
        <v>0</v>
      </c>
      <c r="T289" s="44">
        <f t="shared" si="8"/>
        <v>0</v>
      </c>
      <c r="U289" s="102" t="b">
        <f>AND('Data Sheet'!F289&gt;Results!$G$7,'Data Sheet'!F289&lt;Results!$H$7)</f>
        <v>0</v>
      </c>
      <c r="V289" s="102" t="b">
        <f>AND('Data Sheet'!G289&gt;Results!$G$10,'Data Sheet'!G288&lt;Results!$H$10)</f>
        <v>0</v>
      </c>
      <c r="W289" s="102" t="b">
        <f>AND('Data Sheet'!H289&gt;Results!$G$13,'Data Sheet'!H289&lt;Results!$H$13)</f>
        <v>0</v>
      </c>
      <c r="X289" s="102" t="b">
        <f>AND('Data Sheet'!I289&gt;Results!$G$16,'Data Sheet'!I289&lt;Results!$H$16)</f>
        <v>0</v>
      </c>
      <c r="Y289" s="102" t="b">
        <f>AND('Data Sheet'!J289&gt;Results!$G$19,'Data Sheet'!J289&lt;Results!$H$19)</f>
        <v>0</v>
      </c>
      <c r="AB289" s="44">
        <f t="shared" si="9"/>
        <v>0</v>
      </c>
    </row>
    <row r="290" spans="2:28">
      <c r="B290" s="293"/>
      <c r="C290" s="299"/>
      <c r="D290" s="363"/>
      <c r="E290" s="36" t="s">
        <v>312</v>
      </c>
      <c r="F290" s="21">
        <v>45</v>
      </c>
      <c r="G290" s="19">
        <v>0.98</v>
      </c>
      <c r="H290" s="19">
        <v>4.3</v>
      </c>
      <c r="I290" s="19">
        <v>490</v>
      </c>
      <c r="J290" s="1" t="s">
        <v>1</v>
      </c>
      <c r="M290" s="40" t="b">
        <f>AND('Data Sheet'!F290&lt;Results!$F$7,'Data Sheet'!F290&gt;Results!$E$7)</f>
        <v>0</v>
      </c>
      <c r="N290" s="6" t="b">
        <f>AND(G290&gt;Results!$E$10,G290&lt;Results!$F$10)</f>
        <v>0</v>
      </c>
      <c r="O290" s="6" t="b">
        <f>AND(H290&gt;Results!$E$13,H290&lt;Results!$F$13)</f>
        <v>0</v>
      </c>
      <c r="P290" s="6" t="b">
        <f>AND(I290&gt;Results!$E$16,I290&lt;Results!$F$16)</f>
        <v>0</v>
      </c>
      <c r="Q290" s="6" t="b">
        <f>AND(J290&gt;Results!$E$19,J290&lt;Results!$F$19)</f>
        <v>0</v>
      </c>
      <c r="T290" s="44">
        <f t="shared" si="8"/>
        <v>0</v>
      </c>
      <c r="U290" s="102" t="b">
        <f>AND('Data Sheet'!F290&gt;Results!$G$7,'Data Sheet'!F290&lt;Results!$H$7)</f>
        <v>0</v>
      </c>
      <c r="V290" s="102" t="b">
        <f>AND('Data Sheet'!G290&gt;Results!$G$10,'Data Sheet'!G289&lt;Results!$H$10)</f>
        <v>0</v>
      </c>
      <c r="W290" s="102" t="b">
        <f>AND('Data Sheet'!H290&gt;Results!$G$13,'Data Sheet'!H290&lt;Results!$H$13)</f>
        <v>0</v>
      </c>
      <c r="X290" s="102" t="b">
        <f>AND('Data Sheet'!I290&gt;Results!$G$16,'Data Sheet'!I290&lt;Results!$H$16)</f>
        <v>0</v>
      </c>
      <c r="Y290" s="102" t="b">
        <f>AND('Data Sheet'!J290&gt;Results!$G$19,'Data Sheet'!J290&lt;Results!$H$19)</f>
        <v>0</v>
      </c>
      <c r="AB290" s="44">
        <f t="shared" si="9"/>
        <v>0</v>
      </c>
    </row>
    <row r="291" spans="2:28">
      <c r="B291" s="293"/>
      <c r="C291" s="299"/>
      <c r="D291" s="363"/>
      <c r="E291" s="36" t="s">
        <v>313</v>
      </c>
      <c r="F291" s="21">
        <v>55</v>
      </c>
      <c r="G291" s="19">
        <v>0.98</v>
      </c>
      <c r="H291" s="19">
        <v>5.0999999999999996</v>
      </c>
      <c r="I291" s="19">
        <v>500</v>
      </c>
      <c r="J291" s="1" t="s">
        <v>1</v>
      </c>
      <c r="M291" s="40" t="b">
        <f>AND('Data Sheet'!F291&lt;Results!$F$7,'Data Sheet'!F291&gt;Results!$E$7)</f>
        <v>0</v>
      </c>
      <c r="N291" s="6" t="b">
        <f>AND(G291&gt;Results!$E$10,G291&lt;Results!$F$10)</f>
        <v>0</v>
      </c>
      <c r="O291" s="6" t="b">
        <f>AND(H291&gt;Results!$E$13,H291&lt;Results!$F$13)</f>
        <v>0</v>
      </c>
      <c r="P291" s="6" t="b">
        <f>AND(I291&gt;Results!$E$16,I291&lt;Results!$F$16)</f>
        <v>0</v>
      </c>
      <c r="Q291" s="6" t="b">
        <f>AND(J291&gt;Results!$E$19,J291&lt;Results!$F$19)</f>
        <v>0</v>
      </c>
      <c r="T291" s="44">
        <f t="shared" si="8"/>
        <v>0</v>
      </c>
      <c r="U291" s="102" t="b">
        <f>AND('Data Sheet'!F291&gt;Results!$G$7,'Data Sheet'!F291&lt;Results!$H$7)</f>
        <v>0</v>
      </c>
      <c r="V291" s="102" t="b">
        <f>AND('Data Sheet'!G291&gt;Results!$G$10,'Data Sheet'!G290&lt;Results!$H$10)</f>
        <v>0</v>
      </c>
      <c r="W291" s="102" t="b">
        <f>AND('Data Sheet'!H291&gt;Results!$G$13,'Data Sheet'!H291&lt;Results!$H$13)</f>
        <v>0</v>
      </c>
      <c r="X291" s="102" t="b">
        <f>AND('Data Sheet'!I291&gt;Results!$G$16,'Data Sheet'!I291&lt;Results!$H$16)</f>
        <v>0</v>
      </c>
      <c r="Y291" s="102" t="b">
        <f>AND('Data Sheet'!J291&gt;Results!$G$19,'Data Sheet'!J291&lt;Results!$H$19)</f>
        <v>0</v>
      </c>
      <c r="AB291" s="44">
        <f t="shared" si="9"/>
        <v>0</v>
      </c>
    </row>
    <row r="292" spans="2:28">
      <c r="B292" s="293"/>
      <c r="C292" s="299"/>
      <c r="D292" s="363"/>
      <c r="E292" s="36" t="s">
        <v>313</v>
      </c>
      <c r="F292" s="21">
        <v>55</v>
      </c>
      <c r="G292" s="19">
        <v>0.98</v>
      </c>
      <c r="H292" s="19">
        <v>4.5999999999999996</v>
      </c>
      <c r="I292" s="19">
        <v>500</v>
      </c>
      <c r="J292" s="1" t="s">
        <v>1</v>
      </c>
      <c r="M292" s="40" t="b">
        <f>AND('Data Sheet'!F292&lt;Results!$F$7,'Data Sheet'!F292&gt;Results!$E$7)</f>
        <v>0</v>
      </c>
      <c r="N292" s="6" t="b">
        <f>AND(G292&gt;Results!$E$10,G292&lt;Results!$F$10)</f>
        <v>0</v>
      </c>
      <c r="O292" s="6" t="b">
        <f>AND(H292&gt;Results!$E$13,H292&lt;Results!$F$13)</f>
        <v>0</v>
      </c>
      <c r="P292" s="6" t="b">
        <f>AND(I292&gt;Results!$E$16,I292&lt;Results!$F$16)</f>
        <v>0</v>
      </c>
      <c r="Q292" s="6" t="b">
        <f>AND(J292&gt;Results!$E$19,J292&lt;Results!$F$19)</f>
        <v>0</v>
      </c>
      <c r="T292" s="44">
        <f t="shared" si="8"/>
        <v>0</v>
      </c>
      <c r="U292" s="102" t="b">
        <f>AND('Data Sheet'!F292&gt;Results!$G$7,'Data Sheet'!F292&lt;Results!$H$7)</f>
        <v>0</v>
      </c>
      <c r="V292" s="102" t="b">
        <f>AND('Data Sheet'!G292&gt;Results!$G$10,'Data Sheet'!G291&lt;Results!$H$10)</f>
        <v>0</v>
      </c>
      <c r="W292" s="102" t="b">
        <f>AND('Data Sheet'!H292&gt;Results!$G$13,'Data Sheet'!H292&lt;Results!$H$13)</f>
        <v>0</v>
      </c>
      <c r="X292" s="102" t="b">
        <f>AND('Data Sheet'!I292&gt;Results!$G$16,'Data Sheet'!I292&lt;Results!$H$16)</f>
        <v>0</v>
      </c>
      <c r="Y292" s="102" t="b">
        <f>AND('Data Sheet'!J292&gt;Results!$G$19,'Data Sheet'!J292&lt;Results!$H$19)</f>
        <v>0</v>
      </c>
      <c r="AB292" s="44">
        <f t="shared" si="9"/>
        <v>0</v>
      </c>
    </row>
    <row r="293" spans="2:28">
      <c r="B293" s="293"/>
      <c r="C293" s="299"/>
      <c r="D293" s="363"/>
      <c r="E293" s="36" t="s">
        <v>314</v>
      </c>
      <c r="F293" s="21">
        <v>60</v>
      </c>
      <c r="G293" s="19">
        <v>0.97</v>
      </c>
      <c r="H293" s="19">
        <v>6.2</v>
      </c>
      <c r="I293" s="19">
        <v>550</v>
      </c>
      <c r="J293" s="1" t="s">
        <v>1</v>
      </c>
      <c r="M293" s="40" t="b">
        <f>AND('Data Sheet'!F293&lt;Results!$F$7,'Data Sheet'!F293&gt;Results!$E$7)</f>
        <v>1</v>
      </c>
      <c r="N293" s="6" t="b">
        <f>AND(G293&gt;Results!$E$10,G293&lt;Results!$F$10)</f>
        <v>0</v>
      </c>
      <c r="O293" s="6" t="b">
        <f>AND(H293&gt;Results!$E$13,H293&lt;Results!$F$13)</f>
        <v>0</v>
      </c>
      <c r="P293" s="6" t="b">
        <f>AND(I293&gt;Results!$E$16,I293&lt;Results!$F$16)</f>
        <v>0</v>
      </c>
      <c r="Q293" s="6" t="b">
        <f>AND(J293&gt;Results!$E$19,J293&lt;Results!$F$19)</f>
        <v>0</v>
      </c>
      <c r="T293" s="44">
        <f t="shared" si="8"/>
        <v>1</v>
      </c>
      <c r="U293" s="102" t="b">
        <f>AND('Data Sheet'!F293&gt;Results!$G$7,'Data Sheet'!F293&lt;Results!$H$7)</f>
        <v>0</v>
      </c>
      <c r="V293" s="102" t="b">
        <f>AND('Data Sheet'!G293&gt;Results!$G$10,'Data Sheet'!G292&lt;Results!$H$10)</f>
        <v>0</v>
      </c>
      <c r="W293" s="102" t="b">
        <f>AND('Data Sheet'!H293&gt;Results!$G$13,'Data Sheet'!H293&lt;Results!$H$13)</f>
        <v>0</v>
      </c>
      <c r="X293" s="102" t="b">
        <f>AND('Data Sheet'!I293&gt;Results!$G$16,'Data Sheet'!I293&lt;Results!$H$16)</f>
        <v>0</v>
      </c>
      <c r="Y293" s="102" t="b">
        <f>AND('Data Sheet'!J293&gt;Results!$G$19,'Data Sheet'!J293&lt;Results!$H$19)</f>
        <v>0</v>
      </c>
      <c r="AB293" s="44">
        <f t="shared" si="9"/>
        <v>0</v>
      </c>
    </row>
    <row r="294" spans="2:28">
      <c r="B294" s="293"/>
      <c r="C294" s="299"/>
      <c r="D294" s="363"/>
      <c r="E294" s="36" t="s">
        <v>315</v>
      </c>
      <c r="F294" s="21">
        <v>65</v>
      </c>
      <c r="G294" s="19">
        <v>0.98</v>
      </c>
      <c r="H294" s="19">
        <v>6.5</v>
      </c>
      <c r="I294" s="19">
        <v>470</v>
      </c>
      <c r="J294" s="1" t="s">
        <v>1</v>
      </c>
      <c r="M294" s="40" t="b">
        <f>AND('Data Sheet'!F294&lt;Results!$F$7,'Data Sheet'!F294&gt;Results!$E$7)</f>
        <v>0</v>
      </c>
      <c r="N294" s="6" t="b">
        <f>AND(G294&gt;Results!$E$10,G294&lt;Results!$F$10)</f>
        <v>0</v>
      </c>
      <c r="O294" s="6" t="b">
        <f>AND(H294&gt;Results!$E$13,H294&lt;Results!$F$13)</f>
        <v>0</v>
      </c>
      <c r="P294" s="6" t="b">
        <f>AND(I294&gt;Results!$E$16,I294&lt;Results!$F$16)</f>
        <v>0</v>
      </c>
      <c r="Q294" s="6" t="b">
        <f>AND(J294&gt;Results!$E$19,J294&lt;Results!$F$19)</f>
        <v>0</v>
      </c>
      <c r="T294" s="44">
        <f t="shared" si="8"/>
        <v>0</v>
      </c>
      <c r="U294" s="102" t="b">
        <f>AND('Data Sheet'!F294&gt;Results!$G$7,'Data Sheet'!F294&lt;Results!$H$7)</f>
        <v>1</v>
      </c>
      <c r="V294" s="102" t="b">
        <f>AND('Data Sheet'!G294&gt;Results!$G$10,'Data Sheet'!G293&lt;Results!$H$10)</f>
        <v>0</v>
      </c>
      <c r="W294" s="102" t="b">
        <f>AND('Data Sheet'!H294&gt;Results!$G$13,'Data Sheet'!H294&lt;Results!$H$13)</f>
        <v>0</v>
      </c>
      <c r="X294" s="102" t="b">
        <f>AND('Data Sheet'!I294&gt;Results!$G$16,'Data Sheet'!I294&lt;Results!$H$16)</f>
        <v>0</v>
      </c>
      <c r="Y294" s="102" t="b">
        <f>AND('Data Sheet'!J294&gt;Results!$G$19,'Data Sheet'!J294&lt;Results!$H$19)</f>
        <v>0</v>
      </c>
      <c r="AB294" s="44">
        <f t="shared" si="9"/>
        <v>1</v>
      </c>
    </row>
    <row r="295" spans="2:28">
      <c r="B295" s="293"/>
      <c r="C295" s="299"/>
      <c r="D295" s="363"/>
      <c r="E295" s="36" t="s">
        <v>315</v>
      </c>
      <c r="F295" s="21">
        <v>65</v>
      </c>
      <c r="G295" s="19">
        <v>0.98</v>
      </c>
      <c r="H295" s="19">
        <v>6.5</v>
      </c>
      <c r="I295" s="19">
        <v>550</v>
      </c>
      <c r="J295" s="1" t="s">
        <v>1</v>
      </c>
      <c r="M295" s="40" t="b">
        <f>AND('Data Sheet'!F295&lt;Results!$F$7,'Data Sheet'!F295&gt;Results!$E$7)</f>
        <v>0</v>
      </c>
      <c r="N295" s="6" t="b">
        <f>AND(G295&gt;Results!$E$10,G295&lt;Results!$F$10)</f>
        <v>0</v>
      </c>
      <c r="O295" s="6" t="b">
        <f>AND(H295&gt;Results!$E$13,H295&lt;Results!$F$13)</f>
        <v>0</v>
      </c>
      <c r="P295" s="6" t="b">
        <f>AND(I295&gt;Results!$E$16,I295&lt;Results!$F$16)</f>
        <v>0</v>
      </c>
      <c r="Q295" s="6" t="b">
        <f>AND(J295&gt;Results!$E$19,J295&lt;Results!$F$19)</f>
        <v>0</v>
      </c>
      <c r="T295" s="44">
        <f t="shared" si="8"/>
        <v>0</v>
      </c>
      <c r="U295" s="102" t="b">
        <f>AND('Data Sheet'!F295&gt;Results!$G$7,'Data Sheet'!F295&lt;Results!$H$7)</f>
        <v>1</v>
      </c>
      <c r="V295" s="102" t="b">
        <f>AND('Data Sheet'!G295&gt;Results!$G$10,'Data Sheet'!G294&lt;Results!$H$10)</f>
        <v>0</v>
      </c>
      <c r="W295" s="102" t="b">
        <f>AND('Data Sheet'!H295&gt;Results!$G$13,'Data Sheet'!H295&lt;Results!$H$13)</f>
        <v>0</v>
      </c>
      <c r="X295" s="102" t="b">
        <f>AND('Data Sheet'!I295&gt;Results!$G$16,'Data Sheet'!I295&lt;Results!$H$16)</f>
        <v>0</v>
      </c>
      <c r="Y295" s="102" t="b">
        <f>AND('Data Sheet'!J295&gt;Results!$G$19,'Data Sheet'!J295&lt;Results!$H$19)</f>
        <v>0</v>
      </c>
      <c r="AB295" s="44">
        <f t="shared" si="9"/>
        <v>1</v>
      </c>
    </row>
    <row r="296" spans="2:28">
      <c r="B296" s="293"/>
      <c r="C296" s="299"/>
      <c r="D296" s="363"/>
      <c r="E296" s="36" t="s">
        <v>316</v>
      </c>
      <c r="F296" s="21">
        <v>75</v>
      </c>
      <c r="G296" s="19">
        <v>0.96</v>
      </c>
      <c r="H296" s="19">
        <v>9</v>
      </c>
      <c r="I296" s="19">
        <v>610</v>
      </c>
      <c r="J296" s="1" t="s">
        <v>1</v>
      </c>
      <c r="M296" s="40" t="b">
        <f>AND('Data Sheet'!F296&lt;Results!$F$7,'Data Sheet'!F296&gt;Results!$E$7)</f>
        <v>0</v>
      </c>
      <c r="N296" s="6" t="b">
        <f>AND(G296&gt;Results!$E$10,G296&lt;Results!$F$10)</f>
        <v>0</v>
      </c>
      <c r="O296" s="6" t="b">
        <f>AND(H296&gt;Results!$E$13,H296&lt;Results!$F$13)</f>
        <v>0</v>
      </c>
      <c r="P296" s="6" t="b">
        <f>AND(I296&gt;Results!$E$16,I296&lt;Results!$F$16)</f>
        <v>0</v>
      </c>
      <c r="Q296" s="6" t="b">
        <f>AND(J296&gt;Results!$E$19,J296&lt;Results!$F$19)</f>
        <v>0</v>
      </c>
      <c r="T296" s="44">
        <f t="shared" si="8"/>
        <v>0</v>
      </c>
      <c r="U296" s="102" t="b">
        <f>AND('Data Sheet'!F296&gt;Results!$G$7,'Data Sheet'!F296&lt;Results!$H$7)</f>
        <v>0</v>
      </c>
      <c r="V296" s="102" t="b">
        <f>AND('Data Sheet'!G296&gt;Results!$G$10,'Data Sheet'!G295&lt;Results!$H$10)</f>
        <v>0</v>
      </c>
      <c r="W296" s="102" t="b">
        <f>AND('Data Sheet'!H296&gt;Results!$G$13,'Data Sheet'!H296&lt;Results!$H$13)</f>
        <v>0</v>
      </c>
      <c r="X296" s="102" t="b">
        <f>AND('Data Sheet'!I296&gt;Results!$G$16,'Data Sheet'!I296&lt;Results!$H$16)</f>
        <v>0</v>
      </c>
      <c r="Y296" s="102" t="b">
        <f>AND('Data Sheet'!J296&gt;Results!$G$19,'Data Sheet'!J296&lt;Results!$H$19)</f>
        <v>0</v>
      </c>
      <c r="AB296" s="44">
        <f t="shared" si="9"/>
        <v>0</v>
      </c>
    </row>
    <row r="297" spans="2:28">
      <c r="B297" s="293"/>
      <c r="C297" s="299"/>
      <c r="D297" s="363"/>
      <c r="E297" s="36" t="s">
        <v>317</v>
      </c>
      <c r="F297" s="21">
        <v>80</v>
      </c>
      <c r="G297" s="19">
        <v>0.97</v>
      </c>
      <c r="H297" s="19">
        <v>9.1</v>
      </c>
      <c r="I297" s="19">
        <v>590</v>
      </c>
      <c r="J297" s="1" t="s">
        <v>1</v>
      </c>
      <c r="M297" s="40" t="b">
        <f>AND('Data Sheet'!F297&lt;Results!$F$7,'Data Sheet'!F297&gt;Results!$E$7)</f>
        <v>0</v>
      </c>
      <c r="N297" s="6" t="b">
        <f>AND(G297&gt;Results!$E$10,G297&lt;Results!$F$10)</f>
        <v>0</v>
      </c>
      <c r="O297" s="6" t="b">
        <f>AND(H297&gt;Results!$E$13,H297&lt;Results!$F$13)</f>
        <v>0</v>
      </c>
      <c r="P297" s="6" t="b">
        <f>AND(I297&gt;Results!$E$16,I297&lt;Results!$F$16)</f>
        <v>0</v>
      </c>
      <c r="Q297" s="6" t="b">
        <f>AND(J297&gt;Results!$E$19,J297&lt;Results!$F$19)</f>
        <v>0</v>
      </c>
      <c r="T297" s="44">
        <f t="shared" si="8"/>
        <v>0</v>
      </c>
      <c r="U297" s="102" t="b">
        <f>AND('Data Sheet'!F297&gt;Results!$G$7,'Data Sheet'!F297&lt;Results!$H$7)</f>
        <v>0</v>
      </c>
      <c r="V297" s="102" t="b">
        <f>AND('Data Sheet'!G297&gt;Results!$G$10,'Data Sheet'!G296&lt;Results!$H$10)</f>
        <v>0</v>
      </c>
      <c r="W297" s="102" t="b">
        <f>AND('Data Sheet'!H297&gt;Results!$G$13,'Data Sheet'!H297&lt;Results!$H$13)</f>
        <v>0</v>
      </c>
      <c r="X297" s="102" t="b">
        <f>AND('Data Sheet'!I297&gt;Results!$G$16,'Data Sheet'!I297&lt;Results!$H$16)</f>
        <v>0</v>
      </c>
      <c r="Y297" s="102" t="b">
        <f>AND('Data Sheet'!J297&gt;Results!$G$19,'Data Sheet'!J297&lt;Results!$H$19)</f>
        <v>0</v>
      </c>
      <c r="AB297" s="44">
        <f t="shared" si="9"/>
        <v>0</v>
      </c>
    </row>
    <row r="298" spans="2:28">
      <c r="B298" s="293"/>
      <c r="C298" s="299"/>
      <c r="D298" s="363"/>
      <c r="E298" s="36" t="s">
        <v>317</v>
      </c>
      <c r="F298" s="21">
        <v>80</v>
      </c>
      <c r="G298" s="19">
        <v>0.97</v>
      </c>
      <c r="H298" s="19">
        <v>9.5</v>
      </c>
      <c r="I298" s="19">
        <v>610</v>
      </c>
      <c r="J298" s="1" t="s">
        <v>1</v>
      </c>
      <c r="M298" s="40" t="b">
        <f>AND('Data Sheet'!F298&lt;Results!$F$7,'Data Sheet'!F298&gt;Results!$E$7)</f>
        <v>0</v>
      </c>
      <c r="N298" s="6" t="b">
        <f>AND(G298&gt;Results!$E$10,G298&lt;Results!$F$10)</f>
        <v>0</v>
      </c>
      <c r="O298" s="6" t="b">
        <f>AND(H298&gt;Results!$E$13,H298&lt;Results!$F$13)</f>
        <v>0</v>
      </c>
      <c r="P298" s="6" t="b">
        <f>AND(I298&gt;Results!$E$16,I298&lt;Results!$F$16)</f>
        <v>0</v>
      </c>
      <c r="Q298" s="6" t="b">
        <f>AND(J298&gt;Results!$E$19,J298&lt;Results!$F$19)</f>
        <v>0</v>
      </c>
      <c r="T298" s="44">
        <f t="shared" si="8"/>
        <v>0</v>
      </c>
      <c r="U298" s="102" t="b">
        <f>AND('Data Sheet'!F298&gt;Results!$G$7,'Data Sheet'!F298&lt;Results!$H$7)</f>
        <v>0</v>
      </c>
      <c r="V298" s="102" t="b">
        <f>AND('Data Sheet'!G298&gt;Results!$G$10,'Data Sheet'!G297&lt;Results!$H$10)</f>
        <v>0</v>
      </c>
      <c r="W298" s="102" t="b">
        <f>AND('Data Sheet'!H298&gt;Results!$G$13,'Data Sheet'!H298&lt;Results!$H$13)</f>
        <v>0</v>
      </c>
      <c r="X298" s="102" t="b">
        <f>AND('Data Sheet'!I298&gt;Results!$G$16,'Data Sheet'!I298&lt;Results!$H$16)</f>
        <v>0</v>
      </c>
      <c r="Y298" s="102" t="b">
        <f>AND('Data Sheet'!J298&gt;Results!$G$19,'Data Sheet'!J298&lt;Results!$H$19)</f>
        <v>0</v>
      </c>
      <c r="AB298" s="44">
        <f t="shared" si="9"/>
        <v>0</v>
      </c>
    </row>
    <row r="299" spans="2:28">
      <c r="B299" s="293"/>
      <c r="C299" s="299"/>
      <c r="D299" s="363"/>
      <c r="E299" s="36" t="s">
        <v>318</v>
      </c>
      <c r="F299" s="21">
        <v>90</v>
      </c>
      <c r="G299" s="19">
        <v>0.97</v>
      </c>
      <c r="H299" s="19">
        <v>12</v>
      </c>
      <c r="I299" s="19">
        <v>620</v>
      </c>
      <c r="J299" s="1" t="s">
        <v>1</v>
      </c>
      <c r="M299" s="40" t="b">
        <f>AND('Data Sheet'!F299&lt;Results!$F$7,'Data Sheet'!F299&gt;Results!$E$7)</f>
        <v>0</v>
      </c>
      <c r="N299" s="6" t="b">
        <f>AND(G299&gt;Results!$E$10,G299&lt;Results!$F$10)</f>
        <v>0</v>
      </c>
      <c r="O299" s="6" t="b">
        <f>AND(H299&gt;Results!$E$13,H299&lt;Results!$F$13)</f>
        <v>0</v>
      </c>
      <c r="P299" s="6" t="b">
        <f>AND(I299&gt;Results!$E$16,I299&lt;Results!$F$16)</f>
        <v>0</v>
      </c>
      <c r="Q299" s="6" t="b">
        <f>AND(J299&gt;Results!$E$19,J299&lt;Results!$F$19)</f>
        <v>0</v>
      </c>
      <c r="T299" s="44">
        <f t="shared" si="8"/>
        <v>0</v>
      </c>
      <c r="U299" s="102" t="b">
        <f>AND('Data Sheet'!F299&gt;Results!$G$7,'Data Sheet'!F299&lt;Results!$H$7)</f>
        <v>0</v>
      </c>
      <c r="V299" s="102" t="b">
        <f>AND('Data Sheet'!G299&gt;Results!$G$10,'Data Sheet'!G298&lt;Results!$H$10)</f>
        <v>0</v>
      </c>
      <c r="W299" s="102" t="b">
        <f>AND('Data Sheet'!H299&gt;Results!$G$13,'Data Sheet'!H299&lt;Results!$H$13)</f>
        <v>0</v>
      </c>
      <c r="X299" s="102" t="b">
        <f>AND('Data Sheet'!I299&gt;Results!$G$16,'Data Sheet'!I299&lt;Results!$H$16)</f>
        <v>0</v>
      </c>
      <c r="Y299" s="102" t="b">
        <f>AND('Data Sheet'!J299&gt;Results!$G$19,'Data Sheet'!J299&lt;Results!$H$19)</f>
        <v>0</v>
      </c>
      <c r="AB299" s="44">
        <f t="shared" si="9"/>
        <v>0</v>
      </c>
    </row>
    <row r="300" spans="2:28">
      <c r="B300" s="293"/>
      <c r="C300" s="299"/>
      <c r="D300" s="363"/>
      <c r="E300" s="36" t="s">
        <v>318</v>
      </c>
      <c r="F300" s="21">
        <v>90</v>
      </c>
      <c r="G300" s="19">
        <v>0.97</v>
      </c>
      <c r="H300" s="19">
        <v>12</v>
      </c>
      <c r="I300" s="19">
        <v>620</v>
      </c>
      <c r="J300" s="1" t="s">
        <v>1</v>
      </c>
      <c r="M300" s="40" t="b">
        <f>AND('Data Sheet'!F300&lt;Results!$F$7,'Data Sheet'!F300&gt;Results!$E$7)</f>
        <v>0</v>
      </c>
      <c r="N300" s="6" t="b">
        <f>AND(G300&gt;Results!$E$10,G300&lt;Results!$F$10)</f>
        <v>0</v>
      </c>
      <c r="O300" s="6" t="b">
        <f>AND(H300&gt;Results!$E$13,H300&lt;Results!$F$13)</f>
        <v>0</v>
      </c>
      <c r="P300" s="6" t="b">
        <f>AND(I300&gt;Results!$E$16,I300&lt;Results!$F$16)</f>
        <v>0</v>
      </c>
      <c r="Q300" s="6" t="b">
        <f>AND(J300&gt;Results!$E$19,J300&lt;Results!$F$19)</f>
        <v>0</v>
      </c>
      <c r="T300" s="44">
        <f t="shared" si="8"/>
        <v>0</v>
      </c>
      <c r="U300" s="102" t="b">
        <f>AND('Data Sheet'!F300&gt;Results!$G$7,'Data Sheet'!F300&lt;Results!$H$7)</f>
        <v>0</v>
      </c>
      <c r="V300" s="102" t="b">
        <f>AND('Data Sheet'!G300&gt;Results!$G$10,'Data Sheet'!G299&lt;Results!$H$10)</f>
        <v>0</v>
      </c>
      <c r="W300" s="102" t="b">
        <f>AND('Data Sheet'!H300&gt;Results!$G$13,'Data Sheet'!H300&lt;Results!$H$13)</f>
        <v>0</v>
      </c>
      <c r="X300" s="102" t="b">
        <f>AND('Data Sheet'!I300&gt;Results!$G$16,'Data Sheet'!I300&lt;Results!$H$16)</f>
        <v>0</v>
      </c>
      <c r="Y300" s="102" t="b">
        <f>AND('Data Sheet'!J300&gt;Results!$G$19,'Data Sheet'!J300&lt;Results!$H$19)</f>
        <v>0</v>
      </c>
      <c r="AB300" s="44">
        <f t="shared" si="9"/>
        <v>0</v>
      </c>
    </row>
    <row r="301" spans="2:28">
      <c r="B301" s="293"/>
      <c r="C301" s="299"/>
      <c r="D301" s="363"/>
      <c r="E301" s="36" t="s">
        <v>318</v>
      </c>
      <c r="F301" s="21">
        <v>90</v>
      </c>
      <c r="G301" s="19">
        <v>0.97</v>
      </c>
      <c r="H301" s="19">
        <v>12</v>
      </c>
      <c r="I301" s="19">
        <v>620</v>
      </c>
      <c r="J301" s="1" t="s">
        <v>1</v>
      </c>
      <c r="M301" s="40" t="b">
        <f>AND('Data Sheet'!F301&lt;Results!$F$7,'Data Sheet'!F301&gt;Results!$E$7)</f>
        <v>0</v>
      </c>
      <c r="N301" s="6" t="b">
        <f>AND(G301&gt;Results!$E$10,G301&lt;Results!$F$10)</f>
        <v>0</v>
      </c>
      <c r="O301" s="6" t="b">
        <f>AND(H301&gt;Results!$E$13,H301&lt;Results!$F$13)</f>
        <v>0</v>
      </c>
      <c r="P301" s="6" t="b">
        <f>AND(I301&gt;Results!$E$16,I301&lt;Results!$F$16)</f>
        <v>0</v>
      </c>
      <c r="Q301" s="6" t="b">
        <f>AND(J301&gt;Results!$E$19,J301&lt;Results!$F$19)</f>
        <v>0</v>
      </c>
      <c r="T301" s="44">
        <f t="shared" si="8"/>
        <v>0</v>
      </c>
      <c r="U301" s="102" t="b">
        <f>AND('Data Sheet'!F301&gt;Results!$G$7,'Data Sheet'!F301&lt;Results!$H$7)</f>
        <v>0</v>
      </c>
      <c r="V301" s="102" t="b">
        <f>AND('Data Sheet'!G301&gt;Results!$G$10,'Data Sheet'!G300&lt;Results!$H$10)</f>
        <v>0</v>
      </c>
      <c r="W301" s="102" t="b">
        <f>AND('Data Sheet'!H301&gt;Results!$G$13,'Data Sheet'!H301&lt;Results!$H$13)</f>
        <v>0</v>
      </c>
      <c r="X301" s="102" t="b">
        <f>AND('Data Sheet'!I301&gt;Results!$G$16,'Data Sheet'!I301&lt;Results!$H$16)</f>
        <v>0</v>
      </c>
      <c r="Y301" s="102" t="b">
        <f>AND('Data Sheet'!J301&gt;Results!$G$19,'Data Sheet'!J301&lt;Results!$H$19)</f>
        <v>0</v>
      </c>
      <c r="AB301" s="44">
        <f t="shared" si="9"/>
        <v>0</v>
      </c>
    </row>
    <row r="302" spans="2:28">
      <c r="B302" s="293"/>
      <c r="C302" s="299"/>
      <c r="D302" s="363"/>
      <c r="E302" s="36" t="s">
        <v>313</v>
      </c>
      <c r="F302" s="21">
        <v>55</v>
      </c>
      <c r="G302" s="19">
        <v>0.98</v>
      </c>
      <c r="H302" s="19">
        <v>4.5999999999999996</v>
      </c>
      <c r="I302" s="19">
        <v>500</v>
      </c>
      <c r="J302" s="1" t="s">
        <v>1</v>
      </c>
      <c r="M302" s="40" t="b">
        <f>AND('Data Sheet'!F302&lt;Results!$F$7,'Data Sheet'!F302&gt;Results!$E$7)</f>
        <v>0</v>
      </c>
      <c r="N302" s="6" t="b">
        <f>AND(G302&gt;Results!$E$10,G302&lt;Results!$F$10)</f>
        <v>0</v>
      </c>
      <c r="O302" s="6" t="b">
        <f>AND(H302&gt;Results!$E$13,H302&lt;Results!$F$13)</f>
        <v>0</v>
      </c>
      <c r="P302" s="6" t="b">
        <f>AND(I302&gt;Results!$E$16,I302&lt;Results!$F$16)</f>
        <v>0</v>
      </c>
      <c r="Q302" s="6" t="b">
        <f>AND(J302&gt;Results!$E$19,J302&lt;Results!$F$19)</f>
        <v>0</v>
      </c>
      <c r="T302" s="44">
        <f t="shared" si="8"/>
        <v>0</v>
      </c>
      <c r="U302" s="102" t="b">
        <f>AND('Data Sheet'!F302&gt;Results!$G$7,'Data Sheet'!F302&lt;Results!$H$7)</f>
        <v>0</v>
      </c>
      <c r="V302" s="102" t="b">
        <f>AND('Data Sheet'!G302&gt;Results!$G$10,'Data Sheet'!G301&lt;Results!$H$10)</f>
        <v>0</v>
      </c>
      <c r="W302" s="102" t="b">
        <f>AND('Data Sheet'!H302&gt;Results!$G$13,'Data Sheet'!H302&lt;Results!$H$13)</f>
        <v>0</v>
      </c>
      <c r="X302" s="102" t="b">
        <f>AND('Data Sheet'!I302&gt;Results!$G$16,'Data Sheet'!I302&lt;Results!$H$16)</f>
        <v>0</v>
      </c>
      <c r="Y302" s="102" t="b">
        <f>AND('Data Sheet'!J302&gt;Results!$G$19,'Data Sheet'!J302&lt;Results!$H$19)</f>
        <v>0</v>
      </c>
      <c r="AB302" s="44">
        <f t="shared" si="9"/>
        <v>0</v>
      </c>
    </row>
    <row r="303" spans="2:28">
      <c r="B303" s="293"/>
      <c r="C303" s="299"/>
      <c r="D303" s="363"/>
      <c r="E303" s="36" t="s">
        <v>319</v>
      </c>
      <c r="F303" s="21">
        <v>55</v>
      </c>
      <c r="G303" s="19">
        <v>0.97</v>
      </c>
      <c r="H303" s="19">
        <v>5</v>
      </c>
      <c r="I303" s="19">
        <v>600</v>
      </c>
      <c r="J303" s="1" t="s">
        <v>1</v>
      </c>
      <c r="M303" s="40" t="b">
        <f>AND('Data Sheet'!F303&lt;Results!$F$7,'Data Sheet'!F303&gt;Results!$E$7)</f>
        <v>0</v>
      </c>
      <c r="N303" s="6" t="b">
        <f>AND(G303&gt;Results!$E$10,G303&lt;Results!$F$10)</f>
        <v>0</v>
      </c>
      <c r="O303" s="6" t="b">
        <f>AND(H303&gt;Results!$E$13,H303&lt;Results!$F$13)</f>
        <v>0</v>
      </c>
      <c r="P303" s="6" t="b">
        <f>AND(I303&gt;Results!$E$16,I303&lt;Results!$F$16)</f>
        <v>0</v>
      </c>
      <c r="Q303" s="6" t="b">
        <f>AND(J303&gt;Results!$E$19,J303&lt;Results!$F$19)</f>
        <v>0</v>
      </c>
      <c r="T303" s="44">
        <f t="shared" si="8"/>
        <v>0</v>
      </c>
      <c r="U303" s="102" t="b">
        <f>AND('Data Sheet'!F303&gt;Results!$G$7,'Data Sheet'!F303&lt;Results!$H$7)</f>
        <v>0</v>
      </c>
      <c r="V303" s="102" t="b">
        <f>AND('Data Sheet'!G303&gt;Results!$G$10,'Data Sheet'!G302&lt;Results!$H$10)</f>
        <v>0</v>
      </c>
      <c r="W303" s="102" t="b">
        <f>AND('Data Sheet'!H303&gt;Results!$G$13,'Data Sheet'!H303&lt;Results!$H$13)</f>
        <v>0</v>
      </c>
      <c r="X303" s="102" t="b">
        <f>AND('Data Sheet'!I303&gt;Results!$G$16,'Data Sheet'!I303&lt;Results!$H$16)</f>
        <v>0</v>
      </c>
      <c r="Y303" s="102" t="b">
        <f>AND('Data Sheet'!J303&gt;Results!$G$19,'Data Sheet'!J303&lt;Results!$H$19)</f>
        <v>0</v>
      </c>
      <c r="AB303" s="44">
        <f t="shared" si="9"/>
        <v>0</v>
      </c>
    </row>
    <row r="304" spans="2:28">
      <c r="B304" s="293"/>
      <c r="C304" s="299"/>
      <c r="D304" s="363"/>
      <c r="E304" s="36" t="s">
        <v>320</v>
      </c>
      <c r="F304" s="21">
        <v>65</v>
      </c>
      <c r="G304" s="19">
        <v>0.97</v>
      </c>
      <c r="H304" s="19">
        <v>7.9</v>
      </c>
      <c r="I304" s="19">
        <v>670</v>
      </c>
      <c r="J304" s="1" t="s">
        <v>1</v>
      </c>
      <c r="M304" s="40" t="b">
        <f>AND('Data Sheet'!F304&lt;Results!$F$7,'Data Sheet'!F304&gt;Results!$E$7)</f>
        <v>0</v>
      </c>
      <c r="N304" s="6" t="b">
        <f>AND(G304&gt;Results!$E$10,G304&lt;Results!$F$10)</f>
        <v>0</v>
      </c>
      <c r="O304" s="6" t="b">
        <f>AND(H304&gt;Results!$E$13,H304&lt;Results!$F$13)</f>
        <v>0</v>
      </c>
      <c r="P304" s="6" t="b">
        <f>AND(I304&gt;Results!$E$16,I304&lt;Results!$F$16)</f>
        <v>0</v>
      </c>
      <c r="Q304" s="6" t="b">
        <f>AND(J304&gt;Results!$E$19,J304&lt;Results!$F$19)</f>
        <v>0</v>
      </c>
      <c r="T304" s="44">
        <f t="shared" si="8"/>
        <v>0</v>
      </c>
      <c r="U304" s="102" t="b">
        <f>AND('Data Sheet'!F304&gt;Results!$G$7,'Data Sheet'!F304&lt;Results!$H$7)</f>
        <v>1</v>
      </c>
      <c r="V304" s="102" t="b">
        <f>AND('Data Sheet'!G304&gt;Results!$G$10,'Data Sheet'!G303&lt;Results!$H$10)</f>
        <v>0</v>
      </c>
      <c r="W304" s="102" t="b">
        <f>AND('Data Sheet'!H304&gt;Results!$G$13,'Data Sheet'!H304&lt;Results!$H$13)</f>
        <v>0</v>
      </c>
      <c r="X304" s="102" t="b">
        <f>AND('Data Sheet'!I304&gt;Results!$G$16,'Data Sheet'!I304&lt;Results!$H$16)</f>
        <v>0</v>
      </c>
      <c r="Y304" s="102" t="b">
        <f>AND('Data Sheet'!J304&gt;Results!$G$19,'Data Sheet'!J304&lt;Results!$H$19)</f>
        <v>0</v>
      </c>
      <c r="AB304" s="44">
        <f t="shared" si="9"/>
        <v>1</v>
      </c>
    </row>
    <row r="305" spans="2:28">
      <c r="B305" s="293"/>
      <c r="C305" s="299"/>
      <c r="D305" s="363"/>
      <c r="E305" s="36" t="s">
        <v>321</v>
      </c>
      <c r="F305" s="21">
        <v>75</v>
      </c>
      <c r="G305" s="19">
        <v>0.97</v>
      </c>
      <c r="H305" s="19">
        <v>9.6</v>
      </c>
      <c r="I305" s="19">
        <v>670</v>
      </c>
      <c r="J305" s="1" t="s">
        <v>1</v>
      </c>
      <c r="M305" s="40" t="b">
        <f>AND('Data Sheet'!F305&lt;Results!$F$7,'Data Sheet'!F305&gt;Results!$E$7)</f>
        <v>0</v>
      </c>
      <c r="N305" s="6" t="b">
        <f>AND(G305&gt;Results!$E$10,G305&lt;Results!$F$10)</f>
        <v>0</v>
      </c>
      <c r="O305" s="6" t="b">
        <f>AND(H305&gt;Results!$E$13,H305&lt;Results!$F$13)</f>
        <v>0</v>
      </c>
      <c r="P305" s="6" t="b">
        <f>AND(I305&gt;Results!$E$16,I305&lt;Results!$F$16)</f>
        <v>0</v>
      </c>
      <c r="Q305" s="6" t="b">
        <f>AND(J305&gt;Results!$E$19,J305&lt;Results!$F$19)</f>
        <v>0</v>
      </c>
      <c r="T305" s="44">
        <f t="shared" si="8"/>
        <v>0</v>
      </c>
      <c r="U305" s="102" t="b">
        <f>AND('Data Sheet'!F305&gt;Results!$G$7,'Data Sheet'!F305&lt;Results!$H$7)</f>
        <v>0</v>
      </c>
      <c r="V305" s="102" t="b">
        <f>AND('Data Sheet'!G305&gt;Results!$G$10,'Data Sheet'!G304&lt;Results!$H$10)</f>
        <v>0</v>
      </c>
      <c r="W305" s="102" t="b">
        <f>AND('Data Sheet'!H305&gt;Results!$G$13,'Data Sheet'!H305&lt;Results!$H$13)</f>
        <v>0</v>
      </c>
      <c r="X305" s="102" t="b">
        <f>AND('Data Sheet'!I305&gt;Results!$G$16,'Data Sheet'!I305&lt;Results!$H$16)</f>
        <v>0</v>
      </c>
      <c r="Y305" s="102" t="b">
        <f>AND('Data Sheet'!J305&gt;Results!$G$19,'Data Sheet'!J305&lt;Results!$H$19)</f>
        <v>0</v>
      </c>
      <c r="AB305" s="44">
        <f t="shared" si="9"/>
        <v>0</v>
      </c>
    </row>
    <row r="306" spans="2:28">
      <c r="B306" s="293"/>
      <c r="C306" s="299"/>
      <c r="D306" s="363"/>
      <c r="E306" s="36" t="s">
        <v>322</v>
      </c>
      <c r="F306" s="21">
        <v>80</v>
      </c>
      <c r="G306" s="19">
        <v>0.97</v>
      </c>
      <c r="H306" s="19">
        <v>10</v>
      </c>
      <c r="I306" s="19">
        <v>680</v>
      </c>
      <c r="J306" s="1" t="s">
        <v>1</v>
      </c>
      <c r="M306" s="40" t="b">
        <f>AND('Data Sheet'!F306&lt;Results!$F$7,'Data Sheet'!F306&gt;Results!$E$7)</f>
        <v>0</v>
      </c>
      <c r="N306" s="6" t="b">
        <f>AND(G306&gt;Results!$E$10,G306&lt;Results!$F$10)</f>
        <v>0</v>
      </c>
      <c r="O306" s="6" t="b">
        <f>AND(H306&gt;Results!$E$13,H306&lt;Results!$F$13)</f>
        <v>0</v>
      </c>
      <c r="P306" s="6" t="b">
        <f>AND(I306&gt;Results!$E$16,I306&lt;Results!$F$16)</f>
        <v>0</v>
      </c>
      <c r="Q306" s="6" t="b">
        <f>AND(J306&gt;Results!$E$19,J306&lt;Results!$F$19)</f>
        <v>0</v>
      </c>
      <c r="T306" s="44">
        <f t="shared" si="8"/>
        <v>0</v>
      </c>
      <c r="U306" s="102" t="b">
        <f>AND('Data Sheet'!F306&gt;Results!$G$7,'Data Sheet'!F306&lt;Results!$H$7)</f>
        <v>0</v>
      </c>
      <c r="V306" s="102" t="b">
        <f>AND('Data Sheet'!G306&gt;Results!$G$10,'Data Sheet'!G305&lt;Results!$H$10)</f>
        <v>0</v>
      </c>
      <c r="W306" s="102" t="b">
        <f>AND('Data Sheet'!H306&gt;Results!$G$13,'Data Sheet'!H306&lt;Results!$H$13)</f>
        <v>0</v>
      </c>
      <c r="X306" s="102" t="b">
        <f>AND('Data Sheet'!I306&gt;Results!$G$16,'Data Sheet'!I306&lt;Results!$H$16)</f>
        <v>0</v>
      </c>
      <c r="Y306" s="102" t="b">
        <f>AND('Data Sheet'!J306&gt;Results!$G$19,'Data Sheet'!J306&lt;Results!$H$19)</f>
        <v>0</v>
      </c>
      <c r="AB306" s="44">
        <f t="shared" si="9"/>
        <v>0</v>
      </c>
    </row>
    <row r="307" spans="2:28">
      <c r="B307" s="293"/>
      <c r="C307" s="299"/>
      <c r="D307" s="363"/>
      <c r="E307" s="36" t="s">
        <v>323</v>
      </c>
      <c r="F307" s="21">
        <v>90</v>
      </c>
      <c r="G307" s="19">
        <v>0.96</v>
      </c>
      <c r="H307" s="19">
        <v>14</v>
      </c>
      <c r="I307" s="19">
        <v>680</v>
      </c>
      <c r="J307" s="1" t="s">
        <v>1</v>
      </c>
      <c r="M307" s="40" t="b">
        <f>AND('Data Sheet'!F307&lt;Results!$F$7,'Data Sheet'!F307&gt;Results!$E$7)</f>
        <v>0</v>
      </c>
      <c r="N307" s="6" t="b">
        <f>AND(G307&gt;Results!$E$10,G307&lt;Results!$F$10)</f>
        <v>0</v>
      </c>
      <c r="O307" s="6" t="b">
        <f>AND(H307&gt;Results!$E$13,H307&lt;Results!$F$13)</f>
        <v>0</v>
      </c>
      <c r="P307" s="6" t="b">
        <f>AND(I307&gt;Results!$E$16,I307&lt;Results!$F$16)</f>
        <v>0</v>
      </c>
      <c r="Q307" s="6" t="b">
        <f>AND(J307&gt;Results!$E$19,J307&lt;Results!$F$19)</f>
        <v>0</v>
      </c>
      <c r="T307" s="44">
        <f t="shared" si="8"/>
        <v>0</v>
      </c>
      <c r="U307" s="102" t="b">
        <f>AND('Data Sheet'!F307&gt;Results!$G$7,'Data Sheet'!F307&lt;Results!$H$7)</f>
        <v>0</v>
      </c>
      <c r="V307" s="102" t="b">
        <f>AND('Data Sheet'!G307&gt;Results!$G$10,'Data Sheet'!G306&lt;Results!$H$10)</f>
        <v>0</v>
      </c>
      <c r="W307" s="102" t="b">
        <f>AND('Data Sheet'!H307&gt;Results!$G$13,'Data Sheet'!H307&lt;Results!$H$13)</f>
        <v>0</v>
      </c>
      <c r="X307" s="102" t="b">
        <f>AND('Data Sheet'!I307&gt;Results!$G$16,'Data Sheet'!I307&lt;Results!$H$16)</f>
        <v>0</v>
      </c>
      <c r="Y307" s="102" t="b">
        <f>AND('Data Sheet'!J307&gt;Results!$G$19,'Data Sheet'!J307&lt;Results!$H$19)</f>
        <v>0</v>
      </c>
      <c r="AB307" s="44">
        <f t="shared" si="9"/>
        <v>0</v>
      </c>
    </row>
    <row r="308" spans="2:28">
      <c r="B308" s="293"/>
      <c r="C308" s="299"/>
      <c r="D308" s="363"/>
      <c r="E308" s="36" t="s">
        <v>324</v>
      </c>
      <c r="F308" s="21">
        <v>50</v>
      </c>
      <c r="G308" s="19">
        <v>0.94</v>
      </c>
      <c r="H308" s="19">
        <v>5.6</v>
      </c>
      <c r="I308" s="19">
        <v>620</v>
      </c>
      <c r="J308" s="1" t="s">
        <v>1</v>
      </c>
      <c r="M308" s="40" t="b">
        <f>AND('Data Sheet'!F308&lt;Results!$F$7,'Data Sheet'!F308&gt;Results!$E$7)</f>
        <v>0</v>
      </c>
      <c r="N308" s="6" t="b">
        <f>AND(G308&gt;Results!$E$10,G308&lt;Results!$F$10)</f>
        <v>0</v>
      </c>
      <c r="O308" s="6" t="b">
        <f>AND(H308&gt;Results!$E$13,H308&lt;Results!$F$13)</f>
        <v>0</v>
      </c>
      <c r="P308" s="6" t="b">
        <f>AND(I308&gt;Results!$E$16,I308&lt;Results!$F$16)</f>
        <v>0</v>
      </c>
      <c r="Q308" s="6" t="b">
        <f>AND(J308&gt;Results!$E$19,J308&lt;Results!$F$19)</f>
        <v>0</v>
      </c>
      <c r="T308" s="44">
        <f t="shared" si="8"/>
        <v>0</v>
      </c>
      <c r="U308" s="102" t="b">
        <f>AND('Data Sheet'!F308&gt;Results!$G$7,'Data Sheet'!F308&lt;Results!$H$7)</f>
        <v>0</v>
      </c>
      <c r="V308" s="102" t="b">
        <f>AND('Data Sheet'!G308&gt;Results!$G$10,'Data Sheet'!G307&lt;Results!$H$10)</f>
        <v>0</v>
      </c>
      <c r="W308" s="102" t="b">
        <f>AND('Data Sheet'!H308&gt;Results!$G$13,'Data Sheet'!H308&lt;Results!$H$13)</f>
        <v>0</v>
      </c>
      <c r="X308" s="102" t="b">
        <f>AND('Data Sheet'!I308&gt;Results!$G$16,'Data Sheet'!I308&lt;Results!$H$16)</f>
        <v>0</v>
      </c>
      <c r="Y308" s="102" t="b">
        <f>AND('Data Sheet'!J308&gt;Results!$G$19,'Data Sheet'!J308&lt;Results!$H$19)</f>
        <v>0</v>
      </c>
      <c r="AB308" s="44">
        <f t="shared" si="9"/>
        <v>0</v>
      </c>
    </row>
    <row r="309" spans="2:28" ht="15" thickBot="1">
      <c r="B309" s="293"/>
      <c r="C309" s="299"/>
      <c r="D309" s="364"/>
      <c r="E309" s="36" t="s">
        <v>325</v>
      </c>
      <c r="F309" s="21">
        <v>62</v>
      </c>
      <c r="G309" s="19">
        <v>0.94</v>
      </c>
      <c r="H309" s="19">
        <v>6.2</v>
      </c>
      <c r="I309" s="19">
        <v>610</v>
      </c>
      <c r="J309" s="1" t="s">
        <v>1</v>
      </c>
      <c r="M309" s="40" t="b">
        <f>AND('Data Sheet'!F309&lt;Results!$F$7,'Data Sheet'!F309&gt;Results!$E$7)</f>
        <v>1</v>
      </c>
      <c r="N309" s="6" t="b">
        <f>AND(G309&gt;Results!$E$10,G309&lt;Results!$F$10)</f>
        <v>0</v>
      </c>
      <c r="O309" s="6" t="b">
        <f>AND(H309&gt;Results!$E$13,H309&lt;Results!$F$13)</f>
        <v>0</v>
      </c>
      <c r="P309" s="6" t="b">
        <f>AND(I309&gt;Results!$E$16,I309&lt;Results!$F$16)</f>
        <v>0</v>
      </c>
      <c r="Q309" s="6" t="b">
        <f>AND(J309&gt;Results!$E$19,J309&lt;Results!$F$19)</f>
        <v>0</v>
      </c>
      <c r="T309" s="44">
        <f t="shared" si="8"/>
        <v>1</v>
      </c>
      <c r="U309" s="102" t="b">
        <f>AND('Data Sheet'!F309&gt;Results!$G$7,'Data Sheet'!F309&lt;Results!$H$7)</f>
        <v>1</v>
      </c>
      <c r="V309" s="102" t="b">
        <f>AND('Data Sheet'!G309&gt;Results!$G$10,'Data Sheet'!G308&lt;Results!$H$10)</f>
        <v>0</v>
      </c>
      <c r="W309" s="102" t="b">
        <f>AND('Data Sheet'!H309&gt;Results!$G$13,'Data Sheet'!H309&lt;Results!$H$13)</f>
        <v>0</v>
      </c>
      <c r="X309" s="102" t="b">
        <f>AND('Data Sheet'!I309&gt;Results!$G$16,'Data Sheet'!I309&lt;Results!$H$16)</f>
        <v>0</v>
      </c>
      <c r="Y309" s="102" t="b">
        <f>AND('Data Sheet'!J309&gt;Results!$G$19,'Data Sheet'!J309&lt;Results!$H$19)</f>
        <v>0</v>
      </c>
      <c r="AB309" s="44">
        <f t="shared" si="9"/>
        <v>1</v>
      </c>
    </row>
    <row r="310" spans="2:28">
      <c r="B310" s="293"/>
      <c r="C310" s="299"/>
      <c r="D310" s="301" t="s">
        <v>326</v>
      </c>
      <c r="E310" s="58" t="s">
        <v>327</v>
      </c>
      <c r="F310" s="22">
        <v>45</v>
      </c>
      <c r="G310" s="20">
        <v>1.1299999999999999</v>
      </c>
      <c r="H310" s="20">
        <v>15</v>
      </c>
      <c r="I310" s="20">
        <v>550</v>
      </c>
      <c r="J310" s="1" t="s">
        <v>1</v>
      </c>
      <c r="M310" s="40" t="b">
        <f>AND('Data Sheet'!F310&lt;Results!$F$7,'Data Sheet'!F310&gt;Results!$E$7)</f>
        <v>0</v>
      </c>
      <c r="N310" s="6" t="b">
        <f>AND(G310&gt;Results!$E$10,G310&lt;Results!$F$10)</f>
        <v>1</v>
      </c>
      <c r="O310" s="6" t="b">
        <f>AND(H310&gt;Results!$E$13,H310&lt;Results!$F$13)</f>
        <v>0</v>
      </c>
      <c r="P310" s="6" t="b">
        <f>AND(I310&gt;Results!$E$16,I310&lt;Results!$F$16)</f>
        <v>0</v>
      </c>
      <c r="Q310" s="6" t="b">
        <f>AND(J310&gt;Results!$E$19,J310&lt;Results!$F$19)</f>
        <v>0</v>
      </c>
      <c r="T310" s="44">
        <f t="shared" si="8"/>
        <v>1</v>
      </c>
      <c r="U310" s="102" t="b">
        <f>AND('Data Sheet'!F310&gt;Results!$G$7,'Data Sheet'!F310&lt;Results!$H$7)</f>
        <v>0</v>
      </c>
      <c r="V310" s="102" t="b">
        <f>AND('Data Sheet'!G310&gt;Results!$G$10,'Data Sheet'!G309&lt;Results!$H$10)</f>
        <v>1</v>
      </c>
      <c r="W310" s="102" t="b">
        <f>AND('Data Sheet'!H310&gt;Results!$G$13,'Data Sheet'!H310&lt;Results!$H$13)</f>
        <v>1</v>
      </c>
      <c r="X310" s="102" t="b">
        <f>AND('Data Sheet'!I310&gt;Results!$G$16,'Data Sheet'!I310&lt;Results!$H$16)</f>
        <v>0</v>
      </c>
      <c r="Y310" s="102" t="b">
        <f>AND('Data Sheet'!J310&gt;Results!$G$19,'Data Sheet'!J310&lt;Results!$H$19)</f>
        <v>0</v>
      </c>
      <c r="AB310" s="44">
        <f t="shared" si="9"/>
        <v>2</v>
      </c>
    </row>
    <row r="311" spans="2:28">
      <c r="B311" s="293"/>
      <c r="C311" s="299"/>
      <c r="D311" s="302"/>
      <c r="E311" s="58" t="s">
        <v>328</v>
      </c>
      <c r="F311" s="22">
        <v>38</v>
      </c>
      <c r="G311" s="20">
        <v>1.1299999999999999</v>
      </c>
      <c r="H311" s="20">
        <v>12.5</v>
      </c>
      <c r="I311" s="20">
        <v>550</v>
      </c>
      <c r="J311" s="1" t="s">
        <v>1</v>
      </c>
      <c r="M311" s="40" t="b">
        <f>AND('Data Sheet'!F311&lt;Results!$F$7,'Data Sheet'!F311&gt;Results!$E$7)</f>
        <v>0</v>
      </c>
      <c r="N311" s="6" t="b">
        <f>AND(G311&gt;Results!$E$10,G311&lt;Results!$F$10)</f>
        <v>1</v>
      </c>
      <c r="O311" s="6" t="b">
        <f>AND(H311&gt;Results!$E$13,H311&lt;Results!$F$13)</f>
        <v>0</v>
      </c>
      <c r="P311" s="6" t="b">
        <f>AND(I311&gt;Results!$E$16,I311&lt;Results!$F$16)</f>
        <v>0</v>
      </c>
      <c r="Q311" s="6" t="b">
        <f>AND(J311&gt;Results!$E$19,J311&lt;Results!$F$19)</f>
        <v>0</v>
      </c>
      <c r="T311" s="44">
        <f t="shared" si="8"/>
        <v>1</v>
      </c>
      <c r="U311" s="102" t="b">
        <f>AND('Data Sheet'!F311&gt;Results!$G$7,'Data Sheet'!F311&lt;Results!$H$7)</f>
        <v>0</v>
      </c>
      <c r="V311" s="102" t="b">
        <f>AND('Data Sheet'!G311&gt;Results!$G$10,'Data Sheet'!G310&lt;Results!$H$10)</f>
        <v>1</v>
      </c>
      <c r="W311" s="102" t="b">
        <f>AND('Data Sheet'!H311&gt;Results!$G$13,'Data Sheet'!H311&lt;Results!$H$13)</f>
        <v>0</v>
      </c>
      <c r="X311" s="102" t="b">
        <f>AND('Data Sheet'!I311&gt;Results!$G$16,'Data Sheet'!I311&lt;Results!$H$16)</f>
        <v>0</v>
      </c>
      <c r="Y311" s="102" t="b">
        <f>AND('Data Sheet'!J311&gt;Results!$G$19,'Data Sheet'!J311&lt;Results!$H$19)</f>
        <v>0</v>
      </c>
      <c r="AB311" s="44">
        <f t="shared" si="9"/>
        <v>1</v>
      </c>
    </row>
    <row r="312" spans="2:28">
      <c r="B312" s="293"/>
      <c r="C312" s="299"/>
      <c r="D312" s="302"/>
      <c r="E312" s="58" t="s">
        <v>329</v>
      </c>
      <c r="F312" s="22">
        <v>75</v>
      </c>
      <c r="G312" s="20">
        <v>1.24</v>
      </c>
      <c r="H312" s="20">
        <v>8.5</v>
      </c>
      <c r="I312" s="20">
        <v>660</v>
      </c>
      <c r="J312" s="1" t="s">
        <v>1</v>
      </c>
      <c r="M312" s="40" t="b">
        <f>AND('Data Sheet'!F312&lt;Results!$F$7,'Data Sheet'!F312&gt;Results!$E$7)</f>
        <v>0</v>
      </c>
      <c r="N312" s="6" t="b">
        <f>AND(G312&gt;Results!$E$10,G312&lt;Results!$F$10)</f>
        <v>0</v>
      </c>
      <c r="O312" s="6" t="b">
        <f>AND(H312&gt;Results!$E$13,H312&lt;Results!$F$13)</f>
        <v>0</v>
      </c>
      <c r="P312" s="6" t="b">
        <f>AND(I312&gt;Results!$E$16,I312&lt;Results!$F$16)</f>
        <v>0</v>
      </c>
      <c r="Q312" s="6" t="b">
        <f>AND(J312&gt;Results!$E$19,J312&lt;Results!$F$19)</f>
        <v>0</v>
      </c>
      <c r="T312" s="44">
        <f t="shared" si="8"/>
        <v>0</v>
      </c>
      <c r="U312" s="102" t="b">
        <f>AND('Data Sheet'!F312&gt;Results!$G$7,'Data Sheet'!F312&lt;Results!$H$7)</f>
        <v>0</v>
      </c>
      <c r="V312" s="102" t="b">
        <f>AND('Data Sheet'!G312&gt;Results!$G$10,'Data Sheet'!G311&lt;Results!$H$10)</f>
        <v>1</v>
      </c>
      <c r="W312" s="102" t="b">
        <f>AND('Data Sheet'!H312&gt;Results!$G$13,'Data Sheet'!H312&lt;Results!$H$13)</f>
        <v>0</v>
      </c>
      <c r="X312" s="102" t="b">
        <f>AND('Data Sheet'!I312&gt;Results!$G$16,'Data Sheet'!I312&lt;Results!$H$16)</f>
        <v>0</v>
      </c>
      <c r="Y312" s="102" t="b">
        <f>AND('Data Sheet'!J312&gt;Results!$G$19,'Data Sheet'!J312&lt;Results!$H$19)</f>
        <v>0</v>
      </c>
      <c r="AB312" s="44">
        <f t="shared" si="9"/>
        <v>1</v>
      </c>
    </row>
    <row r="313" spans="2:28">
      <c r="B313" s="293"/>
      <c r="C313" s="299"/>
      <c r="D313" s="302"/>
      <c r="E313" s="58" t="s">
        <v>330</v>
      </c>
      <c r="F313" s="22">
        <v>65</v>
      </c>
      <c r="G313" s="20">
        <v>1.1599999999999999</v>
      </c>
      <c r="H313" s="20">
        <v>9</v>
      </c>
      <c r="I313" s="20">
        <v>650</v>
      </c>
      <c r="J313" s="1" t="s">
        <v>1</v>
      </c>
      <c r="M313" s="40" t="b">
        <f>AND('Data Sheet'!F313&lt;Results!$F$7,'Data Sheet'!F313&gt;Results!$E$7)</f>
        <v>0</v>
      </c>
      <c r="N313" s="6" t="b">
        <f>AND(G313&gt;Results!$E$10,G313&lt;Results!$F$10)</f>
        <v>0</v>
      </c>
      <c r="O313" s="6" t="b">
        <f>AND(H313&gt;Results!$E$13,H313&lt;Results!$F$13)</f>
        <v>0</v>
      </c>
      <c r="P313" s="6" t="b">
        <f>AND(I313&gt;Results!$E$16,I313&lt;Results!$F$16)</f>
        <v>0</v>
      </c>
      <c r="Q313" s="6" t="b">
        <f>AND(J313&gt;Results!$E$19,J313&lt;Results!$F$19)</f>
        <v>0</v>
      </c>
      <c r="T313" s="44">
        <f t="shared" si="8"/>
        <v>0</v>
      </c>
      <c r="U313" s="102" t="b">
        <f>AND('Data Sheet'!F313&gt;Results!$G$7,'Data Sheet'!F313&lt;Results!$H$7)</f>
        <v>1</v>
      </c>
      <c r="V313" s="102" t="b">
        <f>AND('Data Sheet'!G313&gt;Results!$G$10,'Data Sheet'!G312&lt;Results!$H$10)</f>
        <v>0</v>
      </c>
      <c r="W313" s="102" t="b">
        <f>AND('Data Sheet'!H313&gt;Results!$G$13,'Data Sheet'!H313&lt;Results!$H$13)</f>
        <v>0</v>
      </c>
      <c r="X313" s="102" t="b">
        <f>AND('Data Sheet'!I313&gt;Results!$G$16,'Data Sheet'!I313&lt;Results!$H$16)</f>
        <v>0</v>
      </c>
      <c r="Y313" s="102" t="b">
        <f>AND('Data Sheet'!J313&gt;Results!$G$19,'Data Sheet'!J313&lt;Results!$H$19)</f>
        <v>0</v>
      </c>
      <c r="AB313" s="44">
        <f t="shared" si="9"/>
        <v>1</v>
      </c>
    </row>
    <row r="314" spans="2:28">
      <c r="B314" s="293"/>
      <c r="C314" s="299"/>
      <c r="D314" s="302"/>
      <c r="E314" s="58" t="s">
        <v>331</v>
      </c>
      <c r="F314" s="22">
        <v>35</v>
      </c>
      <c r="G314" s="20">
        <v>1.1599999999999999</v>
      </c>
      <c r="H314" s="20">
        <v>12.8</v>
      </c>
      <c r="I314" s="20">
        <v>610</v>
      </c>
      <c r="J314" s="1" t="s">
        <v>1</v>
      </c>
      <c r="M314" s="40" t="b">
        <f>AND('Data Sheet'!F314&lt;Results!$F$7,'Data Sheet'!F314&gt;Results!$E$7)</f>
        <v>0</v>
      </c>
      <c r="N314" s="6" t="b">
        <f>AND(G314&gt;Results!$E$10,G314&lt;Results!$F$10)</f>
        <v>0</v>
      </c>
      <c r="O314" s="6" t="b">
        <f>AND(H314&gt;Results!$E$13,H314&lt;Results!$F$13)</f>
        <v>0</v>
      </c>
      <c r="P314" s="6" t="b">
        <f>AND(I314&gt;Results!$E$16,I314&lt;Results!$F$16)</f>
        <v>0</v>
      </c>
      <c r="Q314" s="6" t="b">
        <f>AND(J314&gt;Results!$E$19,J314&lt;Results!$F$19)</f>
        <v>0</v>
      </c>
      <c r="T314" s="44">
        <f t="shared" si="8"/>
        <v>0</v>
      </c>
      <c r="U314" s="102" t="b">
        <f>AND('Data Sheet'!F314&gt;Results!$G$7,'Data Sheet'!F314&lt;Results!$H$7)</f>
        <v>0</v>
      </c>
      <c r="V314" s="102" t="b">
        <f>AND('Data Sheet'!G314&gt;Results!$G$10,'Data Sheet'!G313&lt;Results!$H$10)</f>
        <v>1</v>
      </c>
      <c r="W314" s="102" t="b">
        <f>AND('Data Sheet'!H314&gt;Results!$G$13,'Data Sheet'!H314&lt;Results!$H$13)</f>
        <v>0</v>
      </c>
      <c r="X314" s="102" t="b">
        <f>AND('Data Sheet'!I314&gt;Results!$G$16,'Data Sheet'!I314&lt;Results!$H$16)</f>
        <v>0</v>
      </c>
      <c r="Y314" s="102" t="b">
        <f>AND('Data Sheet'!J314&gt;Results!$G$19,'Data Sheet'!J314&lt;Results!$H$19)</f>
        <v>0</v>
      </c>
      <c r="AB314" s="44">
        <f t="shared" si="9"/>
        <v>1</v>
      </c>
    </row>
    <row r="315" spans="2:28">
      <c r="B315" s="293"/>
      <c r="C315" s="299"/>
      <c r="D315" s="302"/>
      <c r="E315" s="58" t="s">
        <v>332</v>
      </c>
      <c r="F315" s="22">
        <v>50</v>
      </c>
      <c r="G315" s="20">
        <v>1.19</v>
      </c>
      <c r="H315" s="20">
        <v>5.3</v>
      </c>
      <c r="I315" s="20">
        <v>600</v>
      </c>
      <c r="J315" s="1" t="s">
        <v>1</v>
      </c>
      <c r="M315" s="40" t="b">
        <f>AND('Data Sheet'!F315&lt;Results!$F$7,'Data Sheet'!F315&gt;Results!$E$7)</f>
        <v>0</v>
      </c>
      <c r="N315" s="6" t="b">
        <f>AND(G315&gt;Results!$E$10,G315&lt;Results!$F$10)</f>
        <v>0</v>
      </c>
      <c r="O315" s="6" t="b">
        <f>AND(H315&gt;Results!$E$13,H315&lt;Results!$F$13)</f>
        <v>0</v>
      </c>
      <c r="P315" s="6" t="b">
        <f>AND(I315&gt;Results!$E$16,I315&lt;Results!$F$16)</f>
        <v>0</v>
      </c>
      <c r="Q315" s="6" t="b">
        <f>AND(J315&gt;Results!$E$19,J315&lt;Results!$F$19)</f>
        <v>0</v>
      </c>
      <c r="T315" s="44">
        <f t="shared" si="8"/>
        <v>0</v>
      </c>
      <c r="U315" s="102" t="b">
        <f>AND('Data Sheet'!F315&gt;Results!$G$7,'Data Sheet'!F315&lt;Results!$H$7)</f>
        <v>0</v>
      </c>
      <c r="V315" s="102" t="b">
        <f>AND('Data Sheet'!G315&gt;Results!$G$10,'Data Sheet'!G314&lt;Results!$H$10)</f>
        <v>1</v>
      </c>
      <c r="W315" s="102" t="b">
        <f>AND('Data Sheet'!H315&gt;Results!$G$13,'Data Sheet'!H315&lt;Results!$H$13)</f>
        <v>0</v>
      </c>
      <c r="X315" s="102" t="b">
        <f>AND('Data Sheet'!I315&gt;Results!$G$16,'Data Sheet'!I315&lt;Results!$H$16)</f>
        <v>0</v>
      </c>
      <c r="Y315" s="102" t="b">
        <f>AND('Data Sheet'!J315&gt;Results!$G$19,'Data Sheet'!J315&lt;Results!$H$19)</f>
        <v>0</v>
      </c>
      <c r="AB315" s="44">
        <f t="shared" si="9"/>
        <v>1</v>
      </c>
    </row>
    <row r="316" spans="2:28">
      <c r="B316" s="293"/>
      <c r="C316" s="299"/>
      <c r="D316" s="302"/>
      <c r="E316" s="58" t="s">
        <v>333</v>
      </c>
      <c r="F316" s="22">
        <v>65</v>
      </c>
      <c r="G316" s="20">
        <v>1.19</v>
      </c>
      <c r="H316" s="20">
        <v>6.3</v>
      </c>
      <c r="I316" s="20">
        <v>600</v>
      </c>
      <c r="J316" s="1" t="s">
        <v>1</v>
      </c>
      <c r="M316" s="40" t="b">
        <f>AND('Data Sheet'!F316&lt;Results!$F$7,'Data Sheet'!F316&gt;Results!$E$7)</f>
        <v>0</v>
      </c>
      <c r="N316" s="6" t="b">
        <f>AND(G316&gt;Results!$E$10,G316&lt;Results!$F$10)</f>
        <v>0</v>
      </c>
      <c r="O316" s="6" t="b">
        <f>AND(H316&gt;Results!$E$13,H316&lt;Results!$F$13)</f>
        <v>0</v>
      </c>
      <c r="P316" s="6" t="b">
        <f>AND(I316&gt;Results!$E$16,I316&lt;Results!$F$16)</f>
        <v>0</v>
      </c>
      <c r="Q316" s="6" t="b">
        <f>AND(J316&gt;Results!$E$19,J316&lt;Results!$F$19)</f>
        <v>0</v>
      </c>
      <c r="T316" s="44">
        <f t="shared" si="8"/>
        <v>0</v>
      </c>
      <c r="U316" s="102" t="b">
        <f>AND('Data Sheet'!F316&gt;Results!$G$7,'Data Sheet'!F316&lt;Results!$H$7)</f>
        <v>1</v>
      </c>
      <c r="V316" s="102" t="b">
        <f>AND('Data Sheet'!G316&gt;Results!$G$10,'Data Sheet'!G315&lt;Results!$H$10)</f>
        <v>0</v>
      </c>
      <c r="W316" s="102" t="b">
        <f>AND('Data Sheet'!H316&gt;Results!$G$13,'Data Sheet'!H316&lt;Results!$H$13)</f>
        <v>0</v>
      </c>
      <c r="X316" s="102" t="b">
        <f>AND('Data Sheet'!I316&gt;Results!$G$16,'Data Sheet'!I316&lt;Results!$H$16)</f>
        <v>0</v>
      </c>
      <c r="Y316" s="102" t="b">
        <f>AND('Data Sheet'!J316&gt;Results!$G$19,'Data Sheet'!J316&lt;Results!$H$19)</f>
        <v>0</v>
      </c>
      <c r="AB316" s="44">
        <f t="shared" si="9"/>
        <v>1</v>
      </c>
    </row>
    <row r="317" spans="2:28">
      <c r="B317" s="293"/>
      <c r="C317" s="299"/>
      <c r="D317" s="302"/>
      <c r="E317" s="58" t="s">
        <v>334</v>
      </c>
      <c r="F317" s="22">
        <v>60</v>
      </c>
      <c r="G317" s="20">
        <v>0.9</v>
      </c>
      <c r="H317" s="20">
        <v>7.5</v>
      </c>
      <c r="I317" s="20">
        <v>670</v>
      </c>
      <c r="J317" s="1" t="s">
        <v>1</v>
      </c>
      <c r="M317" s="40" t="b">
        <f>AND('Data Sheet'!F317&lt;Results!$F$7,'Data Sheet'!F317&gt;Results!$E$7)</f>
        <v>1</v>
      </c>
      <c r="N317" s="6" t="b">
        <f>AND(G317&gt;Results!$E$10,G317&lt;Results!$F$10)</f>
        <v>0</v>
      </c>
      <c r="O317" s="6" t="b">
        <f>AND(H317&gt;Results!$E$13,H317&lt;Results!$F$13)</f>
        <v>0</v>
      </c>
      <c r="P317" s="6" t="b">
        <f>AND(I317&gt;Results!$E$16,I317&lt;Results!$F$16)</f>
        <v>0</v>
      </c>
      <c r="Q317" s="6" t="b">
        <f>AND(J317&gt;Results!$E$19,J317&lt;Results!$F$19)</f>
        <v>0</v>
      </c>
      <c r="T317" s="44">
        <f t="shared" si="8"/>
        <v>1</v>
      </c>
      <c r="U317" s="102" t="b">
        <f>AND('Data Sheet'!F317&gt;Results!$G$7,'Data Sheet'!F317&lt;Results!$H$7)</f>
        <v>0</v>
      </c>
      <c r="V317" s="102" t="b">
        <f>AND('Data Sheet'!G317&gt;Results!$G$10,'Data Sheet'!G316&lt;Results!$H$10)</f>
        <v>0</v>
      </c>
      <c r="W317" s="102" t="b">
        <f>AND('Data Sheet'!H317&gt;Results!$G$13,'Data Sheet'!H317&lt;Results!$H$13)</f>
        <v>0</v>
      </c>
      <c r="X317" s="102" t="b">
        <f>AND('Data Sheet'!I317&gt;Results!$G$16,'Data Sheet'!I317&lt;Results!$H$16)</f>
        <v>0</v>
      </c>
      <c r="Y317" s="102" t="b">
        <f>AND('Data Sheet'!J317&gt;Results!$G$19,'Data Sheet'!J317&lt;Results!$H$19)</f>
        <v>0</v>
      </c>
      <c r="AB317" s="44">
        <f t="shared" si="9"/>
        <v>0</v>
      </c>
    </row>
    <row r="318" spans="2:28">
      <c r="B318" s="293"/>
      <c r="C318" s="299"/>
      <c r="D318" s="302"/>
      <c r="E318" s="58" t="s">
        <v>335</v>
      </c>
      <c r="F318" s="22">
        <v>80</v>
      </c>
      <c r="G318" s="20">
        <v>0.9</v>
      </c>
      <c r="H318" s="20">
        <v>11</v>
      </c>
      <c r="I318" s="20">
        <v>700</v>
      </c>
      <c r="J318" s="1" t="s">
        <v>1</v>
      </c>
      <c r="M318" s="40" t="b">
        <f>AND('Data Sheet'!F318&lt;Results!$F$7,'Data Sheet'!F318&gt;Results!$E$7)</f>
        <v>0</v>
      </c>
      <c r="N318" s="6" t="b">
        <f>AND(G318&gt;Results!$E$10,G318&lt;Results!$F$10)</f>
        <v>0</v>
      </c>
      <c r="O318" s="6" t="b">
        <f>AND(H318&gt;Results!$E$13,H318&lt;Results!$F$13)</f>
        <v>0</v>
      </c>
      <c r="P318" s="6" t="b">
        <f>AND(I318&gt;Results!$E$16,I318&lt;Results!$F$16)</f>
        <v>0</v>
      </c>
      <c r="Q318" s="6" t="b">
        <f>AND(J318&gt;Results!$E$19,J318&lt;Results!$F$19)</f>
        <v>0</v>
      </c>
      <c r="T318" s="44">
        <f t="shared" si="8"/>
        <v>0</v>
      </c>
      <c r="U318" s="102" t="b">
        <f>AND('Data Sheet'!F318&gt;Results!$G$7,'Data Sheet'!F318&lt;Results!$H$7)</f>
        <v>0</v>
      </c>
      <c r="V318" s="102" t="b">
        <f>AND('Data Sheet'!G318&gt;Results!$G$10,'Data Sheet'!G317&lt;Results!$H$10)</f>
        <v>0</v>
      </c>
      <c r="W318" s="102" t="b">
        <f>AND('Data Sheet'!H318&gt;Results!$G$13,'Data Sheet'!H318&lt;Results!$H$13)</f>
        <v>0</v>
      </c>
      <c r="X318" s="102" t="b">
        <f>AND('Data Sheet'!I318&gt;Results!$G$16,'Data Sheet'!I318&lt;Results!$H$16)</f>
        <v>0</v>
      </c>
      <c r="Y318" s="102" t="b">
        <f>AND('Data Sheet'!J318&gt;Results!$G$19,'Data Sheet'!J318&lt;Results!$H$19)</f>
        <v>0</v>
      </c>
      <c r="AB318" s="44">
        <f t="shared" si="9"/>
        <v>0</v>
      </c>
    </row>
    <row r="319" spans="2:28">
      <c r="B319" s="293"/>
      <c r="C319" s="299"/>
      <c r="D319" s="302"/>
      <c r="E319" s="58" t="s">
        <v>336</v>
      </c>
      <c r="F319" s="22">
        <v>50</v>
      </c>
      <c r="G319" s="20">
        <v>0.93</v>
      </c>
      <c r="H319" s="20">
        <v>6</v>
      </c>
      <c r="I319" s="20">
        <v>610</v>
      </c>
      <c r="J319" s="1" t="s">
        <v>1</v>
      </c>
      <c r="M319" s="40" t="b">
        <f>AND('Data Sheet'!F319&lt;Results!$F$7,'Data Sheet'!F319&gt;Results!$E$7)</f>
        <v>0</v>
      </c>
      <c r="N319" s="6" t="b">
        <f>AND(G319&gt;Results!$E$10,G319&lt;Results!$F$10)</f>
        <v>0</v>
      </c>
      <c r="O319" s="6" t="b">
        <f>AND(H319&gt;Results!$E$13,H319&lt;Results!$F$13)</f>
        <v>0</v>
      </c>
      <c r="P319" s="6" t="b">
        <f>AND(I319&gt;Results!$E$16,I319&lt;Results!$F$16)</f>
        <v>0</v>
      </c>
      <c r="Q319" s="6" t="b">
        <f>AND(J319&gt;Results!$E$19,J319&lt;Results!$F$19)</f>
        <v>0</v>
      </c>
      <c r="T319" s="44">
        <f t="shared" si="8"/>
        <v>0</v>
      </c>
      <c r="U319" s="102" t="b">
        <f>AND('Data Sheet'!F319&gt;Results!$G$7,'Data Sheet'!F319&lt;Results!$H$7)</f>
        <v>0</v>
      </c>
      <c r="V319" s="102" t="b">
        <f>AND('Data Sheet'!G319&gt;Results!$G$10,'Data Sheet'!G318&lt;Results!$H$10)</f>
        <v>0</v>
      </c>
      <c r="W319" s="102" t="b">
        <f>AND('Data Sheet'!H319&gt;Results!$G$13,'Data Sheet'!H319&lt;Results!$H$13)</f>
        <v>0</v>
      </c>
      <c r="X319" s="102" t="b">
        <f>AND('Data Sheet'!I319&gt;Results!$G$16,'Data Sheet'!I319&lt;Results!$H$16)</f>
        <v>0</v>
      </c>
      <c r="Y319" s="102" t="b">
        <f>AND('Data Sheet'!J319&gt;Results!$G$19,'Data Sheet'!J319&lt;Results!$H$19)</f>
        <v>0</v>
      </c>
      <c r="AB319" s="44">
        <f t="shared" si="9"/>
        <v>0</v>
      </c>
    </row>
    <row r="320" spans="2:28">
      <c r="B320" s="293"/>
      <c r="C320" s="299"/>
      <c r="D320" s="302"/>
      <c r="E320" s="58" t="s">
        <v>337</v>
      </c>
      <c r="F320" s="22">
        <v>55</v>
      </c>
      <c r="G320" s="20">
        <v>1.1599999999999999</v>
      </c>
      <c r="H320" s="20">
        <v>7.2</v>
      </c>
      <c r="I320" s="20">
        <v>600</v>
      </c>
      <c r="J320" s="1" t="s">
        <v>1</v>
      </c>
      <c r="M320" s="40" t="b">
        <f>AND('Data Sheet'!F320&lt;Results!$F$7,'Data Sheet'!F320&gt;Results!$E$7)</f>
        <v>0</v>
      </c>
      <c r="N320" s="6" t="b">
        <f>AND(G320&gt;Results!$E$10,G320&lt;Results!$F$10)</f>
        <v>0</v>
      </c>
      <c r="O320" s="6" t="b">
        <f>AND(H320&gt;Results!$E$13,H320&lt;Results!$F$13)</f>
        <v>0</v>
      </c>
      <c r="P320" s="6" t="b">
        <f>AND(I320&gt;Results!$E$16,I320&lt;Results!$F$16)</f>
        <v>0</v>
      </c>
      <c r="Q320" s="6" t="b">
        <f>AND(J320&gt;Results!$E$19,J320&lt;Results!$F$19)</f>
        <v>0</v>
      </c>
      <c r="T320" s="44">
        <f t="shared" si="8"/>
        <v>0</v>
      </c>
      <c r="U320" s="102" t="b">
        <f>AND('Data Sheet'!F320&gt;Results!$G$7,'Data Sheet'!F320&lt;Results!$H$7)</f>
        <v>0</v>
      </c>
      <c r="V320" s="102" t="b">
        <f>AND('Data Sheet'!G320&gt;Results!$G$10,'Data Sheet'!G319&lt;Results!$H$10)</f>
        <v>1</v>
      </c>
      <c r="W320" s="102" t="b">
        <f>AND('Data Sheet'!H320&gt;Results!$G$13,'Data Sheet'!H320&lt;Results!$H$13)</f>
        <v>0</v>
      </c>
      <c r="X320" s="102" t="b">
        <f>AND('Data Sheet'!I320&gt;Results!$G$16,'Data Sheet'!I320&lt;Results!$H$16)</f>
        <v>0</v>
      </c>
      <c r="Y320" s="102" t="b">
        <f>AND('Data Sheet'!J320&gt;Results!$G$19,'Data Sheet'!J320&lt;Results!$H$19)</f>
        <v>0</v>
      </c>
      <c r="AB320" s="44">
        <f t="shared" si="9"/>
        <v>1</v>
      </c>
    </row>
    <row r="321" spans="2:28">
      <c r="B321" s="293"/>
      <c r="C321" s="299"/>
      <c r="D321" s="302"/>
      <c r="E321" s="58" t="s">
        <v>338</v>
      </c>
      <c r="F321" s="22">
        <v>45</v>
      </c>
      <c r="G321" s="20">
        <v>1.08</v>
      </c>
      <c r="H321" s="20">
        <v>5</v>
      </c>
      <c r="I321" s="20">
        <v>700</v>
      </c>
      <c r="J321" s="1" t="s">
        <v>1</v>
      </c>
      <c r="M321" s="40" t="b">
        <f>AND('Data Sheet'!F321&lt;Results!$F$7,'Data Sheet'!F321&gt;Results!$E$7)</f>
        <v>0</v>
      </c>
      <c r="N321" s="6" t="b">
        <f>AND(G321&gt;Results!$E$10,G321&lt;Results!$F$10)</f>
        <v>1</v>
      </c>
      <c r="O321" s="6" t="b">
        <f>AND(H321&gt;Results!$E$13,H321&lt;Results!$F$13)</f>
        <v>0</v>
      </c>
      <c r="P321" s="6" t="b">
        <f>AND(I321&gt;Results!$E$16,I321&lt;Results!$F$16)</f>
        <v>0</v>
      </c>
      <c r="Q321" s="6" t="b">
        <f>AND(J321&gt;Results!$E$19,J321&lt;Results!$F$19)</f>
        <v>0</v>
      </c>
      <c r="T321" s="44">
        <f t="shared" si="8"/>
        <v>1</v>
      </c>
      <c r="U321" s="102" t="b">
        <f>AND('Data Sheet'!F321&gt;Results!$G$7,'Data Sheet'!F321&lt;Results!$H$7)</f>
        <v>0</v>
      </c>
      <c r="V321" s="102" t="b">
        <f>AND('Data Sheet'!G321&gt;Results!$G$10,'Data Sheet'!G320&lt;Results!$H$10)</f>
        <v>1</v>
      </c>
      <c r="W321" s="102" t="b">
        <f>AND('Data Sheet'!H321&gt;Results!$G$13,'Data Sheet'!H321&lt;Results!$H$13)</f>
        <v>0</v>
      </c>
      <c r="X321" s="102" t="b">
        <f>AND('Data Sheet'!I321&gt;Results!$G$16,'Data Sheet'!I321&lt;Results!$H$16)</f>
        <v>0</v>
      </c>
      <c r="Y321" s="102" t="b">
        <f>AND('Data Sheet'!J321&gt;Results!$G$19,'Data Sheet'!J321&lt;Results!$H$19)</f>
        <v>0</v>
      </c>
      <c r="AB321" s="44">
        <f t="shared" si="9"/>
        <v>1</v>
      </c>
    </row>
    <row r="322" spans="2:28">
      <c r="B322" s="293"/>
      <c r="C322" s="299"/>
      <c r="D322" s="302"/>
      <c r="E322" s="58" t="s">
        <v>339</v>
      </c>
      <c r="F322" s="22">
        <v>45</v>
      </c>
      <c r="G322" s="20">
        <v>1.17</v>
      </c>
      <c r="H322" s="20">
        <v>4</v>
      </c>
      <c r="I322" s="20">
        <v>680</v>
      </c>
      <c r="J322" s="1" t="s">
        <v>1</v>
      </c>
      <c r="M322" s="40" t="b">
        <f>AND('Data Sheet'!F322&lt;Results!$F$7,'Data Sheet'!F322&gt;Results!$E$7)</f>
        <v>0</v>
      </c>
      <c r="N322" s="6" t="b">
        <f>AND(G322&gt;Results!$E$10,G322&lt;Results!$F$10)</f>
        <v>0</v>
      </c>
      <c r="O322" s="6" t="b">
        <f>AND(H322&gt;Results!$E$13,H322&lt;Results!$F$13)</f>
        <v>0</v>
      </c>
      <c r="P322" s="6" t="b">
        <f>AND(I322&gt;Results!$E$16,I322&lt;Results!$F$16)</f>
        <v>0</v>
      </c>
      <c r="Q322" s="6" t="b">
        <f>AND(J322&gt;Results!$E$19,J322&lt;Results!$F$19)</f>
        <v>0</v>
      </c>
      <c r="T322" s="44">
        <f t="shared" si="8"/>
        <v>0</v>
      </c>
      <c r="U322" s="102" t="b">
        <f>AND('Data Sheet'!F322&gt;Results!$G$7,'Data Sheet'!F322&lt;Results!$H$7)</f>
        <v>0</v>
      </c>
      <c r="V322" s="102" t="b">
        <f>AND('Data Sheet'!G322&gt;Results!$G$10,'Data Sheet'!G321&lt;Results!$H$10)</f>
        <v>1</v>
      </c>
      <c r="W322" s="102" t="b">
        <f>AND('Data Sheet'!H322&gt;Results!$G$13,'Data Sheet'!H322&lt;Results!$H$13)</f>
        <v>0</v>
      </c>
      <c r="X322" s="102" t="b">
        <f>AND('Data Sheet'!I322&gt;Results!$G$16,'Data Sheet'!I322&lt;Results!$H$16)</f>
        <v>0</v>
      </c>
      <c r="Y322" s="102" t="b">
        <f>AND('Data Sheet'!J322&gt;Results!$G$19,'Data Sheet'!J322&lt;Results!$H$19)</f>
        <v>0</v>
      </c>
      <c r="AB322" s="44">
        <f t="shared" si="9"/>
        <v>1</v>
      </c>
    </row>
    <row r="323" spans="2:28">
      <c r="B323" s="293"/>
      <c r="C323" s="299"/>
      <c r="D323" s="302"/>
      <c r="E323" s="58" t="s">
        <v>340</v>
      </c>
      <c r="F323" s="22">
        <v>55</v>
      </c>
      <c r="G323" s="20">
        <v>1.18</v>
      </c>
      <c r="H323" s="20">
        <v>4.5</v>
      </c>
      <c r="I323" s="20">
        <v>680</v>
      </c>
      <c r="J323" s="1" t="s">
        <v>1</v>
      </c>
      <c r="M323" s="40" t="b">
        <f>AND('Data Sheet'!F323&lt;Results!$F$7,'Data Sheet'!F323&gt;Results!$E$7)</f>
        <v>0</v>
      </c>
      <c r="N323" s="6" t="b">
        <f>AND(G323&gt;Results!$E$10,G323&lt;Results!$F$10)</f>
        <v>0</v>
      </c>
      <c r="O323" s="6" t="b">
        <f>AND(H323&gt;Results!$E$13,H323&lt;Results!$F$13)</f>
        <v>0</v>
      </c>
      <c r="P323" s="6" t="b">
        <f>AND(I323&gt;Results!$E$16,I323&lt;Results!$F$16)</f>
        <v>0</v>
      </c>
      <c r="Q323" s="6" t="b">
        <f>AND(J323&gt;Results!$E$19,J323&lt;Results!$F$19)</f>
        <v>0</v>
      </c>
      <c r="T323" s="44">
        <f t="shared" si="8"/>
        <v>0</v>
      </c>
      <c r="U323" s="102" t="b">
        <f>AND('Data Sheet'!F323&gt;Results!$G$7,'Data Sheet'!F323&lt;Results!$H$7)</f>
        <v>0</v>
      </c>
      <c r="V323" s="102" t="b">
        <f>AND('Data Sheet'!G323&gt;Results!$G$10,'Data Sheet'!G322&lt;Results!$H$10)</f>
        <v>1</v>
      </c>
      <c r="W323" s="102" t="b">
        <f>AND('Data Sheet'!H323&gt;Results!$G$13,'Data Sheet'!H323&lt;Results!$H$13)</f>
        <v>0</v>
      </c>
      <c r="X323" s="102" t="b">
        <f>AND('Data Sheet'!I323&gt;Results!$G$16,'Data Sheet'!I323&lt;Results!$H$16)</f>
        <v>0</v>
      </c>
      <c r="Y323" s="102" t="b">
        <f>AND('Data Sheet'!J323&gt;Results!$G$19,'Data Sheet'!J323&lt;Results!$H$19)</f>
        <v>0</v>
      </c>
      <c r="AB323" s="44">
        <f t="shared" si="9"/>
        <v>1</v>
      </c>
    </row>
    <row r="324" spans="2:28">
      <c r="B324" s="293"/>
      <c r="C324" s="299"/>
      <c r="D324" s="302"/>
      <c r="E324" s="58" t="s">
        <v>341</v>
      </c>
      <c r="F324" s="22">
        <v>60</v>
      </c>
      <c r="G324" s="20">
        <v>1.18</v>
      </c>
      <c r="H324" s="20">
        <v>5</v>
      </c>
      <c r="I324" s="20">
        <v>650</v>
      </c>
      <c r="J324" s="1" t="s">
        <v>1</v>
      </c>
      <c r="M324" s="40" t="b">
        <f>AND('Data Sheet'!F324&lt;Results!$F$7,'Data Sheet'!F324&gt;Results!$E$7)</f>
        <v>1</v>
      </c>
      <c r="N324" s="6" t="b">
        <f>AND(G324&gt;Results!$E$10,G324&lt;Results!$F$10)</f>
        <v>0</v>
      </c>
      <c r="O324" s="6" t="b">
        <f>AND(H324&gt;Results!$E$13,H324&lt;Results!$F$13)</f>
        <v>0</v>
      </c>
      <c r="P324" s="6" t="b">
        <f>AND(I324&gt;Results!$E$16,I324&lt;Results!$F$16)</f>
        <v>0</v>
      </c>
      <c r="Q324" s="6" t="b">
        <f>AND(J324&gt;Results!$E$19,J324&lt;Results!$F$19)</f>
        <v>0</v>
      </c>
      <c r="T324" s="44">
        <f t="shared" si="8"/>
        <v>1</v>
      </c>
      <c r="U324" s="102" t="b">
        <f>AND('Data Sheet'!F324&gt;Results!$G$7,'Data Sheet'!F324&lt;Results!$H$7)</f>
        <v>0</v>
      </c>
      <c r="V324" s="102" t="b">
        <f>AND('Data Sheet'!G324&gt;Results!$G$10,'Data Sheet'!G323&lt;Results!$H$10)</f>
        <v>1</v>
      </c>
      <c r="W324" s="102" t="b">
        <f>AND('Data Sheet'!H324&gt;Results!$G$13,'Data Sheet'!H324&lt;Results!$H$13)</f>
        <v>0</v>
      </c>
      <c r="X324" s="102" t="b">
        <f>AND('Data Sheet'!I324&gt;Results!$G$16,'Data Sheet'!I324&lt;Results!$H$16)</f>
        <v>0</v>
      </c>
      <c r="Y324" s="102" t="b">
        <f>AND('Data Sheet'!J324&gt;Results!$G$19,'Data Sheet'!J324&lt;Results!$H$19)</f>
        <v>0</v>
      </c>
      <c r="AB324" s="44">
        <f t="shared" si="9"/>
        <v>1</v>
      </c>
    </row>
    <row r="325" spans="2:28">
      <c r="B325" s="293"/>
      <c r="C325" s="299"/>
      <c r="D325" s="302"/>
      <c r="E325" s="58" t="s">
        <v>342</v>
      </c>
      <c r="F325" s="22">
        <v>70</v>
      </c>
      <c r="G325" s="20">
        <v>1.18</v>
      </c>
      <c r="H325" s="20">
        <v>5.6</v>
      </c>
      <c r="I325" s="20">
        <v>630</v>
      </c>
      <c r="J325" s="1" t="s">
        <v>1</v>
      </c>
      <c r="M325" s="40" t="b">
        <f>AND('Data Sheet'!F325&lt;Results!$F$7,'Data Sheet'!F325&gt;Results!$E$7)</f>
        <v>0</v>
      </c>
      <c r="N325" s="6" t="b">
        <f>AND(G325&gt;Results!$E$10,G325&lt;Results!$F$10)</f>
        <v>0</v>
      </c>
      <c r="O325" s="6" t="b">
        <f>AND(H325&gt;Results!$E$13,H325&lt;Results!$F$13)</f>
        <v>0</v>
      </c>
      <c r="P325" s="6" t="b">
        <f>AND(I325&gt;Results!$E$16,I325&lt;Results!$F$16)</f>
        <v>0</v>
      </c>
      <c r="Q325" s="6" t="b">
        <f>AND(J325&gt;Results!$E$19,J325&lt;Results!$F$19)</f>
        <v>0</v>
      </c>
      <c r="T325" s="44">
        <f t="shared" si="8"/>
        <v>0</v>
      </c>
      <c r="U325" s="102" t="b">
        <f>AND('Data Sheet'!F325&gt;Results!$G$7,'Data Sheet'!F325&lt;Results!$H$7)</f>
        <v>0</v>
      </c>
      <c r="V325" s="102" t="b">
        <f>AND('Data Sheet'!G325&gt;Results!$G$10,'Data Sheet'!G324&lt;Results!$H$10)</f>
        <v>1</v>
      </c>
      <c r="W325" s="102" t="b">
        <f>AND('Data Sheet'!H325&gt;Results!$G$13,'Data Sheet'!H325&lt;Results!$H$13)</f>
        <v>0</v>
      </c>
      <c r="X325" s="102" t="b">
        <f>AND('Data Sheet'!I325&gt;Results!$G$16,'Data Sheet'!I325&lt;Results!$H$16)</f>
        <v>0</v>
      </c>
      <c r="Y325" s="102" t="b">
        <f>AND('Data Sheet'!J325&gt;Results!$G$19,'Data Sheet'!J325&lt;Results!$H$19)</f>
        <v>0</v>
      </c>
      <c r="AB325" s="44">
        <f t="shared" si="9"/>
        <v>1</v>
      </c>
    </row>
    <row r="326" spans="2:28">
      <c r="B326" s="293"/>
      <c r="C326" s="299"/>
      <c r="D326" s="302"/>
      <c r="E326" s="58" t="s">
        <v>343</v>
      </c>
      <c r="F326" s="22">
        <v>80</v>
      </c>
      <c r="G326" s="20">
        <v>1.1200000000000001</v>
      </c>
      <c r="H326" s="20">
        <v>7.5</v>
      </c>
      <c r="I326" s="20">
        <v>500</v>
      </c>
      <c r="J326" s="1" t="s">
        <v>1</v>
      </c>
      <c r="M326" s="40" t="b">
        <f>AND('Data Sheet'!F326&lt;Results!$F$7,'Data Sheet'!F326&gt;Results!$E$7)</f>
        <v>0</v>
      </c>
      <c r="N326" s="6" t="b">
        <f>AND(G326&gt;Results!$E$10,G326&lt;Results!$F$10)</f>
        <v>1</v>
      </c>
      <c r="O326" s="6" t="b">
        <f>AND(H326&gt;Results!$E$13,H326&lt;Results!$F$13)</f>
        <v>0</v>
      </c>
      <c r="P326" s="6" t="b">
        <f>AND(I326&gt;Results!$E$16,I326&lt;Results!$F$16)</f>
        <v>0</v>
      </c>
      <c r="Q326" s="6" t="b">
        <f>AND(J326&gt;Results!$E$19,J326&lt;Results!$F$19)</f>
        <v>0</v>
      </c>
      <c r="T326" s="44">
        <f t="shared" si="8"/>
        <v>1</v>
      </c>
      <c r="U326" s="102" t="b">
        <f>AND('Data Sheet'!F326&gt;Results!$G$7,'Data Sheet'!F326&lt;Results!$H$7)</f>
        <v>0</v>
      </c>
      <c r="V326" s="102" t="b">
        <f>AND('Data Sheet'!G326&gt;Results!$G$10,'Data Sheet'!G325&lt;Results!$H$10)</f>
        <v>1</v>
      </c>
      <c r="W326" s="102" t="b">
        <f>AND('Data Sheet'!H326&gt;Results!$G$13,'Data Sheet'!H326&lt;Results!$H$13)</f>
        <v>0</v>
      </c>
      <c r="X326" s="102" t="b">
        <f>AND('Data Sheet'!I326&gt;Results!$G$16,'Data Sheet'!I326&lt;Results!$H$16)</f>
        <v>0</v>
      </c>
      <c r="Y326" s="102" t="b">
        <f>AND('Data Sheet'!J326&gt;Results!$G$19,'Data Sheet'!J326&lt;Results!$H$19)</f>
        <v>0</v>
      </c>
      <c r="AB326" s="44">
        <f t="shared" si="9"/>
        <v>1</v>
      </c>
    </row>
    <row r="327" spans="2:28">
      <c r="B327" s="293"/>
      <c r="C327" s="299"/>
      <c r="D327" s="302"/>
      <c r="E327" s="58" t="s">
        <v>344</v>
      </c>
      <c r="F327" s="22">
        <v>90</v>
      </c>
      <c r="G327" s="20">
        <v>1.17</v>
      </c>
      <c r="H327" s="20">
        <v>8.5</v>
      </c>
      <c r="I327" s="20">
        <v>480</v>
      </c>
      <c r="J327" s="1" t="s">
        <v>1</v>
      </c>
      <c r="M327" s="40" t="b">
        <f>AND('Data Sheet'!F327&lt;Results!$F$7,'Data Sheet'!F327&gt;Results!$E$7)</f>
        <v>0</v>
      </c>
      <c r="N327" s="6" t="b">
        <f>AND(G327&gt;Results!$E$10,G327&lt;Results!$F$10)</f>
        <v>0</v>
      </c>
      <c r="O327" s="6" t="b">
        <f>AND(H327&gt;Results!$E$13,H327&lt;Results!$F$13)</f>
        <v>0</v>
      </c>
      <c r="P327" s="6" t="b">
        <f>AND(I327&gt;Results!$E$16,I327&lt;Results!$F$16)</f>
        <v>0</v>
      </c>
      <c r="Q327" s="6" t="b">
        <f>AND(J327&gt;Results!$E$19,J327&lt;Results!$F$19)</f>
        <v>0</v>
      </c>
      <c r="T327" s="44">
        <f t="shared" si="8"/>
        <v>0</v>
      </c>
      <c r="U327" s="102" t="b">
        <f>AND('Data Sheet'!F327&gt;Results!$G$7,'Data Sheet'!F327&lt;Results!$H$7)</f>
        <v>0</v>
      </c>
      <c r="V327" s="102" t="b">
        <f>AND('Data Sheet'!G327&gt;Results!$G$10,'Data Sheet'!G326&lt;Results!$H$10)</f>
        <v>1</v>
      </c>
      <c r="W327" s="102" t="b">
        <f>AND('Data Sheet'!H327&gt;Results!$G$13,'Data Sheet'!H327&lt;Results!$H$13)</f>
        <v>0</v>
      </c>
      <c r="X327" s="102" t="b">
        <f>AND('Data Sheet'!I327&gt;Results!$G$16,'Data Sheet'!I327&lt;Results!$H$16)</f>
        <v>0</v>
      </c>
      <c r="Y327" s="102" t="b">
        <f>AND('Data Sheet'!J327&gt;Results!$G$19,'Data Sheet'!J327&lt;Results!$H$19)</f>
        <v>0</v>
      </c>
      <c r="AB327" s="44">
        <f t="shared" si="9"/>
        <v>1</v>
      </c>
    </row>
    <row r="328" spans="2:28" ht="15" thickBot="1">
      <c r="B328" s="295"/>
      <c r="C328" s="300"/>
      <c r="D328" s="303"/>
      <c r="E328" s="59" t="s">
        <v>345</v>
      </c>
      <c r="F328" s="26">
        <v>20</v>
      </c>
      <c r="G328" s="27">
        <v>1.1000000000000001</v>
      </c>
      <c r="H328" s="27">
        <v>3</v>
      </c>
      <c r="I328" s="27">
        <v>700</v>
      </c>
      <c r="J328" s="2" t="s">
        <v>1</v>
      </c>
      <c r="M328" s="40" t="b">
        <f>AND('Data Sheet'!F328&lt;Results!$F$7,'Data Sheet'!F328&gt;Results!$E$7)</f>
        <v>0</v>
      </c>
      <c r="N328" s="6" t="b">
        <f>AND(G328&gt;Results!$E$10,G328&lt;Results!$F$10)</f>
        <v>1</v>
      </c>
      <c r="O328" s="6" t="b">
        <f>AND(H328&gt;Results!$E$13,H328&lt;Results!$F$13)</f>
        <v>0</v>
      </c>
      <c r="P328" s="6" t="b">
        <f>AND(I328&gt;Results!$E$16,I328&lt;Results!$F$16)</f>
        <v>0</v>
      </c>
      <c r="Q328" s="6" t="b">
        <f>AND(J328&gt;Results!$E$19,J328&lt;Results!$F$19)</f>
        <v>0</v>
      </c>
      <c r="T328" s="44">
        <f t="shared" ref="T328:T391" si="10">COUNTIF(M328:Q328,"TRUE")</f>
        <v>1</v>
      </c>
      <c r="U328" s="102" t="b">
        <f>AND('Data Sheet'!F328&gt;Results!$G$7,'Data Sheet'!F328&lt;Results!$H$7)</f>
        <v>0</v>
      </c>
      <c r="V328" s="102" t="b">
        <f>AND('Data Sheet'!G328&gt;Results!$G$10,'Data Sheet'!G327&lt;Results!$H$10)</f>
        <v>1</v>
      </c>
      <c r="W328" s="102" t="b">
        <f>AND('Data Sheet'!H328&gt;Results!$G$13,'Data Sheet'!H328&lt;Results!$H$13)</f>
        <v>0</v>
      </c>
      <c r="X328" s="102" t="b">
        <f>AND('Data Sheet'!I328&gt;Results!$G$16,'Data Sheet'!I328&lt;Results!$H$16)</f>
        <v>0</v>
      </c>
      <c r="Y328" s="102" t="b">
        <f>AND('Data Sheet'!J328&gt;Results!$G$19,'Data Sheet'!J328&lt;Results!$H$19)</f>
        <v>0</v>
      </c>
      <c r="AB328" s="44">
        <f t="shared" ref="AB328:AB391" si="11">COUNTIF(U328:Y328,"TRUE")</f>
        <v>1</v>
      </c>
    </row>
    <row r="329" spans="2:28" ht="15" customHeight="1">
      <c r="B329" s="305" t="s">
        <v>346</v>
      </c>
      <c r="C329" s="305"/>
      <c r="D329" s="352" t="s">
        <v>347</v>
      </c>
      <c r="E329" s="3" t="s">
        <v>356</v>
      </c>
      <c r="F329" s="28">
        <v>59</v>
      </c>
      <c r="G329" s="29">
        <v>0.99</v>
      </c>
      <c r="H329" s="29">
        <v>4.4800000000000004</v>
      </c>
      <c r="I329" s="29">
        <v>230</v>
      </c>
      <c r="J329" s="29">
        <v>24.5</v>
      </c>
      <c r="M329" s="40" t="b">
        <f>AND('Data Sheet'!F329&lt;Results!$F$7,'Data Sheet'!F329&gt;Results!$E$7)</f>
        <v>1</v>
      </c>
      <c r="N329" s="6" t="b">
        <f>AND(G329&gt;Results!$E$10,G329&lt;Results!$F$10)</f>
        <v>0</v>
      </c>
      <c r="O329" s="6" t="b">
        <f>AND(H329&gt;Results!$E$13,H329&lt;Results!$F$13)</f>
        <v>0</v>
      </c>
      <c r="P329" s="6" t="b">
        <f>AND(I329&gt;Results!$E$16,I329&lt;Results!$F$16)</f>
        <v>0</v>
      </c>
      <c r="Q329" s="6" t="b">
        <f>AND(J329&gt;Results!$E$19,J329&lt;Results!$F$19)</f>
        <v>0</v>
      </c>
      <c r="T329" s="44">
        <f t="shared" si="10"/>
        <v>1</v>
      </c>
      <c r="U329" s="102" t="b">
        <f>AND('Data Sheet'!F329&gt;Results!$G$7,'Data Sheet'!F329&lt;Results!$H$7)</f>
        <v>0</v>
      </c>
      <c r="V329" s="102" t="b">
        <f>AND('Data Sheet'!G329&gt;Results!$G$10,'Data Sheet'!G328&lt;Results!$H$10)</f>
        <v>0</v>
      </c>
      <c r="W329" s="102" t="b">
        <f>AND('Data Sheet'!H329&gt;Results!$G$13,'Data Sheet'!H329&lt;Results!$H$13)</f>
        <v>0</v>
      </c>
      <c r="X329" s="102" t="b">
        <f>AND('Data Sheet'!I329&gt;Results!$G$16,'Data Sheet'!I329&lt;Results!$H$16)</f>
        <v>0</v>
      </c>
      <c r="Y329" s="102" t="b">
        <f>AND('Data Sheet'!J329&gt;Results!$G$19,'Data Sheet'!J329&lt;Results!$H$19)</f>
        <v>0</v>
      </c>
      <c r="AB329" s="44">
        <f t="shared" si="11"/>
        <v>0</v>
      </c>
    </row>
    <row r="330" spans="2:28" ht="15" customHeight="1">
      <c r="B330" s="306"/>
      <c r="C330" s="306"/>
      <c r="D330" s="353"/>
      <c r="E330" s="3" t="s">
        <v>355</v>
      </c>
      <c r="F330" s="9">
        <v>78</v>
      </c>
      <c r="G330" s="10">
        <v>1.01</v>
      </c>
      <c r="H330" s="10">
        <v>7.6</v>
      </c>
      <c r="I330" s="10">
        <v>420</v>
      </c>
      <c r="J330" s="10">
        <v>45.5</v>
      </c>
      <c r="M330" s="40" t="b">
        <f>AND('Data Sheet'!F330&lt;Results!$F$7,'Data Sheet'!F330&gt;Results!$E$7)</f>
        <v>0</v>
      </c>
      <c r="N330" s="6" t="b">
        <f>AND(G330&gt;Results!$E$10,G330&lt;Results!$F$10)</f>
        <v>0</v>
      </c>
      <c r="O330" s="6" t="b">
        <f>AND(H330&gt;Results!$E$13,H330&lt;Results!$F$13)</f>
        <v>0</v>
      </c>
      <c r="P330" s="6" t="b">
        <f>AND(I330&gt;Results!$E$16,I330&lt;Results!$F$16)</f>
        <v>1</v>
      </c>
      <c r="Q330" s="6" t="b">
        <f>AND(J330&gt;Results!$E$19,J330&lt;Results!$F$19)</f>
        <v>0</v>
      </c>
      <c r="T330" s="44">
        <f t="shared" si="10"/>
        <v>1</v>
      </c>
      <c r="U330" s="102" t="b">
        <f>AND('Data Sheet'!F330&gt;Results!$G$7,'Data Sheet'!F330&lt;Results!$H$7)</f>
        <v>0</v>
      </c>
      <c r="V330" s="102" t="b">
        <f>AND('Data Sheet'!G330&gt;Results!$G$10,'Data Sheet'!G329&lt;Results!$H$10)</f>
        <v>0</v>
      </c>
      <c r="W330" s="102" t="b">
        <f>AND('Data Sheet'!H330&gt;Results!$G$13,'Data Sheet'!H330&lt;Results!$H$13)</f>
        <v>0</v>
      </c>
      <c r="X330" s="102" t="b">
        <f>AND('Data Sheet'!I330&gt;Results!$G$16,'Data Sheet'!I330&lt;Results!$H$16)</f>
        <v>1</v>
      </c>
      <c r="Y330" s="102" t="b">
        <f>AND('Data Sheet'!J330&gt;Results!$G$19,'Data Sheet'!J330&lt;Results!$H$19)</f>
        <v>0</v>
      </c>
      <c r="AB330" s="44">
        <f t="shared" si="11"/>
        <v>1</v>
      </c>
    </row>
    <row r="331" spans="2:28" ht="15" customHeight="1">
      <c r="B331" s="306"/>
      <c r="C331" s="306"/>
      <c r="D331" s="353"/>
      <c r="E331" s="3" t="s">
        <v>354</v>
      </c>
      <c r="F331" s="9">
        <v>40</v>
      </c>
      <c r="G331" s="10">
        <v>0.99</v>
      </c>
      <c r="H331" s="10">
        <v>3.59</v>
      </c>
      <c r="I331" s="10">
        <v>380</v>
      </c>
      <c r="J331" s="10">
        <v>15.8</v>
      </c>
      <c r="M331" s="40" t="b">
        <f>AND('Data Sheet'!F331&lt;Results!$F$7,'Data Sheet'!F331&gt;Results!$E$7)</f>
        <v>0</v>
      </c>
      <c r="N331" s="6" t="b">
        <f>AND(G331&gt;Results!$E$10,G331&lt;Results!$F$10)</f>
        <v>0</v>
      </c>
      <c r="O331" s="6" t="b">
        <f>AND(H331&gt;Results!$E$13,H331&lt;Results!$F$13)</f>
        <v>0</v>
      </c>
      <c r="P331" s="6" t="b">
        <f>AND(I331&gt;Results!$E$16,I331&lt;Results!$F$16)</f>
        <v>0</v>
      </c>
      <c r="Q331" s="6" t="b">
        <f>AND(J331&gt;Results!$E$19,J331&lt;Results!$F$19)</f>
        <v>0</v>
      </c>
      <c r="T331" s="44">
        <f t="shared" si="10"/>
        <v>0</v>
      </c>
      <c r="U331" s="102" t="b">
        <f>AND('Data Sheet'!F331&gt;Results!$G$7,'Data Sheet'!F331&lt;Results!$H$7)</f>
        <v>0</v>
      </c>
      <c r="V331" s="102" t="b">
        <f>AND('Data Sheet'!G331&gt;Results!$G$10,'Data Sheet'!G330&lt;Results!$H$10)</f>
        <v>0</v>
      </c>
      <c r="W331" s="102" t="b">
        <f>AND('Data Sheet'!H331&gt;Results!$G$13,'Data Sheet'!H331&lt;Results!$H$13)</f>
        <v>0</v>
      </c>
      <c r="X331" s="102" t="b">
        <f>AND('Data Sheet'!I331&gt;Results!$G$16,'Data Sheet'!I331&lt;Results!$H$16)</f>
        <v>0</v>
      </c>
      <c r="Y331" s="102" t="b">
        <f>AND('Data Sheet'!J331&gt;Results!$G$19,'Data Sheet'!J331&lt;Results!$H$19)</f>
        <v>0</v>
      </c>
      <c r="AB331" s="44">
        <f t="shared" si="11"/>
        <v>0</v>
      </c>
    </row>
    <row r="332" spans="2:28" ht="15" customHeight="1">
      <c r="B332" s="306"/>
      <c r="C332" s="306"/>
      <c r="D332" s="353"/>
      <c r="E332" s="3" t="s">
        <v>353</v>
      </c>
      <c r="F332" s="9">
        <v>66</v>
      </c>
      <c r="G332" s="10">
        <v>0.9</v>
      </c>
      <c r="H332" s="10">
        <v>7.58</v>
      </c>
      <c r="I332" s="10">
        <v>680</v>
      </c>
      <c r="J332" s="10">
        <v>42</v>
      </c>
      <c r="M332" s="40" t="b">
        <f>AND('Data Sheet'!F332&lt;Results!$F$7,'Data Sheet'!F332&gt;Results!$E$7)</f>
        <v>0</v>
      </c>
      <c r="N332" s="6" t="b">
        <f>AND(G332&gt;Results!$E$10,G332&lt;Results!$F$10)</f>
        <v>0</v>
      </c>
      <c r="O332" s="6" t="b">
        <f>AND(H332&gt;Results!$E$13,H332&lt;Results!$F$13)</f>
        <v>0</v>
      </c>
      <c r="P332" s="6" t="b">
        <f>AND(I332&gt;Results!$E$16,I332&lt;Results!$F$16)</f>
        <v>0</v>
      </c>
      <c r="Q332" s="6" t="b">
        <f>AND(J332&gt;Results!$E$19,J332&lt;Results!$F$19)</f>
        <v>0</v>
      </c>
      <c r="T332" s="44">
        <f t="shared" si="10"/>
        <v>0</v>
      </c>
      <c r="U332" s="102" t="b">
        <f>AND('Data Sheet'!F332&gt;Results!$G$7,'Data Sheet'!F332&lt;Results!$H$7)</f>
        <v>1</v>
      </c>
      <c r="V332" s="102" t="b">
        <f>AND('Data Sheet'!G332&gt;Results!$G$10,'Data Sheet'!G331&lt;Results!$H$10)</f>
        <v>0</v>
      </c>
      <c r="W332" s="102" t="b">
        <f>AND('Data Sheet'!H332&gt;Results!$G$13,'Data Sheet'!H332&lt;Results!$H$13)</f>
        <v>0</v>
      </c>
      <c r="X332" s="102" t="b">
        <f>AND('Data Sheet'!I332&gt;Results!$G$16,'Data Sheet'!I332&lt;Results!$H$16)</f>
        <v>0</v>
      </c>
      <c r="Y332" s="102" t="b">
        <f>AND('Data Sheet'!J332&gt;Results!$G$19,'Data Sheet'!J332&lt;Results!$H$19)</f>
        <v>0</v>
      </c>
      <c r="AB332" s="44">
        <f t="shared" si="11"/>
        <v>1</v>
      </c>
    </row>
    <row r="333" spans="2:28" ht="15" customHeight="1">
      <c r="B333" s="306"/>
      <c r="C333" s="306"/>
      <c r="D333" s="353"/>
      <c r="E333" s="3" t="s">
        <v>348</v>
      </c>
      <c r="F333" s="9">
        <v>65</v>
      </c>
      <c r="G333" s="10">
        <v>0.9</v>
      </c>
      <c r="H333" s="10">
        <v>6.21</v>
      </c>
      <c r="I333" s="10">
        <v>600</v>
      </c>
      <c r="J333" s="10" t="s">
        <v>1</v>
      </c>
      <c r="M333" s="40" t="b">
        <f>AND('Data Sheet'!F333&lt;Results!$F$7,'Data Sheet'!F333&gt;Results!$E$7)</f>
        <v>0</v>
      </c>
      <c r="N333" s="6" t="b">
        <f>AND(G333&gt;Results!$E$10,G333&lt;Results!$F$10)</f>
        <v>0</v>
      </c>
      <c r="O333" s="6" t="b">
        <f>AND(H333&gt;Results!$E$13,H333&lt;Results!$F$13)</f>
        <v>0</v>
      </c>
      <c r="P333" s="6" t="b">
        <f>AND(I333&gt;Results!$E$16,I333&lt;Results!$F$16)</f>
        <v>0</v>
      </c>
      <c r="Q333" s="6" t="b">
        <f>AND(J333&gt;Results!$E$19,J333&lt;Results!$F$19)</f>
        <v>0</v>
      </c>
      <c r="T333" s="44">
        <f t="shared" si="10"/>
        <v>0</v>
      </c>
      <c r="U333" s="102" t="b">
        <f>AND('Data Sheet'!F333&gt;Results!$G$7,'Data Sheet'!F333&lt;Results!$H$7)</f>
        <v>1</v>
      </c>
      <c r="V333" s="102" t="b">
        <f>AND('Data Sheet'!G333&gt;Results!$G$10,'Data Sheet'!G332&lt;Results!$H$10)</f>
        <v>0</v>
      </c>
      <c r="W333" s="102" t="b">
        <f>AND('Data Sheet'!H333&gt;Results!$G$13,'Data Sheet'!H333&lt;Results!$H$13)</f>
        <v>0</v>
      </c>
      <c r="X333" s="102" t="b">
        <f>AND('Data Sheet'!I333&gt;Results!$G$16,'Data Sheet'!I333&lt;Results!$H$16)</f>
        <v>0</v>
      </c>
      <c r="Y333" s="102" t="b">
        <f>AND('Data Sheet'!J333&gt;Results!$G$19,'Data Sheet'!J333&lt;Results!$H$19)</f>
        <v>0</v>
      </c>
      <c r="AB333" s="44">
        <f t="shared" si="11"/>
        <v>1</v>
      </c>
    </row>
    <row r="334" spans="2:28" ht="15" customHeight="1">
      <c r="B334" s="306"/>
      <c r="C334" s="306"/>
      <c r="D334" s="353"/>
      <c r="E334" s="3" t="s">
        <v>352</v>
      </c>
      <c r="F334" s="9">
        <v>60</v>
      </c>
      <c r="G334" s="10">
        <v>0.9</v>
      </c>
      <c r="H334" s="10">
        <v>7.38</v>
      </c>
      <c r="I334" s="10">
        <v>700</v>
      </c>
      <c r="J334" s="10">
        <v>31.5</v>
      </c>
      <c r="M334" s="40" t="b">
        <f>AND('Data Sheet'!F334&lt;Results!$F$7,'Data Sheet'!F334&gt;Results!$E$7)</f>
        <v>1</v>
      </c>
      <c r="N334" s="6" t="b">
        <f>AND(G334&gt;Results!$E$10,G334&lt;Results!$F$10)</f>
        <v>0</v>
      </c>
      <c r="O334" s="6" t="b">
        <f>AND(H334&gt;Results!$E$13,H334&lt;Results!$F$13)</f>
        <v>0</v>
      </c>
      <c r="P334" s="6" t="b">
        <f>AND(I334&gt;Results!$E$16,I334&lt;Results!$F$16)</f>
        <v>0</v>
      </c>
      <c r="Q334" s="6" t="b">
        <f>AND(J334&gt;Results!$E$19,J334&lt;Results!$F$19)</f>
        <v>0</v>
      </c>
      <c r="T334" s="44">
        <f t="shared" si="10"/>
        <v>1</v>
      </c>
      <c r="U334" s="102" t="b">
        <f>AND('Data Sheet'!F334&gt;Results!$G$7,'Data Sheet'!F334&lt;Results!$H$7)</f>
        <v>0</v>
      </c>
      <c r="V334" s="102" t="b">
        <f>AND('Data Sheet'!G334&gt;Results!$G$10,'Data Sheet'!G333&lt;Results!$H$10)</f>
        <v>0</v>
      </c>
      <c r="W334" s="102" t="b">
        <f>AND('Data Sheet'!H334&gt;Results!$G$13,'Data Sheet'!H334&lt;Results!$H$13)</f>
        <v>0</v>
      </c>
      <c r="X334" s="102" t="b">
        <f>AND('Data Sheet'!I334&gt;Results!$G$16,'Data Sheet'!I334&lt;Results!$H$16)</f>
        <v>0</v>
      </c>
      <c r="Y334" s="102" t="b">
        <f>AND('Data Sheet'!J334&gt;Results!$G$19,'Data Sheet'!J334&lt;Results!$H$19)</f>
        <v>0</v>
      </c>
      <c r="AB334" s="44">
        <f t="shared" si="11"/>
        <v>0</v>
      </c>
    </row>
    <row r="335" spans="2:28" ht="15" customHeight="1">
      <c r="B335" s="306"/>
      <c r="C335" s="306"/>
      <c r="D335" s="353"/>
      <c r="E335" s="3" t="s">
        <v>351</v>
      </c>
      <c r="F335" s="9">
        <v>28</v>
      </c>
      <c r="G335" s="10">
        <v>0.89</v>
      </c>
      <c r="H335" s="10">
        <v>5.52</v>
      </c>
      <c r="I335" s="10">
        <v>660</v>
      </c>
      <c r="J335" s="10">
        <v>14</v>
      </c>
      <c r="M335" s="40" t="b">
        <f>AND('Data Sheet'!F335&lt;Results!$F$7,'Data Sheet'!F335&gt;Results!$E$7)</f>
        <v>0</v>
      </c>
      <c r="N335" s="6" t="b">
        <f>AND(G335&gt;Results!$E$10,G335&lt;Results!$F$10)</f>
        <v>0</v>
      </c>
      <c r="O335" s="6" t="b">
        <f>AND(H335&gt;Results!$E$13,H335&lt;Results!$F$13)</f>
        <v>0</v>
      </c>
      <c r="P335" s="6" t="b">
        <f>AND(I335&gt;Results!$E$16,I335&lt;Results!$F$16)</f>
        <v>0</v>
      </c>
      <c r="Q335" s="6" t="b">
        <f>AND(J335&gt;Results!$E$19,J335&lt;Results!$F$19)</f>
        <v>0</v>
      </c>
      <c r="T335" s="44">
        <f t="shared" si="10"/>
        <v>0</v>
      </c>
      <c r="U335" s="102" t="b">
        <f>AND('Data Sheet'!F335&gt;Results!$G$7,'Data Sheet'!F335&lt;Results!$H$7)</f>
        <v>0</v>
      </c>
      <c r="V335" s="102" t="b">
        <f>AND('Data Sheet'!G335&gt;Results!$G$10,'Data Sheet'!G334&lt;Results!$H$10)</f>
        <v>0</v>
      </c>
      <c r="W335" s="102" t="b">
        <f>AND('Data Sheet'!H335&gt;Results!$G$13,'Data Sheet'!H335&lt;Results!$H$13)</f>
        <v>0</v>
      </c>
      <c r="X335" s="102" t="b">
        <f>AND('Data Sheet'!I335&gt;Results!$G$16,'Data Sheet'!I335&lt;Results!$H$16)</f>
        <v>0</v>
      </c>
      <c r="Y335" s="102" t="b">
        <f>AND('Data Sheet'!J335&gt;Results!$G$19,'Data Sheet'!J335&lt;Results!$H$19)</f>
        <v>0</v>
      </c>
      <c r="AB335" s="44">
        <f t="shared" si="11"/>
        <v>0</v>
      </c>
    </row>
    <row r="336" spans="2:28" ht="15" customHeight="1">
      <c r="B336" s="306"/>
      <c r="C336" s="306"/>
      <c r="D336" s="353"/>
      <c r="E336" s="3" t="s">
        <v>350</v>
      </c>
      <c r="F336" s="9">
        <v>53</v>
      </c>
      <c r="G336" s="10">
        <v>0.89</v>
      </c>
      <c r="H336" s="10">
        <v>6.57</v>
      </c>
      <c r="I336" s="10">
        <v>710</v>
      </c>
      <c r="J336" s="10">
        <v>24.5</v>
      </c>
      <c r="M336" s="40" t="b">
        <f>AND('Data Sheet'!F336&lt;Results!$F$7,'Data Sheet'!F336&gt;Results!$E$7)</f>
        <v>0</v>
      </c>
      <c r="N336" s="6" t="b">
        <f>AND(G336&gt;Results!$E$10,G336&lt;Results!$F$10)</f>
        <v>0</v>
      </c>
      <c r="O336" s="6" t="b">
        <f>AND(H336&gt;Results!$E$13,H336&lt;Results!$F$13)</f>
        <v>0</v>
      </c>
      <c r="P336" s="6" t="b">
        <f>AND(I336&gt;Results!$E$16,I336&lt;Results!$F$16)</f>
        <v>0</v>
      </c>
      <c r="Q336" s="6" t="b">
        <f>AND(J336&gt;Results!$E$19,J336&lt;Results!$F$19)</f>
        <v>0</v>
      </c>
      <c r="T336" s="44">
        <f t="shared" si="10"/>
        <v>0</v>
      </c>
      <c r="U336" s="102" t="b">
        <f>AND('Data Sheet'!F336&gt;Results!$G$7,'Data Sheet'!F336&lt;Results!$H$7)</f>
        <v>0</v>
      </c>
      <c r="V336" s="102" t="b">
        <f>AND('Data Sheet'!G336&gt;Results!$G$10,'Data Sheet'!G335&lt;Results!$H$10)</f>
        <v>0</v>
      </c>
      <c r="W336" s="102" t="b">
        <f>AND('Data Sheet'!H336&gt;Results!$G$13,'Data Sheet'!H336&lt;Results!$H$13)</f>
        <v>0</v>
      </c>
      <c r="X336" s="102" t="b">
        <f>AND('Data Sheet'!I336&gt;Results!$G$16,'Data Sheet'!I336&lt;Results!$H$16)</f>
        <v>0</v>
      </c>
      <c r="Y336" s="102" t="b">
        <f>AND('Data Sheet'!J336&gt;Results!$G$19,'Data Sheet'!J336&lt;Results!$H$19)</f>
        <v>0</v>
      </c>
      <c r="AB336" s="44">
        <f t="shared" si="11"/>
        <v>0</v>
      </c>
    </row>
    <row r="337" spans="2:28" ht="15" customHeight="1">
      <c r="B337" s="306"/>
      <c r="C337" s="306"/>
      <c r="D337" s="353"/>
      <c r="E337" s="3" t="s">
        <v>349</v>
      </c>
      <c r="F337" s="9">
        <v>43</v>
      </c>
      <c r="G337" s="10">
        <v>0.89</v>
      </c>
      <c r="H337" s="10">
        <v>5.36</v>
      </c>
      <c r="I337" s="10">
        <v>640</v>
      </c>
      <c r="J337" s="10">
        <v>22.8</v>
      </c>
      <c r="M337" s="40" t="b">
        <f>AND('Data Sheet'!F337&lt;Results!$F$7,'Data Sheet'!F337&gt;Results!$E$7)</f>
        <v>0</v>
      </c>
      <c r="N337" s="6" t="b">
        <f>AND(G337&gt;Results!$E$10,G337&lt;Results!$F$10)</f>
        <v>0</v>
      </c>
      <c r="O337" s="6" t="b">
        <f>AND(H337&gt;Results!$E$13,H337&lt;Results!$F$13)</f>
        <v>0</v>
      </c>
      <c r="P337" s="6" t="b">
        <f>AND(I337&gt;Results!$E$16,I337&lt;Results!$F$16)</f>
        <v>0</v>
      </c>
      <c r="Q337" s="6" t="b">
        <f>AND(J337&gt;Results!$E$19,J337&lt;Results!$F$19)</f>
        <v>0</v>
      </c>
      <c r="T337" s="44">
        <f t="shared" si="10"/>
        <v>0</v>
      </c>
      <c r="U337" s="102" t="b">
        <f>AND('Data Sheet'!F337&gt;Results!$G$7,'Data Sheet'!F337&lt;Results!$H$7)</f>
        <v>0</v>
      </c>
      <c r="V337" s="102" t="b">
        <f>AND('Data Sheet'!G337&gt;Results!$G$10,'Data Sheet'!G336&lt;Results!$H$10)</f>
        <v>0</v>
      </c>
      <c r="W337" s="102" t="b">
        <f>AND('Data Sheet'!H337&gt;Results!$G$13,'Data Sheet'!H337&lt;Results!$H$13)</f>
        <v>0</v>
      </c>
      <c r="X337" s="102" t="b">
        <f>AND('Data Sheet'!I337&gt;Results!$G$16,'Data Sheet'!I337&lt;Results!$H$16)</f>
        <v>0</v>
      </c>
      <c r="Y337" s="102" t="b">
        <f>AND('Data Sheet'!J337&gt;Results!$G$19,'Data Sheet'!J337&lt;Results!$H$19)</f>
        <v>0</v>
      </c>
      <c r="AB337" s="44">
        <f t="shared" si="11"/>
        <v>0</v>
      </c>
    </row>
    <row r="338" spans="2:28" ht="15" customHeight="1">
      <c r="B338" s="306"/>
      <c r="C338" s="306"/>
      <c r="D338" s="353"/>
      <c r="E338" s="3" t="s">
        <v>357</v>
      </c>
      <c r="F338" s="9">
        <v>43</v>
      </c>
      <c r="G338" s="10">
        <v>0.89</v>
      </c>
      <c r="H338" s="10">
        <v>5.36</v>
      </c>
      <c r="I338" s="10">
        <v>640</v>
      </c>
      <c r="J338" s="10" t="s">
        <v>1</v>
      </c>
      <c r="M338" s="40" t="b">
        <f>AND('Data Sheet'!F338&lt;Results!$F$7,'Data Sheet'!F338&gt;Results!$E$7)</f>
        <v>0</v>
      </c>
      <c r="N338" s="6" t="b">
        <f>AND(G338&gt;Results!$E$10,G338&lt;Results!$F$10)</f>
        <v>0</v>
      </c>
      <c r="O338" s="6" t="b">
        <f>AND(H338&gt;Results!$E$13,H338&lt;Results!$F$13)</f>
        <v>0</v>
      </c>
      <c r="P338" s="6" t="b">
        <f>AND(I338&gt;Results!$E$16,I338&lt;Results!$F$16)</f>
        <v>0</v>
      </c>
      <c r="Q338" s="6" t="b">
        <f>AND(J338&gt;Results!$E$19,J338&lt;Results!$F$19)</f>
        <v>0</v>
      </c>
      <c r="T338" s="44">
        <f t="shared" si="10"/>
        <v>0</v>
      </c>
      <c r="U338" s="102" t="b">
        <f>AND('Data Sheet'!F338&gt;Results!$G$7,'Data Sheet'!F338&lt;Results!$H$7)</f>
        <v>0</v>
      </c>
      <c r="V338" s="102" t="b">
        <f>AND('Data Sheet'!G338&gt;Results!$G$10,'Data Sheet'!G337&lt;Results!$H$10)</f>
        <v>0</v>
      </c>
      <c r="W338" s="102" t="b">
        <f>AND('Data Sheet'!H338&gt;Results!$G$13,'Data Sheet'!H338&lt;Results!$H$13)</f>
        <v>0</v>
      </c>
      <c r="X338" s="102" t="b">
        <f>AND('Data Sheet'!I338&gt;Results!$G$16,'Data Sheet'!I338&lt;Results!$H$16)</f>
        <v>0</v>
      </c>
      <c r="Y338" s="102" t="b">
        <f>AND('Data Sheet'!J338&gt;Results!$G$19,'Data Sheet'!J338&lt;Results!$H$19)</f>
        <v>0</v>
      </c>
      <c r="AB338" s="44">
        <f t="shared" si="11"/>
        <v>0</v>
      </c>
    </row>
    <row r="339" spans="2:28" ht="15" customHeight="1">
      <c r="B339" s="306"/>
      <c r="C339" s="306"/>
      <c r="D339" s="353"/>
      <c r="E339" s="3" t="s">
        <v>358</v>
      </c>
      <c r="F339" s="9">
        <v>43</v>
      </c>
      <c r="G339" s="10">
        <v>0.89</v>
      </c>
      <c r="H339" s="10">
        <v>5.65</v>
      </c>
      <c r="I339" s="10">
        <v>700</v>
      </c>
      <c r="J339" s="10">
        <v>19.3</v>
      </c>
      <c r="M339" s="40" t="b">
        <f>AND('Data Sheet'!F339&lt;Results!$F$7,'Data Sheet'!F339&gt;Results!$E$7)</f>
        <v>0</v>
      </c>
      <c r="N339" s="6" t="b">
        <f>AND(G339&gt;Results!$E$10,G339&lt;Results!$F$10)</f>
        <v>0</v>
      </c>
      <c r="O339" s="6" t="b">
        <f>AND(H339&gt;Results!$E$13,H339&lt;Results!$F$13)</f>
        <v>0</v>
      </c>
      <c r="P339" s="6" t="b">
        <f>AND(I339&gt;Results!$E$16,I339&lt;Results!$F$16)</f>
        <v>0</v>
      </c>
      <c r="Q339" s="6" t="b">
        <f>AND(J339&gt;Results!$E$19,J339&lt;Results!$F$19)</f>
        <v>0</v>
      </c>
      <c r="T339" s="44">
        <f t="shared" si="10"/>
        <v>0</v>
      </c>
      <c r="U339" s="102" t="b">
        <f>AND('Data Sheet'!F339&gt;Results!$G$7,'Data Sheet'!F339&lt;Results!$H$7)</f>
        <v>0</v>
      </c>
      <c r="V339" s="102" t="b">
        <f>AND('Data Sheet'!G339&gt;Results!$G$10,'Data Sheet'!G338&lt;Results!$H$10)</f>
        <v>0</v>
      </c>
      <c r="W339" s="102" t="b">
        <f>AND('Data Sheet'!H339&gt;Results!$G$13,'Data Sheet'!H339&lt;Results!$H$13)</f>
        <v>0</v>
      </c>
      <c r="X339" s="102" t="b">
        <f>AND('Data Sheet'!I339&gt;Results!$G$16,'Data Sheet'!I339&lt;Results!$H$16)</f>
        <v>0</v>
      </c>
      <c r="Y339" s="102" t="b">
        <f>AND('Data Sheet'!J339&gt;Results!$G$19,'Data Sheet'!J339&lt;Results!$H$19)</f>
        <v>0</v>
      </c>
      <c r="AB339" s="44">
        <f t="shared" si="11"/>
        <v>0</v>
      </c>
    </row>
    <row r="340" spans="2:28" ht="15" customHeight="1">
      <c r="B340" s="306"/>
      <c r="C340" s="306"/>
      <c r="D340" s="353"/>
      <c r="E340" s="3" t="s">
        <v>359</v>
      </c>
      <c r="F340" s="9">
        <v>25</v>
      </c>
      <c r="G340" s="10">
        <v>0.89</v>
      </c>
      <c r="H340" s="10">
        <v>3.03</v>
      </c>
      <c r="I340" s="10">
        <v>650</v>
      </c>
      <c r="J340" s="10" t="s">
        <v>1</v>
      </c>
      <c r="M340" s="40" t="b">
        <f>AND('Data Sheet'!F340&lt;Results!$F$7,'Data Sheet'!F340&gt;Results!$E$7)</f>
        <v>0</v>
      </c>
      <c r="N340" s="6" t="b">
        <f>AND(G340&gt;Results!$E$10,G340&lt;Results!$F$10)</f>
        <v>0</v>
      </c>
      <c r="O340" s="6" t="b">
        <f>AND(H340&gt;Results!$E$13,H340&lt;Results!$F$13)</f>
        <v>0</v>
      </c>
      <c r="P340" s="6" t="b">
        <f>AND(I340&gt;Results!$E$16,I340&lt;Results!$F$16)</f>
        <v>0</v>
      </c>
      <c r="Q340" s="6" t="b">
        <f>AND(J340&gt;Results!$E$19,J340&lt;Results!$F$19)</f>
        <v>0</v>
      </c>
      <c r="T340" s="44">
        <f t="shared" si="10"/>
        <v>0</v>
      </c>
      <c r="U340" s="102" t="b">
        <f>AND('Data Sheet'!F340&gt;Results!$G$7,'Data Sheet'!F340&lt;Results!$H$7)</f>
        <v>0</v>
      </c>
      <c r="V340" s="102" t="b">
        <f>AND('Data Sheet'!G340&gt;Results!$G$10,'Data Sheet'!G339&lt;Results!$H$10)</f>
        <v>0</v>
      </c>
      <c r="W340" s="102" t="b">
        <f>AND('Data Sheet'!H340&gt;Results!$G$13,'Data Sheet'!H340&lt;Results!$H$13)</f>
        <v>0</v>
      </c>
      <c r="X340" s="102" t="b">
        <f>AND('Data Sheet'!I340&gt;Results!$G$16,'Data Sheet'!I340&lt;Results!$H$16)</f>
        <v>0</v>
      </c>
      <c r="Y340" s="102" t="b">
        <f>AND('Data Sheet'!J340&gt;Results!$G$19,'Data Sheet'!J340&lt;Results!$H$19)</f>
        <v>0</v>
      </c>
      <c r="AB340" s="44">
        <f t="shared" si="11"/>
        <v>0</v>
      </c>
    </row>
    <row r="341" spans="2:28" ht="15" customHeight="1">
      <c r="B341" s="306"/>
      <c r="C341" s="306"/>
      <c r="D341" s="353"/>
      <c r="E341" s="3" t="s">
        <v>360</v>
      </c>
      <c r="F341" s="9">
        <v>42</v>
      </c>
      <c r="G341" s="10">
        <v>0.89</v>
      </c>
      <c r="H341" s="10">
        <v>5.0999999999999996</v>
      </c>
      <c r="I341" s="10">
        <v>600</v>
      </c>
      <c r="J341" s="10">
        <v>27.3</v>
      </c>
      <c r="M341" s="40" t="b">
        <f>AND('Data Sheet'!F341&lt;Results!$F$7,'Data Sheet'!F341&gt;Results!$E$7)</f>
        <v>0</v>
      </c>
      <c r="N341" s="6" t="b">
        <f>AND(G341&gt;Results!$E$10,G341&lt;Results!$F$10)</f>
        <v>0</v>
      </c>
      <c r="O341" s="6" t="b">
        <f>AND(H341&gt;Results!$E$13,H341&lt;Results!$F$13)</f>
        <v>0</v>
      </c>
      <c r="P341" s="6" t="b">
        <f>AND(I341&gt;Results!$E$16,I341&lt;Results!$F$16)</f>
        <v>0</v>
      </c>
      <c r="Q341" s="6" t="b">
        <f>AND(J341&gt;Results!$E$19,J341&lt;Results!$F$19)</f>
        <v>0</v>
      </c>
      <c r="T341" s="44">
        <f t="shared" si="10"/>
        <v>0</v>
      </c>
      <c r="U341" s="102" t="b">
        <f>AND('Data Sheet'!F341&gt;Results!$G$7,'Data Sheet'!F341&lt;Results!$H$7)</f>
        <v>0</v>
      </c>
      <c r="V341" s="102" t="b">
        <f>AND('Data Sheet'!G341&gt;Results!$G$10,'Data Sheet'!G340&lt;Results!$H$10)</f>
        <v>0</v>
      </c>
      <c r="W341" s="102" t="b">
        <f>AND('Data Sheet'!H341&gt;Results!$G$13,'Data Sheet'!H341&lt;Results!$H$13)</f>
        <v>0</v>
      </c>
      <c r="X341" s="102" t="b">
        <f>AND('Data Sheet'!I341&gt;Results!$G$16,'Data Sheet'!I341&lt;Results!$H$16)</f>
        <v>0</v>
      </c>
      <c r="Y341" s="102" t="b">
        <f>AND('Data Sheet'!J341&gt;Results!$G$19,'Data Sheet'!J341&lt;Results!$H$19)</f>
        <v>0</v>
      </c>
      <c r="AB341" s="44">
        <f t="shared" si="11"/>
        <v>0</v>
      </c>
    </row>
    <row r="342" spans="2:28" ht="15" customHeight="1">
      <c r="B342" s="306"/>
      <c r="C342" s="306"/>
      <c r="D342" s="353"/>
      <c r="E342" s="3" t="s">
        <v>361</v>
      </c>
      <c r="F342" s="9">
        <v>55</v>
      </c>
      <c r="G342" s="10">
        <v>0.88</v>
      </c>
      <c r="H342" s="10">
        <v>5.34</v>
      </c>
      <c r="I342" s="10">
        <v>740</v>
      </c>
      <c r="J342" s="10">
        <v>24.5</v>
      </c>
      <c r="M342" s="40" t="b">
        <f>AND('Data Sheet'!F342&lt;Results!$F$7,'Data Sheet'!F342&gt;Results!$E$7)</f>
        <v>0</v>
      </c>
      <c r="N342" s="6" t="b">
        <f>AND(G342&gt;Results!$E$10,G342&lt;Results!$F$10)</f>
        <v>0</v>
      </c>
      <c r="O342" s="6" t="b">
        <f>AND(H342&gt;Results!$E$13,H342&lt;Results!$F$13)</f>
        <v>0</v>
      </c>
      <c r="P342" s="6" t="b">
        <f>AND(I342&gt;Results!$E$16,I342&lt;Results!$F$16)</f>
        <v>0</v>
      </c>
      <c r="Q342" s="6" t="b">
        <f>AND(J342&gt;Results!$E$19,J342&lt;Results!$F$19)</f>
        <v>0</v>
      </c>
      <c r="T342" s="44">
        <f t="shared" si="10"/>
        <v>0</v>
      </c>
      <c r="U342" s="102" t="b">
        <f>AND('Data Sheet'!F342&gt;Results!$G$7,'Data Sheet'!F342&lt;Results!$H$7)</f>
        <v>0</v>
      </c>
      <c r="V342" s="102" t="b">
        <f>AND('Data Sheet'!G342&gt;Results!$G$10,'Data Sheet'!G341&lt;Results!$H$10)</f>
        <v>0</v>
      </c>
      <c r="W342" s="102" t="b">
        <f>AND('Data Sheet'!H342&gt;Results!$G$13,'Data Sheet'!H342&lt;Results!$H$13)</f>
        <v>0</v>
      </c>
      <c r="X342" s="102" t="b">
        <f>AND('Data Sheet'!I342&gt;Results!$G$16,'Data Sheet'!I342&lt;Results!$H$16)</f>
        <v>0</v>
      </c>
      <c r="Y342" s="102" t="b">
        <f>AND('Data Sheet'!J342&gt;Results!$G$19,'Data Sheet'!J342&lt;Results!$H$19)</f>
        <v>0</v>
      </c>
      <c r="AB342" s="44">
        <f t="shared" si="11"/>
        <v>0</v>
      </c>
    </row>
    <row r="343" spans="2:28" ht="15" customHeight="1">
      <c r="B343" s="306"/>
      <c r="C343" s="306"/>
      <c r="D343" s="353"/>
      <c r="E343" s="3" t="s">
        <v>362</v>
      </c>
      <c r="F343" s="9">
        <v>55</v>
      </c>
      <c r="G343" s="10">
        <v>0.89</v>
      </c>
      <c r="H343" s="10">
        <v>7.58</v>
      </c>
      <c r="I343" s="10">
        <v>740</v>
      </c>
      <c r="J343" s="10" t="s">
        <v>1</v>
      </c>
      <c r="M343" s="40" t="b">
        <f>AND('Data Sheet'!F343&lt;Results!$F$7,'Data Sheet'!F343&gt;Results!$E$7)</f>
        <v>0</v>
      </c>
      <c r="N343" s="6" t="b">
        <f>AND(G343&gt;Results!$E$10,G343&lt;Results!$F$10)</f>
        <v>0</v>
      </c>
      <c r="O343" s="6" t="b">
        <f>AND(H343&gt;Results!$E$13,H343&lt;Results!$F$13)</f>
        <v>0</v>
      </c>
      <c r="P343" s="6" t="b">
        <f>AND(I343&gt;Results!$E$16,I343&lt;Results!$F$16)</f>
        <v>0</v>
      </c>
      <c r="Q343" s="6" t="b">
        <f>AND(J343&gt;Results!$E$19,J343&lt;Results!$F$19)</f>
        <v>0</v>
      </c>
      <c r="T343" s="44">
        <f t="shared" si="10"/>
        <v>0</v>
      </c>
      <c r="U343" s="102" t="b">
        <f>AND('Data Sheet'!F343&gt;Results!$G$7,'Data Sheet'!F343&lt;Results!$H$7)</f>
        <v>0</v>
      </c>
      <c r="V343" s="102" t="b">
        <f>AND('Data Sheet'!G343&gt;Results!$G$10,'Data Sheet'!G342&lt;Results!$H$10)</f>
        <v>0</v>
      </c>
      <c r="W343" s="102" t="b">
        <f>AND('Data Sheet'!H343&gt;Results!$G$13,'Data Sheet'!H343&lt;Results!$H$13)</f>
        <v>0</v>
      </c>
      <c r="X343" s="102" t="b">
        <f>AND('Data Sheet'!I343&gt;Results!$G$16,'Data Sheet'!I343&lt;Results!$H$16)</f>
        <v>0</v>
      </c>
      <c r="Y343" s="102" t="b">
        <f>AND('Data Sheet'!J343&gt;Results!$G$19,'Data Sheet'!J343&lt;Results!$H$19)</f>
        <v>0</v>
      </c>
      <c r="AB343" s="44">
        <f t="shared" si="11"/>
        <v>0</v>
      </c>
    </row>
    <row r="344" spans="2:28" ht="15" customHeight="1">
      <c r="B344" s="306"/>
      <c r="C344" s="306"/>
      <c r="D344" s="353"/>
      <c r="E344" s="3" t="s">
        <v>363</v>
      </c>
      <c r="F344" s="9">
        <v>84</v>
      </c>
      <c r="G344" s="10">
        <v>0.9</v>
      </c>
      <c r="H344" s="10">
        <v>7.58</v>
      </c>
      <c r="I344" s="10">
        <v>350</v>
      </c>
      <c r="J344" s="10">
        <v>43.8</v>
      </c>
      <c r="M344" s="40" t="b">
        <f>AND('Data Sheet'!F344&lt;Results!$F$7,'Data Sheet'!F344&gt;Results!$E$7)</f>
        <v>0</v>
      </c>
      <c r="N344" s="6" t="b">
        <f>AND(G344&gt;Results!$E$10,G344&lt;Results!$F$10)</f>
        <v>0</v>
      </c>
      <c r="O344" s="6" t="b">
        <f>AND(H344&gt;Results!$E$13,H344&lt;Results!$F$13)</f>
        <v>0</v>
      </c>
      <c r="P344" s="6" t="b">
        <f>AND(I344&gt;Results!$E$16,I344&lt;Results!$F$16)</f>
        <v>0</v>
      </c>
      <c r="Q344" s="6" t="b">
        <f>AND(J344&gt;Results!$E$19,J344&lt;Results!$F$19)</f>
        <v>0</v>
      </c>
      <c r="T344" s="44">
        <f t="shared" si="10"/>
        <v>0</v>
      </c>
      <c r="U344" s="102" t="b">
        <f>AND('Data Sheet'!F344&gt;Results!$G$7,'Data Sheet'!F344&lt;Results!$H$7)</f>
        <v>0</v>
      </c>
      <c r="V344" s="102" t="b">
        <f>AND('Data Sheet'!G344&gt;Results!$G$10,'Data Sheet'!G343&lt;Results!$H$10)</f>
        <v>0</v>
      </c>
      <c r="W344" s="102" t="b">
        <f>AND('Data Sheet'!H344&gt;Results!$G$13,'Data Sheet'!H344&lt;Results!$H$13)</f>
        <v>0</v>
      </c>
      <c r="X344" s="102" t="b">
        <f>AND('Data Sheet'!I344&gt;Results!$G$16,'Data Sheet'!I344&lt;Results!$H$16)</f>
        <v>0</v>
      </c>
      <c r="Y344" s="102" t="b">
        <f>AND('Data Sheet'!J344&gt;Results!$G$19,'Data Sheet'!J344&lt;Results!$H$19)</f>
        <v>0</v>
      </c>
      <c r="AB344" s="44">
        <f t="shared" si="11"/>
        <v>0</v>
      </c>
    </row>
    <row r="345" spans="2:28" ht="15" customHeight="1">
      <c r="B345" s="306"/>
      <c r="C345" s="306"/>
      <c r="D345" s="353"/>
      <c r="E345" s="3" t="s">
        <v>364</v>
      </c>
      <c r="F345" s="9">
        <v>84</v>
      </c>
      <c r="G345" s="10">
        <v>0.9</v>
      </c>
      <c r="H345" s="10">
        <v>8.27</v>
      </c>
      <c r="I345" s="10">
        <v>370</v>
      </c>
      <c r="J345" s="10">
        <v>43.8</v>
      </c>
      <c r="M345" s="40" t="b">
        <f>AND('Data Sheet'!F345&lt;Results!$F$7,'Data Sheet'!F345&gt;Results!$E$7)</f>
        <v>0</v>
      </c>
      <c r="N345" s="6" t="b">
        <f>AND(G345&gt;Results!$E$10,G345&lt;Results!$F$10)</f>
        <v>0</v>
      </c>
      <c r="O345" s="6" t="b">
        <f>AND(H345&gt;Results!$E$13,H345&lt;Results!$F$13)</f>
        <v>0</v>
      </c>
      <c r="P345" s="6" t="b">
        <f>AND(I345&gt;Results!$E$16,I345&lt;Results!$F$16)</f>
        <v>0</v>
      </c>
      <c r="Q345" s="6" t="b">
        <f>AND(J345&gt;Results!$E$19,J345&lt;Results!$F$19)</f>
        <v>0</v>
      </c>
      <c r="T345" s="44">
        <f t="shared" si="10"/>
        <v>0</v>
      </c>
      <c r="U345" s="102" t="b">
        <f>AND('Data Sheet'!F345&gt;Results!$G$7,'Data Sheet'!F345&lt;Results!$H$7)</f>
        <v>0</v>
      </c>
      <c r="V345" s="102" t="b">
        <f>AND('Data Sheet'!G345&gt;Results!$G$10,'Data Sheet'!G344&lt;Results!$H$10)</f>
        <v>0</v>
      </c>
      <c r="W345" s="102" t="b">
        <f>AND('Data Sheet'!H345&gt;Results!$G$13,'Data Sheet'!H345&lt;Results!$H$13)</f>
        <v>0</v>
      </c>
      <c r="X345" s="102" t="b">
        <f>AND('Data Sheet'!I345&gt;Results!$G$16,'Data Sheet'!I345&lt;Results!$H$16)</f>
        <v>0</v>
      </c>
      <c r="Y345" s="102" t="b">
        <f>AND('Data Sheet'!J345&gt;Results!$G$19,'Data Sheet'!J345&lt;Results!$H$19)</f>
        <v>0</v>
      </c>
      <c r="AB345" s="44">
        <f t="shared" si="11"/>
        <v>0</v>
      </c>
    </row>
    <row r="346" spans="2:28" ht="15" customHeight="1">
      <c r="B346" s="306"/>
      <c r="C346" s="306"/>
      <c r="D346" s="353"/>
      <c r="E346" s="3" t="s">
        <v>365</v>
      </c>
      <c r="F346" s="9">
        <v>3</v>
      </c>
      <c r="G346" s="10">
        <v>0.9</v>
      </c>
      <c r="H346" s="10">
        <v>3.79</v>
      </c>
      <c r="I346" s="10">
        <v>1100</v>
      </c>
      <c r="J346" s="10">
        <v>7.01</v>
      </c>
      <c r="M346" s="40" t="b">
        <f>AND('Data Sheet'!F346&lt;Results!$F$7,'Data Sheet'!F346&gt;Results!$E$7)</f>
        <v>0</v>
      </c>
      <c r="N346" s="6" t="b">
        <f>AND(G346&gt;Results!$E$10,G346&lt;Results!$F$10)</f>
        <v>0</v>
      </c>
      <c r="O346" s="6" t="b">
        <f>AND(H346&gt;Results!$E$13,H346&lt;Results!$F$13)</f>
        <v>0</v>
      </c>
      <c r="P346" s="6" t="b">
        <f>AND(I346&gt;Results!$E$16,I346&lt;Results!$F$16)</f>
        <v>0</v>
      </c>
      <c r="Q346" s="6" t="b">
        <f>AND(J346&gt;Results!$E$19,J346&lt;Results!$F$19)</f>
        <v>0</v>
      </c>
      <c r="T346" s="44">
        <f t="shared" si="10"/>
        <v>0</v>
      </c>
      <c r="U346" s="102" t="b">
        <f>AND('Data Sheet'!F346&gt;Results!$G$7,'Data Sheet'!F346&lt;Results!$H$7)</f>
        <v>0</v>
      </c>
      <c r="V346" s="102" t="b">
        <f>AND('Data Sheet'!G346&gt;Results!$G$10,'Data Sheet'!G345&lt;Results!$H$10)</f>
        <v>0</v>
      </c>
      <c r="W346" s="102" t="b">
        <f>AND('Data Sheet'!H346&gt;Results!$G$13,'Data Sheet'!H346&lt;Results!$H$13)</f>
        <v>0</v>
      </c>
      <c r="X346" s="102" t="b">
        <f>AND('Data Sheet'!I346&gt;Results!$G$16,'Data Sheet'!I346&lt;Results!$H$16)</f>
        <v>0</v>
      </c>
      <c r="Y346" s="102" t="b">
        <f>AND('Data Sheet'!J346&gt;Results!$G$19,'Data Sheet'!J346&lt;Results!$H$19)</f>
        <v>0</v>
      </c>
      <c r="AB346" s="44">
        <f t="shared" si="11"/>
        <v>0</v>
      </c>
    </row>
    <row r="347" spans="2:28" ht="15" customHeight="1">
      <c r="B347" s="306"/>
      <c r="C347" s="306"/>
      <c r="D347" s="353"/>
      <c r="E347" s="3" t="s">
        <v>366</v>
      </c>
      <c r="F347" s="9">
        <v>14</v>
      </c>
      <c r="G347" s="10">
        <v>0.88</v>
      </c>
      <c r="H347" s="10">
        <v>1.54</v>
      </c>
      <c r="I347" s="10">
        <v>650</v>
      </c>
      <c r="J347" s="10">
        <v>7.01</v>
      </c>
      <c r="M347" s="40" t="b">
        <f>AND('Data Sheet'!F347&lt;Results!$F$7,'Data Sheet'!F347&gt;Results!$E$7)</f>
        <v>0</v>
      </c>
      <c r="N347" s="6" t="b">
        <f>AND(G347&gt;Results!$E$10,G347&lt;Results!$F$10)</f>
        <v>0</v>
      </c>
      <c r="O347" s="6" t="b">
        <f>AND(H347&gt;Results!$E$13,H347&lt;Results!$F$13)</f>
        <v>0</v>
      </c>
      <c r="P347" s="6" t="b">
        <f>AND(I347&gt;Results!$E$16,I347&lt;Results!$F$16)</f>
        <v>0</v>
      </c>
      <c r="Q347" s="6" t="b">
        <f>AND(J347&gt;Results!$E$19,J347&lt;Results!$F$19)</f>
        <v>0</v>
      </c>
      <c r="T347" s="44">
        <f t="shared" si="10"/>
        <v>0</v>
      </c>
      <c r="U347" s="102" t="b">
        <f>AND('Data Sheet'!F347&gt;Results!$G$7,'Data Sheet'!F347&lt;Results!$H$7)</f>
        <v>0</v>
      </c>
      <c r="V347" s="102" t="b">
        <f>AND('Data Sheet'!G347&gt;Results!$G$10,'Data Sheet'!G346&lt;Results!$H$10)</f>
        <v>0</v>
      </c>
      <c r="W347" s="102" t="b">
        <f>AND('Data Sheet'!H347&gt;Results!$G$13,'Data Sheet'!H347&lt;Results!$H$13)</f>
        <v>0</v>
      </c>
      <c r="X347" s="102" t="b">
        <f>AND('Data Sheet'!I347&gt;Results!$G$16,'Data Sheet'!I347&lt;Results!$H$16)</f>
        <v>0</v>
      </c>
      <c r="Y347" s="102" t="b">
        <f>AND('Data Sheet'!J347&gt;Results!$G$19,'Data Sheet'!J347&lt;Results!$H$19)</f>
        <v>0</v>
      </c>
      <c r="AB347" s="44">
        <f t="shared" si="11"/>
        <v>0</v>
      </c>
    </row>
    <row r="348" spans="2:28" ht="15" customHeight="1">
      <c r="B348" s="306"/>
      <c r="C348" s="306"/>
      <c r="D348" s="353"/>
      <c r="E348" s="3" t="s">
        <v>367</v>
      </c>
      <c r="F348" s="9">
        <v>14</v>
      </c>
      <c r="G348" s="10">
        <v>0.88</v>
      </c>
      <c r="H348" s="10">
        <v>1.52</v>
      </c>
      <c r="I348" s="10">
        <v>660</v>
      </c>
      <c r="J348" s="10" t="s">
        <v>1</v>
      </c>
      <c r="M348" s="40" t="b">
        <f>AND('Data Sheet'!F348&lt;Results!$F$7,'Data Sheet'!F348&gt;Results!$E$7)</f>
        <v>0</v>
      </c>
      <c r="N348" s="6" t="b">
        <f>AND(G348&gt;Results!$E$10,G348&lt;Results!$F$10)</f>
        <v>0</v>
      </c>
      <c r="O348" s="6" t="b">
        <f>AND(H348&gt;Results!$E$13,H348&lt;Results!$F$13)</f>
        <v>0</v>
      </c>
      <c r="P348" s="6" t="b">
        <f>AND(I348&gt;Results!$E$16,I348&lt;Results!$F$16)</f>
        <v>0</v>
      </c>
      <c r="Q348" s="6" t="b">
        <f>AND(J348&gt;Results!$E$19,J348&lt;Results!$F$19)</f>
        <v>0</v>
      </c>
      <c r="T348" s="44">
        <f t="shared" si="10"/>
        <v>0</v>
      </c>
      <c r="U348" s="102" t="b">
        <f>AND('Data Sheet'!F348&gt;Results!$G$7,'Data Sheet'!F348&lt;Results!$H$7)</f>
        <v>0</v>
      </c>
      <c r="V348" s="102" t="b">
        <f>AND('Data Sheet'!G348&gt;Results!$G$10,'Data Sheet'!G347&lt;Results!$H$10)</f>
        <v>0</v>
      </c>
      <c r="W348" s="102" t="b">
        <f>AND('Data Sheet'!H348&gt;Results!$G$13,'Data Sheet'!H348&lt;Results!$H$13)</f>
        <v>0</v>
      </c>
      <c r="X348" s="102" t="b">
        <f>AND('Data Sheet'!I348&gt;Results!$G$16,'Data Sheet'!I348&lt;Results!$H$16)</f>
        <v>0</v>
      </c>
      <c r="Y348" s="102" t="b">
        <f>AND('Data Sheet'!J348&gt;Results!$G$19,'Data Sheet'!J348&lt;Results!$H$19)</f>
        <v>0</v>
      </c>
      <c r="AB348" s="44">
        <f t="shared" si="11"/>
        <v>0</v>
      </c>
    </row>
    <row r="349" spans="2:28" ht="15" customHeight="1">
      <c r="B349" s="306"/>
      <c r="C349" s="306"/>
      <c r="D349" s="353"/>
      <c r="E349" s="3" t="s">
        <v>368</v>
      </c>
      <c r="F349" s="9">
        <v>68</v>
      </c>
      <c r="G349" s="10">
        <v>0.9</v>
      </c>
      <c r="H349" s="10">
        <v>5.17</v>
      </c>
      <c r="I349" s="10">
        <v>500</v>
      </c>
      <c r="J349" s="10">
        <v>28</v>
      </c>
      <c r="M349" s="40" t="b">
        <f>AND('Data Sheet'!F349&lt;Results!$F$7,'Data Sheet'!F349&gt;Results!$E$7)</f>
        <v>0</v>
      </c>
      <c r="N349" s="6" t="b">
        <f>AND(G349&gt;Results!$E$10,G349&lt;Results!$F$10)</f>
        <v>0</v>
      </c>
      <c r="O349" s="6" t="b">
        <f>AND(H349&gt;Results!$E$13,H349&lt;Results!$F$13)</f>
        <v>0</v>
      </c>
      <c r="P349" s="6" t="b">
        <f>AND(I349&gt;Results!$E$16,I349&lt;Results!$F$16)</f>
        <v>0</v>
      </c>
      <c r="Q349" s="6" t="b">
        <f>AND(J349&gt;Results!$E$19,J349&lt;Results!$F$19)</f>
        <v>0</v>
      </c>
      <c r="T349" s="44">
        <f t="shared" si="10"/>
        <v>0</v>
      </c>
      <c r="U349" s="102" t="b">
        <f>AND('Data Sheet'!F349&gt;Results!$G$7,'Data Sheet'!F349&lt;Results!$H$7)</f>
        <v>1</v>
      </c>
      <c r="V349" s="102" t="b">
        <f>AND('Data Sheet'!G349&gt;Results!$G$10,'Data Sheet'!G348&lt;Results!$H$10)</f>
        <v>0</v>
      </c>
      <c r="W349" s="102" t="b">
        <f>AND('Data Sheet'!H349&gt;Results!$G$13,'Data Sheet'!H349&lt;Results!$H$13)</f>
        <v>0</v>
      </c>
      <c r="X349" s="102" t="b">
        <f>AND('Data Sheet'!I349&gt;Results!$G$16,'Data Sheet'!I349&lt;Results!$H$16)</f>
        <v>0</v>
      </c>
      <c r="Y349" s="102" t="b">
        <f>AND('Data Sheet'!J349&gt;Results!$G$19,'Data Sheet'!J349&lt;Results!$H$19)</f>
        <v>0</v>
      </c>
      <c r="AB349" s="44">
        <f t="shared" si="11"/>
        <v>1</v>
      </c>
    </row>
    <row r="350" spans="2:28" ht="15" customHeight="1">
      <c r="B350" s="306"/>
      <c r="C350" s="306"/>
      <c r="D350" s="353"/>
      <c r="E350" s="3" t="s">
        <v>369</v>
      </c>
      <c r="F350" s="9">
        <v>68</v>
      </c>
      <c r="G350" s="10">
        <v>0.92</v>
      </c>
      <c r="H350" s="10">
        <v>8.9600000000000009</v>
      </c>
      <c r="I350" s="10">
        <v>650</v>
      </c>
      <c r="J350" s="10">
        <v>36.799999999999997</v>
      </c>
      <c r="M350" s="40" t="b">
        <f>AND('Data Sheet'!F350&lt;Results!$F$7,'Data Sheet'!F350&gt;Results!$E$7)</f>
        <v>0</v>
      </c>
      <c r="N350" s="6" t="b">
        <f>AND(G350&gt;Results!$E$10,G350&lt;Results!$F$10)</f>
        <v>0</v>
      </c>
      <c r="O350" s="6" t="b">
        <f>AND(H350&gt;Results!$E$13,H350&lt;Results!$F$13)</f>
        <v>0</v>
      </c>
      <c r="P350" s="6" t="b">
        <f>AND(I350&gt;Results!$E$16,I350&lt;Results!$F$16)</f>
        <v>0</v>
      </c>
      <c r="Q350" s="6" t="b">
        <f>AND(J350&gt;Results!$E$19,J350&lt;Results!$F$19)</f>
        <v>0</v>
      </c>
      <c r="T350" s="44">
        <f t="shared" si="10"/>
        <v>0</v>
      </c>
      <c r="U350" s="102" t="b">
        <f>AND('Data Sheet'!F350&gt;Results!$G$7,'Data Sheet'!F350&lt;Results!$H$7)</f>
        <v>1</v>
      </c>
      <c r="V350" s="102" t="b">
        <f>AND('Data Sheet'!G350&gt;Results!$G$10,'Data Sheet'!G349&lt;Results!$H$10)</f>
        <v>0</v>
      </c>
      <c r="W350" s="102" t="b">
        <f>AND('Data Sheet'!H350&gt;Results!$G$13,'Data Sheet'!H350&lt;Results!$H$13)</f>
        <v>0</v>
      </c>
      <c r="X350" s="102" t="b">
        <f>AND('Data Sheet'!I350&gt;Results!$G$16,'Data Sheet'!I350&lt;Results!$H$16)</f>
        <v>0</v>
      </c>
      <c r="Y350" s="102" t="b">
        <f>AND('Data Sheet'!J350&gt;Results!$G$19,'Data Sheet'!J350&lt;Results!$H$19)</f>
        <v>0</v>
      </c>
      <c r="AB350" s="44">
        <f t="shared" si="11"/>
        <v>1</v>
      </c>
    </row>
    <row r="351" spans="2:28" ht="15" customHeight="1">
      <c r="B351" s="306"/>
      <c r="C351" s="306"/>
      <c r="D351" s="353"/>
      <c r="E351" s="3" t="s">
        <v>370</v>
      </c>
      <c r="F351" s="9">
        <v>66</v>
      </c>
      <c r="G351" s="10">
        <v>0.92</v>
      </c>
      <c r="H351" s="10">
        <v>10.8</v>
      </c>
      <c r="I351" s="10">
        <v>610</v>
      </c>
      <c r="J351" s="10">
        <v>35</v>
      </c>
      <c r="M351" s="40" t="b">
        <f>AND('Data Sheet'!F351&lt;Results!$F$7,'Data Sheet'!F351&gt;Results!$E$7)</f>
        <v>0</v>
      </c>
      <c r="N351" s="6" t="b">
        <f>AND(G351&gt;Results!$E$10,G351&lt;Results!$F$10)</f>
        <v>0</v>
      </c>
      <c r="O351" s="6" t="b">
        <f>AND(H351&gt;Results!$E$13,H351&lt;Results!$F$13)</f>
        <v>0</v>
      </c>
      <c r="P351" s="6" t="b">
        <f>AND(I351&gt;Results!$E$16,I351&lt;Results!$F$16)</f>
        <v>0</v>
      </c>
      <c r="Q351" s="6" t="b">
        <f>AND(J351&gt;Results!$E$19,J351&lt;Results!$F$19)</f>
        <v>0</v>
      </c>
      <c r="T351" s="44">
        <f t="shared" si="10"/>
        <v>0</v>
      </c>
      <c r="U351" s="102" t="b">
        <f>AND('Data Sheet'!F351&gt;Results!$G$7,'Data Sheet'!F351&lt;Results!$H$7)</f>
        <v>1</v>
      </c>
      <c r="V351" s="102" t="b">
        <f>AND('Data Sheet'!G351&gt;Results!$G$10,'Data Sheet'!G350&lt;Results!$H$10)</f>
        <v>0</v>
      </c>
      <c r="W351" s="102" t="b">
        <f>AND('Data Sheet'!H351&gt;Results!$G$13,'Data Sheet'!H351&lt;Results!$H$13)</f>
        <v>0</v>
      </c>
      <c r="X351" s="102" t="b">
        <f>AND('Data Sheet'!I351&gt;Results!$G$16,'Data Sheet'!I351&lt;Results!$H$16)</f>
        <v>0</v>
      </c>
      <c r="Y351" s="102" t="b">
        <f>AND('Data Sheet'!J351&gt;Results!$G$19,'Data Sheet'!J351&lt;Results!$H$19)</f>
        <v>0</v>
      </c>
      <c r="AB351" s="44">
        <f t="shared" si="11"/>
        <v>1</v>
      </c>
    </row>
    <row r="352" spans="2:28" ht="15" customHeight="1">
      <c r="B352" s="306"/>
      <c r="C352" s="306"/>
      <c r="D352" s="353"/>
      <c r="E352" s="3" t="s">
        <v>371</v>
      </c>
      <c r="F352" s="9">
        <v>29</v>
      </c>
      <c r="G352" s="10">
        <v>1.05</v>
      </c>
      <c r="H352" s="10">
        <v>3.28</v>
      </c>
      <c r="I352" s="10">
        <v>650</v>
      </c>
      <c r="J352" s="10">
        <v>14.9</v>
      </c>
      <c r="M352" s="40" t="b">
        <f>AND('Data Sheet'!F352&lt;Results!$F$7,'Data Sheet'!F352&gt;Results!$E$7)</f>
        <v>0</v>
      </c>
      <c r="N352" s="6" t="b">
        <f>AND(G352&gt;Results!$E$10,G352&lt;Results!$F$10)</f>
        <v>1</v>
      </c>
      <c r="O352" s="6" t="b">
        <f>AND(H352&gt;Results!$E$13,H352&lt;Results!$F$13)</f>
        <v>0</v>
      </c>
      <c r="P352" s="6" t="b">
        <f>AND(I352&gt;Results!$E$16,I352&lt;Results!$F$16)</f>
        <v>0</v>
      </c>
      <c r="Q352" s="6" t="b">
        <f>AND(J352&gt;Results!$E$19,J352&lt;Results!$F$19)</f>
        <v>0</v>
      </c>
      <c r="T352" s="44">
        <f t="shared" si="10"/>
        <v>1</v>
      </c>
      <c r="U352" s="102" t="b">
        <f>AND('Data Sheet'!F352&gt;Results!$G$7,'Data Sheet'!F352&lt;Results!$H$7)</f>
        <v>0</v>
      </c>
      <c r="V352" s="102" t="b">
        <f>AND('Data Sheet'!G352&gt;Results!$G$10,'Data Sheet'!G351&lt;Results!$H$10)</f>
        <v>0</v>
      </c>
      <c r="W352" s="102" t="b">
        <f>AND('Data Sheet'!H352&gt;Results!$G$13,'Data Sheet'!H352&lt;Results!$H$13)</f>
        <v>0</v>
      </c>
      <c r="X352" s="102" t="b">
        <f>AND('Data Sheet'!I352&gt;Results!$G$16,'Data Sheet'!I352&lt;Results!$H$16)</f>
        <v>0</v>
      </c>
      <c r="Y352" s="102" t="b">
        <f>AND('Data Sheet'!J352&gt;Results!$G$19,'Data Sheet'!J352&lt;Results!$H$19)</f>
        <v>0</v>
      </c>
      <c r="AB352" s="44">
        <f t="shared" si="11"/>
        <v>0</v>
      </c>
    </row>
    <row r="353" spans="2:28" ht="15" customHeight="1">
      <c r="B353" s="306"/>
      <c r="C353" s="306"/>
      <c r="D353" s="353"/>
      <c r="E353" s="3" t="s">
        <v>372</v>
      </c>
      <c r="F353" s="9">
        <v>40</v>
      </c>
      <c r="G353" s="10">
        <v>1.18</v>
      </c>
      <c r="H353" s="10">
        <v>3.38</v>
      </c>
      <c r="I353" s="10">
        <v>520</v>
      </c>
      <c r="J353" s="10">
        <v>17.5</v>
      </c>
      <c r="M353" s="40" t="b">
        <f>AND('Data Sheet'!F353&lt;Results!$F$7,'Data Sheet'!F353&gt;Results!$E$7)</f>
        <v>0</v>
      </c>
      <c r="N353" s="6" t="b">
        <f>AND(G353&gt;Results!$E$10,G353&lt;Results!$F$10)</f>
        <v>0</v>
      </c>
      <c r="O353" s="6" t="b">
        <f>AND(H353&gt;Results!$E$13,H353&lt;Results!$F$13)</f>
        <v>0</v>
      </c>
      <c r="P353" s="6" t="b">
        <f>AND(I353&gt;Results!$E$16,I353&lt;Results!$F$16)</f>
        <v>0</v>
      </c>
      <c r="Q353" s="6" t="b">
        <f>AND(J353&gt;Results!$E$19,J353&lt;Results!$F$19)</f>
        <v>0</v>
      </c>
      <c r="T353" s="44">
        <f t="shared" si="10"/>
        <v>0</v>
      </c>
      <c r="U353" s="102" t="b">
        <f>AND('Data Sheet'!F353&gt;Results!$G$7,'Data Sheet'!F353&lt;Results!$H$7)</f>
        <v>0</v>
      </c>
      <c r="V353" s="102" t="b">
        <f>AND('Data Sheet'!G353&gt;Results!$G$10,'Data Sheet'!G352&lt;Results!$H$10)</f>
        <v>1</v>
      </c>
      <c r="W353" s="102" t="b">
        <f>AND('Data Sheet'!H353&gt;Results!$G$13,'Data Sheet'!H353&lt;Results!$H$13)</f>
        <v>0</v>
      </c>
      <c r="X353" s="102" t="b">
        <f>AND('Data Sheet'!I353&gt;Results!$G$16,'Data Sheet'!I353&lt;Results!$H$16)</f>
        <v>0</v>
      </c>
      <c r="Y353" s="102" t="b">
        <f>AND('Data Sheet'!J353&gt;Results!$G$19,'Data Sheet'!J353&lt;Results!$H$19)</f>
        <v>0</v>
      </c>
      <c r="AB353" s="44">
        <f t="shared" si="11"/>
        <v>1</v>
      </c>
    </row>
    <row r="354" spans="2:28" ht="15" customHeight="1">
      <c r="B354" s="306"/>
      <c r="C354" s="306"/>
      <c r="D354" s="353"/>
      <c r="E354" s="3" t="s">
        <v>373</v>
      </c>
      <c r="F354" s="9">
        <v>50</v>
      </c>
      <c r="G354" s="10">
        <v>1.18</v>
      </c>
      <c r="H354" s="10">
        <v>4.2699999999999996</v>
      </c>
      <c r="I354" s="10">
        <v>560</v>
      </c>
      <c r="J354" s="10">
        <v>20.5</v>
      </c>
      <c r="M354" s="40" t="b">
        <f>AND('Data Sheet'!F354&lt;Results!$F$7,'Data Sheet'!F354&gt;Results!$E$7)</f>
        <v>0</v>
      </c>
      <c r="N354" s="6" t="b">
        <f>AND(G354&gt;Results!$E$10,G354&lt;Results!$F$10)</f>
        <v>0</v>
      </c>
      <c r="O354" s="6" t="b">
        <f>AND(H354&gt;Results!$E$13,H354&lt;Results!$F$13)</f>
        <v>0</v>
      </c>
      <c r="P354" s="6" t="b">
        <f>AND(I354&gt;Results!$E$16,I354&lt;Results!$F$16)</f>
        <v>0</v>
      </c>
      <c r="Q354" s="6" t="b">
        <f>AND(J354&gt;Results!$E$19,J354&lt;Results!$F$19)</f>
        <v>0</v>
      </c>
      <c r="T354" s="44">
        <f t="shared" si="10"/>
        <v>0</v>
      </c>
      <c r="U354" s="102" t="b">
        <f>AND('Data Sheet'!F354&gt;Results!$G$7,'Data Sheet'!F354&lt;Results!$H$7)</f>
        <v>0</v>
      </c>
      <c r="V354" s="102" t="b">
        <f>AND('Data Sheet'!G354&gt;Results!$G$10,'Data Sheet'!G353&lt;Results!$H$10)</f>
        <v>1</v>
      </c>
      <c r="W354" s="102" t="b">
        <f>AND('Data Sheet'!H354&gt;Results!$G$13,'Data Sheet'!H354&lt;Results!$H$13)</f>
        <v>0</v>
      </c>
      <c r="X354" s="102" t="b">
        <f>AND('Data Sheet'!I354&gt;Results!$G$16,'Data Sheet'!I354&lt;Results!$H$16)</f>
        <v>0</v>
      </c>
      <c r="Y354" s="102" t="b">
        <f>AND('Data Sheet'!J354&gt;Results!$G$19,'Data Sheet'!J354&lt;Results!$H$19)</f>
        <v>0</v>
      </c>
      <c r="AB354" s="44">
        <f t="shared" si="11"/>
        <v>1</v>
      </c>
    </row>
    <row r="355" spans="2:28" ht="15" customHeight="1">
      <c r="B355" s="306"/>
      <c r="C355" s="306"/>
      <c r="D355" s="353"/>
      <c r="E355" s="3" t="s">
        <v>375</v>
      </c>
      <c r="F355" s="9">
        <v>61</v>
      </c>
      <c r="G355" s="10">
        <v>1.18</v>
      </c>
      <c r="H355" s="10">
        <v>6.41</v>
      </c>
      <c r="I355" s="10">
        <v>710</v>
      </c>
      <c r="J355" s="10">
        <v>26.3</v>
      </c>
      <c r="M355" s="40" t="b">
        <f>AND('Data Sheet'!F355&lt;Results!$F$7,'Data Sheet'!F355&gt;Results!$E$7)</f>
        <v>1</v>
      </c>
      <c r="N355" s="6" t="b">
        <f>AND(G355&gt;Results!$E$10,G355&lt;Results!$F$10)</f>
        <v>0</v>
      </c>
      <c r="O355" s="6" t="b">
        <f>AND(H355&gt;Results!$E$13,H355&lt;Results!$F$13)</f>
        <v>0</v>
      </c>
      <c r="P355" s="6" t="b">
        <f>AND(I355&gt;Results!$E$16,I355&lt;Results!$F$16)</f>
        <v>0</v>
      </c>
      <c r="Q355" s="6" t="b">
        <f>AND(J355&gt;Results!$E$19,J355&lt;Results!$F$19)</f>
        <v>0</v>
      </c>
      <c r="T355" s="44">
        <f t="shared" si="10"/>
        <v>1</v>
      </c>
      <c r="U355" s="102" t="b">
        <f>AND('Data Sheet'!F355&gt;Results!$G$7,'Data Sheet'!F355&lt;Results!$H$7)</f>
        <v>0</v>
      </c>
      <c r="V355" s="102" t="b">
        <f>AND('Data Sheet'!G355&gt;Results!$G$10,'Data Sheet'!G354&lt;Results!$H$10)</f>
        <v>1</v>
      </c>
      <c r="W355" s="102" t="b">
        <f>AND('Data Sheet'!H355&gt;Results!$G$13,'Data Sheet'!H355&lt;Results!$H$13)</f>
        <v>0</v>
      </c>
      <c r="X355" s="102" t="b">
        <f>AND('Data Sheet'!I355&gt;Results!$G$16,'Data Sheet'!I355&lt;Results!$H$16)</f>
        <v>0</v>
      </c>
      <c r="Y355" s="102" t="b">
        <f>AND('Data Sheet'!J355&gt;Results!$G$19,'Data Sheet'!J355&lt;Results!$H$19)</f>
        <v>0</v>
      </c>
      <c r="AB355" s="44">
        <f t="shared" si="11"/>
        <v>1</v>
      </c>
    </row>
    <row r="356" spans="2:28" ht="15" customHeight="1">
      <c r="B356" s="306"/>
      <c r="C356" s="306"/>
      <c r="D356" s="353"/>
      <c r="E356" s="3" t="s">
        <v>374</v>
      </c>
      <c r="F356" s="9">
        <v>71</v>
      </c>
      <c r="G356" s="10">
        <v>1.18</v>
      </c>
      <c r="H356" s="10">
        <v>7.03</v>
      </c>
      <c r="I356" s="10">
        <v>670</v>
      </c>
      <c r="J356" s="10">
        <v>29.8</v>
      </c>
      <c r="M356" s="40" t="b">
        <f>AND('Data Sheet'!F356&lt;Results!$F$7,'Data Sheet'!F356&gt;Results!$E$7)</f>
        <v>0</v>
      </c>
      <c r="N356" s="6" t="b">
        <f>AND(G356&gt;Results!$E$10,G356&lt;Results!$F$10)</f>
        <v>0</v>
      </c>
      <c r="O356" s="6" t="b">
        <f>AND(H356&gt;Results!$E$13,H356&lt;Results!$F$13)</f>
        <v>0</v>
      </c>
      <c r="P356" s="6" t="b">
        <f>AND(I356&gt;Results!$E$16,I356&lt;Results!$F$16)</f>
        <v>0</v>
      </c>
      <c r="Q356" s="6" t="b">
        <f>AND(J356&gt;Results!$E$19,J356&lt;Results!$F$19)</f>
        <v>0</v>
      </c>
      <c r="T356" s="44">
        <f t="shared" si="10"/>
        <v>0</v>
      </c>
      <c r="U356" s="102" t="b">
        <f>AND('Data Sheet'!F356&gt;Results!$G$7,'Data Sheet'!F356&lt;Results!$H$7)</f>
        <v>0</v>
      </c>
      <c r="V356" s="102" t="b">
        <f>AND('Data Sheet'!G356&gt;Results!$G$10,'Data Sheet'!G355&lt;Results!$H$10)</f>
        <v>1</v>
      </c>
      <c r="W356" s="102" t="b">
        <f>AND('Data Sheet'!H356&gt;Results!$G$13,'Data Sheet'!H356&lt;Results!$H$13)</f>
        <v>0</v>
      </c>
      <c r="X356" s="102" t="b">
        <f>AND('Data Sheet'!I356&gt;Results!$G$16,'Data Sheet'!I356&lt;Results!$H$16)</f>
        <v>0</v>
      </c>
      <c r="Y356" s="102" t="b">
        <f>AND('Data Sheet'!J356&gt;Results!$G$19,'Data Sheet'!J356&lt;Results!$H$19)</f>
        <v>0</v>
      </c>
      <c r="AB356" s="44">
        <f t="shared" si="11"/>
        <v>1</v>
      </c>
    </row>
    <row r="357" spans="2:28" ht="15" customHeight="1">
      <c r="B357" s="306"/>
      <c r="C357" s="306"/>
      <c r="D357" s="353"/>
      <c r="E357" s="3" t="s">
        <v>376</v>
      </c>
      <c r="F357" s="9">
        <v>81</v>
      </c>
      <c r="G357" s="10">
        <v>1.18</v>
      </c>
      <c r="H357" s="10">
        <v>7.93</v>
      </c>
      <c r="I357" s="10">
        <v>660</v>
      </c>
      <c r="J357" s="10">
        <v>34.1</v>
      </c>
      <c r="M357" s="40" t="b">
        <f>AND('Data Sheet'!F357&lt;Results!$F$7,'Data Sheet'!F357&gt;Results!$E$7)</f>
        <v>0</v>
      </c>
      <c r="N357" s="6" t="b">
        <f>AND(G357&gt;Results!$E$10,G357&lt;Results!$F$10)</f>
        <v>0</v>
      </c>
      <c r="O357" s="6" t="b">
        <f>AND(H357&gt;Results!$E$13,H357&lt;Results!$F$13)</f>
        <v>0</v>
      </c>
      <c r="P357" s="6" t="b">
        <f>AND(I357&gt;Results!$E$16,I357&lt;Results!$F$16)</f>
        <v>0</v>
      </c>
      <c r="Q357" s="6" t="b">
        <f>AND(J357&gt;Results!$E$19,J357&lt;Results!$F$19)</f>
        <v>0</v>
      </c>
      <c r="T357" s="44">
        <f t="shared" si="10"/>
        <v>0</v>
      </c>
      <c r="U357" s="102" t="b">
        <f>AND('Data Sheet'!F357&gt;Results!$G$7,'Data Sheet'!F357&lt;Results!$H$7)</f>
        <v>0</v>
      </c>
      <c r="V357" s="102" t="b">
        <f>AND('Data Sheet'!G357&gt;Results!$G$10,'Data Sheet'!G356&lt;Results!$H$10)</f>
        <v>1</v>
      </c>
      <c r="W357" s="102" t="b">
        <f>AND('Data Sheet'!H357&gt;Results!$G$13,'Data Sheet'!H357&lt;Results!$H$13)</f>
        <v>0</v>
      </c>
      <c r="X357" s="102" t="b">
        <f>AND('Data Sheet'!I357&gt;Results!$G$16,'Data Sheet'!I357&lt;Results!$H$16)</f>
        <v>0</v>
      </c>
      <c r="Y357" s="102" t="b">
        <f>AND('Data Sheet'!J357&gt;Results!$G$19,'Data Sheet'!J357&lt;Results!$H$19)</f>
        <v>0</v>
      </c>
      <c r="AB357" s="44">
        <f t="shared" si="11"/>
        <v>1</v>
      </c>
    </row>
    <row r="358" spans="2:28" ht="15" customHeight="1">
      <c r="B358" s="306"/>
      <c r="C358" s="306"/>
      <c r="D358" s="353"/>
      <c r="E358" s="3" t="s">
        <v>377</v>
      </c>
      <c r="F358" s="9">
        <v>89</v>
      </c>
      <c r="G358" s="10">
        <v>1.18</v>
      </c>
      <c r="H358" s="10">
        <v>11</v>
      </c>
      <c r="I358" s="10">
        <v>600</v>
      </c>
      <c r="J358" s="10">
        <v>46.4</v>
      </c>
      <c r="M358" s="40" t="b">
        <f>AND('Data Sheet'!F358&lt;Results!$F$7,'Data Sheet'!F358&gt;Results!$E$7)</f>
        <v>0</v>
      </c>
      <c r="N358" s="6" t="b">
        <f>AND(G358&gt;Results!$E$10,G358&lt;Results!$F$10)</f>
        <v>0</v>
      </c>
      <c r="O358" s="6" t="b">
        <f>AND(H358&gt;Results!$E$13,H358&lt;Results!$F$13)</f>
        <v>0</v>
      </c>
      <c r="P358" s="6" t="b">
        <f>AND(I358&gt;Results!$E$16,I358&lt;Results!$F$16)</f>
        <v>0</v>
      </c>
      <c r="Q358" s="6" t="b">
        <f>AND(J358&gt;Results!$E$19,J358&lt;Results!$F$19)</f>
        <v>0</v>
      </c>
      <c r="T358" s="44">
        <f t="shared" si="10"/>
        <v>0</v>
      </c>
      <c r="U358" s="102" t="b">
        <f>AND('Data Sheet'!F358&gt;Results!$G$7,'Data Sheet'!F358&lt;Results!$H$7)</f>
        <v>0</v>
      </c>
      <c r="V358" s="102" t="b">
        <f>AND('Data Sheet'!G358&gt;Results!$G$10,'Data Sheet'!G357&lt;Results!$H$10)</f>
        <v>1</v>
      </c>
      <c r="W358" s="102" t="b">
        <f>AND('Data Sheet'!H358&gt;Results!$G$13,'Data Sheet'!H358&lt;Results!$H$13)</f>
        <v>0</v>
      </c>
      <c r="X358" s="102" t="b">
        <f>AND('Data Sheet'!I358&gt;Results!$G$16,'Data Sheet'!I358&lt;Results!$H$16)</f>
        <v>0</v>
      </c>
      <c r="Y358" s="102" t="b">
        <f>AND('Data Sheet'!J358&gt;Results!$G$19,'Data Sheet'!J358&lt;Results!$H$19)</f>
        <v>0</v>
      </c>
      <c r="AB358" s="44">
        <f t="shared" si="11"/>
        <v>1</v>
      </c>
    </row>
    <row r="359" spans="2:28" ht="15" customHeight="1">
      <c r="B359" s="306"/>
      <c r="C359" s="306"/>
      <c r="D359" s="353"/>
      <c r="E359" s="3" t="s">
        <v>378</v>
      </c>
      <c r="F359" s="9">
        <v>37</v>
      </c>
      <c r="G359" s="10">
        <v>1.1000000000000001</v>
      </c>
      <c r="H359" s="10">
        <v>3.79</v>
      </c>
      <c r="I359" s="10">
        <v>480</v>
      </c>
      <c r="J359" s="10">
        <v>21</v>
      </c>
      <c r="M359" s="40" t="b">
        <f>AND('Data Sheet'!F359&lt;Results!$F$7,'Data Sheet'!F359&gt;Results!$E$7)</f>
        <v>0</v>
      </c>
      <c r="N359" s="6" t="b">
        <f>AND(G359&gt;Results!$E$10,G359&lt;Results!$F$10)</f>
        <v>1</v>
      </c>
      <c r="O359" s="6" t="b">
        <f>AND(H359&gt;Results!$E$13,H359&lt;Results!$F$13)</f>
        <v>0</v>
      </c>
      <c r="P359" s="6" t="b">
        <f>AND(I359&gt;Results!$E$16,I359&lt;Results!$F$16)</f>
        <v>0</v>
      </c>
      <c r="Q359" s="6" t="b">
        <f>AND(J359&gt;Results!$E$19,J359&lt;Results!$F$19)</f>
        <v>0</v>
      </c>
      <c r="T359" s="44">
        <f t="shared" si="10"/>
        <v>1</v>
      </c>
      <c r="U359" s="102" t="b">
        <f>AND('Data Sheet'!F359&gt;Results!$G$7,'Data Sheet'!F359&lt;Results!$H$7)</f>
        <v>0</v>
      </c>
      <c r="V359" s="102" t="b">
        <f>AND('Data Sheet'!G359&gt;Results!$G$10,'Data Sheet'!G358&lt;Results!$H$10)</f>
        <v>1</v>
      </c>
      <c r="W359" s="102" t="b">
        <f>AND('Data Sheet'!H359&gt;Results!$G$13,'Data Sheet'!H359&lt;Results!$H$13)</f>
        <v>0</v>
      </c>
      <c r="X359" s="102" t="b">
        <f>AND('Data Sheet'!I359&gt;Results!$G$16,'Data Sheet'!I359&lt;Results!$H$16)</f>
        <v>0</v>
      </c>
      <c r="Y359" s="102" t="b">
        <f>AND('Data Sheet'!J359&gt;Results!$G$19,'Data Sheet'!J359&lt;Results!$H$19)</f>
        <v>0</v>
      </c>
      <c r="AB359" s="44">
        <f t="shared" si="11"/>
        <v>1</v>
      </c>
    </row>
    <row r="360" spans="2:28" ht="15" customHeight="1">
      <c r="B360" s="306"/>
      <c r="C360" s="306"/>
      <c r="D360" s="353"/>
      <c r="E360" s="3" t="s">
        <v>379</v>
      </c>
      <c r="F360" s="9">
        <v>36</v>
      </c>
      <c r="G360" s="10">
        <v>1.06</v>
      </c>
      <c r="H360" s="10">
        <v>3.01</v>
      </c>
      <c r="I360" s="10">
        <v>660</v>
      </c>
      <c r="J360" s="10">
        <v>14</v>
      </c>
      <c r="M360" s="40" t="b">
        <f>AND('Data Sheet'!F360&lt;Results!$F$7,'Data Sheet'!F360&gt;Results!$E$7)</f>
        <v>0</v>
      </c>
      <c r="N360" s="6" t="b">
        <f>AND(G360&gt;Results!$E$10,G360&lt;Results!$F$10)</f>
        <v>1</v>
      </c>
      <c r="O360" s="6" t="b">
        <f>AND(H360&gt;Results!$E$13,H360&lt;Results!$F$13)</f>
        <v>0</v>
      </c>
      <c r="P360" s="6" t="b">
        <f>AND(I360&gt;Results!$E$16,I360&lt;Results!$F$16)</f>
        <v>0</v>
      </c>
      <c r="Q360" s="6" t="b">
        <f>AND(J360&gt;Results!$E$19,J360&lt;Results!$F$19)</f>
        <v>0</v>
      </c>
      <c r="T360" s="44">
        <f t="shared" si="10"/>
        <v>1</v>
      </c>
      <c r="U360" s="102" t="b">
        <f>AND('Data Sheet'!F360&gt;Results!$G$7,'Data Sheet'!F360&lt;Results!$H$7)</f>
        <v>0</v>
      </c>
      <c r="V360" s="102" t="b">
        <f>AND('Data Sheet'!G360&gt;Results!$G$10,'Data Sheet'!G359&lt;Results!$H$10)</f>
        <v>0</v>
      </c>
      <c r="W360" s="102" t="b">
        <f>AND('Data Sheet'!H360&gt;Results!$G$13,'Data Sheet'!H360&lt;Results!$H$13)</f>
        <v>0</v>
      </c>
      <c r="X360" s="102" t="b">
        <f>AND('Data Sheet'!I360&gt;Results!$G$16,'Data Sheet'!I360&lt;Results!$H$16)</f>
        <v>0</v>
      </c>
      <c r="Y360" s="102" t="b">
        <f>AND('Data Sheet'!J360&gt;Results!$G$19,'Data Sheet'!J360&lt;Results!$H$19)</f>
        <v>0</v>
      </c>
      <c r="AB360" s="44">
        <f t="shared" si="11"/>
        <v>0</v>
      </c>
    </row>
    <row r="361" spans="2:28" ht="15" customHeight="1">
      <c r="B361" s="306"/>
      <c r="C361" s="306"/>
      <c r="D361" s="353"/>
      <c r="E361" s="3" t="s">
        <v>380</v>
      </c>
      <c r="F361" s="9">
        <v>30</v>
      </c>
      <c r="G361" s="10">
        <v>1.05</v>
      </c>
      <c r="H361" s="10">
        <v>3.31</v>
      </c>
      <c r="I361" s="10">
        <v>650</v>
      </c>
      <c r="J361" s="10">
        <v>17.5</v>
      </c>
      <c r="M361" s="40" t="b">
        <f>AND('Data Sheet'!F361&lt;Results!$F$7,'Data Sheet'!F361&gt;Results!$E$7)</f>
        <v>0</v>
      </c>
      <c r="N361" s="6" t="b">
        <f>AND(G361&gt;Results!$E$10,G361&lt;Results!$F$10)</f>
        <v>1</v>
      </c>
      <c r="O361" s="6" t="b">
        <f>AND(H361&gt;Results!$E$13,H361&lt;Results!$F$13)</f>
        <v>0</v>
      </c>
      <c r="P361" s="6" t="b">
        <f>AND(I361&gt;Results!$E$16,I361&lt;Results!$F$16)</f>
        <v>0</v>
      </c>
      <c r="Q361" s="6" t="b">
        <f>AND(J361&gt;Results!$E$19,J361&lt;Results!$F$19)</f>
        <v>0</v>
      </c>
      <c r="T361" s="44">
        <f t="shared" si="10"/>
        <v>1</v>
      </c>
      <c r="U361" s="102" t="b">
        <f>AND('Data Sheet'!F361&gt;Results!$G$7,'Data Sheet'!F361&lt;Results!$H$7)</f>
        <v>0</v>
      </c>
      <c r="V361" s="102" t="b">
        <f>AND('Data Sheet'!G361&gt;Results!$G$10,'Data Sheet'!G360&lt;Results!$H$10)</f>
        <v>0</v>
      </c>
      <c r="W361" s="102" t="b">
        <f>AND('Data Sheet'!H361&gt;Results!$G$13,'Data Sheet'!H361&lt;Results!$H$13)</f>
        <v>0</v>
      </c>
      <c r="X361" s="102" t="b">
        <f>AND('Data Sheet'!I361&gt;Results!$G$16,'Data Sheet'!I361&lt;Results!$H$16)</f>
        <v>0</v>
      </c>
      <c r="Y361" s="102" t="b">
        <f>AND('Data Sheet'!J361&gt;Results!$G$19,'Data Sheet'!J361&lt;Results!$H$19)</f>
        <v>0</v>
      </c>
      <c r="AB361" s="44">
        <f t="shared" si="11"/>
        <v>0</v>
      </c>
    </row>
    <row r="362" spans="2:28" ht="15" customHeight="1">
      <c r="B362" s="306"/>
      <c r="C362" s="306"/>
      <c r="D362" s="353"/>
      <c r="E362" s="3" t="s">
        <v>381</v>
      </c>
      <c r="F362" s="9">
        <v>40</v>
      </c>
      <c r="G362" s="10">
        <v>1.18</v>
      </c>
      <c r="H362" s="10">
        <v>3.59</v>
      </c>
      <c r="I362" s="10">
        <v>580</v>
      </c>
      <c r="J362" s="10">
        <v>17.5</v>
      </c>
      <c r="M362" s="40" t="b">
        <f>AND('Data Sheet'!F362&lt;Results!$F$7,'Data Sheet'!F362&gt;Results!$E$7)</f>
        <v>0</v>
      </c>
      <c r="N362" s="6" t="b">
        <f>AND(G362&gt;Results!$E$10,G362&lt;Results!$F$10)</f>
        <v>0</v>
      </c>
      <c r="O362" s="6" t="b">
        <f>AND(H362&gt;Results!$E$13,H362&lt;Results!$F$13)</f>
        <v>0</v>
      </c>
      <c r="P362" s="6" t="b">
        <f>AND(I362&gt;Results!$E$16,I362&lt;Results!$F$16)</f>
        <v>0</v>
      </c>
      <c r="Q362" s="6" t="b">
        <f>AND(J362&gt;Results!$E$19,J362&lt;Results!$F$19)</f>
        <v>0</v>
      </c>
      <c r="T362" s="44">
        <f t="shared" si="10"/>
        <v>0</v>
      </c>
      <c r="U362" s="102" t="b">
        <f>AND('Data Sheet'!F362&gt;Results!$G$7,'Data Sheet'!F362&lt;Results!$H$7)</f>
        <v>0</v>
      </c>
      <c r="V362" s="102" t="b">
        <f>AND('Data Sheet'!G362&gt;Results!$G$10,'Data Sheet'!G361&lt;Results!$H$10)</f>
        <v>1</v>
      </c>
      <c r="W362" s="102" t="b">
        <f>AND('Data Sheet'!H362&gt;Results!$G$13,'Data Sheet'!H362&lt;Results!$H$13)</f>
        <v>0</v>
      </c>
      <c r="X362" s="102" t="b">
        <f>AND('Data Sheet'!I362&gt;Results!$G$16,'Data Sheet'!I362&lt;Results!$H$16)</f>
        <v>0</v>
      </c>
      <c r="Y362" s="102" t="b">
        <f>AND('Data Sheet'!J362&gt;Results!$G$19,'Data Sheet'!J362&lt;Results!$H$19)</f>
        <v>0</v>
      </c>
      <c r="AB362" s="44">
        <f t="shared" si="11"/>
        <v>1</v>
      </c>
    </row>
    <row r="363" spans="2:28" ht="15" customHeight="1">
      <c r="B363" s="306"/>
      <c r="C363" s="306"/>
      <c r="D363" s="353"/>
      <c r="E363" s="3" t="s">
        <v>382</v>
      </c>
      <c r="F363" s="9">
        <v>50</v>
      </c>
      <c r="G363" s="10">
        <v>1.18</v>
      </c>
      <c r="H363" s="10">
        <v>4.55</v>
      </c>
      <c r="I363" s="10">
        <v>620</v>
      </c>
      <c r="J363" s="10">
        <v>21</v>
      </c>
      <c r="M363" s="40" t="b">
        <f>AND('Data Sheet'!F363&lt;Results!$F$7,'Data Sheet'!F363&gt;Results!$E$7)</f>
        <v>0</v>
      </c>
      <c r="N363" s="6" t="b">
        <f>AND(G363&gt;Results!$E$10,G363&lt;Results!$F$10)</f>
        <v>0</v>
      </c>
      <c r="O363" s="6" t="b">
        <f>AND(H363&gt;Results!$E$13,H363&lt;Results!$F$13)</f>
        <v>0</v>
      </c>
      <c r="P363" s="6" t="b">
        <f>AND(I363&gt;Results!$E$16,I363&lt;Results!$F$16)</f>
        <v>0</v>
      </c>
      <c r="Q363" s="6" t="b">
        <f>AND(J363&gt;Results!$E$19,J363&lt;Results!$F$19)</f>
        <v>0</v>
      </c>
      <c r="T363" s="44">
        <f t="shared" si="10"/>
        <v>0</v>
      </c>
      <c r="U363" s="102" t="b">
        <f>AND('Data Sheet'!F363&gt;Results!$G$7,'Data Sheet'!F363&lt;Results!$H$7)</f>
        <v>0</v>
      </c>
      <c r="V363" s="102" t="b">
        <f>AND('Data Sheet'!G363&gt;Results!$G$10,'Data Sheet'!G362&lt;Results!$H$10)</f>
        <v>1</v>
      </c>
      <c r="W363" s="102" t="b">
        <f>AND('Data Sheet'!H363&gt;Results!$G$13,'Data Sheet'!H363&lt;Results!$H$13)</f>
        <v>0</v>
      </c>
      <c r="X363" s="102" t="b">
        <f>AND('Data Sheet'!I363&gt;Results!$G$16,'Data Sheet'!I363&lt;Results!$H$16)</f>
        <v>0</v>
      </c>
      <c r="Y363" s="102" t="b">
        <f>AND('Data Sheet'!J363&gt;Results!$G$19,'Data Sheet'!J363&lt;Results!$H$19)</f>
        <v>0</v>
      </c>
      <c r="AB363" s="44">
        <f t="shared" si="11"/>
        <v>1</v>
      </c>
    </row>
    <row r="364" spans="2:28" ht="15" customHeight="1">
      <c r="B364" s="306"/>
      <c r="C364" s="306"/>
      <c r="D364" s="353"/>
      <c r="E364" s="3" t="s">
        <v>383</v>
      </c>
      <c r="F364" s="9">
        <v>60</v>
      </c>
      <c r="G364" s="10">
        <v>1.18</v>
      </c>
      <c r="H364" s="10">
        <v>6.34</v>
      </c>
      <c r="I364" s="10">
        <v>760</v>
      </c>
      <c r="J364" s="10">
        <v>24.5</v>
      </c>
      <c r="M364" s="40" t="b">
        <f>AND('Data Sheet'!F364&lt;Results!$F$7,'Data Sheet'!F364&gt;Results!$E$7)</f>
        <v>1</v>
      </c>
      <c r="N364" s="6" t="b">
        <f>AND(G364&gt;Results!$E$10,G364&lt;Results!$F$10)</f>
        <v>0</v>
      </c>
      <c r="O364" s="6" t="b">
        <f>AND(H364&gt;Results!$E$13,H364&lt;Results!$F$13)</f>
        <v>0</v>
      </c>
      <c r="P364" s="6" t="b">
        <f>AND(I364&gt;Results!$E$16,I364&lt;Results!$F$16)</f>
        <v>0</v>
      </c>
      <c r="Q364" s="6" t="b">
        <f>AND(J364&gt;Results!$E$19,J364&lt;Results!$F$19)</f>
        <v>0</v>
      </c>
      <c r="T364" s="44">
        <f t="shared" si="10"/>
        <v>1</v>
      </c>
      <c r="U364" s="102" t="b">
        <f>AND('Data Sheet'!F364&gt;Results!$G$7,'Data Sheet'!F364&lt;Results!$H$7)</f>
        <v>0</v>
      </c>
      <c r="V364" s="102" t="b">
        <f>AND('Data Sheet'!G364&gt;Results!$G$10,'Data Sheet'!G363&lt;Results!$H$10)</f>
        <v>1</v>
      </c>
      <c r="W364" s="102" t="b">
        <f>AND('Data Sheet'!H364&gt;Results!$G$13,'Data Sheet'!H364&lt;Results!$H$13)</f>
        <v>0</v>
      </c>
      <c r="X364" s="102" t="b">
        <f>AND('Data Sheet'!I364&gt;Results!$G$16,'Data Sheet'!I364&lt;Results!$H$16)</f>
        <v>0</v>
      </c>
      <c r="Y364" s="102" t="b">
        <f>AND('Data Sheet'!J364&gt;Results!$G$19,'Data Sheet'!J364&lt;Results!$H$19)</f>
        <v>0</v>
      </c>
      <c r="AB364" s="44">
        <f t="shared" si="11"/>
        <v>1</v>
      </c>
    </row>
    <row r="365" spans="2:28" ht="15" customHeight="1">
      <c r="B365" s="306"/>
      <c r="C365" s="306"/>
      <c r="D365" s="353"/>
      <c r="E365" s="3" t="s">
        <v>385</v>
      </c>
      <c r="F365" s="9">
        <v>70</v>
      </c>
      <c r="G365" s="10">
        <v>1.18</v>
      </c>
      <c r="H365" s="10">
        <v>6.58</v>
      </c>
      <c r="I365" s="10">
        <v>720</v>
      </c>
      <c r="J365" s="10">
        <v>28</v>
      </c>
      <c r="M365" s="40" t="b">
        <f>AND('Data Sheet'!F365&lt;Results!$F$7,'Data Sheet'!F365&gt;Results!$E$7)</f>
        <v>0</v>
      </c>
      <c r="N365" s="6" t="b">
        <f>AND(G365&gt;Results!$E$10,G365&lt;Results!$F$10)</f>
        <v>0</v>
      </c>
      <c r="O365" s="6" t="b">
        <f>AND(H365&gt;Results!$E$13,H365&lt;Results!$F$13)</f>
        <v>0</v>
      </c>
      <c r="P365" s="6" t="b">
        <f>AND(I365&gt;Results!$E$16,I365&lt;Results!$F$16)</f>
        <v>0</v>
      </c>
      <c r="Q365" s="6" t="b">
        <f>AND(J365&gt;Results!$E$19,J365&lt;Results!$F$19)</f>
        <v>0</v>
      </c>
      <c r="T365" s="44">
        <f t="shared" si="10"/>
        <v>0</v>
      </c>
      <c r="U365" s="102" t="b">
        <f>AND('Data Sheet'!F365&gt;Results!$G$7,'Data Sheet'!F365&lt;Results!$H$7)</f>
        <v>0</v>
      </c>
      <c r="V365" s="102" t="b">
        <f>AND('Data Sheet'!G365&gt;Results!$G$10,'Data Sheet'!G364&lt;Results!$H$10)</f>
        <v>1</v>
      </c>
      <c r="W365" s="102" t="b">
        <f>AND('Data Sheet'!H365&gt;Results!$G$13,'Data Sheet'!H365&lt;Results!$H$13)</f>
        <v>0</v>
      </c>
      <c r="X365" s="102" t="b">
        <f>AND('Data Sheet'!I365&gt;Results!$G$16,'Data Sheet'!I365&lt;Results!$H$16)</f>
        <v>0</v>
      </c>
      <c r="Y365" s="102" t="b">
        <f>AND('Data Sheet'!J365&gt;Results!$G$19,'Data Sheet'!J365&lt;Results!$H$19)</f>
        <v>0</v>
      </c>
      <c r="AB365" s="44">
        <f t="shared" si="11"/>
        <v>1</v>
      </c>
    </row>
    <row r="366" spans="2:28" ht="15" customHeight="1">
      <c r="B366" s="306"/>
      <c r="C366" s="306"/>
      <c r="D366" s="353"/>
      <c r="E366" s="3" t="s">
        <v>384</v>
      </c>
      <c r="F366" s="9">
        <v>80</v>
      </c>
      <c r="G366" s="10">
        <v>1.18</v>
      </c>
      <c r="H366" s="10">
        <v>6.76</v>
      </c>
      <c r="I366" s="10">
        <v>620</v>
      </c>
      <c r="J366" s="10">
        <v>33.299999999999997</v>
      </c>
      <c r="M366" s="40" t="b">
        <f>AND('Data Sheet'!F366&lt;Results!$F$7,'Data Sheet'!F366&gt;Results!$E$7)</f>
        <v>0</v>
      </c>
      <c r="N366" s="6" t="b">
        <f>AND(G366&gt;Results!$E$10,G366&lt;Results!$F$10)</f>
        <v>0</v>
      </c>
      <c r="O366" s="6" t="b">
        <f>AND(H366&gt;Results!$E$13,H366&lt;Results!$F$13)</f>
        <v>0</v>
      </c>
      <c r="P366" s="6" t="b">
        <f>AND(I366&gt;Results!$E$16,I366&lt;Results!$F$16)</f>
        <v>0</v>
      </c>
      <c r="Q366" s="6" t="b">
        <f>AND(J366&gt;Results!$E$19,J366&lt;Results!$F$19)</f>
        <v>0</v>
      </c>
      <c r="T366" s="44">
        <f t="shared" si="10"/>
        <v>0</v>
      </c>
      <c r="U366" s="102" t="b">
        <f>AND('Data Sheet'!F366&gt;Results!$G$7,'Data Sheet'!F366&lt;Results!$H$7)</f>
        <v>0</v>
      </c>
      <c r="V366" s="102" t="b">
        <f>AND('Data Sheet'!G366&gt;Results!$G$10,'Data Sheet'!G365&lt;Results!$H$10)</f>
        <v>1</v>
      </c>
      <c r="W366" s="102" t="b">
        <f>AND('Data Sheet'!H366&gt;Results!$G$13,'Data Sheet'!H366&lt;Results!$H$13)</f>
        <v>0</v>
      </c>
      <c r="X366" s="102" t="b">
        <f>AND('Data Sheet'!I366&gt;Results!$G$16,'Data Sheet'!I366&lt;Results!$H$16)</f>
        <v>0</v>
      </c>
      <c r="Y366" s="102" t="b">
        <f>AND('Data Sheet'!J366&gt;Results!$G$19,'Data Sheet'!J366&lt;Results!$H$19)</f>
        <v>0</v>
      </c>
      <c r="AB366" s="44">
        <f t="shared" si="11"/>
        <v>1</v>
      </c>
    </row>
    <row r="367" spans="2:28" ht="15.75" customHeight="1" thickBot="1">
      <c r="B367" s="306"/>
      <c r="C367" s="306"/>
      <c r="D367" s="354"/>
      <c r="E367" s="3" t="s">
        <v>386</v>
      </c>
      <c r="F367" s="9">
        <v>93</v>
      </c>
      <c r="G367" s="10">
        <v>1.17</v>
      </c>
      <c r="H367" s="10">
        <v>10.7</v>
      </c>
      <c r="I367" s="10">
        <v>610</v>
      </c>
      <c r="J367" s="10">
        <v>60.4</v>
      </c>
      <c r="M367" s="40" t="b">
        <f>AND('Data Sheet'!F367&lt;Results!$F$7,'Data Sheet'!F367&gt;Results!$E$7)</f>
        <v>0</v>
      </c>
      <c r="N367" s="6" t="b">
        <f>AND(G367&gt;Results!$E$10,G367&lt;Results!$F$10)</f>
        <v>0</v>
      </c>
      <c r="O367" s="6" t="b">
        <f>AND(H367&gt;Results!$E$13,H367&lt;Results!$F$13)</f>
        <v>0</v>
      </c>
      <c r="P367" s="6" t="b">
        <f>AND(I367&gt;Results!$E$16,I367&lt;Results!$F$16)</f>
        <v>0</v>
      </c>
      <c r="Q367" s="6" t="b">
        <f>AND(J367&gt;Results!$E$19,J367&lt;Results!$F$19)</f>
        <v>0</v>
      </c>
      <c r="T367" s="44">
        <f t="shared" si="10"/>
        <v>0</v>
      </c>
      <c r="U367" s="102" t="b">
        <f>AND('Data Sheet'!F367&gt;Results!$G$7,'Data Sheet'!F367&lt;Results!$H$7)</f>
        <v>0</v>
      </c>
      <c r="V367" s="102" t="b">
        <f>AND('Data Sheet'!G367&gt;Results!$G$10,'Data Sheet'!G366&lt;Results!$H$10)</f>
        <v>1</v>
      </c>
      <c r="W367" s="102" t="b">
        <f>AND('Data Sheet'!H367&gt;Results!$G$13,'Data Sheet'!H367&lt;Results!$H$13)</f>
        <v>0</v>
      </c>
      <c r="X367" s="102" t="b">
        <f>AND('Data Sheet'!I367&gt;Results!$G$16,'Data Sheet'!I367&lt;Results!$H$16)</f>
        <v>0</v>
      </c>
      <c r="Y367" s="102" t="b">
        <f>AND('Data Sheet'!J367&gt;Results!$G$19,'Data Sheet'!J367&lt;Results!$H$19)</f>
        <v>0</v>
      </c>
      <c r="AB367" s="44">
        <f t="shared" si="11"/>
        <v>1</v>
      </c>
    </row>
    <row r="368" spans="2:28" ht="15" customHeight="1">
      <c r="B368" s="306"/>
      <c r="C368" s="306"/>
      <c r="D368" s="349" t="s">
        <v>388</v>
      </c>
      <c r="E368" s="3" t="s">
        <v>387</v>
      </c>
      <c r="F368" s="3">
        <v>30</v>
      </c>
      <c r="G368" s="3">
        <v>0.88</v>
      </c>
      <c r="H368" s="3">
        <v>2.0699999999999998</v>
      </c>
      <c r="I368" s="3">
        <v>800</v>
      </c>
      <c r="J368" s="10">
        <v>14</v>
      </c>
      <c r="M368" s="40" t="b">
        <f>AND('Data Sheet'!F368&lt;Results!$F$7,'Data Sheet'!F368&gt;Results!$E$7)</f>
        <v>0</v>
      </c>
      <c r="N368" s="6" t="b">
        <f>AND(G368&gt;Results!$E$10,G368&lt;Results!$F$10)</f>
        <v>0</v>
      </c>
      <c r="O368" s="6" t="b">
        <f>AND(H368&gt;Results!$E$13,H368&lt;Results!$F$13)</f>
        <v>0</v>
      </c>
      <c r="P368" s="6" t="b">
        <f>AND(I368&gt;Results!$E$16,I368&lt;Results!$F$16)</f>
        <v>0</v>
      </c>
      <c r="Q368" s="6" t="b">
        <f>AND(J368&gt;Results!$E$19,J368&lt;Results!$F$19)</f>
        <v>0</v>
      </c>
      <c r="T368" s="44">
        <f t="shared" si="10"/>
        <v>0</v>
      </c>
      <c r="U368" s="102" t="b">
        <f>AND('Data Sheet'!F368&gt;Results!$G$7,'Data Sheet'!F368&lt;Results!$H$7)</f>
        <v>0</v>
      </c>
      <c r="V368" s="102" t="b">
        <f>AND('Data Sheet'!G368&gt;Results!$G$10,'Data Sheet'!G367&lt;Results!$H$10)</f>
        <v>0</v>
      </c>
      <c r="W368" s="102" t="b">
        <f>AND('Data Sheet'!H368&gt;Results!$G$13,'Data Sheet'!H368&lt;Results!$H$13)</f>
        <v>0</v>
      </c>
      <c r="X368" s="102" t="b">
        <f>AND('Data Sheet'!I368&gt;Results!$G$16,'Data Sheet'!I368&lt;Results!$H$16)</f>
        <v>0</v>
      </c>
      <c r="Y368" s="102" t="b">
        <f>AND('Data Sheet'!J368&gt;Results!$G$19,'Data Sheet'!J368&lt;Results!$H$19)</f>
        <v>0</v>
      </c>
      <c r="AB368" s="44">
        <f t="shared" si="11"/>
        <v>0</v>
      </c>
    </row>
    <row r="369" spans="2:28" ht="15" customHeight="1">
      <c r="B369" s="306"/>
      <c r="C369" s="306"/>
      <c r="D369" s="350"/>
      <c r="E369" s="3" t="s">
        <v>389</v>
      </c>
      <c r="F369" s="3">
        <v>60</v>
      </c>
      <c r="G369" s="3">
        <v>0.88</v>
      </c>
      <c r="H369" s="3">
        <v>3.72</v>
      </c>
      <c r="I369" s="3">
        <v>680</v>
      </c>
      <c r="J369" s="10">
        <v>28.9</v>
      </c>
      <c r="M369" s="40" t="b">
        <f>AND('Data Sheet'!F369&lt;Results!$F$7,'Data Sheet'!F369&gt;Results!$E$7)</f>
        <v>1</v>
      </c>
      <c r="N369" s="6" t="b">
        <f>AND(G369&gt;Results!$E$10,G369&lt;Results!$F$10)</f>
        <v>0</v>
      </c>
      <c r="O369" s="6" t="b">
        <f>AND(H369&gt;Results!$E$13,H369&lt;Results!$F$13)</f>
        <v>0</v>
      </c>
      <c r="P369" s="6" t="b">
        <f>AND(I369&gt;Results!$E$16,I369&lt;Results!$F$16)</f>
        <v>0</v>
      </c>
      <c r="Q369" s="6" t="b">
        <f>AND(J369&gt;Results!$E$19,J369&lt;Results!$F$19)</f>
        <v>0</v>
      </c>
      <c r="T369" s="44">
        <f t="shared" si="10"/>
        <v>1</v>
      </c>
      <c r="U369" s="102" t="b">
        <f>AND('Data Sheet'!F369&gt;Results!$G$7,'Data Sheet'!F369&lt;Results!$H$7)</f>
        <v>0</v>
      </c>
      <c r="V369" s="102" t="b">
        <f>AND('Data Sheet'!G369&gt;Results!$G$10,'Data Sheet'!G368&lt;Results!$H$10)</f>
        <v>0</v>
      </c>
      <c r="W369" s="102" t="b">
        <f>AND('Data Sheet'!H369&gt;Results!$G$13,'Data Sheet'!H369&lt;Results!$H$13)</f>
        <v>0</v>
      </c>
      <c r="X369" s="102" t="b">
        <f>AND('Data Sheet'!I369&gt;Results!$G$16,'Data Sheet'!I369&lt;Results!$H$16)</f>
        <v>0</v>
      </c>
      <c r="Y369" s="102" t="b">
        <f>AND('Data Sheet'!J369&gt;Results!$G$19,'Data Sheet'!J369&lt;Results!$H$19)</f>
        <v>0</v>
      </c>
      <c r="AB369" s="44">
        <f t="shared" si="11"/>
        <v>0</v>
      </c>
    </row>
    <row r="370" spans="2:28" ht="15" customHeight="1">
      <c r="B370" s="306"/>
      <c r="C370" s="306"/>
      <c r="D370" s="350"/>
      <c r="E370" s="3" t="s">
        <v>390</v>
      </c>
      <c r="F370" s="3">
        <v>80</v>
      </c>
      <c r="G370" s="3">
        <v>0.88</v>
      </c>
      <c r="H370" s="3">
        <v>5.52</v>
      </c>
      <c r="I370" s="3">
        <v>550</v>
      </c>
      <c r="J370" s="10">
        <v>46.4</v>
      </c>
      <c r="M370" s="40" t="b">
        <f>AND('Data Sheet'!F370&lt;Results!$F$7,'Data Sheet'!F370&gt;Results!$E$7)</f>
        <v>0</v>
      </c>
      <c r="N370" s="6" t="b">
        <f>AND(G370&gt;Results!$E$10,G370&lt;Results!$F$10)</f>
        <v>0</v>
      </c>
      <c r="O370" s="6" t="b">
        <f>AND(H370&gt;Results!$E$13,H370&lt;Results!$F$13)</f>
        <v>0</v>
      </c>
      <c r="P370" s="6" t="b">
        <f>AND(I370&gt;Results!$E$16,I370&lt;Results!$F$16)</f>
        <v>0</v>
      </c>
      <c r="Q370" s="6" t="b">
        <f>AND(J370&gt;Results!$E$19,J370&lt;Results!$F$19)</f>
        <v>0</v>
      </c>
      <c r="T370" s="44">
        <f t="shared" si="10"/>
        <v>0</v>
      </c>
      <c r="U370" s="102" t="b">
        <f>AND('Data Sheet'!F370&gt;Results!$G$7,'Data Sheet'!F370&lt;Results!$H$7)</f>
        <v>0</v>
      </c>
      <c r="V370" s="102" t="b">
        <f>AND('Data Sheet'!G370&gt;Results!$G$10,'Data Sheet'!G369&lt;Results!$H$10)</f>
        <v>0</v>
      </c>
      <c r="W370" s="102" t="b">
        <f>AND('Data Sheet'!H370&gt;Results!$G$13,'Data Sheet'!H370&lt;Results!$H$13)</f>
        <v>0</v>
      </c>
      <c r="X370" s="102" t="b">
        <f>AND('Data Sheet'!I370&gt;Results!$G$16,'Data Sheet'!I370&lt;Results!$H$16)</f>
        <v>0</v>
      </c>
      <c r="Y370" s="102" t="b">
        <f>AND('Data Sheet'!J370&gt;Results!$G$19,'Data Sheet'!J370&lt;Results!$H$19)</f>
        <v>0</v>
      </c>
      <c r="AB370" s="44">
        <f t="shared" si="11"/>
        <v>0</v>
      </c>
    </row>
    <row r="371" spans="2:28" ht="15" customHeight="1">
      <c r="B371" s="306"/>
      <c r="C371" s="306"/>
      <c r="D371" s="350"/>
      <c r="E371" s="3" t="s">
        <v>391</v>
      </c>
      <c r="F371" s="3">
        <v>60</v>
      </c>
      <c r="G371" s="3">
        <v>0.89</v>
      </c>
      <c r="H371" s="3">
        <v>5</v>
      </c>
      <c r="I371" s="3">
        <v>550</v>
      </c>
      <c r="J371" s="10">
        <v>23</v>
      </c>
      <c r="M371" s="40" t="b">
        <f>AND('Data Sheet'!F371&lt;Results!$F$7,'Data Sheet'!F371&gt;Results!$E$7)</f>
        <v>1</v>
      </c>
      <c r="N371" s="6" t="b">
        <f>AND(G371&gt;Results!$E$10,G371&lt;Results!$F$10)</f>
        <v>0</v>
      </c>
      <c r="O371" s="6" t="b">
        <f>AND(H371&gt;Results!$E$13,H371&lt;Results!$F$13)</f>
        <v>0</v>
      </c>
      <c r="P371" s="6" t="b">
        <f>AND(I371&gt;Results!$E$16,I371&lt;Results!$F$16)</f>
        <v>0</v>
      </c>
      <c r="Q371" s="6" t="b">
        <f>AND(J371&gt;Results!$E$19,J371&lt;Results!$F$19)</f>
        <v>0</v>
      </c>
      <c r="T371" s="44">
        <f t="shared" si="10"/>
        <v>1</v>
      </c>
      <c r="U371" s="102" t="b">
        <f>AND('Data Sheet'!F371&gt;Results!$G$7,'Data Sheet'!F371&lt;Results!$H$7)</f>
        <v>0</v>
      </c>
      <c r="V371" s="102" t="b">
        <f>AND('Data Sheet'!G371&gt;Results!$G$10,'Data Sheet'!G370&lt;Results!$H$10)</f>
        <v>0</v>
      </c>
      <c r="W371" s="102" t="b">
        <f>AND('Data Sheet'!H371&gt;Results!$G$13,'Data Sheet'!H371&lt;Results!$H$13)</f>
        <v>0</v>
      </c>
      <c r="X371" s="102" t="b">
        <f>AND('Data Sheet'!I371&gt;Results!$G$16,'Data Sheet'!I371&lt;Results!$H$16)</f>
        <v>0</v>
      </c>
      <c r="Y371" s="102" t="b">
        <f>AND('Data Sheet'!J371&gt;Results!$G$19,'Data Sheet'!J371&lt;Results!$H$19)</f>
        <v>0</v>
      </c>
      <c r="AB371" s="44">
        <f t="shared" si="11"/>
        <v>0</v>
      </c>
    </row>
    <row r="372" spans="2:28" ht="15" customHeight="1">
      <c r="B372" s="306"/>
      <c r="C372" s="306"/>
      <c r="D372" s="350"/>
      <c r="E372" s="3" t="s">
        <v>392</v>
      </c>
      <c r="F372" s="3">
        <v>28</v>
      </c>
      <c r="G372" s="3">
        <v>0.87</v>
      </c>
      <c r="H372" s="3">
        <v>3.31</v>
      </c>
      <c r="I372" s="3">
        <v>950</v>
      </c>
      <c r="J372" s="10" t="s">
        <v>1</v>
      </c>
      <c r="M372" s="40" t="b">
        <f>AND('Data Sheet'!F372&lt;Results!$F$7,'Data Sheet'!F372&gt;Results!$E$7)</f>
        <v>0</v>
      </c>
      <c r="N372" s="6" t="b">
        <f>AND(G372&gt;Results!$E$10,G372&lt;Results!$F$10)</f>
        <v>0</v>
      </c>
      <c r="O372" s="6" t="b">
        <f>AND(H372&gt;Results!$E$13,H372&lt;Results!$F$13)</f>
        <v>0</v>
      </c>
      <c r="P372" s="6" t="b">
        <f>AND(I372&gt;Results!$E$16,I372&lt;Results!$F$16)</f>
        <v>0</v>
      </c>
      <c r="Q372" s="6" t="b">
        <f>AND(J372&gt;Results!$E$19,J372&lt;Results!$F$19)</f>
        <v>0</v>
      </c>
      <c r="T372" s="44">
        <f t="shared" si="10"/>
        <v>0</v>
      </c>
      <c r="U372" s="102" t="b">
        <f>AND('Data Sheet'!F372&gt;Results!$G$7,'Data Sheet'!F372&lt;Results!$H$7)</f>
        <v>0</v>
      </c>
      <c r="V372" s="102" t="b">
        <f>AND('Data Sheet'!G372&gt;Results!$G$10,'Data Sheet'!G371&lt;Results!$H$10)</f>
        <v>0</v>
      </c>
      <c r="W372" s="102" t="b">
        <f>AND('Data Sheet'!H372&gt;Results!$G$13,'Data Sheet'!H372&lt;Results!$H$13)</f>
        <v>0</v>
      </c>
      <c r="X372" s="102" t="b">
        <f>AND('Data Sheet'!I372&gt;Results!$G$16,'Data Sheet'!I372&lt;Results!$H$16)</f>
        <v>0</v>
      </c>
      <c r="Y372" s="102" t="b">
        <f>AND('Data Sheet'!J372&gt;Results!$G$19,'Data Sheet'!J372&lt;Results!$H$19)</f>
        <v>0</v>
      </c>
      <c r="AB372" s="44">
        <f t="shared" si="11"/>
        <v>0</v>
      </c>
    </row>
    <row r="373" spans="2:28" ht="15" customHeight="1">
      <c r="B373" s="306"/>
      <c r="C373" s="306"/>
      <c r="D373" s="350"/>
      <c r="E373" s="3" t="s">
        <v>393</v>
      </c>
      <c r="F373" s="3">
        <v>39</v>
      </c>
      <c r="G373" s="3">
        <v>0.87</v>
      </c>
      <c r="H373" s="3">
        <v>5.55</v>
      </c>
      <c r="I373" s="3">
        <v>870</v>
      </c>
      <c r="J373" s="10" t="s">
        <v>1</v>
      </c>
      <c r="M373" s="40" t="b">
        <f>AND('Data Sheet'!F373&lt;Results!$F$7,'Data Sheet'!F373&gt;Results!$E$7)</f>
        <v>0</v>
      </c>
      <c r="N373" s="6" t="b">
        <f>AND(G373&gt;Results!$E$10,G373&lt;Results!$F$10)</f>
        <v>0</v>
      </c>
      <c r="O373" s="6" t="b">
        <f>AND(H373&gt;Results!$E$13,H373&lt;Results!$F$13)</f>
        <v>0</v>
      </c>
      <c r="P373" s="6" t="b">
        <f>AND(I373&gt;Results!$E$16,I373&lt;Results!$F$16)</f>
        <v>0</v>
      </c>
      <c r="Q373" s="6" t="b">
        <f>AND(J373&gt;Results!$E$19,J373&lt;Results!$F$19)</f>
        <v>0</v>
      </c>
      <c r="T373" s="44">
        <f t="shared" si="10"/>
        <v>0</v>
      </c>
      <c r="U373" s="102" t="b">
        <f>AND('Data Sheet'!F373&gt;Results!$G$7,'Data Sheet'!F373&lt;Results!$H$7)</f>
        <v>0</v>
      </c>
      <c r="V373" s="102" t="b">
        <f>AND('Data Sheet'!G373&gt;Results!$G$10,'Data Sheet'!G372&lt;Results!$H$10)</f>
        <v>0</v>
      </c>
      <c r="W373" s="102" t="b">
        <f>AND('Data Sheet'!H373&gt;Results!$G$13,'Data Sheet'!H373&lt;Results!$H$13)</f>
        <v>0</v>
      </c>
      <c r="X373" s="102" t="b">
        <f>AND('Data Sheet'!I373&gt;Results!$G$16,'Data Sheet'!I373&lt;Results!$H$16)</f>
        <v>0</v>
      </c>
      <c r="Y373" s="102" t="b">
        <f>AND('Data Sheet'!J373&gt;Results!$G$19,'Data Sheet'!J373&lt;Results!$H$19)</f>
        <v>0</v>
      </c>
      <c r="AB373" s="44">
        <f t="shared" si="11"/>
        <v>0</v>
      </c>
    </row>
    <row r="374" spans="2:28" ht="15" customHeight="1">
      <c r="B374" s="306"/>
      <c r="C374" s="306"/>
      <c r="D374" s="350"/>
      <c r="E374" s="3" t="s">
        <v>394</v>
      </c>
      <c r="F374" s="3">
        <v>60</v>
      </c>
      <c r="G374" s="3">
        <v>0.87</v>
      </c>
      <c r="H374" s="3">
        <v>5.39</v>
      </c>
      <c r="I374" s="3">
        <v>760</v>
      </c>
      <c r="J374" s="10">
        <v>31</v>
      </c>
      <c r="M374" s="40" t="b">
        <f>AND('Data Sheet'!F374&lt;Results!$F$7,'Data Sheet'!F374&gt;Results!$E$7)</f>
        <v>1</v>
      </c>
      <c r="N374" s="6" t="b">
        <f>AND(G374&gt;Results!$E$10,G374&lt;Results!$F$10)</f>
        <v>0</v>
      </c>
      <c r="O374" s="6" t="b">
        <f>AND(H374&gt;Results!$E$13,H374&lt;Results!$F$13)</f>
        <v>0</v>
      </c>
      <c r="P374" s="6" t="b">
        <f>AND(I374&gt;Results!$E$16,I374&lt;Results!$F$16)</f>
        <v>0</v>
      </c>
      <c r="Q374" s="6" t="b">
        <f>AND(J374&gt;Results!$E$19,J374&lt;Results!$F$19)</f>
        <v>0</v>
      </c>
      <c r="T374" s="44">
        <f t="shared" si="10"/>
        <v>1</v>
      </c>
      <c r="U374" s="102" t="b">
        <f>AND('Data Sheet'!F374&gt;Results!$G$7,'Data Sheet'!F374&lt;Results!$H$7)</f>
        <v>0</v>
      </c>
      <c r="V374" s="102" t="b">
        <f>AND('Data Sheet'!G374&gt;Results!$G$10,'Data Sheet'!G373&lt;Results!$H$10)</f>
        <v>0</v>
      </c>
      <c r="W374" s="102" t="b">
        <f>AND('Data Sheet'!H374&gt;Results!$G$13,'Data Sheet'!H374&lt;Results!$H$13)</f>
        <v>0</v>
      </c>
      <c r="X374" s="102" t="b">
        <f>AND('Data Sheet'!I374&gt;Results!$G$16,'Data Sheet'!I374&lt;Results!$H$16)</f>
        <v>0</v>
      </c>
      <c r="Y374" s="102" t="b">
        <f>AND('Data Sheet'!J374&gt;Results!$G$19,'Data Sheet'!J374&lt;Results!$H$19)</f>
        <v>0</v>
      </c>
      <c r="AB374" s="44">
        <f t="shared" si="11"/>
        <v>0</v>
      </c>
    </row>
    <row r="375" spans="2:28" ht="15" customHeight="1">
      <c r="B375" s="306"/>
      <c r="C375" s="306"/>
      <c r="D375" s="350"/>
      <c r="E375" s="3" t="s">
        <v>395</v>
      </c>
      <c r="F375" s="3">
        <v>69</v>
      </c>
      <c r="G375" s="3">
        <v>0.87</v>
      </c>
      <c r="H375" s="3">
        <v>7.84</v>
      </c>
      <c r="I375" s="3">
        <v>750</v>
      </c>
      <c r="J375" s="10" t="s">
        <v>1</v>
      </c>
      <c r="M375" s="40" t="b">
        <f>AND('Data Sheet'!F375&lt;Results!$F$7,'Data Sheet'!F375&gt;Results!$E$7)</f>
        <v>0</v>
      </c>
      <c r="N375" s="6" t="b">
        <f>AND(G375&gt;Results!$E$10,G375&lt;Results!$F$10)</f>
        <v>0</v>
      </c>
      <c r="O375" s="6" t="b">
        <f>AND(H375&gt;Results!$E$13,H375&lt;Results!$F$13)</f>
        <v>0</v>
      </c>
      <c r="P375" s="6" t="b">
        <f>AND(I375&gt;Results!$E$16,I375&lt;Results!$F$16)</f>
        <v>0</v>
      </c>
      <c r="Q375" s="6" t="b">
        <f>AND(J375&gt;Results!$E$19,J375&lt;Results!$F$19)</f>
        <v>0</v>
      </c>
      <c r="T375" s="44">
        <f t="shared" si="10"/>
        <v>0</v>
      </c>
      <c r="U375" s="102" t="b">
        <f>AND('Data Sheet'!F375&gt;Results!$G$7,'Data Sheet'!F375&lt;Results!$H$7)</f>
        <v>0</v>
      </c>
      <c r="V375" s="102" t="b">
        <f>AND('Data Sheet'!G375&gt;Results!$G$10,'Data Sheet'!G374&lt;Results!$H$10)</f>
        <v>0</v>
      </c>
      <c r="W375" s="102" t="b">
        <f>AND('Data Sheet'!H375&gt;Results!$G$13,'Data Sheet'!H375&lt;Results!$H$13)</f>
        <v>0</v>
      </c>
      <c r="X375" s="102" t="b">
        <f>AND('Data Sheet'!I375&gt;Results!$G$16,'Data Sheet'!I375&lt;Results!$H$16)</f>
        <v>0</v>
      </c>
      <c r="Y375" s="102" t="b">
        <f>AND('Data Sheet'!J375&gt;Results!$G$19,'Data Sheet'!J375&lt;Results!$H$19)</f>
        <v>0</v>
      </c>
      <c r="AB375" s="44">
        <f t="shared" si="11"/>
        <v>0</v>
      </c>
    </row>
    <row r="376" spans="2:28" ht="15" customHeight="1">
      <c r="B376" s="306"/>
      <c r="C376" s="306"/>
      <c r="D376" s="350"/>
      <c r="E376" s="3" t="s">
        <v>396</v>
      </c>
      <c r="F376" s="3">
        <v>30</v>
      </c>
      <c r="G376" s="3">
        <v>1.05</v>
      </c>
      <c r="H376" s="3">
        <v>3.4</v>
      </c>
      <c r="I376" s="3">
        <v>980</v>
      </c>
      <c r="J376" s="10" t="s">
        <v>1</v>
      </c>
      <c r="M376" s="40" t="b">
        <f>AND('Data Sheet'!F376&lt;Results!$F$7,'Data Sheet'!F376&gt;Results!$E$7)</f>
        <v>0</v>
      </c>
      <c r="N376" s="6" t="b">
        <f>AND(G376&gt;Results!$E$10,G376&lt;Results!$F$10)</f>
        <v>1</v>
      </c>
      <c r="O376" s="6" t="b">
        <f>AND(H376&gt;Results!$E$13,H376&lt;Results!$F$13)</f>
        <v>0</v>
      </c>
      <c r="P376" s="6" t="b">
        <f>AND(I376&gt;Results!$E$16,I376&lt;Results!$F$16)</f>
        <v>0</v>
      </c>
      <c r="Q376" s="6" t="b">
        <f>AND(J376&gt;Results!$E$19,J376&lt;Results!$F$19)</f>
        <v>0</v>
      </c>
      <c r="T376" s="44">
        <f t="shared" si="10"/>
        <v>1</v>
      </c>
      <c r="U376" s="102" t="b">
        <f>AND('Data Sheet'!F376&gt;Results!$G$7,'Data Sheet'!F376&lt;Results!$H$7)</f>
        <v>0</v>
      </c>
      <c r="V376" s="102" t="b">
        <f>AND('Data Sheet'!G376&gt;Results!$G$10,'Data Sheet'!G375&lt;Results!$H$10)</f>
        <v>0</v>
      </c>
      <c r="W376" s="102" t="b">
        <f>AND('Data Sheet'!H376&gt;Results!$G$13,'Data Sheet'!H376&lt;Results!$H$13)</f>
        <v>0</v>
      </c>
      <c r="X376" s="102" t="b">
        <f>AND('Data Sheet'!I376&gt;Results!$G$16,'Data Sheet'!I376&lt;Results!$H$16)</f>
        <v>0</v>
      </c>
      <c r="Y376" s="102" t="b">
        <f>AND('Data Sheet'!J376&gt;Results!$G$19,'Data Sheet'!J376&lt;Results!$H$19)</f>
        <v>0</v>
      </c>
      <c r="AB376" s="44">
        <f t="shared" si="11"/>
        <v>0</v>
      </c>
    </row>
    <row r="377" spans="2:28" ht="15" customHeight="1">
      <c r="B377" s="306"/>
      <c r="C377" s="306"/>
      <c r="D377" s="350"/>
      <c r="E377" s="3" t="s">
        <v>397</v>
      </c>
      <c r="F377" s="3">
        <v>40</v>
      </c>
      <c r="G377" s="3">
        <v>0.99</v>
      </c>
      <c r="H377" s="3">
        <v>5.05</v>
      </c>
      <c r="I377" s="3">
        <v>860</v>
      </c>
      <c r="J377" s="10" t="s">
        <v>1</v>
      </c>
      <c r="M377" s="40" t="b">
        <f>AND('Data Sheet'!F377&lt;Results!$F$7,'Data Sheet'!F377&gt;Results!$E$7)</f>
        <v>0</v>
      </c>
      <c r="N377" s="6" t="b">
        <f>AND(G377&gt;Results!$E$10,G377&lt;Results!$F$10)</f>
        <v>0</v>
      </c>
      <c r="O377" s="6" t="b">
        <f>AND(H377&gt;Results!$E$13,H377&lt;Results!$F$13)</f>
        <v>0</v>
      </c>
      <c r="P377" s="6" t="b">
        <f>AND(I377&gt;Results!$E$16,I377&lt;Results!$F$16)</f>
        <v>0</v>
      </c>
      <c r="Q377" s="6" t="b">
        <f>AND(J377&gt;Results!$E$19,J377&lt;Results!$F$19)</f>
        <v>0</v>
      </c>
      <c r="T377" s="44">
        <f t="shared" si="10"/>
        <v>0</v>
      </c>
      <c r="U377" s="102" t="b">
        <f>AND('Data Sheet'!F377&gt;Results!$G$7,'Data Sheet'!F377&lt;Results!$H$7)</f>
        <v>0</v>
      </c>
      <c r="V377" s="102" t="b">
        <f>AND('Data Sheet'!G377&gt;Results!$G$10,'Data Sheet'!G376&lt;Results!$H$10)</f>
        <v>0</v>
      </c>
      <c r="W377" s="102" t="b">
        <f>AND('Data Sheet'!H377&gt;Results!$G$13,'Data Sheet'!H377&lt;Results!$H$13)</f>
        <v>0</v>
      </c>
      <c r="X377" s="102" t="b">
        <f>AND('Data Sheet'!I377&gt;Results!$G$16,'Data Sheet'!I377&lt;Results!$H$16)</f>
        <v>0</v>
      </c>
      <c r="Y377" s="102" t="b">
        <f>AND('Data Sheet'!J377&gt;Results!$G$19,'Data Sheet'!J377&lt;Results!$H$19)</f>
        <v>0</v>
      </c>
      <c r="AB377" s="44">
        <f t="shared" si="11"/>
        <v>0</v>
      </c>
    </row>
    <row r="378" spans="2:28" ht="15" customHeight="1">
      <c r="B378" s="306"/>
      <c r="C378" s="306"/>
      <c r="D378" s="350"/>
      <c r="E378" s="3" t="s">
        <v>398</v>
      </c>
      <c r="F378" s="3">
        <v>60</v>
      </c>
      <c r="G378" s="3">
        <v>0.98</v>
      </c>
      <c r="H378" s="3">
        <v>6.12</v>
      </c>
      <c r="I378" s="3">
        <v>680</v>
      </c>
      <c r="J378" s="10" t="s">
        <v>1</v>
      </c>
      <c r="M378" s="40" t="b">
        <f>AND('Data Sheet'!F378&lt;Results!$F$7,'Data Sheet'!F378&gt;Results!$E$7)</f>
        <v>1</v>
      </c>
      <c r="N378" s="6" t="b">
        <f>AND(G378&gt;Results!$E$10,G378&lt;Results!$F$10)</f>
        <v>0</v>
      </c>
      <c r="O378" s="6" t="b">
        <f>AND(H378&gt;Results!$E$13,H378&lt;Results!$F$13)</f>
        <v>0</v>
      </c>
      <c r="P378" s="6" t="b">
        <f>AND(I378&gt;Results!$E$16,I378&lt;Results!$F$16)</f>
        <v>0</v>
      </c>
      <c r="Q378" s="6" t="b">
        <f>AND(J378&gt;Results!$E$19,J378&lt;Results!$F$19)</f>
        <v>0</v>
      </c>
      <c r="T378" s="44">
        <f t="shared" si="10"/>
        <v>1</v>
      </c>
      <c r="U378" s="102" t="b">
        <f>AND('Data Sheet'!F378&gt;Results!$G$7,'Data Sheet'!F378&lt;Results!$H$7)</f>
        <v>0</v>
      </c>
      <c r="V378" s="102" t="b">
        <f>AND('Data Sheet'!G378&gt;Results!$G$10,'Data Sheet'!G377&lt;Results!$H$10)</f>
        <v>0</v>
      </c>
      <c r="W378" s="102" t="b">
        <f>AND('Data Sheet'!H378&gt;Results!$G$13,'Data Sheet'!H378&lt;Results!$H$13)</f>
        <v>0</v>
      </c>
      <c r="X378" s="102" t="b">
        <f>AND('Data Sheet'!I378&gt;Results!$G$16,'Data Sheet'!I378&lt;Results!$H$16)</f>
        <v>0</v>
      </c>
      <c r="Y378" s="102" t="b">
        <f>AND('Data Sheet'!J378&gt;Results!$G$19,'Data Sheet'!J378&lt;Results!$H$19)</f>
        <v>0</v>
      </c>
      <c r="AB378" s="44">
        <f t="shared" si="11"/>
        <v>0</v>
      </c>
    </row>
    <row r="379" spans="2:28" ht="15" customHeight="1">
      <c r="B379" s="306"/>
      <c r="C379" s="306"/>
      <c r="D379" s="350"/>
      <c r="E379" s="3" t="s">
        <v>399</v>
      </c>
      <c r="F379" s="3">
        <v>70</v>
      </c>
      <c r="G379" s="3">
        <v>0.98</v>
      </c>
      <c r="H379" s="3">
        <v>7.7</v>
      </c>
      <c r="I379" s="3">
        <v>750</v>
      </c>
      <c r="J379" s="10" t="s">
        <v>1</v>
      </c>
      <c r="M379" s="40" t="b">
        <f>AND('Data Sheet'!F379&lt;Results!$F$7,'Data Sheet'!F379&gt;Results!$E$7)</f>
        <v>0</v>
      </c>
      <c r="N379" s="6" t="b">
        <f>AND(G379&gt;Results!$E$10,G379&lt;Results!$F$10)</f>
        <v>0</v>
      </c>
      <c r="O379" s="6" t="b">
        <f>AND(H379&gt;Results!$E$13,H379&lt;Results!$F$13)</f>
        <v>0</v>
      </c>
      <c r="P379" s="6" t="b">
        <f>AND(I379&gt;Results!$E$16,I379&lt;Results!$F$16)</f>
        <v>0</v>
      </c>
      <c r="Q379" s="6" t="b">
        <f>AND(J379&gt;Results!$E$19,J379&lt;Results!$F$19)</f>
        <v>0</v>
      </c>
      <c r="T379" s="44">
        <f t="shared" si="10"/>
        <v>0</v>
      </c>
      <c r="U379" s="102" t="b">
        <f>AND('Data Sheet'!F379&gt;Results!$G$7,'Data Sheet'!F379&lt;Results!$H$7)</f>
        <v>0</v>
      </c>
      <c r="V379" s="102" t="b">
        <f>AND('Data Sheet'!G379&gt;Results!$G$10,'Data Sheet'!G378&lt;Results!$H$10)</f>
        <v>0</v>
      </c>
      <c r="W379" s="102" t="b">
        <f>AND('Data Sheet'!H379&gt;Results!$G$13,'Data Sheet'!H379&lt;Results!$H$13)</f>
        <v>0</v>
      </c>
      <c r="X379" s="102" t="b">
        <f>AND('Data Sheet'!I379&gt;Results!$G$16,'Data Sheet'!I379&lt;Results!$H$16)</f>
        <v>0</v>
      </c>
      <c r="Y379" s="102" t="b">
        <f>AND('Data Sheet'!J379&gt;Results!$G$19,'Data Sheet'!J379&lt;Results!$H$19)</f>
        <v>0</v>
      </c>
      <c r="AB379" s="44">
        <f t="shared" si="11"/>
        <v>0</v>
      </c>
    </row>
    <row r="380" spans="2:28" ht="15" customHeight="1">
      <c r="B380" s="306"/>
      <c r="C380" s="306"/>
      <c r="D380" s="350"/>
      <c r="E380" s="3" t="s">
        <v>400</v>
      </c>
      <c r="F380" s="3">
        <v>58</v>
      </c>
      <c r="G380" s="3">
        <v>1.1599999999999999</v>
      </c>
      <c r="H380" s="3">
        <v>5.03</v>
      </c>
      <c r="I380" s="3">
        <v>780</v>
      </c>
      <c r="J380" s="10" t="s">
        <v>1</v>
      </c>
      <c r="M380" s="40" t="b">
        <f>AND('Data Sheet'!F380&lt;Results!$F$7,'Data Sheet'!F380&gt;Results!$E$7)</f>
        <v>1</v>
      </c>
      <c r="N380" s="6" t="b">
        <f>AND(G380&gt;Results!$E$10,G380&lt;Results!$F$10)</f>
        <v>0</v>
      </c>
      <c r="O380" s="6" t="b">
        <f>AND(H380&gt;Results!$E$13,H380&lt;Results!$F$13)</f>
        <v>0</v>
      </c>
      <c r="P380" s="6" t="b">
        <f>AND(I380&gt;Results!$E$16,I380&lt;Results!$F$16)</f>
        <v>0</v>
      </c>
      <c r="Q380" s="6" t="b">
        <f>AND(J380&gt;Results!$E$19,J380&lt;Results!$F$19)</f>
        <v>0</v>
      </c>
      <c r="T380" s="44">
        <f t="shared" si="10"/>
        <v>1</v>
      </c>
      <c r="U380" s="102" t="b">
        <f>AND('Data Sheet'!F380&gt;Results!$G$7,'Data Sheet'!F380&lt;Results!$H$7)</f>
        <v>0</v>
      </c>
      <c r="V380" s="102" t="b">
        <f>AND('Data Sheet'!G380&gt;Results!$G$10,'Data Sheet'!G379&lt;Results!$H$10)</f>
        <v>1</v>
      </c>
      <c r="W380" s="102" t="b">
        <f>AND('Data Sheet'!H380&gt;Results!$G$13,'Data Sheet'!H380&lt;Results!$H$13)</f>
        <v>0</v>
      </c>
      <c r="X380" s="102" t="b">
        <f>AND('Data Sheet'!I380&gt;Results!$G$16,'Data Sheet'!I380&lt;Results!$H$16)</f>
        <v>0</v>
      </c>
      <c r="Y380" s="102" t="b">
        <f>AND('Data Sheet'!J380&gt;Results!$G$19,'Data Sheet'!J380&lt;Results!$H$19)</f>
        <v>0</v>
      </c>
      <c r="AB380" s="44">
        <f t="shared" si="11"/>
        <v>1</v>
      </c>
    </row>
    <row r="381" spans="2:28" ht="15" customHeight="1">
      <c r="B381" s="306"/>
      <c r="C381" s="306"/>
      <c r="D381" s="350"/>
      <c r="E381" s="3" t="s">
        <v>401</v>
      </c>
      <c r="F381" s="3">
        <v>48</v>
      </c>
      <c r="G381" s="3">
        <v>1.06</v>
      </c>
      <c r="H381" s="3">
        <v>3.31</v>
      </c>
      <c r="I381" s="3">
        <v>990</v>
      </c>
      <c r="J381" s="10">
        <v>17.5</v>
      </c>
      <c r="M381" s="40" t="b">
        <f>AND('Data Sheet'!F381&lt;Results!$F$7,'Data Sheet'!F381&gt;Results!$E$7)</f>
        <v>0</v>
      </c>
      <c r="N381" s="6" t="b">
        <f>AND(G381&gt;Results!$E$10,G381&lt;Results!$F$10)</f>
        <v>1</v>
      </c>
      <c r="O381" s="6" t="b">
        <f>AND(H381&gt;Results!$E$13,H381&lt;Results!$F$13)</f>
        <v>0</v>
      </c>
      <c r="P381" s="6" t="b">
        <f>AND(I381&gt;Results!$E$16,I381&lt;Results!$F$16)</f>
        <v>0</v>
      </c>
      <c r="Q381" s="6" t="b">
        <f>AND(J381&gt;Results!$E$19,J381&lt;Results!$F$19)</f>
        <v>0</v>
      </c>
      <c r="T381" s="44">
        <f t="shared" si="10"/>
        <v>1</v>
      </c>
      <c r="U381" s="102" t="b">
        <f>AND('Data Sheet'!F381&gt;Results!$G$7,'Data Sheet'!F381&lt;Results!$H$7)</f>
        <v>0</v>
      </c>
      <c r="V381" s="102" t="b">
        <f>AND('Data Sheet'!G381&gt;Results!$G$10,'Data Sheet'!G380&lt;Results!$H$10)</f>
        <v>0</v>
      </c>
      <c r="W381" s="102" t="b">
        <f>AND('Data Sheet'!H381&gt;Results!$G$13,'Data Sheet'!H381&lt;Results!$H$13)</f>
        <v>0</v>
      </c>
      <c r="X381" s="102" t="b">
        <f>AND('Data Sheet'!I381&gt;Results!$G$16,'Data Sheet'!I381&lt;Results!$H$16)</f>
        <v>0</v>
      </c>
      <c r="Y381" s="102" t="b">
        <f>AND('Data Sheet'!J381&gt;Results!$G$19,'Data Sheet'!J381&lt;Results!$H$19)</f>
        <v>0</v>
      </c>
      <c r="AB381" s="44">
        <f t="shared" si="11"/>
        <v>0</v>
      </c>
    </row>
    <row r="382" spans="2:28" ht="15" customHeight="1">
      <c r="B382" s="306"/>
      <c r="C382" s="306"/>
      <c r="D382" s="350"/>
      <c r="E382" s="3" t="s">
        <v>402</v>
      </c>
      <c r="F382" s="3">
        <v>63</v>
      </c>
      <c r="G382" s="3">
        <v>1.06</v>
      </c>
      <c r="H382" s="3">
        <v>4.2699999999999996</v>
      </c>
      <c r="I382" s="3">
        <v>570</v>
      </c>
      <c r="J382" s="10">
        <v>23.6</v>
      </c>
      <c r="M382" s="40" t="b">
        <f>AND('Data Sheet'!F382&lt;Results!$F$7,'Data Sheet'!F382&gt;Results!$E$7)</f>
        <v>0</v>
      </c>
      <c r="N382" s="6" t="b">
        <f>AND(G382&gt;Results!$E$10,G382&lt;Results!$F$10)</f>
        <v>1</v>
      </c>
      <c r="O382" s="6" t="b">
        <f>AND(H382&gt;Results!$E$13,H382&lt;Results!$F$13)</f>
        <v>0</v>
      </c>
      <c r="P382" s="6" t="b">
        <f>AND(I382&gt;Results!$E$16,I382&lt;Results!$F$16)</f>
        <v>0</v>
      </c>
      <c r="Q382" s="6" t="b">
        <f>AND(J382&gt;Results!$E$19,J382&lt;Results!$F$19)</f>
        <v>0</v>
      </c>
      <c r="T382" s="44">
        <f t="shared" si="10"/>
        <v>1</v>
      </c>
      <c r="U382" s="102" t="b">
        <f>AND('Data Sheet'!F382&gt;Results!$G$7,'Data Sheet'!F382&lt;Results!$H$7)</f>
        <v>1</v>
      </c>
      <c r="V382" s="102" t="b">
        <f>AND('Data Sheet'!G382&gt;Results!$G$10,'Data Sheet'!G381&lt;Results!$H$10)</f>
        <v>0</v>
      </c>
      <c r="W382" s="102" t="b">
        <f>AND('Data Sheet'!H382&gt;Results!$G$13,'Data Sheet'!H382&lt;Results!$H$13)</f>
        <v>0</v>
      </c>
      <c r="X382" s="102" t="b">
        <f>AND('Data Sheet'!I382&gt;Results!$G$16,'Data Sheet'!I382&lt;Results!$H$16)</f>
        <v>0</v>
      </c>
      <c r="Y382" s="102" t="b">
        <f>AND('Data Sheet'!J382&gt;Results!$G$19,'Data Sheet'!J382&lt;Results!$H$19)</f>
        <v>0</v>
      </c>
      <c r="AB382" s="44">
        <f t="shared" si="11"/>
        <v>1</v>
      </c>
    </row>
    <row r="383" spans="2:28" ht="15" customHeight="1">
      <c r="B383" s="306"/>
      <c r="C383" s="306"/>
      <c r="D383" s="350"/>
      <c r="E383" s="3" t="s">
        <v>403</v>
      </c>
      <c r="F383" s="3">
        <v>71</v>
      </c>
      <c r="G383" s="3">
        <v>1.02</v>
      </c>
      <c r="H383" s="3">
        <v>5.63</v>
      </c>
      <c r="I383" s="3">
        <v>690</v>
      </c>
      <c r="J383" s="10">
        <v>36.4</v>
      </c>
      <c r="M383" s="40" t="b">
        <f>AND('Data Sheet'!F383&lt;Results!$F$7,'Data Sheet'!F383&gt;Results!$E$7)</f>
        <v>0</v>
      </c>
      <c r="N383" s="6" t="b">
        <f>AND(G383&gt;Results!$E$10,G383&lt;Results!$F$10)</f>
        <v>0</v>
      </c>
      <c r="O383" s="6" t="b">
        <f>AND(H383&gt;Results!$E$13,H383&lt;Results!$F$13)</f>
        <v>0</v>
      </c>
      <c r="P383" s="6" t="b">
        <f>AND(I383&gt;Results!$E$16,I383&lt;Results!$F$16)</f>
        <v>0</v>
      </c>
      <c r="Q383" s="6" t="b">
        <f>AND(J383&gt;Results!$E$19,J383&lt;Results!$F$19)</f>
        <v>0</v>
      </c>
      <c r="T383" s="44">
        <f t="shared" si="10"/>
        <v>0</v>
      </c>
      <c r="U383" s="102" t="b">
        <f>AND('Data Sheet'!F383&gt;Results!$G$7,'Data Sheet'!F383&lt;Results!$H$7)</f>
        <v>0</v>
      </c>
      <c r="V383" s="102" t="b">
        <f>AND('Data Sheet'!G383&gt;Results!$G$10,'Data Sheet'!G382&lt;Results!$H$10)</f>
        <v>0</v>
      </c>
      <c r="W383" s="102" t="b">
        <f>AND('Data Sheet'!H383&gt;Results!$G$13,'Data Sheet'!H383&lt;Results!$H$13)</f>
        <v>0</v>
      </c>
      <c r="X383" s="102" t="b">
        <f>AND('Data Sheet'!I383&gt;Results!$G$16,'Data Sheet'!I383&lt;Results!$H$16)</f>
        <v>0</v>
      </c>
      <c r="Y383" s="102" t="b">
        <f>AND('Data Sheet'!J383&gt;Results!$G$19,'Data Sheet'!J383&lt;Results!$H$19)</f>
        <v>0</v>
      </c>
      <c r="AB383" s="44">
        <f t="shared" si="11"/>
        <v>0</v>
      </c>
    </row>
    <row r="384" spans="2:28" ht="15" customHeight="1">
      <c r="B384" s="306"/>
      <c r="C384" s="306"/>
      <c r="D384" s="350"/>
      <c r="E384" s="3" t="s">
        <v>404</v>
      </c>
      <c r="F384" s="3">
        <v>57</v>
      </c>
      <c r="G384" s="3">
        <v>0.87</v>
      </c>
      <c r="H384" s="3">
        <v>1.25</v>
      </c>
      <c r="I384" s="3">
        <v>1400</v>
      </c>
      <c r="J384" s="10" t="s">
        <v>1</v>
      </c>
      <c r="M384" s="40" t="b">
        <f>AND('Data Sheet'!F384&lt;Results!$F$7,'Data Sheet'!F384&gt;Results!$E$7)</f>
        <v>0</v>
      </c>
      <c r="N384" s="6" t="b">
        <f>AND(G384&gt;Results!$E$10,G384&lt;Results!$F$10)</f>
        <v>0</v>
      </c>
      <c r="O384" s="6" t="b">
        <f>AND(H384&gt;Results!$E$13,H384&lt;Results!$F$13)</f>
        <v>0</v>
      </c>
      <c r="P384" s="6" t="b">
        <f>AND(I384&gt;Results!$E$16,I384&lt;Results!$F$16)</f>
        <v>0</v>
      </c>
      <c r="Q384" s="6" t="b">
        <f>AND(J384&gt;Results!$E$19,J384&lt;Results!$F$19)</f>
        <v>0</v>
      </c>
      <c r="T384" s="44">
        <f t="shared" si="10"/>
        <v>0</v>
      </c>
      <c r="U384" s="102" t="b">
        <f>AND('Data Sheet'!F384&gt;Results!$G$7,'Data Sheet'!F384&lt;Results!$H$7)</f>
        <v>0</v>
      </c>
      <c r="V384" s="102" t="b">
        <f>AND('Data Sheet'!G384&gt;Results!$G$10,'Data Sheet'!G383&lt;Results!$H$10)</f>
        <v>0</v>
      </c>
      <c r="W384" s="102" t="b">
        <f>AND('Data Sheet'!H384&gt;Results!$G$13,'Data Sheet'!H384&lt;Results!$H$13)</f>
        <v>0</v>
      </c>
      <c r="X384" s="102" t="b">
        <f>AND('Data Sheet'!I384&gt;Results!$G$16,'Data Sheet'!I384&lt;Results!$H$16)</f>
        <v>0</v>
      </c>
      <c r="Y384" s="102" t="b">
        <f>AND('Data Sheet'!J384&gt;Results!$G$19,'Data Sheet'!J384&lt;Results!$H$19)</f>
        <v>0</v>
      </c>
      <c r="AB384" s="44">
        <f t="shared" si="11"/>
        <v>0</v>
      </c>
    </row>
    <row r="385" spans="2:28" ht="15" customHeight="1">
      <c r="B385" s="306"/>
      <c r="C385" s="306"/>
      <c r="D385" s="350"/>
      <c r="E385" s="3" t="s">
        <v>405</v>
      </c>
      <c r="F385" s="3">
        <v>43</v>
      </c>
      <c r="G385" s="3">
        <v>0.88</v>
      </c>
      <c r="H385" s="3">
        <v>3.1</v>
      </c>
      <c r="I385" s="3">
        <v>790</v>
      </c>
      <c r="J385" s="10" t="s">
        <v>1</v>
      </c>
      <c r="M385" s="40" t="b">
        <f>AND('Data Sheet'!F385&lt;Results!$F$7,'Data Sheet'!F385&gt;Results!$E$7)</f>
        <v>0</v>
      </c>
      <c r="N385" s="6" t="b">
        <f>AND(G385&gt;Results!$E$10,G385&lt;Results!$F$10)</f>
        <v>0</v>
      </c>
      <c r="O385" s="6" t="b">
        <f>AND(H385&gt;Results!$E$13,H385&lt;Results!$F$13)</f>
        <v>0</v>
      </c>
      <c r="P385" s="6" t="b">
        <f>AND(I385&gt;Results!$E$16,I385&lt;Results!$F$16)</f>
        <v>0</v>
      </c>
      <c r="Q385" s="6" t="b">
        <f>AND(J385&gt;Results!$E$19,J385&lt;Results!$F$19)</f>
        <v>0</v>
      </c>
      <c r="T385" s="44">
        <f t="shared" si="10"/>
        <v>0</v>
      </c>
      <c r="U385" s="102" t="b">
        <f>AND('Data Sheet'!F385&gt;Results!$G$7,'Data Sheet'!F385&lt;Results!$H$7)</f>
        <v>0</v>
      </c>
      <c r="V385" s="102" t="b">
        <f>AND('Data Sheet'!G385&gt;Results!$G$10,'Data Sheet'!G384&lt;Results!$H$10)</f>
        <v>0</v>
      </c>
      <c r="W385" s="102" t="b">
        <f>AND('Data Sheet'!H385&gt;Results!$G$13,'Data Sheet'!H385&lt;Results!$H$13)</f>
        <v>0</v>
      </c>
      <c r="X385" s="102" t="b">
        <f>AND('Data Sheet'!I385&gt;Results!$G$16,'Data Sheet'!I385&lt;Results!$H$16)</f>
        <v>0</v>
      </c>
      <c r="Y385" s="102" t="b">
        <f>AND('Data Sheet'!J385&gt;Results!$G$19,'Data Sheet'!J385&lt;Results!$H$19)</f>
        <v>0</v>
      </c>
      <c r="AB385" s="44">
        <f t="shared" si="11"/>
        <v>0</v>
      </c>
    </row>
    <row r="386" spans="2:28" ht="15" customHeight="1">
      <c r="B386" s="306"/>
      <c r="C386" s="306"/>
      <c r="D386" s="350"/>
      <c r="E386" s="3" t="s">
        <v>406</v>
      </c>
      <c r="F386" s="3">
        <v>60</v>
      </c>
      <c r="G386" s="3">
        <v>0.88</v>
      </c>
      <c r="H386" s="3">
        <v>4.21</v>
      </c>
      <c r="I386" s="3">
        <v>760</v>
      </c>
      <c r="J386" s="10" t="s">
        <v>1</v>
      </c>
      <c r="M386" s="40" t="b">
        <f>AND('Data Sheet'!F386&lt;Results!$F$7,'Data Sheet'!F386&gt;Results!$E$7)</f>
        <v>1</v>
      </c>
      <c r="N386" s="6" t="b">
        <f>AND(G386&gt;Results!$E$10,G386&lt;Results!$F$10)</f>
        <v>0</v>
      </c>
      <c r="O386" s="6" t="b">
        <f>AND(H386&gt;Results!$E$13,H386&lt;Results!$F$13)</f>
        <v>0</v>
      </c>
      <c r="P386" s="6" t="b">
        <f>AND(I386&gt;Results!$E$16,I386&lt;Results!$F$16)</f>
        <v>0</v>
      </c>
      <c r="Q386" s="6" t="b">
        <f>AND(J386&gt;Results!$E$19,J386&lt;Results!$F$19)</f>
        <v>0</v>
      </c>
      <c r="T386" s="44">
        <f t="shared" si="10"/>
        <v>1</v>
      </c>
      <c r="U386" s="102" t="b">
        <f>AND('Data Sheet'!F386&gt;Results!$G$7,'Data Sheet'!F386&lt;Results!$H$7)</f>
        <v>0</v>
      </c>
      <c r="V386" s="102" t="b">
        <f>AND('Data Sheet'!G386&gt;Results!$G$10,'Data Sheet'!G385&lt;Results!$H$10)</f>
        <v>0</v>
      </c>
      <c r="W386" s="102" t="b">
        <f>AND('Data Sheet'!H386&gt;Results!$G$13,'Data Sheet'!H386&lt;Results!$H$13)</f>
        <v>0</v>
      </c>
      <c r="X386" s="102" t="b">
        <f>AND('Data Sheet'!I386&gt;Results!$G$16,'Data Sheet'!I386&lt;Results!$H$16)</f>
        <v>0</v>
      </c>
      <c r="Y386" s="102" t="b">
        <f>AND('Data Sheet'!J386&gt;Results!$G$19,'Data Sheet'!J386&lt;Results!$H$19)</f>
        <v>0</v>
      </c>
      <c r="AB386" s="44">
        <f t="shared" si="11"/>
        <v>0</v>
      </c>
    </row>
    <row r="387" spans="2:28" ht="15.75" customHeight="1" thickBot="1">
      <c r="B387" s="306"/>
      <c r="C387" s="306"/>
      <c r="D387" s="351"/>
      <c r="E387" s="3" t="s">
        <v>407</v>
      </c>
      <c r="F387" s="3">
        <v>45</v>
      </c>
      <c r="G387" s="3">
        <v>0.9</v>
      </c>
      <c r="H387" s="3">
        <v>4.72</v>
      </c>
      <c r="I387" s="3">
        <v>930</v>
      </c>
      <c r="J387" s="10" t="s">
        <v>1</v>
      </c>
      <c r="M387" s="40" t="b">
        <f>AND('Data Sheet'!F387&lt;Results!$F$7,'Data Sheet'!F387&gt;Results!$E$7)</f>
        <v>0</v>
      </c>
      <c r="N387" s="6" t="b">
        <f>AND(G387&gt;Results!$E$10,G387&lt;Results!$F$10)</f>
        <v>0</v>
      </c>
      <c r="O387" s="6" t="b">
        <f>AND(H387&gt;Results!$E$13,H387&lt;Results!$F$13)</f>
        <v>0</v>
      </c>
      <c r="P387" s="6" t="b">
        <f>AND(I387&gt;Results!$E$16,I387&lt;Results!$F$16)</f>
        <v>0</v>
      </c>
      <c r="Q387" s="6" t="b">
        <f>AND(J387&gt;Results!$E$19,J387&lt;Results!$F$19)</f>
        <v>0</v>
      </c>
      <c r="T387" s="44">
        <f t="shared" si="10"/>
        <v>0</v>
      </c>
      <c r="U387" s="102" t="b">
        <f>AND('Data Sheet'!F387&gt;Results!$G$7,'Data Sheet'!F387&lt;Results!$H$7)</f>
        <v>0</v>
      </c>
      <c r="V387" s="102" t="b">
        <f>AND('Data Sheet'!G387&gt;Results!$G$10,'Data Sheet'!G386&lt;Results!$H$10)</f>
        <v>0</v>
      </c>
      <c r="W387" s="102" t="b">
        <f>AND('Data Sheet'!H387&gt;Results!$G$13,'Data Sheet'!H387&lt;Results!$H$13)</f>
        <v>0</v>
      </c>
      <c r="X387" s="102" t="b">
        <f>AND('Data Sheet'!I387&gt;Results!$G$16,'Data Sheet'!I387&lt;Results!$H$16)</f>
        <v>0</v>
      </c>
      <c r="Y387" s="102" t="b">
        <f>AND('Data Sheet'!J387&gt;Results!$G$19,'Data Sheet'!J387&lt;Results!$H$19)</f>
        <v>0</v>
      </c>
      <c r="AB387" s="44">
        <f t="shared" si="11"/>
        <v>0</v>
      </c>
    </row>
    <row r="388" spans="2:28" ht="15" customHeight="1">
      <c r="B388" s="306"/>
      <c r="C388" s="306"/>
      <c r="D388" s="352" t="s">
        <v>408</v>
      </c>
      <c r="E388" s="3" t="s">
        <v>409</v>
      </c>
      <c r="F388" s="3">
        <v>45</v>
      </c>
      <c r="G388" s="3">
        <v>1</v>
      </c>
      <c r="H388" s="3">
        <v>5.52</v>
      </c>
      <c r="I388" s="3">
        <v>550</v>
      </c>
      <c r="J388" s="10">
        <v>33.6</v>
      </c>
      <c r="M388" s="40" t="b">
        <f>AND('Data Sheet'!F388&lt;Results!$F$7,'Data Sheet'!F388&gt;Results!$E$7)</f>
        <v>0</v>
      </c>
      <c r="N388" s="6" t="b">
        <f>AND(G388&gt;Results!$E$10,G388&lt;Results!$F$10)</f>
        <v>0</v>
      </c>
      <c r="O388" s="6" t="b">
        <f>AND(H388&gt;Results!$E$13,H388&lt;Results!$F$13)</f>
        <v>0</v>
      </c>
      <c r="P388" s="6" t="b">
        <f>AND(I388&gt;Results!$E$16,I388&lt;Results!$F$16)</f>
        <v>0</v>
      </c>
      <c r="Q388" s="6" t="b">
        <f>AND(J388&gt;Results!$E$19,J388&lt;Results!$F$19)</f>
        <v>0</v>
      </c>
      <c r="T388" s="44">
        <f t="shared" si="10"/>
        <v>0</v>
      </c>
      <c r="U388" s="102" t="b">
        <f>AND('Data Sheet'!F388&gt;Results!$G$7,'Data Sheet'!F388&lt;Results!$H$7)</f>
        <v>0</v>
      </c>
      <c r="V388" s="102" t="b">
        <f>AND('Data Sheet'!G388&gt;Results!$G$10,'Data Sheet'!G387&lt;Results!$H$10)</f>
        <v>0</v>
      </c>
      <c r="W388" s="102" t="b">
        <f>AND('Data Sheet'!H388&gt;Results!$G$13,'Data Sheet'!H388&lt;Results!$H$13)</f>
        <v>0</v>
      </c>
      <c r="X388" s="102" t="b">
        <f>AND('Data Sheet'!I388&gt;Results!$G$16,'Data Sheet'!I388&lt;Results!$H$16)</f>
        <v>0</v>
      </c>
      <c r="Y388" s="102" t="b">
        <f>AND('Data Sheet'!J388&gt;Results!$G$19,'Data Sheet'!J388&lt;Results!$H$19)</f>
        <v>0</v>
      </c>
      <c r="AB388" s="44">
        <f t="shared" si="11"/>
        <v>0</v>
      </c>
    </row>
    <row r="389" spans="2:28" ht="15" customHeight="1">
      <c r="B389" s="306"/>
      <c r="C389" s="306"/>
      <c r="D389" s="353"/>
      <c r="E389" s="3" t="s">
        <v>410</v>
      </c>
      <c r="F389" s="3">
        <v>47</v>
      </c>
      <c r="G389" s="3">
        <v>0.92</v>
      </c>
      <c r="H389" s="3">
        <v>3.9</v>
      </c>
      <c r="I389" s="3">
        <v>900</v>
      </c>
      <c r="J389" s="10">
        <v>19.8</v>
      </c>
      <c r="M389" s="40" t="b">
        <f>AND('Data Sheet'!F389&lt;Results!$F$7,'Data Sheet'!F389&gt;Results!$E$7)</f>
        <v>0</v>
      </c>
      <c r="N389" s="6" t="b">
        <f>AND(G389&gt;Results!$E$10,G389&lt;Results!$F$10)</f>
        <v>0</v>
      </c>
      <c r="O389" s="6" t="b">
        <f>AND(H389&gt;Results!$E$13,H389&lt;Results!$F$13)</f>
        <v>0</v>
      </c>
      <c r="P389" s="6" t="b">
        <f>AND(I389&gt;Results!$E$16,I389&lt;Results!$F$16)</f>
        <v>0</v>
      </c>
      <c r="Q389" s="6" t="b">
        <f>AND(J389&gt;Results!$E$19,J389&lt;Results!$F$19)</f>
        <v>0</v>
      </c>
      <c r="T389" s="44">
        <f t="shared" si="10"/>
        <v>0</v>
      </c>
      <c r="U389" s="102" t="b">
        <f>AND('Data Sheet'!F389&gt;Results!$G$7,'Data Sheet'!F389&lt;Results!$H$7)</f>
        <v>0</v>
      </c>
      <c r="V389" s="102" t="b">
        <f>AND('Data Sheet'!G389&gt;Results!$G$10,'Data Sheet'!G388&lt;Results!$H$10)</f>
        <v>0</v>
      </c>
      <c r="W389" s="102" t="b">
        <f>AND('Data Sheet'!H389&gt;Results!$G$13,'Data Sheet'!H389&lt;Results!$H$13)</f>
        <v>0</v>
      </c>
      <c r="X389" s="102" t="b">
        <f>AND('Data Sheet'!I389&gt;Results!$G$16,'Data Sheet'!I389&lt;Results!$H$16)</f>
        <v>0</v>
      </c>
      <c r="Y389" s="102" t="b">
        <f>AND('Data Sheet'!J389&gt;Results!$G$19,'Data Sheet'!J389&lt;Results!$H$19)</f>
        <v>0</v>
      </c>
      <c r="AB389" s="44">
        <f t="shared" si="11"/>
        <v>0</v>
      </c>
    </row>
    <row r="390" spans="2:28" ht="15" customHeight="1">
      <c r="B390" s="306"/>
      <c r="C390" s="306"/>
      <c r="D390" s="353"/>
      <c r="E390" s="3" t="s">
        <v>411</v>
      </c>
      <c r="F390" s="3">
        <v>40</v>
      </c>
      <c r="G390" s="3">
        <v>0.94</v>
      </c>
      <c r="H390" s="3">
        <v>8.89</v>
      </c>
      <c r="I390" s="3">
        <v>1100</v>
      </c>
      <c r="J390" s="10">
        <v>29.8</v>
      </c>
      <c r="M390" s="40" t="b">
        <f>AND('Data Sheet'!F390&lt;Results!$F$7,'Data Sheet'!F390&gt;Results!$E$7)</f>
        <v>0</v>
      </c>
      <c r="N390" s="6" t="b">
        <f>AND(G390&gt;Results!$E$10,G390&lt;Results!$F$10)</f>
        <v>0</v>
      </c>
      <c r="O390" s="6" t="b">
        <f>AND(H390&gt;Results!$E$13,H390&lt;Results!$F$13)</f>
        <v>0</v>
      </c>
      <c r="P390" s="6" t="b">
        <f>AND(I390&gt;Results!$E$16,I390&lt;Results!$F$16)</f>
        <v>0</v>
      </c>
      <c r="Q390" s="6" t="b">
        <f>AND(J390&gt;Results!$E$19,J390&lt;Results!$F$19)</f>
        <v>0</v>
      </c>
      <c r="T390" s="44">
        <f t="shared" si="10"/>
        <v>0</v>
      </c>
      <c r="U390" s="102" t="b">
        <f>AND('Data Sheet'!F390&gt;Results!$G$7,'Data Sheet'!F390&lt;Results!$H$7)</f>
        <v>0</v>
      </c>
      <c r="V390" s="102" t="b">
        <f>AND('Data Sheet'!G390&gt;Results!$G$10,'Data Sheet'!G389&lt;Results!$H$10)</f>
        <v>0</v>
      </c>
      <c r="W390" s="102" t="b">
        <f>AND('Data Sheet'!H390&gt;Results!$G$13,'Data Sheet'!H390&lt;Results!$H$13)</f>
        <v>0</v>
      </c>
      <c r="X390" s="102" t="b">
        <f>AND('Data Sheet'!I390&gt;Results!$G$16,'Data Sheet'!I390&lt;Results!$H$16)</f>
        <v>0</v>
      </c>
      <c r="Y390" s="102" t="b">
        <f>AND('Data Sheet'!J390&gt;Results!$G$19,'Data Sheet'!J390&lt;Results!$H$19)</f>
        <v>0</v>
      </c>
      <c r="AB390" s="44">
        <f t="shared" si="11"/>
        <v>0</v>
      </c>
    </row>
    <row r="391" spans="2:28" ht="15" customHeight="1">
      <c r="B391" s="306"/>
      <c r="C391" s="306"/>
      <c r="D391" s="353"/>
      <c r="E391" s="3" t="s">
        <v>412</v>
      </c>
      <c r="F391" s="3">
        <v>89</v>
      </c>
      <c r="G391" s="3">
        <v>1.03</v>
      </c>
      <c r="H391" s="3">
        <v>9.65</v>
      </c>
      <c r="I391" s="3">
        <v>700</v>
      </c>
      <c r="J391" s="10">
        <v>59.5</v>
      </c>
      <c r="M391" s="40" t="b">
        <f>AND('Data Sheet'!F391&lt;Results!$F$7,'Data Sheet'!F391&gt;Results!$E$7)</f>
        <v>0</v>
      </c>
      <c r="N391" s="6" t="b">
        <f>AND(G391&gt;Results!$E$10,G391&lt;Results!$F$10)</f>
        <v>0</v>
      </c>
      <c r="O391" s="6" t="b">
        <f>AND(H391&gt;Results!$E$13,H391&lt;Results!$F$13)</f>
        <v>0</v>
      </c>
      <c r="P391" s="6" t="b">
        <f>AND(I391&gt;Results!$E$16,I391&lt;Results!$F$16)</f>
        <v>0</v>
      </c>
      <c r="Q391" s="6" t="b">
        <f>AND(J391&gt;Results!$E$19,J391&lt;Results!$F$19)</f>
        <v>0</v>
      </c>
      <c r="T391" s="44">
        <f t="shared" si="10"/>
        <v>0</v>
      </c>
      <c r="U391" s="102" t="b">
        <f>AND('Data Sheet'!F391&gt;Results!$G$7,'Data Sheet'!F391&lt;Results!$H$7)</f>
        <v>0</v>
      </c>
      <c r="V391" s="102" t="b">
        <f>AND('Data Sheet'!G391&gt;Results!$G$10,'Data Sheet'!G390&lt;Results!$H$10)</f>
        <v>0</v>
      </c>
      <c r="W391" s="102" t="b">
        <f>AND('Data Sheet'!H391&gt;Results!$G$13,'Data Sheet'!H391&lt;Results!$H$13)</f>
        <v>0</v>
      </c>
      <c r="X391" s="102" t="b">
        <f>AND('Data Sheet'!I391&gt;Results!$G$16,'Data Sheet'!I391&lt;Results!$H$16)</f>
        <v>0</v>
      </c>
      <c r="Y391" s="102" t="b">
        <f>AND('Data Sheet'!J391&gt;Results!$G$19,'Data Sheet'!J391&lt;Results!$H$19)</f>
        <v>0</v>
      </c>
      <c r="AB391" s="44">
        <f t="shared" si="11"/>
        <v>0</v>
      </c>
    </row>
    <row r="392" spans="2:28" ht="15" customHeight="1">
      <c r="B392" s="306"/>
      <c r="C392" s="306"/>
      <c r="D392" s="353"/>
      <c r="E392" s="3" t="s">
        <v>413</v>
      </c>
      <c r="F392" s="3">
        <v>60</v>
      </c>
      <c r="G392" s="3">
        <v>0.9</v>
      </c>
      <c r="H392" s="3">
        <v>6.41</v>
      </c>
      <c r="I392" s="3">
        <v>550</v>
      </c>
      <c r="J392" s="10">
        <v>21</v>
      </c>
      <c r="M392" s="40" t="b">
        <f>AND('Data Sheet'!F392&lt;Results!$F$7,'Data Sheet'!F392&gt;Results!$E$7)</f>
        <v>1</v>
      </c>
      <c r="N392" s="6" t="b">
        <f>AND(G392&gt;Results!$E$10,G392&lt;Results!$F$10)</f>
        <v>0</v>
      </c>
      <c r="O392" s="6" t="b">
        <f>AND(H392&gt;Results!$E$13,H392&lt;Results!$F$13)</f>
        <v>0</v>
      </c>
      <c r="P392" s="6" t="b">
        <f>AND(I392&gt;Results!$E$16,I392&lt;Results!$F$16)</f>
        <v>0</v>
      </c>
      <c r="Q392" s="6" t="b">
        <f>AND(J392&gt;Results!$E$19,J392&lt;Results!$F$19)</f>
        <v>0</v>
      </c>
      <c r="T392" s="44">
        <f t="shared" ref="T392:T455" si="12">COUNTIF(M392:Q392,"TRUE")</f>
        <v>1</v>
      </c>
      <c r="U392" s="102" t="b">
        <f>AND('Data Sheet'!F392&gt;Results!$G$7,'Data Sheet'!F392&lt;Results!$H$7)</f>
        <v>0</v>
      </c>
      <c r="V392" s="102" t="b">
        <f>AND('Data Sheet'!G392&gt;Results!$G$10,'Data Sheet'!G391&lt;Results!$H$10)</f>
        <v>0</v>
      </c>
      <c r="W392" s="102" t="b">
        <f>AND('Data Sheet'!H392&gt;Results!$G$13,'Data Sheet'!H392&lt;Results!$H$13)</f>
        <v>0</v>
      </c>
      <c r="X392" s="102" t="b">
        <f>AND('Data Sheet'!I392&gt;Results!$G$16,'Data Sheet'!I392&lt;Results!$H$16)</f>
        <v>0</v>
      </c>
      <c r="Y392" s="102" t="b">
        <f>AND('Data Sheet'!J392&gt;Results!$G$19,'Data Sheet'!J392&lt;Results!$H$19)</f>
        <v>0</v>
      </c>
      <c r="AB392" s="44">
        <f t="shared" ref="AB392:AB455" si="13">COUNTIF(U392:Y392,"TRUE")</f>
        <v>0</v>
      </c>
    </row>
    <row r="393" spans="2:28" ht="15" customHeight="1">
      <c r="B393" s="306"/>
      <c r="C393" s="306"/>
      <c r="D393" s="353"/>
      <c r="E393" s="3" t="s">
        <v>414</v>
      </c>
      <c r="F393" s="3">
        <v>48</v>
      </c>
      <c r="G393" s="3">
        <v>0.96</v>
      </c>
      <c r="H393" s="3">
        <v>22.3</v>
      </c>
      <c r="I393" s="3">
        <v>400</v>
      </c>
      <c r="J393" s="10" t="s">
        <v>1</v>
      </c>
      <c r="M393" s="40" t="b">
        <f>AND('Data Sheet'!F393&lt;Results!$F$7,'Data Sheet'!F393&gt;Results!$E$7)</f>
        <v>0</v>
      </c>
      <c r="N393" s="6" t="b">
        <f>AND(G393&gt;Results!$E$10,G393&lt;Results!$F$10)</f>
        <v>0</v>
      </c>
      <c r="O393" s="6" t="b">
        <f>AND(H393&gt;Results!$E$13,H393&lt;Results!$F$13)</f>
        <v>0</v>
      </c>
      <c r="P393" s="6" t="b">
        <f>AND(I393&gt;Results!$E$16,I393&lt;Results!$F$16)</f>
        <v>1</v>
      </c>
      <c r="Q393" s="6" t="b">
        <f>AND(J393&gt;Results!$E$19,J393&lt;Results!$F$19)</f>
        <v>0</v>
      </c>
      <c r="T393" s="44">
        <f t="shared" si="12"/>
        <v>1</v>
      </c>
      <c r="U393" s="102" t="b">
        <f>AND('Data Sheet'!F393&gt;Results!$G$7,'Data Sheet'!F393&lt;Results!$H$7)</f>
        <v>0</v>
      </c>
      <c r="V393" s="102" t="b">
        <f>AND('Data Sheet'!G393&gt;Results!$G$10,'Data Sheet'!G392&lt;Results!$H$10)</f>
        <v>0</v>
      </c>
      <c r="W393" s="102" t="b">
        <f>AND('Data Sheet'!H393&gt;Results!$G$13,'Data Sheet'!H393&lt;Results!$H$13)</f>
        <v>0</v>
      </c>
      <c r="X393" s="102" t="b">
        <f>AND('Data Sheet'!I393&gt;Results!$G$16,'Data Sheet'!I393&lt;Results!$H$16)</f>
        <v>0</v>
      </c>
      <c r="Y393" s="102" t="b">
        <f>AND('Data Sheet'!J393&gt;Results!$G$19,'Data Sheet'!J393&lt;Results!$H$19)</f>
        <v>0</v>
      </c>
      <c r="AB393" s="44">
        <f t="shared" si="13"/>
        <v>0</v>
      </c>
    </row>
    <row r="394" spans="2:28" ht="15" customHeight="1">
      <c r="B394" s="306"/>
      <c r="C394" s="306"/>
      <c r="D394" s="353"/>
      <c r="E394" s="3" t="s">
        <v>414</v>
      </c>
      <c r="F394" s="3">
        <v>50</v>
      </c>
      <c r="G394" s="3">
        <v>0.97</v>
      </c>
      <c r="H394" s="3">
        <v>23.2</v>
      </c>
      <c r="I394" s="3">
        <v>610</v>
      </c>
      <c r="J394" s="10">
        <v>104</v>
      </c>
      <c r="M394" s="40" t="b">
        <f>AND('Data Sheet'!F394&lt;Results!$F$7,'Data Sheet'!F394&gt;Results!$E$7)</f>
        <v>0</v>
      </c>
      <c r="N394" s="6" t="b">
        <f>AND(G394&gt;Results!$E$10,G394&lt;Results!$F$10)</f>
        <v>0</v>
      </c>
      <c r="O394" s="6" t="b">
        <f>AND(H394&gt;Results!$E$13,H394&lt;Results!$F$13)</f>
        <v>0</v>
      </c>
      <c r="P394" s="6" t="b">
        <f>AND(I394&gt;Results!$E$16,I394&lt;Results!$F$16)</f>
        <v>0</v>
      </c>
      <c r="Q394" s="6" t="b">
        <f>AND(J394&gt;Results!$E$19,J394&lt;Results!$F$19)</f>
        <v>0</v>
      </c>
      <c r="T394" s="44">
        <f t="shared" si="12"/>
        <v>0</v>
      </c>
      <c r="U394" s="102" t="b">
        <f>AND('Data Sheet'!F394&gt;Results!$G$7,'Data Sheet'!F394&lt;Results!$H$7)</f>
        <v>0</v>
      </c>
      <c r="V394" s="102" t="b">
        <f>AND('Data Sheet'!G394&gt;Results!$G$10,'Data Sheet'!G393&lt;Results!$H$10)</f>
        <v>0</v>
      </c>
      <c r="W394" s="102" t="b">
        <f>AND('Data Sheet'!H394&gt;Results!$G$13,'Data Sheet'!H394&lt;Results!$H$13)</f>
        <v>0</v>
      </c>
      <c r="X394" s="102" t="b">
        <f>AND('Data Sheet'!I394&gt;Results!$G$16,'Data Sheet'!I394&lt;Results!$H$16)</f>
        <v>0</v>
      </c>
      <c r="Y394" s="102" t="b">
        <f>AND('Data Sheet'!J394&gt;Results!$G$19,'Data Sheet'!J394&lt;Results!$H$19)</f>
        <v>0</v>
      </c>
      <c r="AB394" s="44">
        <f t="shared" si="13"/>
        <v>0</v>
      </c>
    </row>
    <row r="395" spans="2:28" ht="15" customHeight="1">
      <c r="B395" s="306"/>
      <c r="C395" s="306"/>
      <c r="D395" s="353"/>
      <c r="E395" s="3" t="s">
        <v>415</v>
      </c>
      <c r="F395" s="3">
        <v>84</v>
      </c>
      <c r="G395" s="3">
        <v>0.9</v>
      </c>
      <c r="H395" s="3">
        <v>20</v>
      </c>
      <c r="I395" s="3">
        <v>700</v>
      </c>
      <c r="J395" s="10">
        <v>59.5</v>
      </c>
      <c r="M395" s="40" t="b">
        <f>AND('Data Sheet'!F395&lt;Results!$F$7,'Data Sheet'!F395&gt;Results!$E$7)</f>
        <v>0</v>
      </c>
      <c r="N395" s="6" t="b">
        <f>AND(G395&gt;Results!$E$10,G395&lt;Results!$F$10)</f>
        <v>0</v>
      </c>
      <c r="O395" s="6" t="b">
        <f>AND(H395&gt;Results!$E$13,H395&lt;Results!$F$13)</f>
        <v>0</v>
      </c>
      <c r="P395" s="6" t="b">
        <f>AND(I395&gt;Results!$E$16,I395&lt;Results!$F$16)</f>
        <v>0</v>
      </c>
      <c r="Q395" s="6" t="b">
        <f>AND(J395&gt;Results!$E$19,J395&lt;Results!$F$19)</f>
        <v>0</v>
      </c>
      <c r="T395" s="44">
        <f t="shared" si="12"/>
        <v>0</v>
      </c>
      <c r="U395" s="102" t="b">
        <f>AND('Data Sheet'!F395&gt;Results!$G$7,'Data Sheet'!F395&lt;Results!$H$7)</f>
        <v>0</v>
      </c>
      <c r="V395" s="102" t="b">
        <f>AND('Data Sheet'!G395&gt;Results!$G$10,'Data Sheet'!G394&lt;Results!$H$10)</f>
        <v>0</v>
      </c>
      <c r="W395" s="102" t="b">
        <f>AND('Data Sheet'!H395&gt;Results!$G$13,'Data Sheet'!H395&lt;Results!$H$13)</f>
        <v>0</v>
      </c>
      <c r="X395" s="102" t="b">
        <f>AND('Data Sheet'!I395&gt;Results!$G$16,'Data Sheet'!I395&lt;Results!$H$16)</f>
        <v>0</v>
      </c>
      <c r="Y395" s="102" t="b">
        <f>AND('Data Sheet'!J395&gt;Results!$G$19,'Data Sheet'!J395&lt;Results!$H$19)</f>
        <v>0</v>
      </c>
      <c r="AB395" s="44">
        <f t="shared" si="13"/>
        <v>0</v>
      </c>
    </row>
    <row r="396" spans="2:28" ht="15" customHeight="1">
      <c r="B396" s="306"/>
      <c r="C396" s="306"/>
      <c r="D396" s="353"/>
      <c r="E396" s="3" t="s">
        <v>416</v>
      </c>
      <c r="F396" s="3">
        <v>86</v>
      </c>
      <c r="G396" s="3">
        <v>1.05</v>
      </c>
      <c r="H396" s="3">
        <v>12.4</v>
      </c>
      <c r="I396" s="3">
        <v>750</v>
      </c>
      <c r="J396" s="10" t="s">
        <v>1</v>
      </c>
      <c r="M396" s="40" t="b">
        <f>AND('Data Sheet'!F396&lt;Results!$F$7,'Data Sheet'!F396&gt;Results!$E$7)</f>
        <v>0</v>
      </c>
      <c r="N396" s="6" t="b">
        <f>AND(G396&gt;Results!$E$10,G396&lt;Results!$F$10)</f>
        <v>1</v>
      </c>
      <c r="O396" s="6" t="b">
        <f>AND(H396&gt;Results!$E$13,H396&lt;Results!$F$13)</f>
        <v>0</v>
      </c>
      <c r="P396" s="6" t="b">
        <f>AND(I396&gt;Results!$E$16,I396&lt;Results!$F$16)</f>
        <v>0</v>
      </c>
      <c r="Q396" s="6" t="b">
        <f>AND(J396&gt;Results!$E$19,J396&lt;Results!$F$19)</f>
        <v>0</v>
      </c>
      <c r="T396" s="44">
        <f t="shared" si="12"/>
        <v>1</v>
      </c>
      <c r="U396" s="102" t="b">
        <f>AND('Data Sheet'!F396&gt;Results!$G$7,'Data Sheet'!F396&lt;Results!$H$7)</f>
        <v>0</v>
      </c>
      <c r="V396" s="102" t="b">
        <f>AND('Data Sheet'!G396&gt;Results!$G$10,'Data Sheet'!G395&lt;Results!$H$10)</f>
        <v>0</v>
      </c>
      <c r="W396" s="102" t="b">
        <f>AND('Data Sheet'!H396&gt;Results!$G$13,'Data Sheet'!H396&lt;Results!$H$13)</f>
        <v>0</v>
      </c>
      <c r="X396" s="102" t="b">
        <f>AND('Data Sheet'!I396&gt;Results!$G$16,'Data Sheet'!I396&lt;Results!$H$16)</f>
        <v>0</v>
      </c>
      <c r="Y396" s="102" t="b">
        <f>AND('Data Sheet'!J396&gt;Results!$G$19,'Data Sheet'!J396&lt;Results!$H$19)</f>
        <v>0</v>
      </c>
      <c r="AB396" s="44">
        <f t="shared" si="13"/>
        <v>0</v>
      </c>
    </row>
    <row r="397" spans="2:28" ht="15" customHeight="1">
      <c r="B397" s="306"/>
      <c r="C397" s="306"/>
      <c r="D397" s="353"/>
      <c r="E397" s="3" t="s">
        <v>417</v>
      </c>
      <c r="F397" s="3">
        <v>54</v>
      </c>
      <c r="G397" s="3">
        <v>1.02</v>
      </c>
      <c r="H397" s="3">
        <v>5.31</v>
      </c>
      <c r="I397" s="3">
        <v>620</v>
      </c>
      <c r="J397" s="10">
        <v>26.3</v>
      </c>
      <c r="M397" s="40" t="b">
        <f>AND('Data Sheet'!F397&lt;Results!$F$7,'Data Sheet'!F397&gt;Results!$E$7)</f>
        <v>0</v>
      </c>
      <c r="N397" s="6" t="b">
        <f>AND(G397&gt;Results!$E$10,G397&lt;Results!$F$10)</f>
        <v>0</v>
      </c>
      <c r="O397" s="6" t="b">
        <f>AND(H397&gt;Results!$E$13,H397&lt;Results!$F$13)</f>
        <v>0</v>
      </c>
      <c r="P397" s="6" t="b">
        <f>AND(I397&gt;Results!$E$16,I397&lt;Results!$F$16)</f>
        <v>0</v>
      </c>
      <c r="Q397" s="6" t="b">
        <f>AND(J397&gt;Results!$E$19,J397&lt;Results!$F$19)</f>
        <v>0</v>
      </c>
      <c r="T397" s="44">
        <f t="shared" si="12"/>
        <v>0</v>
      </c>
      <c r="U397" s="102" t="b">
        <f>AND('Data Sheet'!F397&gt;Results!$G$7,'Data Sheet'!F397&lt;Results!$H$7)</f>
        <v>0</v>
      </c>
      <c r="V397" s="102" t="b">
        <f>AND('Data Sheet'!G397&gt;Results!$G$10,'Data Sheet'!G396&lt;Results!$H$10)</f>
        <v>0</v>
      </c>
      <c r="W397" s="102" t="b">
        <f>AND('Data Sheet'!H397&gt;Results!$G$13,'Data Sheet'!H397&lt;Results!$H$13)</f>
        <v>0</v>
      </c>
      <c r="X397" s="102" t="b">
        <f>AND('Data Sheet'!I397&gt;Results!$G$16,'Data Sheet'!I397&lt;Results!$H$16)</f>
        <v>0</v>
      </c>
      <c r="Y397" s="102" t="b">
        <f>AND('Data Sheet'!J397&gt;Results!$G$19,'Data Sheet'!J397&lt;Results!$H$19)</f>
        <v>0</v>
      </c>
      <c r="AB397" s="44">
        <f t="shared" si="13"/>
        <v>0</v>
      </c>
    </row>
    <row r="398" spans="2:28" ht="15" customHeight="1">
      <c r="B398" s="306"/>
      <c r="C398" s="306"/>
      <c r="D398" s="353"/>
      <c r="E398" s="3" t="s">
        <v>418</v>
      </c>
      <c r="F398" s="3">
        <v>71</v>
      </c>
      <c r="G398" s="3">
        <v>1.03</v>
      </c>
      <c r="H398" s="3">
        <v>6.89</v>
      </c>
      <c r="I398" s="3">
        <v>830</v>
      </c>
      <c r="J398" s="10">
        <v>35.9</v>
      </c>
      <c r="M398" s="40" t="b">
        <f>AND('Data Sheet'!F398&lt;Results!$F$7,'Data Sheet'!F398&gt;Results!$E$7)</f>
        <v>0</v>
      </c>
      <c r="N398" s="6" t="b">
        <f>AND(G398&gt;Results!$E$10,G398&lt;Results!$F$10)</f>
        <v>0</v>
      </c>
      <c r="O398" s="6" t="b">
        <f>AND(H398&gt;Results!$E$13,H398&lt;Results!$F$13)</f>
        <v>0</v>
      </c>
      <c r="P398" s="6" t="b">
        <f>AND(I398&gt;Results!$E$16,I398&lt;Results!$F$16)</f>
        <v>0</v>
      </c>
      <c r="Q398" s="6" t="b">
        <f>AND(J398&gt;Results!$E$19,J398&lt;Results!$F$19)</f>
        <v>0</v>
      </c>
      <c r="T398" s="44">
        <f t="shared" si="12"/>
        <v>0</v>
      </c>
      <c r="U398" s="102" t="b">
        <f>AND('Data Sheet'!F398&gt;Results!$G$7,'Data Sheet'!F398&lt;Results!$H$7)</f>
        <v>0</v>
      </c>
      <c r="V398" s="102" t="b">
        <f>AND('Data Sheet'!G398&gt;Results!$G$10,'Data Sheet'!G397&lt;Results!$H$10)</f>
        <v>0</v>
      </c>
      <c r="W398" s="102" t="b">
        <f>AND('Data Sheet'!H398&gt;Results!$G$13,'Data Sheet'!H398&lt;Results!$H$13)</f>
        <v>0</v>
      </c>
      <c r="X398" s="102" t="b">
        <f>AND('Data Sheet'!I398&gt;Results!$G$16,'Data Sheet'!I398&lt;Results!$H$16)</f>
        <v>0</v>
      </c>
      <c r="Y398" s="102" t="b">
        <f>AND('Data Sheet'!J398&gt;Results!$G$19,'Data Sheet'!J398&lt;Results!$H$19)</f>
        <v>0</v>
      </c>
      <c r="AB398" s="44">
        <f t="shared" si="13"/>
        <v>0</v>
      </c>
    </row>
    <row r="399" spans="2:28" ht="15" customHeight="1">
      <c r="B399" s="306"/>
      <c r="C399" s="306"/>
      <c r="D399" s="353"/>
      <c r="E399" s="3" t="s">
        <v>419</v>
      </c>
      <c r="F399" s="3">
        <v>60</v>
      </c>
      <c r="G399" s="3">
        <v>1.03</v>
      </c>
      <c r="H399" s="3">
        <v>6.89</v>
      </c>
      <c r="I399" s="3">
        <v>830</v>
      </c>
      <c r="J399" s="10" t="s">
        <v>1</v>
      </c>
      <c r="M399" s="40" t="b">
        <f>AND('Data Sheet'!F399&lt;Results!$F$7,'Data Sheet'!F399&gt;Results!$E$7)</f>
        <v>1</v>
      </c>
      <c r="N399" s="6" t="b">
        <f>AND(G399&gt;Results!$E$10,G399&lt;Results!$F$10)</f>
        <v>0</v>
      </c>
      <c r="O399" s="6" t="b">
        <f>AND(H399&gt;Results!$E$13,H399&lt;Results!$F$13)</f>
        <v>0</v>
      </c>
      <c r="P399" s="6" t="b">
        <f>AND(I399&gt;Results!$E$16,I399&lt;Results!$F$16)</f>
        <v>0</v>
      </c>
      <c r="Q399" s="6" t="b">
        <f>AND(J399&gt;Results!$E$19,J399&lt;Results!$F$19)</f>
        <v>0</v>
      </c>
      <c r="T399" s="44">
        <f t="shared" si="12"/>
        <v>1</v>
      </c>
      <c r="U399" s="102" t="b">
        <f>AND('Data Sheet'!F399&gt;Results!$G$7,'Data Sheet'!F399&lt;Results!$H$7)</f>
        <v>0</v>
      </c>
      <c r="V399" s="102" t="b">
        <f>AND('Data Sheet'!G399&gt;Results!$G$10,'Data Sheet'!G398&lt;Results!$H$10)</f>
        <v>0</v>
      </c>
      <c r="W399" s="102" t="b">
        <f>AND('Data Sheet'!H399&gt;Results!$G$13,'Data Sheet'!H399&lt;Results!$H$13)</f>
        <v>0</v>
      </c>
      <c r="X399" s="102" t="b">
        <f>AND('Data Sheet'!I399&gt;Results!$G$16,'Data Sheet'!I399&lt;Results!$H$16)</f>
        <v>0</v>
      </c>
      <c r="Y399" s="102" t="b">
        <f>AND('Data Sheet'!J399&gt;Results!$G$19,'Data Sheet'!J399&lt;Results!$H$19)</f>
        <v>0</v>
      </c>
      <c r="AB399" s="44">
        <f t="shared" si="13"/>
        <v>0</v>
      </c>
    </row>
    <row r="400" spans="2:28" ht="15" customHeight="1">
      <c r="B400" s="306"/>
      <c r="C400" s="306"/>
      <c r="D400" s="353"/>
      <c r="E400" s="3" t="s">
        <v>420</v>
      </c>
      <c r="F400" s="3">
        <v>87</v>
      </c>
      <c r="G400" s="3">
        <v>1.04</v>
      </c>
      <c r="H400" s="3">
        <v>7.86</v>
      </c>
      <c r="I400" s="3">
        <v>760</v>
      </c>
      <c r="J400" s="10">
        <v>43.8</v>
      </c>
      <c r="M400" s="40" t="b">
        <f>AND('Data Sheet'!F400&lt;Results!$F$7,'Data Sheet'!F400&gt;Results!$E$7)</f>
        <v>0</v>
      </c>
      <c r="N400" s="6" t="b">
        <f>AND(G400&gt;Results!$E$10,G400&lt;Results!$F$10)</f>
        <v>0</v>
      </c>
      <c r="O400" s="6" t="b">
        <f>AND(H400&gt;Results!$E$13,H400&lt;Results!$F$13)</f>
        <v>0</v>
      </c>
      <c r="P400" s="6" t="b">
        <f>AND(I400&gt;Results!$E$16,I400&lt;Results!$F$16)</f>
        <v>0</v>
      </c>
      <c r="Q400" s="6" t="b">
        <f>AND(J400&gt;Results!$E$19,J400&lt;Results!$F$19)</f>
        <v>0</v>
      </c>
      <c r="T400" s="44">
        <f t="shared" si="12"/>
        <v>0</v>
      </c>
      <c r="U400" s="102" t="b">
        <f>AND('Data Sheet'!F400&gt;Results!$G$7,'Data Sheet'!F400&lt;Results!$H$7)</f>
        <v>0</v>
      </c>
      <c r="V400" s="102" t="b">
        <f>AND('Data Sheet'!G400&gt;Results!$G$10,'Data Sheet'!G399&lt;Results!$H$10)</f>
        <v>0</v>
      </c>
      <c r="W400" s="102" t="b">
        <f>AND('Data Sheet'!H400&gt;Results!$G$13,'Data Sheet'!H400&lt;Results!$H$13)</f>
        <v>0</v>
      </c>
      <c r="X400" s="102" t="b">
        <f>AND('Data Sheet'!I400&gt;Results!$G$16,'Data Sheet'!I400&lt;Results!$H$16)</f>
        <v>0</v>
      </c>
      <c r="Y400" s="102" t="b">
        <f>AND('Data Sheet'!J400&gt;Results!$G$19,'Data Sheet'!J400&lt;Results!$H$19)</f>
        <v>0</v>
      </c>
      <c r="AB400" s="44">
        <f t="shared" si="13"/>
        <v>0</v>
      </c>
    </row>
    <row r="401" spans="2:28" ht="15" customHeight="1">
      <c r="B401" s="306"/>
      <c r="C401" s="306"/>
      <c r="D401" s="353"/>
      <c r="E401" s="3" t="s">
        <v>421</v>
      </c>
      <c r="F401" s="3">
        <v>94</v>
      </c>
      <c r="G401" s="3">
        <v>1.04</v>
      </c>
      <c r="H401" s="3">
        <v>8.27</v>
      </c>
      <c r="I401" s="3">
        <v>610</v>
      </c>
      <c r="J401" s="10">
        <v>50.4</v>
      </c>
      <c r="M401" s="40" t="b">
        <f>AND('Data Sheet'!F401&lt;Results!$F$7,'Data Sheet'!F401&gt;Results!$E$7)</f>
        <v>0</v>
      </c>
      <c r="N401" s="6" t="b">
        <f>AND(G401&gt;Results!$E$10,G401&lt;Results!$F$10)</f>
        <v>0</v>
      </c>
      <c r="O401" s="6" t="b">
        <f>AND(H401&gt;Results!$E$13,H401&lt;Results!$F$13)</f>
        <v>0</v>
      </c>
      <c r="P401" s="6" t="b">
        <f>AND(I401&gt;Results!$E$16,I401&lt;Results!$F$16)</f>
        <v>0</v>
      </c>
      <c r="Q401" s="6" t="b">
        <f>AND(J401&gt;Results!$E$19,J401&lt;Results!$F$19)</f>
        <v>0</v>
      </c>
      <c r="T401" s="44">
        <f t="shared" si="12"/>
        <v>0</v>
      </c>
      <c r="U401" s="102" t="b">
        <f>AND('Data Sheet'!F401&gt;Results!$G$7,'Data Sheet'!F401&lt;Results!$H$7)</f>
        <v>0</v>
      </c>
      <c r="V401" s="102" t="b">
        <f>AND('Data Sheet'!G401&gt;Results!$G$10,'Data Sheet'!G400&lt;Results!$H$10)</f>
        <v>0</v>
      </c>
      <c r="W401" s="102" t="b">
        <f>AND('Data Sheet'!H401&gt;Results!$G$13,'Data Sheet'!H401&lt;Results!$H$13)</f>
        <v>0</v>
      </c>
      <c r="X401" s="102" t="b">
        <f>AND('Data Sheet'!I401&gt;Results!$G$16,'Data Sheet'!I401&lt;Results!$H$16)</f>
        <v>0</v>
      </c>
      <c r="Y401" s="102" t="b">
        <f>AND('Data Sheet'!J401&gt;Results!$G$19,'Data Sheet'!J401&lt;Results!$H$19)</f>
        <v>0</v>
      </c>
      <c r="AB401" s="44">
        <f t="shared" si="13"/>
        <v>0</v>
      </c>
    </row>
    <row r="402" spans="2:28" ht="15" customHeight="1">
      <c r="B402" s="306"/>
      <c r="C402" s="306"/>
      <c r="D402" s="353"/>
      <c r="E402" s="3" t="s">
        <v>422</v>
      </c>
      <c r="F402" s="3">
        <v>52</v>
      </c>
      <c r="G402" s="3">
        <v>1.02</v>
      </c>
      <c r="H402" s="3">
        <v>8.76</v>
      </c>
      <c r="I402" s="3">
        <v>370</v>
      </c>
      <c r="J402" s="10">
        <v>19.3</v>
      </c>
      <c r="M402" s="40" t="b">
        <f>AND('Data Sheet'!F402&lt;Results!$F$7,'Data Sheet'!F402&gt;Results!$E$7)</f>
        <v>0</v>
      </c>
      <c r="N402" s="6" t="b">
        <f>AND(G402&gt;Results!$E$10,G402&lt;Results!$F$10)</f>
        <v>0</v>
      </c>
      <c r="O402" s="6" t="b">
        <f>AND(H402&gt;Results!$E$13,H402&lt;Results!$F$13)</f>
        <v>0</v>
      </c>
      <c r="P402" s="6" t="b">
        <f>AND(I402&gt;Results!$E$16,I402&lt;Results!$F$16)</f>
        <v>0</v>
      </c>
      <c r="Q402" s="6" t="b">
        <f>AND(J402&gt;Results!$E$19,J402&lt;Results!$F$19)</f>
        <v>0</v>
      </c>
      <c r="T402" s="44">
        <f t="shared" si="12"/>
        <v>0</v>
      </c>
      <c r="U402" s="102" t="b">
        <f>AND('Data Sheet'!F402&gt;Results!$G$7,'Data Sheet'!F402&lt;Results!$H$7)</f>
        <v>0</v>
      </c>
      <c r="V402" s="102" t="b">
        <f>AND('Data Sheet'!G402&gt;Results!$G$10,'Data Sheet'!G401&lt;Results!$H$10)</f>
        <v>0</v>
      </c>
      <c r="W402" s="102" t="b">
        <f>AND('Data Sheet'!H402&gt;Results!$G$13,'Data Sheet'!H402&lt;Results!$H$13)</f>
        <v>0</v>
      </c>
      <c r="X402" s="102" t="b">
        <f>AND('Data Sheet'!I402&gt;Results!$G$16,'Data Sheet'!I402&lt;Results!$H$16)</f>
        <v>0</v>
      </c>
      <c r="Y402" s="102" t="b">
        <f>AND('Data Sheet'!J402&gt;Results!$G$19,'Data Sheet'!J402&lt;Results!$H$19)</f>
        <v>0</v>
      </c>
      <c r="AB402" s="44">
        <f t="shared" si="13"/>
        <v>0</v>
      </c>
    </row>
    <row r="403" spans="2:28" ht="15" customHeight="1">
      <c r="B403" s="306"/>
      <c r="C403" s="306"/>
      <c r="D403" s="353"/>
      <c r="E403" s="3" t="s">
        <v>423</v>
      </c>
      <c r="F403" s="3">
        <v>68</v>
      </c>
      <c r="G403" s="3">
        <v>1.02</v>
      </c>
      <c r="H403" s="3">
        <v>11.1</v>
      </c>
      <c r="I403" s="3">
        <v>250</v>
      </c>
      <c r="J403" s="10">
        <v>33.299999999999997</v>
      </c>
      <c r="M403" s="40" t="b">
        <f>AND('Data Sheet'!F403&lt;Results!$F$7,'Data Sheet'!F403&gt;Results!$E$7)</f>
        <v>0</v>
      </c>
      <c r="N403" s="6" t="b">
        <f>AND(G403&gt;Results!$E$10,G403&lt;Results!$F$10)</f>
        <v>0</v>
      </c>
      <c r="O403" s="6" t="b">
        <f>AND(H403&gt;Results!$E$13,H403&lt;Results!$F$13)</f>
        <v>0</v>
      </c>
      <c r="P403" s="6" t="b">
        <f>AND(I403&gt;Results!$E$16,I403&lt;Results!$F$16)</f>
        <v>0</v>
      </c>
      <c r="Q403" s="6" t="b">
        <f>AND(J403&gt;Results!$E$19,J403&lt;Results!$F$19)</f>
        <v>0</v>
      </c>
      <c r="T403" s="44">
        <f t="shared" si="12"/>
        <v>0</v>
      </c>
      <c r="U403" s="102" t="b">
        <f>AND('Data Sheet'!F403&gt;Results!$G$7,'Data Sheet'!F403&lt;Results!$H$7)</f>
        <v>1</v>
      </c>
      <c r="V403" s="102" t="b">
        <f>AND('Data Sheet'!G403&gt;Results!$G$10,'Data Sheet'!G402&lt;Results!$H$10)</f>
        <v>0</v>
      </c>
      <c r="W403" s="102" t="b">
        <f>AND('Data Sheet'!H403&gt;Results!$G$13,'Data Sheet'!H403&lt;Results!$H$13)</f>
        <v>0</v>
      </c>
      <c r="X403" s="102" t="b">
        <f>AND('Data Sheet'!I403&gt;Results!$G$16,'Data Sheet'!I403&lt;Results!$H$16)</f>
        <v>0</v>
      </c>
      <c r="Y403" s="102" t="b">
        <f>AND('Data Sheet'!J403&gt;Results!$G$19,'Data Sheet'!J403&lt;Results!$H$19)</f>
        <v>0</v>
      </c>
      <c r="AB403" s="44">
        <f t="shared" si="13"/>
        <v>1</v>
      </c>
    </row>
    <row r="404" spans="2:28" ht="15" customHeight="1">
      <c r="B404" s="306"/>
      <c r="C404" s="306"/>
      <c r="D404" s="353"/>
      <c r="E404" s="3" t="s">
        <v>424</v>
      </c>
      <c r="F404" s="3">
        <v>86</v>
      </c>
      <c r="G404" s="3">
        <v>1.03</v>
      </c>
      <c r="H404" s="3">
        <v>7.72</v>
      </c>
      <c r="I404" s="3">
        <v>700</v>
      </c>
      <c r="J404" s="10">
        <v>49</v>
      </c>
      <c r="M404" s="40" t="b">
        <f>AND('Data Sheet'!F404&lt;Results!$F$7,'Data Sheet'!F404&gt;Results!$E$7)</f>
        <v>0</v>
      </c>
      <c r="N404" s="6" t="b">
        <f>AND(G404&gt;Results!$E$10,G404&lt;Results!$F$10)</f>
        <v>0</v>
      </c>
      <c r="O404" s="6" t="b">
        <f>AND(H404&gt;Results!$E$13,H404&lt;Results!$F$13)</f>
        <v>0</v>
      </c>
      <c r="P404" s="6" t="b">
        <f>AND(I404&gt;Results!$E$16,I404&lt;Results!$F$16)</f>
        <v>0</v>
      </c>
      <c r="Q404" s="6" t="b">
        <f>AND(J404&gt;Results!$E$19,J404&lt;Results!$F$19)</f>
        <v>0</v>
      </c>
      <c r="T404" s="44">
        <f t="shared" si="12"/>
        <v>0</v>
      </c>
      <c r="U404" s="102" t="b">
        <f>AND('Data Sheet'!F404&gt;Results!$G$7,'Data Sheet'!F404&lt;Results!$H$7)</f>
        <v>0</v>
      </c>
      <c r="V404" s="102" t="b">
        <f>AND('Data Sheet'!G404&gt;Results!$G$10,'Data Sheet'!G403&lt;Results!$H$10)</f>
        <v>0</v>
      </c>
      <c r="W404" s="102" t="b">
        <f>AND('Data Sheet'!H404&gt;Results!$G$13,'Data Sheet'!H404&lt;Results!$H$13)</f>
        <v>0</v>
      </c>
      <c r="X404" s="102" t="b">
        <f>AND('Data Sheet'!I404&gt;Results!$G$16,'Data Sheet'!I404&lt;Results!$H$16)</f>
        <v>0</v>
      </c>
      <c r="Y404" s="102" t="b">
        <f>AND('Data Sheet'!J404&gt;Results!$G$19,'Data Sheet'!J404&lt;Results!$H$19)</f>
        <v>0</v>
      </c>
      <c r="AB404" s="44">
        <f t="shared" si="13"/>
        <v>0</v>
      </c>
    </row>
    <row r="405" spans="2:28" ht="15.75" customHeight="1" thickBot="1">
      <c r="B405" s="306"/>
      <c r="C405" s="306"/>
      <c r="D405" s="354"/>
      <c r="E405" s="3" t="s">
        <v>425</v>
      </c>
      <c r="F405" s="3">
        <v>92</v>
      </c>
      <c r="G405" s="3">
        <v>1.04</v>
      </c>
      <c r="H405" s="3">
        <v>9.7200000000000006</v>
      </c>
      <c r="I405" s="3">
        <v>640</v>
      </c>
      <c r="J405" s="10">
        <v>64.8</v>
      </c>
      <c r="M405" s="40" t="b">
        <f>AND('Data Sheet'!F405&lt;Results!$F$7,'Data Sheet'!F405&gt;Results!$E$7)</f>
        <v>0</v>
      </c>
      <c r="N405" s="6" t="b">
        <f>AND(G405&gt;Results!$E$10,G405&lt;Results!$F$10)</f>
        <v>0</v>
      </c>
      <c r="O405" s="6" t="b">
        <f>AND(H405&gt;Results!$E$13,H405&lt;Results!$F$13)</f>
        <v>0</v>
      </c>
      <c r="P405" s="6" t="b">
        <f>AND(I405&gt;Results!$E$16,I405&lt;Results!$F$16)</f>
        <v>0</v>
      </c>
      <c r="Q405" s="6" t="b">
        <f>AND(J405&gt;Results!$E$19,J405&lt;Results!$F$19)</f>
        <v>0</v>
      </c>
      <c r="T405" s="44">
        <f t="shared" si="12"/>
        <v>0</v>
      </c>
      <c r="U405" s="102" t="b">
        <f>AND('Data Sheet'!F405&gt;Results!$G$7,'Data Sheet'!F405&lt;Results!$H$7)</f>
        <v>0</v>
      </c>
      <c r="V405" s="102" t="b">
        <f>AND('Data Sheet'!G405&gt;Results!$G$10,'Data Sheet'!G404&lt;Results!$H$10)</f>
        <v>0</v>
      </c>
      <c r="W405" s="102" t="b">
        <f>AND('Data Sheet'!H405&gt;Results!$G$13,'Data Sheet'!H405&lt;Results!$H$13)</f>
        <v>0</v>
      </c>
      <c r="X405" s="102" t="b">
        <f>AND('Data Sheet'!I405&gt;Results!$G$16,'Data Sheet'!I405&lt;Results!$H$16)</f>
        <v>0</v>
      </c>
      <c r="Y405" s="102" t="b">
        <f>AND('Data Sheet'!J405&gt;Results!$G$19,'Data Sheet'!J405&lt;Results!$H$19)</f>
        <v>0</v>
      </c>
      <c r="AB405" s="44">
        <f t="shared" si="13"/>
        <v>0</v>
      </c>
    </row>
    <row r="406" spans="2:28" ht="15" customHeight="1">
      <c r="B406" s="306"/>
      <c r="C406" s="306"/>
      <c r="D406" s="314" t="s">
        <v>426</v>
      </c>
      <c r="E406" s="3" t="s">
        <v>427</v>
      </c>
      <c r="F406" s="3">
        <v>59</v>
      </c>
      <c r="G406" s="3">
        <v>1.1100000000000001</v>
      </c>
      <c r="H406" s="3">
        <v>2.5499999999999998</v>
      </c>
      <c r="I406" s="3">
        <v>370</v>
      </c>
      <c r="J406" s="10" t="s">
        <v>1</v>
      </c>
      <c r="M406" s="40" t="b">
        <f>AND('Data Sheet'!F406&lt;Results!$F$7,'Data Sheet'!F406&gt;Results!$E$7)</f>
        <v>1</v>
      </c>
      <c r="N406" s="6" t="b">
        <f>AND(G406&gt;Results!$E$10,G406&lt;Results!$F$10)</f>
        <v>1</v>
      </c>
      <c r="O406" s="6" t="b">
        <f>AND(H406&gt;Results!$E$13,H406&lt;Results!$F$13)</f>
        <v>0</v>
      </c>
      <c r="P406" s="6" t="b">
        <f>AND(I406&gt;Results!$E$16,I406&lt;Results!$F$16)</f>
        <v>0</v>
      </c>
      <c r="Q406" s="6" t="b">
        <f>AND(J406&gt;Results!$E$19,J406&lt;Results!$F$19)</f>
        <v>0</v>
      </c>
      <c r="T406" s="44">
        <f t="shared" si="12"/>
        <v>2</v>
      </c>
      <c r="U406" s="102" t="b">
        <f>AND('Data Sheet'!F406&gt;Results!$G$7,'Data Sheet'!F406&lt;Results!$H$7)</f>
        <v>0</v>
      </c>
      <c r="V406" s="102" t="b">
        <f>AND('Data Sheet'!G406&gt;Results!$G$10,'Data Sheet'!G405&lt;Results!$H$10)</f>
        <v>1</v>
      </c>
      <c r="W406" s="102" t="b">
        <f>AND('Data Sheet'!H406&gt;Results!$G$13,'Data Sheet'!H406&lt;Results!$H$13)</f>
        <v>0</v>
      </c>
      <c r="X406" s="102" t="b">
        <f>AND('Data Sheet'!I406&gt;Results!$G$16,'Data Sheet'!I406&lt;Results!$H$16)</f>
        <v>0</v>
      </c>
      <c r="Y406" s="102" t="b">
        <f>AND('Data Sheet'!J406&gt;Results!$G$19,'Data Sheet'!J406&lt;Results!$H$19)</f>
        <v>0</v>
      </c>
      <c r="AB406" s="44">
        <f t="shared" si="13"/>
        <v>1</v>
      </c>
    </row>
    <row r="407" spans="2:28" ht="15" customHeight="1">
      <c r="B407" s="306"/>
      <c r="C407" s="306"/>
      <c r="D407" s="312"/>
      <c r="E407" s="3" t="s">
        <v>428</v>
      </c>
      <c r="F407" s="3">
        <v>50</v>
      </c>
      <c r="G407" s="3">
        <v>0.9</v>
      </c>
      <c r="H407" s="3">
        <v>12.9</v>
      </c>
      <c r="I407" s="3">
        <v>450</v>
      </c>
      <c r="J407" s="10" t="s">
        <v>1</v>
      </c>
      <c r="M407" s="40" t="b">
        <f>AND('Data Sheet'!F407&lt;Results!$F$7,'Data Sheet'!F407&gt;Results!$E$7)</f>
        <v>0</v>
      </c>
      <c r="N407" s="6" t="b">
        <f>AND(G407&gt;Results!$E$10,G407&lt;Results!$F$10)</f>
        <v>0</v>
      </c>
      <c r="O407" s="6" t="b">
        <f>AND(H407&gt;Results!$E$13,H407&lt;Results!$F$13)</f>
        <v>0</v>
      </c>
      <c r="P407" s="6" t="b">
        <f>AND(I407&gt;Results!$E$16,I407&lt;Results!$F$16)</f>
        <v>0</v>
      </c>
      <c r="Q407" s="6" t="b">
        <f>AND(J407&gt;Results!$E$19,J407&lt;Results!$F$19)</f>
        <v>0</v>
      </c>
      <c r="T407" s="44">
        <f t="shared" si="12"/>
        <v>0</v>
      </c>
      <c r="U407" s="102" t="b">
        <f>AND('Data Sheet'!F407&gt;Results!$G$7,'Data Sheet'!F407&lt;Results!$H$7)</f>
        <v>0</v>
      </c>
      <c r="V407" s="102" t="b">
        <f>AND('Data Sheet'!G407&gt;Results!$G$10,'Data Sheet'!G406&lt;Results!$H$10)</f>
        <v>0</v>
      </c>
      <c r="W407" s="102" t="b">
        <f>AND('Data Sheet'!H407&gt;Results!$G$13,'Data Sheet'!H407&lt;Results!$H$13)</f>
        <v>0</v>
      </c>
      <c r="X407" s="102" t="b">
        <f>AND('Data Sheet'!I407&gt;Results!$G$16,'Data Sheet'!I407&lt;Results!$H$16)</f>
        <v>0</v>
      </c>
      <c r="Y407" s="102" t="b">
        <f>AND('Data Sheet'!J407&gt;Results!$G$19,'Data Sheet'!J407&lt;Results!$H$19)</f>
        <v>0</v>
      </c>
      <c r="AB407" s="44">
        <f t="shared" si="13"/>
        <v>0</v>
      </c>
    </row>
    <row r="408" spans="2:28" ht="15.75" customHeight="1" thickBot="1">
      <c r="B408" s="306"/>
      <c r="C408" s="306"/>
      <c r="D408" s="313"/>
      <c r="E408" s="3" t="s">
        <v>429</v>
      </c>
      <c r="F408" s="3">
        <v>30</v>
      </c>
      <c r="G408" s="3">
        <v>0.85</v>
      </c>
      <c r="H408" s="3">
        <v>0.7</v>
      </c>
      <c r="I408" s="3">
        <v>900</v>
      </c>
      <c r="J408" s="10" t="s">
        <v>1</v>
      </c>
      <c r="M408" s="40" t="b">
        <f>AND('Data Sheet'!F408&lt;Results!$F$7,'Data Sheet'!F408&gt;Results!$E$7)</f>
        <v>0</v>
      </c>
      <c r="N408" s="6" t="b">
        <f>AND(G408&gt;Results!$E$10,G408&lt;Results!$F$10)</f>
        <v>0</v>
      </c>
      <c r="O408" s="6" t="b">
        <f>AND(H408&gt;Results!$E$13,H408&lt;Results!$F$13)</f>
        <v>0</v>
      </c>
      <c r="P408" s="6" t="b">
        <f>AND(I408&gt;Results!$E$16,I408&lt;Results!$F$16)</f>
        <v>0</v>
      </c>
      <c r="Q408" s="6" t="b">
        <f>AND(J408&gt;Results!$E$19,J408&lt;Results!$F$19)</f>
        <v>0</v>
      </c>
      <c r="T408" s="44">
        <f t="shared" si="12"/>
        <v>0</v>
      </c>
      <c r="U408" s="102" t="b">
        <f>AND('Data Sheet'!F408&gt;Results!$G$7,'Data Sheet'!F408&lt;Results!$H$7)</f>
        <v>0</v>
      </c>
      <c r="V408" s="102" t="b">
        <f>AND('Data Sheet'!G408&gt;Results!$G$10,'Data Sheet'!G407&lt;Results!$H$10)</f>
        <v>0</v>
      </c>
      <c r="W408" s="102" t="b">
        <f>AND('Data Sheet'!H408&gt;Results!$G$13,'Data Sheet'!H408&lt;Results!$H$13)</f>
        <v>0</v>
      </c>
      <c r="X408" s="102" t="b">
        <f>AND('Data Sheet'!I408&gt;Results!$G$16,'Data Sheet'!I408&lt;Results!$H$16)</f>
        <v>0</v>
      </c>
      <c r="Y408" s="102" t="b">
        <f>AND('Data Sheet'!J408&gt;Results!$G$19,'Data Sheet'!J408&lt;Results!$H$19)</f>
        <v>0</v>
      </c>
      <c r="AB408" s="44">
        <f t="shared" si="13"/>
        <v>0</v>
      </c>
    </row>
    <row r="409" spans="2:28" ht="15" customHeight="1">
      <c r="B409" s="306"/>
      <c r="C409" s="306"/>
      <c r="D409" s="314" t="s">
        <v>430</v>
      </c>
      <c r="E409" s="3" t="s">
        <v>431</v>
      </c>
      <c r="F409" s="3">
        <v>70</v>
      </c>
      <c r="G409" s="3">
        <v>4.5</v>
      </c>
      <c r="H409" s="3">
        <v>3.1</v>
      </c>
      <c r="I409" s="3">
        <v>800</v>
      </c>
      <c r="J409" s="10" t="s">
        <v>1</v>
      </c>
      <c r="M409" s="40" t="b">
        <f>AND('Data Sheet'!F409&lt;Results!$F$7,'Data Sheet'!F409&gt;Results!$E$7)</f>
        <v>0</v>
      </c>
      <c r="N409" s="6" t="b">
        <f>AND(G409&gt;Results!$E$10,G409&lt;Results!$F$10)</f>
        <v>0</v>
      </c>
      <c r="O409" s="6" t="b">
        <f>AND(H409&gt;Results!$E$13,H409&lt;Results!$F$13)</f>
        <v>0</v>
      </c>
      <c r="P409" s="6" t="b">
        <f>AND(I409&gt;Results!$E$16,I409&lt;Results!$F$16)</f>
        <v>0</v>
      </c>
      <c r="Q409" s="6" t="b">
        <f>AND(J409&gt;Results!$E$19,J409&lt;Results!$F$19)</f>
        <v>0</v>
      </c>
      <c r="T409" s="44">
        <f t="shared" si="12"/>
        <v>0</v>
      </c>
      <c r="U409" s="102" t="b">
        <f>AND('Data Sheet'!F409&gt;Results!$G$7,'Data Sheet'!F409&lt;Results!$H$7)</f>
        <v>0</v>
      </c>
      <c r="V409" s="102" t="b">
        <f>AND('Data Sheet'!G409&gt;Results!$G$10,'Data Sheet'!G408&lt;Results!$H$10)</f>
        <v>1</v>
      </c>
      <c r="W409" s="102" t="b">
        <f>AND('Data Sheet'!H409&gt;Results!$G$13,'Data Sheet'!H409&lt;Results!$H$13)</f>
        <v>0</v>
      </c>
      <c r="X409" s="102" t="b">
        <f>AND('Data Sheet'!I409&gt;Results!$G$16,'Data Sheet'!I409&lt;Results!$H$16)</f>
        <v>0</v>
      </c>
      <c r="Y409" s="102" t="b">
        <f>AND('Data Sheet'!J409&gt;Results!$G$19,'Data Sheet'!J409&lt;Results!$H$19)</f>
        <v>0</v>
      </c>
      <c r="AB409" s="44">
        <f t="shared" si="13"/>
        <v>1</v>
      </c>
    </row>
    <row r="410" spans="2:28" ht="15" customHeight="1">
      <c r="B410" s="306"/>
      <c r="C410" s="306"/>
      <c r="D410" s="312"/>
      <c r="E410" s="3" t="s">
        <v>432</v>
      </c>
      <c r="F410" s="3">
        <v>64</v>
      </c>
      <c r="G410" s="3">
        <v>6</v>
      </c>
      <c r="H410" s="3" t="s">
        <v>1</v>
      </c>
      <c r="I410" s="3">
        <v>200</v>
      </c>
      <c r="J410" s="10" t="s">
        <v>1</v>
      </c>
      <c r="M410" s="40" t="b">
        <f>AND('Data Sheet'!F410&lt;Results!$F$7,'Data Sheet'!F410&gt;Results!$E$7)</f>
        <v>0</v>
      </c>
      <c r="N410" s="6" t="b">
        <f>AND(G410&gt;Results!$E$10,G410&lt;Results!$F$10)</f>
        <v>0</v>
      </c>
      <c r="O410" s="6" t="b">
        <f>AND(H410&gt;Results!$E$13,H410&lt;Results!$F$13)</f>
        <v>0</v>
      </c>
      <c r="P410" s="6" t="b">
        <f>AND(I410&gt;Results!$E$16,I410&lt;Results!$F$16)</f>
        <v>0</v>
      </c>
      <c r="Q410" s="6" t="b">
        <f>AND(J410&gt;Results!$E$19,J410&lt;Results!$F$19)</f>
        <v>0</v>
      </c>
      <c r="T410" s="44">
        <f t="shared" si="12"/>
        <v>0</v>
      </c>
      <c r="U410" s="102" t="b">
        <f>AND('Data Sheet'!F410&gt;Results!$G$7,'Data Sheet'!F410&lt;Results!$H$7)</f>
        <v>1</v>
      </c>
      <c r="V410" s="102" t="b">
        <f>AND('Data Sheet'!G410&gt;Results!$G$10,'Data Sheet'!G409&lt;Results!$H$10)</f>
        <v>0</v>
      </c>
      <c r="W410" s="102" t="b">
        <f>AND('Data Sheet'!H410&gt;Results!$G$13,'Data Sheet'!H410&lt;Results!$H$13)</f>
        <v>0</v>
      </c>
      <c r="X410" s="102" t="b">
        <f>AND('Data Sheet'!I410&gt;Results!$G$16,'Data Sheet'!I410&lt;Results!$H$16)</f>
        <v>0</v>
      </c>
      <c r="Y410" s="102" t="b">
        <f>AND('Data Sheet'!J410&gt;Results!$G$19,'Data Sheet'!J410&lt;Results!$H$19)</f>
        <v>0</v>
      </c>
      <c r="AB410" s="44">
        <f t="shared" si="13"/>
        <v>1</v>
      </c>
    </row>
    <row r="411" spans="2:28" ht="15.75" customHeight="1" thickBot="1">
      <c r="B411" s="306"/>
      <c r="C411" s="306"/>
      <c r="D411" s="313"/>
      <c r="E411" s="3" t="s">
        <v>433</v>
      </c>
      <c r="F411" s="3">
        <v>65</v>
      </c>
      <c r="G411" s="3">
        <v>9</v>
      </c>
      <c r="H411" s="3" t="s">
        <v>1</v>
      </c>
      <c r="I411" s="3">
        <v>370</v>
      </c>
      <c r="J411" s="10" t="s">
        <v>1</v>
      </c>
      <c r="M411" s="40" t="b">
        <f>AND('Data Sheet'!F411&lt;Results!$F$7,'Data Sheet'!F411&gt;Results!$E$7)</f>
        <v>0</v>
      </c>
      <c r="N411" s="6" t="b">
        <f>AND(G411&gt;Results!$E$10,G411&lt;Results!$F$10)</f>
        <v>0</v>
      </c>
      <c r="O411" s="6" t="b">
        <f>AND(H411&gt;Results!$E$13,H411&lt;Results!$F$13)</f>
        <v>0</v>
      </c>
      <c r="P411" s="6" t="b">
        <f>AND(I411&gt;Results!$E$16,I411&lt;Results!$F$16)</f>
        <v>0</v>
      </c>
      <c r="Q411" s="6" t="b">
        <f>AND(J411&gt;Results!$E$19,J411&lt;Results!$F$19)</f>
        <v>0</v>
      </c>
      <c r="T411" s="44">
        <f t="shared" si="12"/>
        <v>0</v>
      </c>
      <c r="U411" s="102" t="b">
        <f>AND('Data Sheet'!F411&gt;Results!$G$7,'Data Sheet'!F411&lt;Results!$H$7)</f>
        <v>1</v>
      </c>
      <c r="V411" s="102" t="b">
        <f>AND('Data Sheet'!G411&gt;Results!$G$10,'Data Sheet'!G410&lt;Results!$H$10)</f>
        <v>0</v>
      </c>
      <c r="W411" s="102" t="b">
        <f>AND('Data Sheet'!H411&gt;Results!$G$13,'Data Sheet'!H411&lt;Results!$H$13)</f>
        <v>0</v>
      </c>
      <c r="X411" s="102" t="b">
        <f>AND('Data Sheet'!I411&gt;Results!$G$16,'Data Sheet'!I411&lt;Results!$H$16)</f>
        <v>0</v>
      </c>
      <c r="Y411" s="102" t="b">
        <f>AND('Data Sheet'!J411&gt;Results!$G$19,'Data Sheet'!J411&lt;Results!$H$19)</f>
        <v>0</v>
      </c>
      <c r="AB411" s="44">
        <f t="shared" si="13"/>
        <v>1</v>
      </c>
    </row>
    <row r="412" spans="2:28" ht="15" customHeight="1">
      <c r="B412" s="306"/>
      <c r="C412" s="306"/>
      <c r="D412" s="312" t="s">
        <v>434</v>
      </c>
      <c r="E412" s="3" t="s">
        <v>435</v>
      </c>
      <c r="F412" s="3">
        <v>35</v>
      </c>
      <c r="G412" s="3">
        <v>0.92</v>
      </c>
      <c r="H412" s="3">
        <v>2.41</v>
      </c>
      <c r="I412" s="3">
        <v>1100</v>
      </c>
      <c r="J412" s="10" t="s">
        <v>1</v>
      </c>
      <c r="M412" s="40" t="b">
        <f>AND('Data Sheet'!F412&lt;Results!$F$7,'Data Sheet'!F412&gt;Results!$E$7)</f>
        <v>0</v>
      </c>
      <c r="N412" s="6" t="b">
        <f>AND(G412&gt;Results!$E$10,G412&lt;Results!$F$10)</f>
        <v>0</v>
      </c>
      <c r="O412" s="6" t="b">
        <f>AND(H412&gt;Results!$E$13,H412&lt;Results!$F$13)</f>
        <v>0</v>
      </c>
      <c r="P412" s="6" t="b">
        <f>AND(I412&gt;Results!$E$16,I412&lt;Results!$F$16)</f>
        <v>0</v>
      </c>
      <c r="Q412" s="6" t="b">
        <f>AND(J412&gt;Results!$E$19,J412&lt;Results!$F$19)</f>
        <v>0</v>
      </c>
      <c r="T412" s="44">
        <f t="shared" si="12"/>
        <v>0</v>
      </c>
      <c r="U412" s="102" t="b">
        <f>AND('Data Sheet'!F412&gt;Results!$G$7,'Data Sheet'!F412&lt;Results!$H$7)</f>
        <v>0</v>
      </c>
      <c r="V412" s="102" t="b">
        <f>AND('Data Sheet'!G412&gt;Results!$G$10,'Data Sheet'!G411&lt;Results!$H$10)</f>
        <v>0</v>
      </c>
      <c r="W412" s="102" t="b">
        <f>AND('Data Sheet'!H412&gt;Results!$G$13,'Data Sheet'!H412&lt;Results!$H$13)</f>
        <v>0</v>
      </c>
      <c r="X412" s="102" t="b">
        <f>AND('Data Sheet'!I412&gt;Results!$G$16,'Data Sheet'!I412&lt;Results!$H$16)</f>
        <v>0</v>
      </c>
      <c r="Y412" s="102" t="b">
        <f>AND('Data Sheet'!J412&gt;Results!$G$19,'Data Sheet'!J412&lt;Results!$H$19)</f>
        <v>0</v>
      </c>
      <c r="AB412" s="44">
        <f t="shared" si="13"/>
        <v>0</v>
      </c>
    </row>
    <row r="413" spans="2:28" ht="15" customHeight="1">
      <c r="B413" s="306"/>
      <c r="C413" s="306"/>
      <c r="D413" s="312"/>
      <c r="E413" s="3" t="s">
        <v>436</v>
      </c>
      <c r="F413" s="3">
        <v>45</v>
      </c>
      <c r="G413" s="3">
        <v>0.93</v>
      </c>
      <c r="H413" s="3">
        <v>2.0699999999999998</v>
      </c>
      <c r="I413" s="3">
        <v>550</v>
      </c>
      <c r="J413" s="10" t="s">
        <v>1</v>
      </c>
      <c r="M413" s="40" t="b">
        <f>AND('Data Sheet'!F413&lt;Results!$F$7,'Data Sheet'!F413&gt;Results!$E$7)</f>
        <v>0</v>
      </c>
      <c r="N413" s="6" t="b">
        <f>AND(G413&gt;Results!$E$10,G413&lt;Results!$F$10)</f>
        <v>0</v>
      </c>
      <c r="O413" s="6" t="b">
        <f>AND(H413&gt;Results!$E$13,H413&lt;Results!$F$13)</f>
        <v>0</v>
      </c>
      <c r="P413" s="6" t="b">
        <f>AND(I413&gt;Results!$E$16,I413&lt;Results!$F$16)</f>
        <v>0</v>
      </c>
      <c r="Q413" s="6" t="b">
        <f>AND(J413&gt;Results!$E$19,J413&lt;Results!$F$19)</f>
        <v>0</v>
      </c>
      <c r="T413" s="44">
        <f t="shared" si="12"/>
        <v>0</v>
      </c>
      <c r="U413" s="102" t="b">
        <f>AND('Data Sheet'!F413&gt;Results!$G$7,'Data Sheet'!F413&lt;Results!$H$7)</f>
        <v>0</v>
      </c>
      <c r="V413" s="102" t="b">
        <f>AND('Data Sheet'!G413&gt;Results!$G$10,'Data Sheet'!G412&lt;Results!$H$10)</f>
        <v>0</v>
      </c>
      <c r="W413" s="102" t="b">
        <f>AND('Data Sheet'!H413&gt;Results!$G$13,'Data Sheet'!H413&lt;Results!$H$13)</f>
        <v>0</v>
      </c>
      <c r="X413" s="102" t="b">
        <f>AND('Data Sheet'!I413&gt;Results!$G$16,'Data Sheet'!I413&lt;Results!$H$16)</f>
        <v>0</v>
      </c>
      <c r="Y413" s="102" t="b">
        <f>AND('Data Sheet'!J413&gt;Results!$G$19,'Data Sheet'!J413&lt;Results!$H$19)</f>
        <v>0</v>
      </c>
      <c r="AB413" s="44">
        <f t="shared" si="13"/>
        <v>0</v>
      </c>
    </row>
    <row r="414" spans="2:28" ht="15" customHeight="1">
      <c r="B414" s="306"/>
      <c r="C414" s="306"/>
      <c r="D414" s="312"/>
      <c r="E414" s="3" t="s">
        <v>437</v>
      </c>
      <c r="F414" s="3">
        <v>47</v>
      </c>
      <c r="G414" s="3">
        <v>0.93200000000000005</v>
      </c>
      <c r="H414" s="3">
        <v>11</v>
      </c>
      <c r="I414" s="3">
        <v>1500</v>
      </c>
      <c r="J414" s="10" t="s">
        <v>1</v>
      </c>
      <c r="M414" s="40" t="b">
        <f>AND('Data Sheet'!F414&lt;Results!$F$7,'Data Sheet'!F414&gt;Results!$E$7)</f>
        <v>0</v>
      </c>
      <c r="N414" s="6" t="b">
        <f>AND(G414&gt;Results!$E$10,G414&lt;Results!$F$10)</f>
        <v>0</v>
      </c>
      <c r="O414" s="6" t="b">
        <f>AND(H414&gt;Results!$E$13,H414&lt;Results!$F$13)</f>
        <v>0</v>
      </c>
      <c r="P414" s="6" t="b">
        <f>AND(I414&gt;Results!$E$16,I414&lt;Results!$F$16)</f>
        <v>0</v>
      </c>
      <c r="Q414" s="6" t="b">
        <f>AND(J414&gt;Results!$E$19,J414&lt;Results!$F$19)</f>
        <v>0</v>
      </c>
      <c r="T414" s="44">
        <f t="shared" si="12"/>
        <v>0</v>
      </c>
      <c r="U414" s="102" t="b">
        <f>AND('Data Sheet'!F414&gt;Results!$G$7,'Data Sheet'!F414&lt;Results!$H$7)</f>
        <v>0</v>
      </c>
      <c r="V414" s="102" t="b">
        <f>AND('Data Sheet'!G414&gt;Results!$G$10,'Data Sheet'!G413&lt;Results!$H$10)</f>
        <v>0</v>
      </c>
      <c r="W414" s="102" t="b">
        <f>AND('Data Sheet'!H414&gt;Results!$G$13,'Data Sheet'!H414&lt;Results!$H$13)</f>
        <v>0</v>
      </c>
      <c r="X414" s="102" t="b">
        <f>AND('Data Sheet'!I414&gt;Results!$G$16,'Data Sheet'!I414&lt;Results!$H$16)</f>
        <v>0</v>
      </c>
      <c r="Y414" s="102" t="b">
        <f>AND('Data Sheet'!J414&gt;Results!$G$19,'Data Sheet'!J414&lt;Results!$H$19)</f>
        <v>0</v>
      </c>
      <c r="AB414" s="44">
        <f t="shared" si="13"/>
        <v>0</v>
      </c>
    </row>
    <row r="415" spans="2:28" ht="15" customHeight="1">
      <c r="B415" s="306"/>
      <c r="C415" s="306"/>
      <c r="D415" s="312"/>
      <c r="E415" s="3" t="s">
        <v>438</v>
      </c>
      <c r="F415" s="3">
        <v>57</v>
      </c>
      <c r="G415" s="3">
        <v>0.89</v>
      </c>
      <c r="H415" s="3">
        <v>2.9</v>
      </c>
      <c r="I415" s="3">
        <v>725</v>
      </c>
      <c r="J415" s="10" t="s">
        <v>1</v>
      </c>
      <c r="M415" s="40" t="b">
        <f>AND('Data Sheet'!F415&lt;Results!$F$7,'Data Sheet'!F415&gt;Results!$E$7)</f>
        <v>0</v>
      </c>
      <c r="N415" s="6" t="b">
        <f>AND(G415&gt;Results!$E$10,G415&lt;Results!$F$10)</f>
        <v>0</v>
      </c>
      <c r="O415" s="6" t="b">
        <f>AND(H415&gt;Results!$E$13,H415&lt;Results!$F$13)</f>
        <v>0</v>
      </c>
      <c r="P415" s="6" t="b">
        <f>AND(I415&gt;Results!$E$16,I415&lt;Results!$F$16)</f>
        <v>0</v>
      </c>
      <c r="Q415" s="6" t="b">
        <f>AND(J415&gt;Results!$E$19,J415&lt;Results!$F$19)</f>
        <v>0</v>
      </c>
      <c r="T415" s="44">
        <f t="shared" si="12"/>
        <v>0</v>
      </c>
      <c r="U415" s="102" t="b">
        <f>AND('Data Sheet'!F415&gt;Results!$G$7,'Data Sheet'!F415&lt;Results!$H$7)</f>
        <v>0</v>
      </c>
      <c r="V415" s="102" t="b">
        <f>AND('Data Sheet'!G415&gt;Results!$G$10,'Data Sheet'!G414&lt;Results!$H$10)</f>
        <v>0</v>
      </c>
      <c r="W415" s="102" t="b">
        <f>AND('Data Sheet'!H415&gt;Results!$G$13,'Data Sheet'!H415&lt;Results!$H$13)</f>
        <v>0</v>
      </c>
      <c r="X415" s="102" t="b">
        <f>AND('Data Sheet'!I415&gt;Results!$G$16,'Data Sheet'!I415&lt;Results!$H$16)</f>
        <v>0</v>
      </c>
      <c r="Y415" s="102" t="b">
        <f>AND('Data Sheet'!J415&gt;Results!$G$19,'Data Sheet'!J415&lt;Results!$H$19)</f>
        <v>0</v>
      </c>
      <c r="AB415" s="44">
        <f t="shared" si="13"/>
        <v>0</v>
      </c>
    </row>
    <row r="416" spans="2:28" ht="15.75" customHeight="1" thickBot="1">
      <c r="B416" s="306"/>
      <c r="C416" s="306"/>
      <c r="D416" s="313"/>
      <c r="E416" s="3" t="s">
        <v>439</v>
      </c>
      <c r="F416" s="3">
        <v>44</v>
      </c>
      <c r="G416" s="3">
        <v>1.2</v>
      </c>
      <c r="H416" s="3">
        <v>2.7</v>
      </c>
      <c r="I416" s="3">
        <v>700</v>
      </c>
      <c r="J416" s="10">
        <v>17.5</v>
      </c>
      <c r="M416" s="40" t="b">
        <f>AND('Data Sheet'!F416&lt;Results!$F$7,'Data Sheet'!F416&gt;Results!$E$7)</f>
        <v>0</v>
      </c>
      <c r="N416" s="6" t="b">
        <f>AND(G416&gt;Results!$E$10,G416&lt;Results!$F$10)</f>
        <v>0</v>
      </c>
      <c r="O416" s="6" t="b">
        <f>AND(H416&gt;Results!$E$13,H416&lt;Results!$F$13)</f>
        <v>0</v>
      </c>
      <c r="P416" s="6" t="b">
        <f>AND(I416&gt;Results!$E$16,I416&lt;Results!$F$16)</f>
        <v>0</v>
      </c>
      <c r="Q416" s="6" t="b">
        <f>AND(J416&gt;Results!$E$19,J416&lt;Results!$F$19)</f>
        <v>0</v>
      </c>
      <c r="T416" s="44">
        <f t="shared" si="12"/>
        <v>0</v>
      </c>
      <c r="U416" s="102" t="b">
        <f>AND('Data Sheet'!F416&gt;Results!$G$7,'Data Sheet'!F416&lt;Results!$H$7)</f>
        <v>0</v>
      </c>
      <c r="V416" s="102" t="b">
        <f>AND('Data Sheet'!G416&gt;Results!$G$10,'Data Sheet'!G415&lt;Results!$H$10)</f>
        <v>1</v>
      </c>
      <c r="W416" s="102" t="b">
        <f>AND('Data Sheet'!H416&gt;Results!$G$13,'Data Sheet'!H416&lt;Results!$H$13)</f>
        <v>0</v>
      </c>
      <c r="X416" s="102" t="b">
        <f>AND('Data Sheet'!I416&gt;Results!$G$16,'Data Sheet'!I416&lt;Results!$H$16)</f>
        <v>0</v>
      </c>
      <c r="Y416" s="102" t="b">
        <f>AND('Data Sheet'!J416&gt;Results!$G$19,'Data Sheet'!J416&lt;Results!$H$19)</f>
        <v>0</v>
      </c>
      <c r="AB416" s="44">
        <f t="shared" si="13"/>
        <v>1</v>
      </c>
    </row>
    <row r="417" spans="2:28" ht="15" customHeight="1">
      <c r="B417" s="306"/>
      <c r="C417" s="306"/>
      <c r="D417" s="315" t="s">
        <v>814</v>
      </c>
      <c r="E417" s="3" t="s">
        <v>443</v>
      </c>
      <c r="F417" s="3">
        <v>40</v>
      </c>
      <c r="G417" s="3">
        <v>0.99</v>
      </c>
      <c r="H417" s="3">
        <v>5</v>
      </c>
      <c r="I417" s="3">
        <v>600</v>
      </c>
      <c r="J417" s="10">
        <v>21</v>
      </c>
      <c r="M417" s="40" t="b">
        <f>AND('Data Sheet'!F417&lt;Results!$F$7,'Data Sheet'!F417&gt;Results!$E$7)</f>
        <v>0</v>
      </c>
      <c r="N417" s="6" t="b">
        <f>AND(G417&gt;Results!$E$10,G417&lt;Results!$F$10)</f>
        <v>0</v>
      </c>
      <c r="O417" s="6" t="b">
        <f>AND(H417&gt;Results!$E$13,H417&lt;Results!$F$13)</f>
        <v>0</v>
      </c>
      <c r="P417" s="6" t="b">
        <f>AND(I417&gt;Results!$E$16,I417&lt;Results!$F$16)</f>
        <v>0</v>
      </c>
      <c r="Q417" s="6" t="b">
        <f>AND(J417&gt;Results!$E$19,J417&lt;Results!$F$19)</f>
        <v>0</v>
      </c>
      <c r="T417" s="44">
        <f t="shared" si="12"/>
        <v>0</v>
      </c>
      <c r="U417" s="102" t="b">
        <f>AND('Data Sheet'!F417&gt;Results!$G$7,'Data Sheet'!F417&lt;Results!$H$7)</f>
        <v>0</v>
      </c>
      <c r="V417" s="102" t="b">
        <f>AND('Data Sheet'!G417&gt;Results!$G$10,'Data Sheet'!G416&lt;Results!$H$10)</f>
        <v>0</v>
      </c>
      <c r="W417" s="102" t="b">
        <f>AND('Data Sheet'!H417&gt;Results!$G$13,'Data Sheet'!H417&lt;Results!$H$13)</f>
        <v>0</v>
      </c>
      <c r="X417" s="102" t="b">
        <f>AND('Data Sheet'!I417&gt;Results!$G$16,'Data Sheet'!I417&lt;Results!$H$16)</f>
        <v>0</v>
      </c>
      <c r="Y417" s="102" t="b">
        <f>AND('Data Sheet'!J417&gt;Results!$G$19,'Data Sheet'!J417&lt;Results!$H$19)</f>
        <v>0</v>
      </c>
      <c r="AB417" s="44">
        <f t="shared" si="13"/>
        <v>0</v>
      </c>
    </row>
    <row r="418" spans="2:28" ht="15" customHeight="1">
      <c r="B418" s="306"/>
      <c r="C418" s="306"/>
      <c r="D418" s="316"/>
      <c r="E418" s="3" t="s">
        <v>444</v>
      </c>
      <c r="F418" s="3">
        <v>50</v>
      </c>
      <c r="G418" s="3">
        <v>0.99</v>
      </c>
      <c r="H418" s="3">
        <v>6.5</v>
      </c>
      <c r="I418" s="3">
        <v>600</v>
      </c>
      <c r="J418" s="10">
        <v>23</v>
      </c>
      <c r="M418" s="40" t="b">
        <f>AND('Data Sheet'!F418&lt;Results!$F$7,'Data Sheet'!F418&gt;Results!$E$7)</f>
        <v>0</v>
      </c>
      <c r="N418" s="6" t="b">
        <f>AND(G418&gt;Results!$E$10,G418&lt;Results!$F$10)</f>
        <v>0</v>
      </c>
      <c r="O418" s="6" t="b">
        <f>AND(H418&gt;Results!$E$13,H418&lt;Results!$F$13)</f>
        <v>0</v>
      </c>
      <c r="P418" s="6" t="b">
        <f>AND(I418&gt;Results!$E$16,I418&lt;Results!$F$16)</f>
        <v>0</v>
      </c>
      <c r="Q418" s="6" t="b">
        <f>AND(J418&gt;Results!$E$19,J418&lt;Results!$F$19)</f>
        <v>0</v>
      </c>
      <c r="T418" s="44">
        <f t="shared" si="12"/>
        <v>0</v>
      </c>
      <c r="U418" s="102" t="b">
        <f>AND('Data Sheet'!F418&gt;Results!$G$7,'Data Sheet'!F418&lt;Results!$H$7)</f>
        <v>0</v>
      </c>
      <c r="V418" s="102" t="b">
        <f>AND('Data Sheet'!G418&gt;Results!$G$10,'Data Sheet'!G417&lt;Results!$H$10)</f>
        <v>0</v>
      </c>
      <c r="W418" s="102" t="b">
        <f>AND('Data Sheet'!H418&gt;Results!$G$13,'Data Sheet'!H418&lt;Results!$H$13)</f>
        <v>0</v>
      </c>
      <c r="X418" s="102" t="b">
        <f>AND('Data Sheet'!I418&gt;Results!$G$16,'Data Sheet'!I418&lt;Results!$H$16)</f>
        <v>0</v>
      </c>
      <c r="Y418" s="102" t="b">
        <f>AND('Data Sheet'!J418&gt;Results!$G$19,'Data Sheet'!J418&lt;Results!$H$19)</f>
        <v>0</v>
      </c>
      <c r="AB418" s="44">
        <f t="shared" si="13"/>
        <v>0</v>
      </c>
    </row>
    <row r="419" spans="2:28" ht="15" customHeight="1">
      <c r="B419" s="306"/>
      <c r="C419" s="306"/>
      <c r="D419" s="316"/>
      <c r="E419" s="3" t="s">
        <v>445</v>
      </c>
      <c r="F419" s="3">
        <v>60</v>
      </c>
      <c r="G419" s="3">
        <v>0.99</v>
      </c>
      <c r="H419" s="3">
        <v>8.5</v>
      </c>
      <c r="I419" s="3">
        <v>750</v>
      </c>
      <c r="J419" s="10">
        <v>31</v>
      </c>
      <c r="M419" s="40" t="b">
        <f>AND('Data Sheet'!F419&lt;Results!$F$7,'Data Sheet'!F419&gt;Results!$E$7)</f>
        <v>1</v>
      </c>
      <c r="N419" s="6" t="b">
        <f>AND(G419&gt;Results!$E$10,G419&lt;Results!$F$10)</f>
        <v>0</v>
      </c>
      <c r="O419" s="6" t="b">
        <f>AND(H419&gt;Results!$E$13,H419&lt;Results!$F$13)</f>
        <v>0</v>
      </c>
      <c r="P419" s="6" t="b">
        <f>AND(I419&gt;Results!$E$16,I419&lt;Results!$F$16)</f>
        <v>0</v>
      </c>
      <c r="Q419" s="6" t="b">
        <f>AND(J419&gt;Results!$E$19,J419&lt;Results!$F$19)</f>
        <v>0</v>
      </c>
      <c r="T419" s="44">
        <f t="shared" si="12"/>
        <v>1</v>
      </c>
      <c r="U419" s="102" t="b">
        <f>AND('Data Sheet'!F419&gt;Results!$G$7,'Data Sheet'!F419&lt;Results!$H$7)</f>
        <v>0</v>
      </c>
      <c r="V419" s="102" t="b">
        <f>AND('Data Sheet'!G419&gt;Results!$G$10,'Data Sheet'!G418&lt;Results!$H$10)</f>
        <v>0</v>
      </c>
      <c r="W419" s="102" t="b">
        <f>AND('Data Sheet'!H419&gt;Results!$G$13,'Data Sheet'!H419&lt;Results!$H$13)</f>
        <v>0</v>
      </c>
      <c r="X419" s="102" t="b">
        <f>AND('Data Sheet'!I419&gt;Results!$G$16,'Data Sheet'!I419&lt;Results!$H$16)</f>
        <v>0</v>
      </c>
      <c r="Y419" s="102" t="b">
        <f>AND('Data Sheet'!J419&gt;Results!$G$19,'Data Sheet'!J419&lt;Results!$H$19)</f>
        <v>0</v>
      </c>
      <c r="AB419" s="44">
        <f t="shared" si="13"/>
        <v>0</v>
      </c>
    </row>
    <row r="420" spans="2:28" ht="15" customHeight="1">
      <c r="B420" s="306"/>
      <c r="C420" s="306"/>
      <c r="D420" s="316"/>
      <c r="E420" s="3" t="s">
        <v>446</v>
      </c>
      <c r="F420" s="3">
        <v>70</v>
      </c>
      <c r="G420" s="3">
        <v>0.99</v>
      </c>
      <c r="H420" s="3">
        <v>9.5</v>
      </c>
      <c r="I420" s="3">
        <v>700</v>
      </c>
      <c r="J420" s="10">
        <v>36</v>
      </c>
      <c r="M420" s="40" t="b">
        <f>AND('Data Sheet'!F420&lt;Results!$F$7,'Data Sheet'!F420&gt;Results!$E$7)</f>
        <v>0</v>
      </c>
      <c r="N420" s="6" t="b">
        <f>AND(G420&gt;Results!$E$10,G420&lt;Results!$F$10)</f>
        <v>0</v>
      </c>
      <c r="O420" s="6" t="b">
        <f>AND(H420&gt;Results!$E$13,H420&lt;Results!$F$13)</f>
        <v>0</v>
      </c>
      <c r="P420" s="6" t="b">
        <f>AND(I420&gt;Results!$E$16,I420&lt;Results!$F$16)</f>
        <v>0</v>
      </c>
      <c r="Q420" s="6" t="b">
        <f>AND(J420&gt;Results!$E$19,J420&lt;Results!$F$19)</f>
        <v>0</v>
      </c>
      <c r="T420" s="44">
        <f t="shared" si="12"/>
        <v>0</v>
      </c>
      <c r="U420" s="102" t="b">
        <f>AND('Data Sheet'!F420&gt;Results!$G$7,'Data Sheet'!F420&lt;Results!$H$7)</f>
        <v>0</v>
      </c>
      <c r="V420" s="102" t="b">
        <f>AND('Data Sheet'!G420&gt;Results!$G$10,'Data Sheet'!G419&lt;Results!$H$10)</f>
        <v>0</v>
      </c>
      <c r="W420" s="102" t="b">
        <f>AND('Data Sheet'!H420&gt;Results!$G$13,'Data Sheet'!H420&lt;Results!$H$13)</f>
        <v>0</v>
      </c>
      <c r="X420" s="102" t="b">
        <f>AND('Data Sheet'!I420&gt;Results!$G$16,'Data Sheet'!I420&lt;Results!$H$16)</f>
        <v>0</v>
      </c>
      <c r="Y420" s="102" t="b">
        <f>AND('Data Sheet'!J420&gt;Results!$G$19,'Data Sheet'!J420&lt;Results!$H$19)</f>
        <v>0</v>
      </c>
      <c r="AB420" s="44">
        <f t="shared" si="13"/>
        <v>0</v>
      </c>
    </row>
    <row r="421" spans="2:28" ht="15" customHeight="1">
      <c r="B421" s="306"/>
      <c r="C421" s="306"/>
      <c r="D421" s="316"/>
      <c r="E421" s="3" t="s">
        <v>447</v>
      </c>
      <c r="F421" s="3">
        <v>80</v>
      </c>
      <c r="G421" s="3">
        <v>0.99</v>
      </c>
      <c r="H421" s="3">
        <v>11</v>
      </c>
      <c r="I421" s="3">
        <v>700</v>
      </c>
      <c r="J421" s="10">
        <v>43</v>
      </c>
      <c r="M421" s="40" t="b">
        <f>AND('Data Sheet'!F421&lt;Results!$F$7,'Data Sheet'!F421&gt;Results!$E$7)</f>
        <v>0</v>
      </c>
      <c r="N421" s="6" t="b">
        <f>AND(G421&gt;Results!$E$10,G421&lt;Results!$F$10)</f>
        <v>0</v>
      </c>
      <c r="O421" s="6" t="b">
        <f>AND(H421&gt;Results!$E$13,H421&lt;Results!$F$13)</f>
        <v>0</v>
      </c>
      <c r="P421" s="6" t="b">
        <f>AND(I421&gt;Results!$E$16,I421&lt;Results!$F$16)</f>
        <v>0</v>
      </c>
      <c r="Q421" s="6" t="b">
        <f>AND(J421&gt;Results!$E$19,J421&lt;Results!$F$19)</f>
        <v>0</v>
      </c>
      <c r="T421" s="44">
        <f t="shared" si="12"/>
        <v>0</v>
      </c>
      <c r="U421" s="102" t="b">
        <f>AND('Data Sheet'!F421&gt;Results!$G$7,'Data Sheet'!F421&lt;Results!$H$7)</f>
        <v>0</v>
      </c>
      <c r="V421" s="102" t="b">
        <f>AND('Data Sheet'!G421&gt;Results!$G$10,'Data Sheet'!G420&lt;Results!$H$10)</f>
        <v>0</v>
      </c>
      <c r="W421" s="102" t="b">
        <f>AND('Data Sheet'!H421&gt;Results!$G$13,'Data Sheet'!H421&lt;Results!$H$13)</f>
        <v>0</v>
      </c>
      <c r="X421" s="102" t="b">
        <f>AND('Data Sheet'!I421&gt;Results!$G$16,'Data Sheet'!I421&lt;Results!$H$16)</f>
        <v>0</v>
      </c>
      <c r="Y421" s="102" t="b">
        <f>AND('Data Sheet'!J421&gt;Results!$G$19,'Data Sheet'!J421&lt;Results!$H$19)</f>
        <v>0</v>
      </c>
      <c r="AB421" s="44">
        <f t="shared" si="13"/>
        <v>0</v>
      </c>
    </row>
    <row r="422" spans="2:28" ht="15" customHeight="1">
      <c r="B422" s="306"/>
      <c r="C422" s="306"/>
      <c r="D422" s="316"/>
      <c r="E422" s="3" t="s">
        <v>448</v>
      </c>
      <c r="F422" s="3">
        <v>40</v>
      </c>
      <c r="G422" s="3">
        <v>1</v>
      </c>
      <c r="H422" s="3">
        <v>7.8</v>
      </c>
      <c r="I422" s="3">
        <v>790</v>
      </c>
      <c r="J422" s="10">
        <v>25</v>
      </c>
      <c r="M422" s="40" t="b">
        <f>AND('Data Sheet'!F422&lt;Results!$F$7,'Data Sheet'!F422&gt;Results!$E$7)</f>
        <v>0</v>
      </c>
      <c r="N422" s="6" t="b">
        <f>AND(G422&gt;Results!$E$10,G422&lt;Results!$F$10)</f>
        <v>0</v>
      </c>
      <c r="O422" s="6" t="b">
        <f>AND(H422&gt;Results!$E$13,H422&lt;Results!$F$13)</f>
        <v>0</v>
      </c>
      <c r="P422" s="6" t="b">
        <f>AND(I422&gt;Results!$E$16,I422&lt;Results!$F$16)</f>
        <v>0</v>
      </c>
      <c r="Q422" s="6" t="b">
        <f>AND(J422&gt;Results!$E$19,J422&lt;Results!$F$19)</f>
        <v>0</v>
      </c>
      <c r="T422" s="44">
        <f t="shared" si="12"/>
        <v>0</v>
      </c>
      <c r="U422" s="102" t="b">
        <f>AND('Data Sheet'!F422&gt;Results!$G$7,'Data Sheet'!F422&lt;Results!$H$7)</f>
        <v>0</v>
      </c>
      <c r="V422" s="102" t="b">
        <f>AND('Data Sheet'!G422&gt;Results!$G$10,'Data Sheet'!G421&lt;Results!$H$10)</f>
        <v>0</v>
      </c>
      <c r="W422" s="102" t="b">
        <f>AND('Data Sheet'!H422&gt;Results!$G$13,'Data Sheet'!H422&lt;Results!$H$13)</f>
        <v>0</v>
      </c>
      <c r="X422" s="102" t="b">
        <f>AND('Data Sheet'!I422&gt;Results!$G$16,'Data Sheet'!I422&lt;Results!$H$16)</f>
        <v>0</v>
      </c>
      <c r="Y422" s="102" t="b">
        <f>AND('Data Sheet'!J422&gt;Results!$G$19,'Data Sheet'!J422&lt;Results!$H$19)</f>
        <v>0</v>
      </c>
      <c r="AB422" s="44">
        <f t="shared" si="13"/>
        <v>0</v>
      </c>
    </row>
    <row r="423" spans="2:28" ht="15" customHeight="1">
      <c r="B423" s="306"/>
      <c r="C423" s="306"/>
      <c r="D423" s="316"/>
      <c r="E423" s="3" t="s">
        <v>449</v>
      </c>
      <c r="F423" s="3">
        <v>50</v>
      </c>
      <c r="G423" s="3">
        <v>1</v>
      </c>
      <c r="H423" s="3">
        <v>9.4</v>
      </c>
      <c r="I423" s="3">
        <v>800</v>
      </c>
      <c r="J423" s="10">
        <v>27</v>
      </c>
      <c r="M423" s="40" t="b">
        <f>AND('Data Sheet'!F423&lt;Results!$F$7,'Data Sheet'!F423&gt;Results!$E$7)</f>
        <v>0</v>
      </c>
      <c r="N423" s="6" t="b">
        <f>AND(G423&gt;Results!$E$10,G423&lt;Results!$F$10)</f>
        <v>0</v>
      </c>
      <c r="O423" s="6" t="b">
        <f>AND(H423&gt;Results!$E$13,H423&lt;Results!$F$13)</f>
        <v>0</v>
      </c>
      <c r="P423" s="6" t="b">
        <f>AND(I423&gt;Results!$E$16,I423&lt;Results!$F$16)</f>
        <v>0</v>
      </c>
      <c r="Q423" s="6" t="b">
        <f>AND(J423&gt;Results!$E$19,J423&lt;Results!$F$19)</f>
        <v>0</v>
      </c>
      <c r="T423" s="44">
        <f t="shared" si="12"/>
        <v>0</v>
      </c>
      <c r="U423" s="102" t="b">
        <f>AND('Data Sheet'!F423&gt;Results!$G$7,'Data Sheet'!F423&lt;Results!$H$7)</f>
        <v>0</v>
      </c>
      <c r="V423" s="102" t="b">
        <f>AND('Data Sheet'!G423&gt;Results!$G$10,'Data Sheet'!G422&lt;Results!$H$10)</f>
        <v>0</v>
      </c>
      <c r="W423" s="102" t="b">
        <f>AND('Data Sheet'!H423&gt;Results!$G$13,'Data Sheet'!H423&lt;Results!$H$13)</f>
        <v>0</v>
      </c>
      <c r="X423" s="102" t="b">
        <f>AND('Data Sheet'!I423&gt;Results!$G$16,'Data Sheet'!I423&lt;Results!$H$16)</f>
        <v>0</v>
      </c>
      <c r="Y423" s="102" t="b">
        <f>AND('Data Sheet'!J423&gt;Results!$G$19,'Data Sheet'!J423&lt;Results!$H$19)</f>
        <v>0</v>
      </c>
      <c r="AB423" s="44">
        <f t="shared" si="13"/>
        <v>0</v>
      </c>
    </row>
    <row r="424" spans="2:28" ht="15" customHeight="1">
      <c r="B424" s="306"/>
      <c r="C424" s="306"/>
      <c r="D424" s="316"/>
      <c r="E424" s="3" t="s">
        <v>450</v>
      </c>
      <c r="F424" s="3">
        <v>60</v>
      </c>
      <c r="G424" s="3">
        <v>1</v>
      </c>
      <c r="H424" s="3">
        <v>10.5</v>
      </c>
      <c r="I424" s="3">
        <v>840</v>
      </c>
      <c r="J424" s="10">
        <v>32</v>
      </c>
      <c r="M424" s="40" t="b">
        <f>AND('Data Sheet'!F424&lt;Results!$F$7,'Data Sheet'!F424&gt;Results!$E$7)</f>
        <v>1</v>
      </c>
      <c r="N424" s="6" t="b">
        <f>AND(G424&gt;Results!$E$10,G424&lt;Results!$F$10)</f>
        <v>0</v>
      </c>
      <c r="O424" s="6" t="b">
        <f>AND(H424&gt;Results!$E$13,H424&lt;Results!$F$13)</f>
        <v>0</v>
      </c>
      <c r="P424" s="6" t="b">
        <f>AND(I424&gt;Results!$E$16,I424&lt;Results!$F$16)</f>
        <v>0</v>
      </c>
      <c r="Q424" s="6" t="b">
        <f>AND(J424&gt;Results!$E$19,J424&lt;Results!$F$19)</f>
        <v>0</v>
      </c>
      <c r="T424" s="44">
        <f t="shared" si="12"/>
        <v>1</v>
      </c>
      <c r="U424" s="102" t="b">
        <f>AND('Data Sheet'!F424&gt;Results!$G$7,'Data Sheet'!F424&lt;Results!$H$7)</f>
        <v>0</v>
      </c>
      <c r="V424" s="102" t="b">
        <f>AND('Data Sheet'!G424&gt;Results!$G$10,'Data Sheet'!G423&lt;Results!$H$10)</f>
        <v>0</v>
      </c>
      <c r="W424" s="102" t="b">
        <f>AND('Data Sheet'!H424&gt;Results!$G$13,'Data Sheet'!H424&lt;Results!$H$13)</f>
        <v>0</v>
      </c>
      <c r="X424" s="102" t="b">
        <f>AND('Data Sheet'!I424&gt;Results!$G$16,'Data Sheet'!I424&lt;Results!$H$16)</f>
        <v>0</v>
      </c>
      <c r="Y424" s="102" t="b">
        <f>AND('Data Sheet'!J424&gt;Results!$G$19,'Data Sheet'!J424&lt;Results!$H$19)</f>
        <v>0</v>
      </c>
      <c r="AB424" s="44">
        <f t="shared" si="13"/>
        <v>0</v>
      </c>
    </row>
    <row r="425" spans="2:28" ht="15" customHeight="1">
      <c r="B425" s="306"/>
      <c r="C425" s="306"/>
      <c r="D425" s="316"/>
      <c r="E425" s="3" t="s">
        <v>451</v>
      </c>
      <c r="F425" s="3">
        <v>70</v>
      </c>
      <c r="G425" s="3">
        <v>1</v>
      </c>
      <c r="H425" s="3">
        <v>9.4</v>
      </c>
      <c r="I425" s="3">
        <v>800</v>
      </c>
      <c r="J425" s="10">
        <v>37</v>
      </c>
      <c r="M425" s="40" t="b">
        <f>AND('Data Sheet'!F425&lt;Results!$F$7,'Data Sheet'!F425&gt;Results!$E$7)</f>
        <v>0</v>
      </c>
      <c r="N425" s="6" t="b">
        <f>AND(G425&gt;Results!$E$10,G425&lt;Results!$F$10)</f>
        <v>0</v>
      </c>
      <c r="O425" s="6" t="b">
        <f>AND(H425&gt;Results!$E$13,H425&lt;Results!$F$13)</f>
        <v>0</v>
      </c>
      <c r="P425" s="6" t="b">
        <f>AND(I425&gt;Results!$E$16,I425&lt;Results!$F$16)</f>
        <v>0</v>
      </c>
      <c r="Q425" s="6" t="b">
        <f>AND(J425&gt;Results!$E$19,J425&lt;Results!$F$19)</f>
        <v>0</v>
      </c>
      <c r="T425" s="44">
        <f t="shared" si="12"/>
        <v>0</v>
      </c>
      <c r="U425" s="102" t="b">
        <f>AND('Data Sheet'!F425&gt;Results!$G$7,'Data Sheet'!F425&lt;Results!$H$7)</f>
        <v>0</v>
      </c>
      <c r="V425" s="102" t="b">
        <f>AND('Data Sheet'!G425&gt;Results!$G$10,'Data Sheet'!G424&lt;Results!$H$10)</f>
        <v>0</v>
      </c>
      <c r="W425" s="102" t="b">
        <f>AND('Data Sheet'!H425&gt;Results!$G$13,'Data Sheet'!H425&lt;Results!$H$13)</f>
        <v>0</v>
      </c>
      <c r="X425" s="102" t="b">
        <f>AND('Data Sheet'!I425&gt;Results!$G$16,'Data Sheet'!I425&lt;Results!$H$16)</f>
        <v>0</v>
      </c>
      <c r="Y425" s="102" t="b">
        <f>AND('Data Sheet'!J425&gt;Results!$G$19,'Data Sheet'!J425&lt;Results!$H$19)</f>
        <v>0</v>
      </c>
      <c r="AB425" s="44">
        <f t="shared" si="13"/>
        <v>0</v>
      </c>
    </row>
    <row r="426" spans="2:28" ht="15" customHeight="1">
      <c r="B426" s="306"/>
      <c r="C426" s="306"/>
      <c r="D426" s="316"/>
      <c r="E426" s="3" t="s">
        <v>452</v>
      </c>
      <c r="F426" s="3">
        <v>40</v>
      </c>
      <c r="G426" s="3">
        <v>0.98</v>
      </c>
      <c r="H426" s="3">
        <v>5.2</v>
      </c>
      <c r="I426" s="3">
        <v>670</v>
      </c>
      <c r="J426" s="10">
        <v>21</v>
      </c>
      <c r="M426" s="40" t="b">
        <f>AND('Data Sheet'!F426&lt;Results!$F$7,'Data Sheet'!F426&gt;Results!$E$7)</f>
        <v>0</v>
      </c>
      <c r="N426" s="6" t="b">
        <f>AND(G426&gt;Results!$E$10,G426&lt;Results!$F$10)</f>
        <v>0</v>
      </c>
      <c r="O426" s="6" t="b">
        <f>AND(H426&gt;Results!$E$13,H426&lt;Results!$F$13)</f>
        <v>0</v>
      </c>
      <c r="P426" s="6" t="b">
        <f>AND(I426&gt;Results!$E$16,I426&lt;Results!$F$16)</f>
        <v>0</v>
      </c>
      <c r="Q426" s="6" t="b">
        <f>AND(J426&gt;Results!$E$19,J426&lt;Results!$F$19)</f>
        <v>0</v>
      </c>
      <c r="T426" s="44">
        <f t="shared" si="12"/>
        <v>0</v>
      </c>
      <c r="U426" s="102" t="b">
        <f>AND('Data Sheet'!F426&gt;Results!$G$7,'Data Sheet'!F426&lt;Results!$H$7)</f>
        <v>0</v>
      </c>
      <c r="V426" s="102" t="b">
        <f>AND('Data Sheet'!G426&gt;Results!$G$10,'Data Sheet'!G425&lt;Results!$H$10)</f>
        <v>0</v>
      </c>
      <c r="W426" s="102" t="b">
        <f>AND('Data Sheet'!H426&gt;Results!$G$13,'Data Sheet'!H426&lt;Results!$H$13)</f>
        <v>0</v>
      </c>
      <c r="X426" s="102" t="b">
        <f>AND('Data Sheet'!I426&gt;Results!$G$16,'Data Sheet'!I426&lt;Results!$H$16)</f>
        <v>0</v>
      </c>
      <c r="Y426" s="102" t="b">
        <f>AND('Data Sheet'!J426&gt;Results!$G$19,'Data Sheet'!J426&lt;Results!$H$19)</f>
        <v>0</v>
      </c>
      <c r="AB426" s="44">
        <f t="shared" si="13"/>
        <v>0</v>
      </c>
    </row>
    <row r="427" spans="2:28" ht="15" customHeight="1">
      <c r="B427" s="306"/>
      <c r="C427" s="306"/>
      <c r="D427" s="316"/>
      <c r="E427" s="3" t="s">
        <v>453</v>
      </c>
      <c r="F427" s="3">
        <v>50</v>
      </c>
      <c r="G427" s="3">
        <v>0.98</v>
      </c>
      <c r="H427" s="3">
        <v>6.3</v>
      </c>
      <c r="I427" s="3">
        <v>680</v>
      </c>
      <c r="J427" s="10">
        <v>25</v>
      </c>
      <c r="M427" s="40" t="b">
        <f>AND('Data Sheet'!F427&lt;Results!$F$7,'Data Sheet'!F427&gt;Results!$E$7)</f>
        <v>0</v>
      </c>
      <c r="N427" s="6" t="b">
        <f>AND(G427&gt;Results!$E$10,G427&lt;Results!$F$10)</f>
        <v>0</v>
      </c>
      <c r="O427" s="6" t="b">
        <f>AND(H427&gt;Results!$E$13,H427&lt;Results!$F$13)</f>
        <v>0</v>
      </c>
      <c r="P427" s="6" t="b">
        <f>AND(I427&gt;Results!$E$16,I427&lt;Results!$F$16)</f>
        <v>0</v>
      </c>
      <c r="Q427" s="6" t="b">
        <f>AND(J427&gt;Results!$E$19,J427&lt;Results!$F$19)</f>
        <v>0</v>
      </c>
      <c r="T427" s="44">
        <f t="shared" si="12"/>
        <v>0</v>
      </c>
      <c r="U427" s="102" t="b">
        <f>AND('Data Sheet'!F427&gt;Results!$G$7,'Data Sheet'!F427&lt;Results!$H$7)</f>
        <v>0</v>
      </c>
      <c r="V427" s="102" t="b">
        <f>AND('Data Sheet'!G427&gt;Results!$G$10,'Data Sheet'!G426&lt;Results!$H$10)</f>
        <v>0</v>
      </c>
      <c r="W427" s="102" t="b">
        <f>AND('Data Sheet'!H427&gt;Results!$G$13,'Data Sheet'!H427&lt;Results!$H$13)</f>
        <v>0</v>
      </c>
      <c r="X427" s="102" t="b">
        <f>AND('Data Sheet'!I427&gt;Results!$G$16,'Data Sheet'!I427&lt;Results!$H$16)</f>
        <v>0</v>
      </c>
      <c r="Y427" s="102" t="b">
        <f>AND('Data Sheet'!J427&gt;Results!$G$19,'Data Sheet'!J427&lt;Results!$H$19)</f>
        <v>0</v>
      </c>
      <c r="AB427" s="44">
        <f t="shared" si="13"/>
        <v>0</v>
      </c>
    </row>
    <row r="428" spans="2:28" ht="15" customHeight="1">
      <c r="B428" s="306"/>
      <c r="C428" s="306"/>
      <c r="D428" s="316"/>
      <c r="E428" s="3" t="s">
        <v>454</v>
      </c>
      <c r="F428" s="3">
        <v>60</v>
      </c>
      <c r="G428" s="3">
        <v>0.98</v>
      </c>
      <c r="H428" s="3">
        <v>7.2</v>
      </c>
      <c r="I428" s="3">
        <v>650</v>
      </c>
      <c r="J428" s="10">
        <v>28</v>
      </c>
      <c r="M428" s="40" t="b">
        <f>AND('Data Sheet'!F428&lt;Results!$F$7,'Data Sheet'!F428&gt;Results!$E$7)</f>
        <v>1</v>
      </c>
      <c r="N428" s="6" t="b">
        <f>AND(G428&gt;Results!$E$10,G428&lt;Results!$F$10)</f>
        <v>0</v>
      </c>
      <c r="O428" s="6" t="b">
        <f>AND(H428&gt;Results!$E$13,H428&lt;Results!$F$13)</f>
        <v>0</v>
      </c>
      <c r="P428" s="6" t="b">
        <f>AND(I428&gt;Results!$E$16,I428&lt;Results!$F$16)</f>
        <v>0</v>
      </c>
      <c r="Q428" s="6" t="b">
        <f>AND(J428&gt;Results!$E$19,J428&lt;Results!$F$19)</f>
        <v>0</v>
      </c>
      <c r="T428" s="44">
        <f t="shared" si="12"/>
        <v>1</v>
      </c>
      <c r="U428" s="102" t="b">
        <f>AND('Data Sheet'!F428&gt;Results!$G$7,'Data Sheet'!F428&lt;Results!$H$7)</f>
        <v>0</v>
      </c>
      <c r="V428" s="102" t="b">
        <f>AND('Data Sheet'!G428&gt;Results!$G$10,'Data Sheet'!G427&lt;Results!$H$10)</f>
        <v>0</v>
      </c>
      <c r="W428" s="102" t="b">
        <f>AND('Data Sheet'!H428&gt;Results!$G$13,'Data Sheet'!H428&lt;Results!$H$13)</f>
        <v>0</v>
      </c>
      <c r="X428" s="102" t="b">
        <f>AND('Data Sheet'!I428&gt;Results!$G$16,'Data Sheet'!I428&lt;Results!$H$16)</f>
        <v>0</v>
      </c>
      <c r="Y428" s="102" t="b">
        <f>AND('Data Sheet'!J428&gt;Results!$G$19,'Data Sheet'!J428&lt;Results!$H$19)</f>
        <v>0</v>
      </c>
      <c r="AB428" s="44">
        <f t="shared" si="13"/>
        <v>0</v>
      </c>
    </row>
    <row r="429" spans="2:28" ht="15" customHeight="1">
      <c r="B429" s="306"/>
      <c r="C429" s="306"/>
      <c r="D429" s="316"/>
      <c r="E429" s="3" t="s">
        <v>455</v>
      </c>
      <c r="F429" s="3">
        <v>70</v>
      </c>
      <c r="G429" s="3">
        <v>0.98</v>
      </c>
      <c r="H429" s="3">
        <v>8.8000000000000007</v>
      </c>
      <c r="I429" s="3">
        <v>610</v>
      </c>
      <c r="J429" s="10">
        <v>33</v>
      </c>
      <c r="M429" s="40" t="b">
        <f>AND('Data Sheet'!F429&lt;Results!$F$7,'Data Sheet'!F429&gt;Results!$E$7)</f>
        <v>0</v>
      </c>
      <c r="N429" s="6" t="b">
        <f>AND(G429&gt;Results!$E$10,G429&lt;Results!$F$10)</f>
        <v>0</v>
      </c>
      <c r="O429" s="6" t="b">
        <f>AND(H429&gt;Results!$E$13,H429&lt;Results!$F$13)</f>
        <v>0</v>
      </c>
      <c r="P429" s="6" t="b">
        <f>AND(I429&gt;Results!$E$16,I429&lt;Results!$F$16)</f>
        <v>0</v>
      </c>
      <c r="Q429" s="6" t="b">
        <f>AND(J429&gt;Results!$E$19,J429&lt;Results!$F$19)</f>
        <v>0</v>
      </c>
      <c r="T429" s="44">
        <f t="shared" si="12"/>
        <v>0</v>
      </c>
      <c r="U429" s="102" t="b">
        <f>AND('Data Sheet'!F429&gt;Results!$G$7,'Data Sheet'!F429&lt;Results!$H$7)</f>
        <v>0</v>
      </c>
      <c r="V429" s="102" t="b">
        <f>AND('Data Sheet'!G429&gt;Results!$G$10,'Data Sheet'!G428&lt;Results!$H$10)</f>
        <v>0</v>
      </c>
      <c r="W429" s="102" t="b">
        <f>AND('Data Sheet'!H429&gt;Results!$G$13,'Data Sheet'!H429&lt;Results!$H$13)</f>
        <v>0</v>
      </c>
      <c r="X429" s="102" t="b">
        <f>AND('Data Sheet'!I429&gt;Results!$G$16,'Data Sheet'!I429&lt;Results!$H$16)</f>
        <v>0</v>
      </c>
      <c r="Y429" s="102" t="b">
        <f>AND('Data Sheet'!J429&gt;Results!$G$19,'Data Sheet'!J429&lt;Results!$H$19)</f>
        <v>0</v>
      </c>
      <c r="AB429" s="44">
        <f t="shared" si="13"/>
        <v>0</v>
      </c>
    </row>
    <row r="430" spans="2:28" ht="15" customHeight="1">
      <c r="B430" s="306"/>
      <c r="C430" s="306"/>
      <c r="D430" s="316"/>
      <c r="E430" s="3" t="s">
        <v>456</v>
      </c>
      <c r="F430" s="3">
        <v>80</v>
      </c>
      <c r="G430" s="3">
        <v>0.98</v>
      </c>
      <c r="H430" s="3">
        <v>12</v>
      </c>
      <c r="I430" s="3">
        <v>700</v>
      </c>
      <c r="J430" s="10">
        <v>42</v>
      </c>
      <c r="M430" s="40" t="b">
        <f>AND('Data Sheet'!F430&lt;Results!$F$7,'Data Sheet'!F430&gt;Results!$E$7)</f>
        <v>0</v>
      </c>
      <c r="N430" s="6" t="b">
        <f>AND(G430&gt;Results!$E$10,G430&lt;Results!$F$10)</f>
        <v>0</v>
      </c>
      <c r="O430" s="6" t="b">
        <f>AND(H430&gt;Results!$E$13,H430&lt;Results!$F$13)</f>
        <v>0</v>
      </c>
      <c r="P430" s="6" t="b">
        <f>AND(I430&gt;Results!$E$16,I430&lt;Results!$F$16)</f>
        <v>0</v>
      </c>
      <c r="Q430" s="6" t="b">
        <f>AND(J430&gt;Results!$E$19,J430&lt;Results!$F$19)</f>
        <v>0</v>
      </c>
      <c r="T430" s="44">
        <f t="shared" si="12"/>
        <v>0</v>
      </c>
      <c r="U430" s="102" t="b">
        <f>AND('Data Sheet'!F430&gt;Results!$G$7,'Data Sheet'!F430&lt;Results!$H$7)</f>
        <v>0</v>
      </c>
      <c r="V430" s="102" t="b">
        <f>AND('Data Sheet'!G430&gt;Results!$G$10,'Data Sheet'!G429&lt;Results!$H$10)</f>
        <v>0</v>
      </c>
      <c r="W430" s="102" t="b">
        <f>AND('Data Sheet'!H430&gt;Results!$G$13,'Data Sheet'!H430&lt;Results!$H$13)</f>
        <v>0</v>
      </c>
      <c r="X430" s="102" t="b">
        <f>AND('Data Sheet'!I430&gt;Results!$G$16,'Data Sheet'!I430&lt;Results!$H$16)</f>
        <v>0</v>
      </c>
      <c r="Y430" s="102" t="b">
        <f>AND('Data Sheet'!J430&gt;Results!$G$19,'Data Sheet'!J430&lt;Results!$H$19)</f>
        <v>0</v>
      </c>
      <c r="AB430" s="44">
        <f t="shared" si="13"/>
        <v>0</v>
      </c>
    </row>
    <row r="431" spans="2:28" ht="15" customHeight="1">
      <c r="B431" s="306"/>
      <c r="C431" s="306"/>
      <c r="D431" s="316"/>
      <c r="E431" s="3" t="s">
        <v>457</v>
      </c>
      <c r="F431" s="3">
        <v>40</v>
      </c>
      <c r="G431" s="3">
        <v>1.2</v>
      </c>
      <c r="H431" s="3">
        <v>4</v>
      </c>
      <c r="I431" s="3">
        <v>620</v>
      </c>
      <c r="J431" s="10">
        <v>19</v>
      </c>
      <c r="M431" s="40" t="b">
        <f>AND('Data Sheet'!F431&lt;Results!$F$7,'Data Sheet'!F431&gt;Results!$E$7)</f>
        <v>0</v>
      </c>
      <c r="N431" s="6" t="b">
        <f>AND(G431&gt;Results!$E$10,G431&lt;Results!$F$10)</f>
        <v>0</v>
      </c>
      <c r="O431" s="6" t="b">
        <f>AND(H431&gt;Results!$E$13,H431&lt;Results!$F$13)</f>
        <v>0</v>
      </c>
      <c r="P431" s="6" t="b">
        <f>AND(I431&gt;Results!$E$16,I431&lt;Results!$F$16)</f>
        <v>0</v>
      </c>
      <c r="Q431" s="6" t="b">
        <f>AND(J431&gt;Results!$E$19,J431&lt;Results!$F$19)</f>
        <v>0</v>
      </c>
      <c r="T431" s="44">
        <f t="shared" si="12"/>
        <v>0</v>
      </c>
      <c r="U431" s="102" t="b">
        <f>AND('Data Sheet'!F431&gt;Results!$G$7,'Data Sheet'!F431&lt;Results!$H$7)</f>
        <v>0</v>
      </c>
      <c r="V431" s="102" t="b">
        <f>AND('Data Sheet'!G431&gt;Results!$G$10,'Data Sheet'!G430&lt;Results!$H$10)</f>
        <v>1</v>
      </c>
      <c r="W431" s="102" t="b">
        <f>AND('Data Sheet'!H431&gt;Results!$G$13,'Data Sheet'!H431&lt;Results!$H$13)</f>
        <v>0</v>
      </c>
      <c r="X431" s="102" t="b">
        <f>AND('Data Sheet'!I431&gt;Results!$G$16,'Data Sheet'!I431&lt;Results!$H$16)</f>
        <v>0</v>
      </c>
      <c r="Y431" s="102" t="b">
        <f>AND('Data Sheet'!J431&gt;Results!$G$19,'Data Sheet'!J431&lt;Results!$H$19)</f>
        <v>0</v>
      </c>
      <c r="AB431" s="44">
        <f t="shared" si="13"/>
        <v>1</v>
      </c>
    </row>
    <row r="432" spans="2:28" ht="15" customHeight="1">
      <c r="B432" s="306"/>
      <c r="C432" s="306"/>
      <c r="D432" s="316"/>
      <c r="E432" s="3" t="s">
        <v>458</v>
      </c>
      <c r="F432" s="3">
        <v>50</v>
      </c>
      <c r="G432" s="3">
        <v>1.2</v>
      </c>
      <c r="H432" s="3">
        <v>4</v>
      </c>
      <c r="I432" s="3">
        <v>680</v>
      </c>
      <c r="J432" s="10">
        <v>19</v>
      </c>
      <c r="M432" s="40" t="b">
        <f>AND('Data Sheet'!F432&lt;Results!$F$7,'Data Sheet'!F432&gt;Results!$E$7)</f>
        <v>0</v>
      </c>
      <c r="N432" s="6" t="b">
        <f>AND(G432&gt;Results!$E$10,G432&lt;Results!$F$10)</f>
        <v>0</v>
      </c>
      <c r="O432" s="6" t="b">
        <f>AND(H432&gt;Results!$E$13,H432&lt;Results!$F$13)</f>
        <v>0</v>
      </c>
      <c r="P432" s="6" t="b">
        <f>AND(I432&gt;Results!$E$16,I432&lt;Results!$F$16)</f>
        <v>0</v>
      </c>
      <c r="Q432" s="6" t="b">
        <f>AND(J432&gt;Results!$E$19,J432&lt;Results!$F$19)</f>
        <v>0</v>
      </c>
      <c r="T432" s="44">
        <f t="shared" si="12"/>
        <v>0</v>
      </c>
      <c r="U432" s="102" t="b">
        <f>AND('Data Sheet'!F432&gt;Results!$G$7,'Data Sheet'!F432&lt;Results!$H$7)</f>
        <v>0</v>
      </c>
      <c r="V432" s="102" t="b">
        <f>AND('Data Sheet'!G432&gt;Results!$G$10,'Data Sheet'!G431&lt;Results!$H$10)</f>
        <v>0</v>
      </c>
      <c r="W432" s="102" t="b">
        <f>AND('Data Sheet'!H432&gt;Results!$G$13,'Data Sheet'!H432&lt;Results!$H$13)</f>
        <v>0</v>
      </c>
      <c r="X432" s="102" t="b">
        <f>AND('Data Sheet'!I432&gt;Results!$G$16,'Data Sheet'!I432&lt;Results!$H$16)</f>
        <v>0</v>
      </c>
      <c r="Y432" s="102" t="b">
        <f>AND('Data Sheet'!J432&gt;Results!$G$19,'Data Sheet'!J432&lt;Results!$H$19)</f>
        <v>0</v>
      </c>
      <c r="AB432" s="44">
        <f t="shared" si="13"/>
        <v>0</v>
      </c>
    </row>
    <row r="433" spans="2:28" ht="15" customHeight="1">
      <c r="B433" s="306"/>
      <c r="C433" s="306"/>
      <c r="D433" s="316"/>
      <c r="E433" s="3" t="s">
        <v>459</v>
      </c>
      <c r="F433" s="3">
        <v>60</v>
      </c>
      <c r="G433" s="3">
        <v>1.2</v>
      </c>
      <c r="H433" s="3">
        <v>5</v>
      </c>
      <c r="I433" s="3">
        <v>600</v>
      </c>
      <c r="J433" s="10">
        <v>25</v>
      </c>
      <c r="M433" s="40" t="b">
        <f>AND('Data Sheet'!F433&lt;Results!$F$7,'Data Sheet'!F433&gt;Results!$E$7)</f>
        <v>1</v>
      </c>
      <c r="N433" s="6" t="b">
        <f>AND(G433&gt;Results!$E$10,G433&lt;Results!$F$10)</f>
        <v>0</v>
      </c>
      <c r="O433" s="6" t="b">
        <f>AND(H433&gt;Results!$E$13,H433&lt;Results!$F$13)</f>
        <v>0</v>
      </c>
      <c r="P433" s="6" t="b">
        <f>AND(I433&gt;Results!$E$16,I433&lt;Results!$F$16)</f>
        <v>0</v>
      </c>
      <c r="Q433" s="6" t="b">
        <f>AND(J433&gt;Results!$E$19,J433&lt;Results!$F$19)</f>
        <v>0</v>
      </c>
      <c r="T433" s="44">
        <f t="shared" si="12"/>
        <v>1</v>
      </c>
      <c r="U433" s="102" t="b">
        <f>AND('Data Sheet'!F433&gt;Results!$G$7,'Data Sheet'!F433&lt;Results!$H$7)</f>
        <v>0</v>
      </c>
      <c r="V433" s="102" t="b">
        <f>AND('Data Sheet'!G433&gt;Results!$G$10,'Data Sheet'!G432&lt;Results!$H$10)</f>
        <v>0</v>
      </c>
      <c r="W433" s="102" t="b">
        <f>AND('Data Sheet'!H433&gt;Results!$G$13,'Data Sheet'!H433&lt;Results!$H$13)</f>
        <v>0</v>
      </c>
      <c r="X433" s="102" t="b">
        <f>AND('Data Sheet'!I433&gt;Results!$G$16,'Data Sheet'!I433&lt;Results!$H$16)</f>
        <v>0</v>
      </c>
      <c r="Y433" s="102" t="b">
        <f>AND('Data Sheet'!J433&gt;Results!$G$19,'Data Sheet'!J433&lt;Results!$H$19)</f>
        <v>0</v>
      </c>
      <c r="AB433" s="44">
        <f t="shared" si="13"/>
        <v>0</v>
      </c>
    </row>
    <row r="434" spans="2:28" ht="15" customHeight="1">
      <c r="B434" s="306"/>
      <c r="C434" s="306"/>
      <c r="D434" s="316"/>
      <c r="E434" s="3" t="s">
        <v>460</v>
      </c>
      <c r="F434" s="3">
        <v>70</v>
      </c>
      <c r="G434" s="3">
        <v>1.2</v>
      </c>
      <c r="H434" s="3">
        <v>5</v>
      </c>
      <c r="I434" s="3">
        <v>550</v>
      </c>
      <c r="J434" s="10">
        <v>26</v>
      </c>
      <c r="M434" s="40" t="b">
        <f>AND('Data Sheet'!F434&lt;Results!$F$7,'Data Sheet'!F434&gt;Results!$E$7)</f>
        <v>0</v>
      </c>
      <c r="N434" s="6" t="b">
        <f>AND(G434&gt;Results!$E$10,G434&lt;Results!$F$10)</f>
        <v>0</v>
      </c>
      <c r="O434" s="6" t="b">
        <f>AND(H434&gt;Results!$E$13,H434&lt;Results!$F$13)</f>
        <v>0</v>
      </c>
      <c r="P434" s="6" t="b">
        <f>AND(I434&gt;Results!$E$16,I434&lt;Results!$F$16)</f>
        <v>0</v>
      </c>
      <c r="Q434" s="6" t="b">
        <f>AND(J434&gt;Results!$E$19,J434&lt;Results!$F$19)</f>
        <v>0</v>
      </c>
      <c r="T434" s="44">
        <f t="shared" si="12"/>
        <v>0</v>
      </c>
      <c r="U434" s="102" t="b">
        <f>AND('Data Sheet'!F434&gt;Results!$G$7,'Data Sheet'!F434&lt;Results!$H$7)</f>
        <v>0</v>
      </c>
      <c r="V434" s="102" t="b">
        <f>AND('Data Sheet'!G434&gt;Results!$G$10,'Data Sheet'!G433&lt;Results!$H$10)</f>
        <v>0</v>
      </c>
      <c r="W434" s="102" t="b">
        <f>AND('Data Sheet'!H434&gt;Results!$G$13,'Data Sheet'!H434&lt;Results!$H$13)</f>
        <v>0</v>
      </c>
      <c r="X434" s="102" t="b">
        <f>AND('Data Sheet'!I434&gt;Results!$G$16,'Data Sheet'!I434&lt;Results!$H$16)</f>
        <v>0</v>
      </c>
      <c r="Y434" s="102" t="b">
        <f>AND('Data Sheet'!J434&gt;Results!$G$19,'Data Sheet'!J434&lt;Results!$H$19)</f>
        <v>0</v>
      </c>
      <c r="AB434" s="44">
        <f t="shared" si="13"/>
        <v>0</v>
      </c>
    </row>
    <row r="435" spans="2:28" ht="15" customHeight="1">
      <c r="B435" s="306"/>
      <c r="C435" s="306"/>
      <c r="D435" s="316"/>
      <c r="E435" s="3" t="s">
        <v>461</v>
      </c>
      <c r="F435" s="3">
        <v>80</v>
      </c>
      <c r="G435" s="3">
        <v>1.2</v>
      </c>
      <c r="H435" s="3">
        <v>7</v>
      </c>
      <c r="I435" s="3">
        <v>500</v>
      </c>
      <c r="J435" s="10">
        <v>33</v>
      </c>
      <c r="M435" s="40" t="b">
        <f>AND('Data Sheet'!F435&lt;Results!$F$7,'Data Sheet'!F435&gt;Results!$E$7)</f>
        <v>0</v>
      </c>
      <c r="N435" s="6" t="b">
        <f>AND(G435&gt;Results!$E$10,G435&lt;Results!$F$10)</f>
        <v>0</v>
      </c>
      <c r="O435" s="6" t="b">
        <f>AND(H435&gt;Results!$E$13,H435&lt;Results!$F$13)</f>
        <v>0</v>
      </c>
      <c r="P435" s="6" t="b">
        <f>AND(I435&gt;Results!$E$16,I435&lt;Results!$F$16)</f>
        <v>0</v>
      </c>
      <c r="Q435" s="6" t="b">
        <f>AND(J435&gt;Results!$E$19,J435&lt;Results!$F$19)</f>
        <v>0</v>
      </c>
      <c r="T435" s="44">
        <f t="shared" si="12"/>
        <v>0</v>
      </c>
      <c r="U435" s="102" t="b">
        <f>AND('Data Sheet'!F435&gt;Results!$G$7,'Data Sheet'!F435&lt;Results!$H$7)</f>
        <v>0</v>
      </c>
      <c r="V435" s="102" t="b">
        <f>AND('Data Sheet'!G435&gt;Results!$G$10,'Data Sheet'!G434&lt;Results!$H$10)</f>
        <v>0</v>
      </c>
      <c r="W435" s="102" t="b">
        <f>AND('Data Sheet'!H435&gt;Results!$G$13,'Data Sheet'!H435&lt;Results!$H$13)</f>
        <v>0</v>
      </c>
      <c r="X435" s="102" t="b">
        <f>AND('Data Sheet'!I435&gt;Results!$G$16,'Data Sheet'!I435&lt;Results!$H$16)</f>
        <v>0</v>
      </c>
      <c r="Y435" s="102" t="b">
        <f>AND('Data Sheet'!J435&gt;Results!$G$19,'Data Sheet'!J435&lt;Results!$H$19)</f>
        <v>0</v>
      </c>
      <c r="AB435" s="44">
        <f t="shared" si="13"/>
        <v>0</v>
      </c>
    </row>
    <row r="436" spans="2:28" ht="15" customHeight="1">
      <c r="B436" s="306"/>
      <c r="C436" s="306"/>
      <c r="D436" s="316"/>
      <c r="E436" s="3" t="s">
        <v>462</v>
      </c>
      <c r="F436" s="3">
        <v>25</v>
      </c>
      <c r="G436" s="3">
        <v>1.2</v>
      </c>
      <c r="H436" s="3">
        <v>2.4</v>
      </c>
      <c r="I436" s="3">
        <v>400</v>
      </c>
      <c r="J436" s="10">
        <v>14</v>
      </c>
      <c r="M436" s="40" t="b">
        <f>AND('Data Sheet'!F436&lt;Results!$F$7,'Data Sheet'!F436&gt;Results!$E$7)</f>
        <v>0</v>
      </c>
      <c r="N436" s="6" t="b">
        <f>AND(G436&gt;Results!$E$10,G436&lt;Results!$F$10)</f>
        <v>0</v>
      </c>
      <c r="O436" s="6" t="b">
        <f>AND(H436&gt;Results!$E$13,H436&lt;Results!$F$13)</f>
        <v>0</v>
      </c>
      <c r="P436" s="6" t="b">
        <f>AND(I436&gt;Results!$E$16,I436&lt;Results!$F$16)</f>
        <v>1</v>
      </c>
      <c r="Q436" s="6" t="b">
        <f>AND(J436&gt;Results!$E$19,J436&lt;Results!$F$19)</f>
        <v>0</v>
      </c>
      <c r="T436" s="44">
        <f t="shared" si="12"/>
        <v>1</v>
      </c>
      <c r="U436" s="102" t="b">
        <f>AND('Data Sheet'!F436&gt;Results!$G$7,'Data Sheet'!F436&lt;Results!$H$7)</f>
        <v>0</v>
      </c>
      <c r="V436" s="102" t="b">
        <f>AND('Data Sheet'!G436&gt;Results!$G$10,'Data Sheet'!G435&lt;Results!$H$10)</f>
        <v>0</v>
      </c>
      <c r="W436" s="102" t="b">
        <f>AND('Data Sheet'!H436&gt;Results!$G$13,'Data Sheet'!H436&lt;Results!$H$13)</f>
        <v>0</v>
      </c>
      <c r="X436" s="102" t="b">
        <f>AND('Data Sheet'!I436&gt;Results!$G$16,'Data Sheet'!I436&lt;Results!$H$16)</f>
        <v>0</v>
      </c>
      <c r="Y436" s="102" t="b">
        <f>AND('Data Sheet'!J436&gt;Results!$G$19,'Data Sheet'!J436&lt;Results!$H$19)</f>
        <v>0</v>
      </c>
      <c r="AB436" s="44">
        <f t="shared" si="13"/>
        <v>0</v>
      </c>
    </row>
    <row r="437" spans="2:28" ht="15" customHeight="1">
      <c r="B437" s="306"/>
      <c r="C437" s="306"/>
      <c r="D437" s="316"/>
      <c r="E437" s="3" t="s">
        <v>463</v>
      </c>
      <c r="F437" s="3">
        <v>40</v>
      </c>
      <c r="G437" s="3">
        <v>1.2</v>
      </c>
      <c r="H437" s="3">
        <v>4.5</v>
      </c>
      <c r="I437" s="3">
        <v>430</v>
      </c>
      <c r="J437" s="10">
        <v>18</v>
      </c>
      <c r="M437" s="40" t="b">
        <f>AND('Data Sheet'!F437&lt;Results!$F$7,'Data Sheet'!F437&gt;Results!$E$7)</f>
        <v>0</v>
      </c>
      <c r="N437" s="6" t="b">
        <f>AND(G437&gt;Results!$E$10,G437&lt;Results!$F$10)</f>
        <v>0</v>
      </c>
      <c r="O437" s="6" t="b">
        <f>AND(H437&gt;Results!$E$13,H437&lt;Results!$F$13)</f>
        <v>0</v>
      </c>
      <c r="P437" s="6" t="b">
        <f>AND(I437&gt;Results!$E$16,I437&lt;Results!$F$16)</f>
        <v>1</v>
      </c>
      <c r="Q437" s="6" t="b">
        <f>AND(J437&gt;Results!$E$19,J437&lt;Results!$F$19)</f>
        <v>0</v>
      </c>
      <c r="T437" s="44">
        <f t="shared" si="12"/>
        <v>1</v>
      </c>
      <c r="U437" s="102" t="b">
        <f>AND('Data Sheet'!F437&gt;Results!$G$7,'Data Sheet'!F437&lt;Results!$H$7)</f>
        <v>0</v>
      </c>
      <c r="V437" s="102" t="b">
        <f>AND('Data Sheet'!G437&gt;Results!$G$10,'Data Sheet'!G436&lt;Results!$H$10)</f>
        <v>0</v>
      </c>
      <c r="W437" s="102" t="b">
        <f>AND('Data Sheet'!H437&gt;Results!$G$13,'Data Sheet'!H437&lt;Results!$H$13)</f>
        <v>0</v>
      </c>
      <c r="X437" s="102" t="b">
        <f>AND('Data Sheet'!I437&gt;Results!$G$16,'Data Sheet'!I437&lt;Results!$H$16)</f>
        <v>1</v>
      </c>
      <c r="Y437" s="102" t="b">
        <f>AND('Data Sheet'!J437&gt;Results!$G$19,'Data Sheet'!J437&lt;Results!$H$19)</f>
        <v>0</v>
      </c>
      <c r="AB437" s="44">
        <f t="shared" si="13"/>
        <v>1</v>
      </c>
    </row>
    <row r="438" spans="2:28" ht="15" customHeight="1">
      <c r="B438" s="306"/>
      <c r="C438" s="306"/>
      <c r="D438" s="316"/>
      <c r="E438" s="3" t="s">
        <v>464</v>
      </c>
      <c r="F438" s="3">
        <v>50</v>
      </c>
      <c r="G438" s="3">
        <v>1.2</v>
      </c>
      <c r="H438" s="3">
        <v>6</v>
      </c>
      <c r="I438" s="3">
        <v>510</v>
      </c>
      <c r="J438" s="10">
        <v>23</v>
      </c>
      <c r="M438" s="40" t="b">
        <f>AND('Data Sheet'!F438&lt;Results!$F$7,'Data Sheet'!F438&gt;Results!$E$7)</f>
        <v>0</v>
      </c>
      <c r="N438" s="6" t="b">
        <f>AND(G438&gt;Results!$E$10,G438&lt;Results!$F$10)</f>
        <v>0</v>
      </c>
      <c r="O438" s="6" t="b">
        <f>AND(H438&gt;Results!$E$13,H438&lt;Results!$F$13)</f>
        <v>0</v>
      </c>
      <c r="P438" s="6" t="b">
        <f>AND(I438&gt;Results!$E$16,I438&lt;Results!$F$16)</f>
        <v>0</v>
      </c>
      <c r="Q438" s="6" t="b">
        <f>AND(J438&gt;Results!$E$19,J438&lt;Results!$F$19)</f>
        <v>0</v>
      </c>
      <c r="T438" s="44">
        <f t="shared" si="12"/>
        <v>0</v>
      </c>
      <c r="U438" s="102" t="b">
        <f>AND('Data Sheet'!F438&gt;Results!$G$7,'Data Sheet'!F438&lt;Results!$H$7)</f>
        <v>0</v>
      </c>
      <c r="V438" s="102" t="b">
        <f>AND('Data Sheet'!G438&gt;Results!$G$10,'Data Sheet'!G437&lt;Results!$H$10)</f>
        <v>0</v>
      </c>
      <c r="W438" s="102" t="b">
        <f>AND('Data Sheet'!H438&gt;Results!$G$13,'Data Sheet'!H438&lt;Results!$H$13)</f>
        <v>0</v>
      </c>
      <c r="X438" s="102" t="b">
        <f>AND('Data Sheet'!I438&gt;Results!$G$16,'Data Sheet'!I438&lt;Results!$H$16)</f>
        <v>0</v>
      </c>
      <c r="Y438" s="102" t="b">
        <f>AND('Data Sheet'!J438&gt;Results!$G$19,'Data Sheet'!J438&lt;Results!$H$19)</f>
        <v>0</v>
      </c>
      <c r="AB438" s="44">
        <f t="shared" si="13"/>
        <v>0</v>
      </c>
    </row>
    <row r="439" spans="2:28" ht="15" customHeight="1">
      <c r="B439" s="306"/>
      <c r="C439" s="306"/>
      <c r="D439" s="316"/>
      <c r="E439" s="3" t="s">
        <v>465</v>
      </c>
      <c r="F439" s="3">
        <v>60</v>
      </c>
      <c r="G439" s="3">
        <v>1.2</v>
      </c>
      <c r="H439" s="3">
        <v>6.7</v>
      </c>
      <c r="I439" s="3">
        <v>510</v>
      </c>
      <c r="J439" s="10">
        <v>27</v>
      </c>
      <c r="M439" s="40" t="b">
        <f>AND('Data Sheet'!F439&lt;Results!$F$7,'Data Sheet'!F439&gt;Results!$E$7)</f>
        <v>1</v>
      </c>
      <c r="N439" s="6" t="b">
        <f>AND(G439&gt;Results!$E$10,G439&lt;Results!$F$10)</f>
        <v>0</v>
      </c>
      <c r="O439" s="6" t="b">
        <f>AND(H439&gt;Results!$E$13,H439&lt;Results!$F$13)</f>
        <v>0</v>
      </c>
      <c r="P439" s="6" t="b">
        <f>AND(I439&gt;Results!$E$16,I439&lt;Results!$F$16)</f>
        <v>0</v>
      </c>
      <c r="Q439" s="6" t="b">
        <f>AND(J439&gt;Results!$E$19,J439&lt;Results!$F$19)</f>
        <v>0</v>
      </c>
      <c r="T439" s="44">
        <f t="shared" si="12"/>
        <v>1</v>
      </c>
      <c r="U439" s="102" t="b">
        <f>AND('Data Sheet'!F439&gt;Results!$G$7,'Data Sheet'!F439&lt;Results!$H$7)</f>
        <v>0</v>
      </c>
      <c r="V439" s="102" t="b">
        <f>AND('Data Sheet'!G439&gt;Results!$G$10,'Data Sheet'!G438&lt;Results!$H$10)</f>
        <v>0</v>
      </c>
      <c r="W439" s="102" t="b">
        <f>AND('Data Sheet'!H439&gt;Results!$G$13,'Data Sheet'!H439&lt;Results!$H$13)</f>
        <v>0</v>
      </c>
      <c r="X439" s="102" t="b">
        <f>AND('Data Sheet'!I439&gt;Results!$G$16,'Data Sheet'!I439&lt;Results!$H$16)</f>
        <v>0</v>
      </c>
      <c r="Y439" s="102" t="b">
        <f>AND('Data Sheet'!J439&gt;Results!$G$19,'Data Sheet'!J439&lt;Results!$H$19)</f>
        <v>0</v>
      </c>
      <c r="AB439" s="44">
        <f t="shared" si="13"/>
        <v>0</v>
      </c>
    </row>
    <row r="440" spans="2:28" ht="15" customHeight="1">
      <c r="B440" s="306"/>
      <c r="C440" s="306"/>
      <c r="D440" s="316"/>
      <c r="E440" s="3" t="s">
        <v>466</v>
      </c>
      <c r="F440" s="3">
        <v>70</v>
      </c>
      <c r="G440" s="3">
        <v>1.2</v>
      </c>
      <c r="H440" s="3">
        <v>8.1999999999999993</v>
      </c>
      <c r="I440" s="3">
        <v>500</v>
      </c>
      <c r="J440" s="10">
        <v>30</v>
      </c>
      <c r="M440" s="40" t="b">
        <f>AND('Data Sheet'!F440&lt;Results!$F$7,'Data Sheet'!F440&gt;Results!$E$7)</f>
        <v>0</v>
      </c>
      <c r="N440" s="6" t="b">
        <f>AND(G440&gt;Results!$E$10,G440&lt;Results!$F$10)</f>
        <v>0</v>
      </c>
      <c r="O440" s="6" t="b">
        <f>AND(H440&gt;Results!$E$13,H440&lt;Results!$F$13)</f>
        <v>0</v>
      </c>
      <c r="P440" s="6" t="b">
        <f>AND(I440&gt;Results!$E$16,I440&lt;Results!$F$16)</f>
        <v>0</v>
      </c>
      <c r="Q440" s="6" t="b">
        <f>AND(J440&gt;Results!$E$19,J440&lt;Results!$F$19)</f>
        <v>0</v>
      </c>
      <c r="T440" s="44">
        <f t="shared" si="12"/>
        <v>0</v>
      </c>
      <c r="U440" s="102" t="b">
        <f>AND('Data Sheet'!F440&gt;Results!$G$7,'Data Sheet'!F440&lt;Results!$H$7)</f>
        <v>0</v>
      </c>
      <c r="V440" s="102" t="b">
        <f>AND('Data Sheet'!G440&gt;Results!$G$10,'Data Sheet'!G439&lt;Results!$H$10)</f>
        <v>0</v>
      </c>
      <c r="W440" s="102" t="b">
        <f>AND('Data Sheet'!H440&gt;Results!$G$13,'Data Sheet'!H440&lt;Results!$H$13)</f>
        <v>0</v>
      </c>
      <c r="X440" s="102" t="b">
        <f>AND('Data Sheet'!I440&gt;Results!$G$16,'Data Sheet'!I440&lt;Results!$H$16)</f>
        <v>0</v>
      </c>
      <c r="Y440" s="102" t="b">
        <f>AND('Data Sheet'!J440&gt;Results!$G$19,'Data Sheet'!J440&lt;Results!$H$19)</f>
        <v>0</v>
      </c>
      <c r="AB440" s="44">
        <f t="shared" si="13"/>
        <v>0</v>
      </c>
    </row>
    <row r="441" spans="2:28" ht="15" customHeight="1">
      <c r="B441" s="306"/>
      <c r="C441" s="306"/>
      <c r="D441" s="316"/>
      <c r="E441" s="3" t="s">
        <v>467</v>
      </c>
      <c r="F441" s="3">
        <v>80</v>
      </c>
      <c r="G441" s="3">
        <v>1.2</v>
      </c>
      <c r="H441" s="3">
        <v>8.5</v>
      </c>
      <c r="I441" s="3">
        <v>480</v>
      </c>
      <c r="J441" s="10">
        <v>34</v>
      </c>
      <c r="M441" s="40" t="b">
        <f>AND('Data Sheet'!F441&lt;Results!$F$7,'Data Sheet'!F441&gt;Results!$E$7)</f>
        <v>0</v>
      </c>
      <c r="N441" s="6" t="b">
        <f>AND(G441&gt;Results!$E$10,G441&lt;Results!$F$10)</f>
        <v>0</v>
      </c>
      <c r="O441" s="6" t="b">
        <f>AND(H441&gt;Results!$E$13,H441&lt;Results!$F$13)</f>
        <v>0</v>
      </c>
      <c r="P441" s="6" t="b">
        <f>AND(I441&gt;Results!$E$16,I441&lt;Results!$F$16)</f>
        <v>0</v>
      </c>
      <c r="Q441" s="6" t="b">
        <f>AND(J441&gt;Results!$E$19,J441&lt;Results!$F$19)</f>
        <v>0</v>
      </c>
      <c r="T441" s="44">
        <f t="shared" si="12"/>
        <v>0</v>
      </c>
      <c r="U441" s="102" t="b">
        <f>AND('Data Sheet'!F441&gt;Results!$G$7,'Data Sheet'!F441&lt;Results!$H$7)</f>
        <v>0</v>
      </c>
      <c r="V441" s="102" t="b">
        <f>AND('Data Sheet'!G441&gt;Results!$G$10,'Data Sheet'!G440&lt;Results!$H$10)</f>
        <v>0</v>
      </c>
      <c r="W441" s="102" t="b">
        <f>AND('Data Sheet'!H441&gt;Results!$G$13,'Data Sheet'!H441&lt;Results!$H$13)</f>
        <v>0</v>
      </c>
      <c r="X441" s="102" t="b">
        <f>AND('Data Sheet'!I441&gt;Results!$G$16,'Data Sheet'!I441&lt;Results!$H$16)</f>
        <v>0</v>
      </c>
      <c r="Y441" s="102" t="b">
        <f>AND('Data Sheet'!J441&gt;Results!$G$19,'Data Sheet'!J441&lt;Results!$H$19)</f>
        <v>0</v>
      </c>
      <c r="AB441" s="44">
        <f t="shared" si="13"/>
        <v>0</v>
      </c>
    </row>
    <row r="442" spans="2:28" ht="15" customHeight="1">
      <c r="B442" s="306"/>
      <c r="C442" s="306"/>
      <c r="D442" s="316"/>
      <c r="E442" s="3" t="s">
        <v>468</v>
      </c>
      <c r="F442" s="3">
        <v>50</v>
      </c>
      <c r="G442" s="3">
        <v>1.0900000000000001</v>
      </c>
      <c r="H442" s="3">
        <v>2.5</v>
      </c>
      <c r="I442" s="3">
        <v>400</v>
      </c>
      <c r="J442" s="10">
        <v>24</v>
      </c>
      <c r="M442" s="40" t="b">
        <f>AND('Data Sheet'!F442&lt;Results!$F$7,'Data Sheet'!F442&gt;Results!$E$7)</f>
        <v>0</v>
      </c>
      <c r="N442" s="6" t="b">
        <f>AND(G442&gt;Results!$E$10,G442&lt;Results!$F$10)</f>
        <v>1</v>
      </c>
      <c r="O442" s="6" t="b">
        <f>AND(H442&gt;Results!$E$13,H442&lt;Results!$F$13)</f>
        <v>0</v>
      </c>
      <c r="P442" s="6" t="b">
        <f>AND(I442&gt;Results!$E$16,I442&lt;Results!$F$16)</f>
        <v>1</v>
      </c>
      <c r="Q442" s="6" t="b">
        <f>AND(J442&gt;Results!$E$19,J442&lt;Results!$F$19)</f>
        <v>0</v>
      </c>
      <c r="T442" s="44">
        <f t="shared" si="12"/>
        <v>2</v>
      </c>
      <c r="U442" s="102" t="b">
        <f>AND('Data Sheet'!F442&gt;Results!$G$7,'Data Sheet'!F442&lt;Results!$H$7)</f>
        <v>0</v>
      </c>
      <c r="V442" s="102" t="b">
        <f>AND('Data Sheet'!G442&gt;Results!$G$10,'Data Sheet'!G441&lt;Results!$H$10)</f>
        <v>0</v>
      </c>
      <c r="W442" s="102" t="b">
        <f>AND('Data Sheet'!H442&gt;Results!$G$13,'Data Sheet'!H442&lt;Results!$H$13)</f>
        <v>0</v>
      </c>
      <c r="X442" s="102" t="b">
        <f>AND('Data Sheet'!I442&gt;Results!$G$16,'Data Sheet'!I442&lt;Results!$H$16)</f>
        <v>0</v>
      </c>
      <c r="Y442" s="102" t="b">
        <f>AND('Data Sheet'!J442&gt;Results!$G$19,'Data Sheet'!J442&lt;Results!$H$19)</f>
        <v>0</v>
      </c>
      <c r="AB442" s="44">
        <f t="shared" si="13"/>
        <v>0</v>
      </c>
    </row>
    <row r="443" spans="2:28" ht="15" customHeight="1">
      <c r="B443" s="306"/>
      <c r="C443" s="306"/>
      <c r="D443" s="316"/>
      <c r="E443" s="3" t="s">
        <v>469</v>
      </c>
      <c r="F443" s="3">
        <v>60</v>
      </c>
      <c r="G443" s="3">
        <v>1.0900000000000001</v>
      </c>
      <c r="H443" s="3">
        <v>3</v>
      </c>
      <c r="I443" s="3">
        <v>400</v>
      </c>
      <c r="J443" s="10">
        <v>21</v>
      </c>
      <c r="M443" s="40" t="b">
        <f>AND('Data Sheet'!F443&lt;Results!$F$7,'Data Sheet'!F443&gt;Results!$E$7)</f>
        <v>1</v>
      </c>
      <c r="N443" s="6" t="b">
        <f>AND(G443&gt;Results!$E$10,G443&lt;Results!$F$10)</f>
        <v>1</v>
      </c>
      <c r="O443" s="6" t="b">
        <f>AND(H443&gt;Results!$E$13,H443&lt;Results!$F$13)</f>
        <v>0</v>
      </c>
      <c r="P443" s="6" t="b">
        <f>AND(I443&gt;Results!$E$16,I443&lt;Results!$F$16)</f>
        <v>1</v>
      </c>
      <c r="Q443" s="6" t="b">
        <f>AND(J443&gt;Results!$E$19,J443&lt;Results!$F$19)</f>
        <v>0</v>
      </c>
      <c r="T443" s="44">
        <f t="shared" si="12"/>
        <v>3</v>
      </c>
      <c r="U443" s="102" t="b">
        <f>AND('Data Sheet'!F443&gt;Results!$G$7,'Data Sheet'!F443&lt;Results!$H$7)</f>
        <v>0</v>
      </c>
      <c r="V443" s="102" t="b">
        <f>AND('Data Sheet'!G443&gt;Results!$G$10,'Data Sheet'!G442&lt;Results!$H$10)</f>
        <v>1</v>
      </c>
      <c r="W443" s="102" t="b">
        <f>AND('Data Sheet'!H443&gt;Results!$G$13,'Data Sheet'!H443&lt;Results!$H$13)</f>
        <v>0</v>
      </c>
      <c r="X443" s="102" t="b">
        <f>AND('Data Sheet'!I443&gt;Results!$G$16,'Data Sheet'!I443&lt;Results!$H$16)</f>
        <v>0</v>
      </c>
      <c r="Y443" s="102" t="b">
        <f>AND('Data Sheet'!J443&gt;Results!$G$19,'Data Sheet'!J443&lt;Results!$H$19)</f>
        <v>0</v>
      </c>
      <c r="AB443" s="44">
        <f t="shared" si="13"/>
        <v>1</v>
      </c>
    </row>
    <row r="444" spans="2:28" ht="15" customHeight="1">
      <c r="B444" s="306"/>
      <c r="C444" s="306"/>
      <c r="D444" s="316"/>
      <c r="E444" s="3" t="s">
        <v>470</v>
      </c>
      <c r="F444" s="3">
        <v>70</v>
      </c>
      <c r="G444" s="3">
        <v>1.07</v>
      </c>
      <c r="H444" s="3">
        <v>4</v>
      </c>
      <c r="I444" s="3">
        <v>400</v>
      </c>
      <c r="J444" s="10">
        <v>30</v>
      </c>
      <c r="M444" s="40" t="b">
        <f>AND('Data Sheet'!F444&lt;Results!$F$7,'Data Sheet'!F444&gt;Results!$E$7)</f>
        <v>0</v>
      </c>
      <c r="N444" s="6" t="b">
        <f>AND(G444&gt;Results!$E$10,G444&lt;Results!$F$10)</f>
        <v>1</v>
      </c>
      <c r="O444" s="6" t="b">
        <f>AND(H444&gt;Results!$E$13,H444&lt;Results!$F$13)</f>
        <v>0</v>
      </c>
      <c r="P444" s="6" t="b">
        <f>AND(I444&gt;Results!$E$16,I444&lt;Results!$F$16)</f>
        <v>1</v>
      </c>
      <c r="Q444" s="6" t="b">
        <f>AND(J444&gt;Results!$E$19,J444&lt;Results!$F$19)</f>
        <v>0</v>
      </c>
      <c r="T444" s="44">
        <f t="shared" si="12"/>
        <v>2</v>
      </c>
      <c r="U444" s="102" t="b">
        <f>AND('Data Sheet'!F444&gt;Results!$G$7,'Data Sheet'!F444&lt;Results!$H$7)</f>
        <v>0</v>
      </c>
      <c r="V444" s="102" t="b">
        <f>AND('Data Sheet'!G444&gt;Results!$G$10,'Data Sheet'!G443&lt;Results!$H$10)</f>
        <v>1</v>
      </c>
      <c r="W444" s="102" t="b">
        <f>AND('Data Sheet'!H444&gt;Results!$G$13,'Data Sheet'!H444&lt;Results!$H$13)</f>
        <v>0</v>
      </c>
      <c r="X444" s="102" t="b">
        <f>AND('Data Sheet'!I444&gt;Results!$G$16,'Data Sheet'!I444&lt;Results!$H$16)</f>
        <v>0</v>
      </c>
      <c r="Y444" s="102" t="b">
        <f>AND('Data Sheet'!J444&gt;Results!$G$19,'Data Sheet'!J444&lt;Results!$H$19)</f>
        <v>0</v>
      </c>
      <c r="AB444" s="44">
        <f t="shared" si="13"/>
        <v>1</v>
      </c>
    </row>
    <row r="445" spans="2:28" ht="15" customHeight="1">
      <c r="B445" s="306"/>
      <c r="C445" s="306"/>
      <c r="D445" s="316"/>
      <c r="E445" s="3" t="s">
        <v>471</v>
      </c>
      <c r="F445" s="3">
        <v>80</v>
      </c>
      <c r="G445" s="3">
        <v>1.06</v>
      </c>
      <c r="H445" s="3">
        <v>5.5</v>
      </c>
      <c r="I445" s="3">
        <v>420</v>
      </c>
      <c r="J445" s="10">
        <v>35</v>
      </c>
      <c r="M445" s="40" t="b">
        <f>AND('Data Sheet'!F445&lt;Results!$F$7,'Data Sheet'!F445&gt;Results!$E$7)</f>
        <v>0</v>
      </c>
      <c r="N445" s="6" t="b">
        <f>AND(G445&gt;Results!$E$10,G445&lt;Results!$F$10)</f>
        <v>1</v>
      </c>
      <c r="O445" s="6" t="b">
        <f>AND(H445&gt;Results!$E$13,H445&lt;Results!$F$13)</f>
        <v>0</v>
      </c>
      <c r="P445" s="6" t="b">
        <f>AND(I445&gt;Results!$E$16,I445&lt;Results!$F$16)</f>
        <v>1</v>
      </c>
      <c r="Q445" s="6" t="b">
        <f>AND(J445&gt;Results!$E$19,J445&lt;Results!$F$19)</f>
        <v>0</v>
      </c>
      <c r="T445" s="44">
        <f t="shared" si="12"/>
        <v>2</v>
      </c>
      <c r="U445" s="102" t="b">
        <f>AND('Data Sheet'!F445&gt;Results!$G$7,'Data Sheet'!F445&lt;Results!$H$7)</f>
        <v>0</v>
      </c>
      <c r="V445" s="102" t="b">
        <f>AND('Data Sheet'!G445&gt;Results!$G$10,'Data Sheet'!G444&lt;Results!$H$10)</f>
        <v>0</v>
      </c>
      <c r="W445" s="102" t="b">
        <f>AND('Data Sheet'!H445&gt;Results!$G$13,'Data Sheet'!H445&lt;Results!$H$13)</f>
        <v>0</v>
      </c>
      <c r="X445" s="102" t="b">
        <f>AND('Data Sheet'!I445&gt;Results!$G$16,'Data Sheet'!I445&lt;Results!$H$16)</f>
        <v>1</v>
      </c>
      <c r="Y445" s="102" t="b">
        <f>AND('Data Sheet'!J445&gt;Results!$G$19,'Data Sheet'!J445&lt;Results!$H$19)</f>
        <v>0</v>
      </c>
      <c r="AB445" s="44">
        <f t="shared" si="13"/>
        <v>1</v>
      </c>
    </row>
    <row r="446" spans="2:28" ht="15" customHeight="1">
      <c r="B446" s="306"/>
      <c r="C446" s="306"/>
      <c r="D446" s="316"/>
      <c r="E446" s="3" t="s">
        <v>472</v>
      </c>
      <c r="F446" s="3">
        <v>90</v>
      </c>
      <c r="G446" s="3">
        <v>1.06</v>
      </c>
      <c r="H446" s="3">
        <v>7</v>
      </c>
      <c r="I446" s="3">
        <v>450</v>
      </c>
      <c r="J446" s="10">
        <v>40</v>
      </c>
      <c r="M446" s="40" t="b">
        <f>AND('Data Sheet'!F446&lt;Results!$F$7,'Data Sheet'!F446&gt;Results!$E$7)</f>
        <v>0</v>
      </c>
      <c r="N446" s="6" t="b">
        <f>AND(G446&gt;Results!$E$10,G446&lt;Results!$F$10)</f>
        <v>1</v>
      </c>
      <c r="O446" s="6" t="b">
        <f>AND(H446&gt;Results!$E$13,H446&lt;Results!$F$13)</f>
        <v>0</v>
      </c>
      <c r="P446" s="6" t="b">
        <f>AND(I446&gt;Results!$E$16,I446&lt;Results!$F$16)</f>
        <v>0</v>
      </c>
      <c r="Q446" s="6" t="b">
        <f>AND(J446&gt;Results!$E$19,J446&lt;Results!$F$19)</f>
        <v>0</v>
      </c>
      <c r="T446" s="44">
        <f t="shared" si="12"/>
        <v>1</v>
      </c>
      <c r="U446" s="102" t="b">
        <f>AND('Data Sheet'!F446&gt;Results!$G$7,'Data Sheet'!F446&lt;Results!$H$7)</f>
        <v>0</v>
      </c>
      <c r="V446" s="102" t="b">
        <f>AND('Data Sheet'!G446&gt;Results!$G$10,'Data Sheet'!G445&lt;Results!$H$10)</f>
        <v>0</v>
      </c>
      <c r="W446" s="102" t="b">
        <f>AND('Data Sheet'!H446&gt;Results!$G$13,'Data Sheet'!H446&lt;Results!$H$13)</f>
        <v>0</v>
      </c>
      <c r="X446" s="102" t="b">
        <f>AND('Data Sheet'!I446&gt;Results!$G$16,'Data Sheet'!I446&lt;Results!$H$16)</f>
        <v>0</v>
      </c>
      <c r="Y446" s="102" t="b">
        <f>AND('Data Sheet'!J446&gt;Results!$G$19,'Data Sheet'!J446&lt;Results!$H$19)</f>
        <v>0</v>
      </c>
      <c r="AB446" s="44">
        <f t="shared" si="13"/>
        <v>0</v>
      </c>
    </row>
    <row r="447" spans="2:28" ht="15" customHeight="1">
      <c r="B447" s="306"/>
      <c r="C447" s="306"/>
      <c r="D447" s="316"/>
      <c r="E447" s="3" t="s">
        <v>473</v>
      </c>
      <c r="F447" s="3">
        <v>70</v>
      </c>
      <c r="G447" s="3">
        <v>1</v>
      </c>
      <c r="H447" s="3">
        <v>11.1</v>
      </c>
      <c r="I447" s="3">
        <v>560</v>
      </c>
      <c r="J447" s="10" t="s">
        <v>1</v>
      </c>
      <c r="M447" s="40" t="b">
        <f>AND('Data Sheet'!F447&lt;Results!$F$7,'Data Sheet'!F447&gt;Results!$E$7)</f>
        <v>0</v>
      </c>
      <c r="N447" s="6" t="b">
        <f>AND(G447&gt;Results!$E$10,G447&lt;Results!$F$10)</f>
        <v>0</v>
      </c>
      <c r="O447" s="6" t="b">
        <f>AND(H447&gt;Results!$E$13,H447&lt;Results!$F$13)</f>
        <v>0</v>
      </c>
      <c r="P447" s="6" t="b">
        <f>AND(I447&gt;Results!$E$16,I447&lt;Results!$F$16)</f>
        <v>0</v>
      </c>
      <c r="Q447" s="6" t="b">
        <f>AND(J447&gt;Results!$E$19,J447&lt;Results!$F$19)</f>
        <v>0</v>
      </c>
      <c r="T447" s="44">
        <f t="shared" si="12"/>
        <v>0</v>
      </c>
      <c r="U447" s="102" t="b">
        <f>AND('Data Sheet'!F447&gt;Results!$G$7,'Data Sheet'!F447&lt;Results!$H$7)</f>
        <v>0</v>
      </c>
      <c r="V447" s="102" t="b">
        <f>AND('Data Sheet'!G447&gt;Results!$G$10,'Data Sheet'!G446&lt;Results!$H$10)</f>
        <v>0</v>
      </c>
      <c r="W447" s="102" t="b">
        <f>AND('Data Sheet'!H447&gt;Results!$G$13,'Data Sheet'!H447&lt;Results!$H$13)</f>
        <v>0</v>
      </c>
      <c r="X447" s="102" t="b">
        <f>AND('Data Sheet'!I447&gt;Results!$G$16,'Data Sheet'!I447&lt;Results!$H$16)</f>
        <v>0</v>
      </c>
      <c r="Y447" s="102" t="b">
        <f>AND('Data Sheet'!J447&gt;Results!$G$19,'Data Sheet'!J447&lt;Results!$H$19)</f>
        <v>0</v>
      </c>
      <c r="AB447" s="44">
        <f t="shared" si="13"/>
        <v>0</v>
      </c>
    </row>
    <row r="448" spans="2:28" ht="15" customHeight="1">
      <c r="B448" s="306"/>
      <c r="C448" s="306"/>
      <c r="D448" s="316"/>
      <c r="E448" s="3" t="s">
        <v>474</v>
      </c>
      <c r="F448" s="3">
        <v>60</v>
      </c>
      <c r="G448" s="3">
        <v>1.0900000000000001</v>
      </c>
      <c r="H448" s="3">
        <v>4.5</v>
      </c>
      <c r="I448" s="3">
        <v>450</v>
      </c>
      <c r="J448" s="10">
        <v>30</v>
      </c>
      <c r="M448" s="40" t="b">
        <f>AND('Data Sheet'!F448&lt;Results!$F$7,'Data Sheet'!F448&gt;Results!$E$7)</f>
        <v>1</v>
      </c>
      <c r="N448" s="6" t="b">
        <f>AND(G448&gt;Results!$E$10,G448&lt;Results!$F$10)</f>
        <v>1</v>
      </c>
      <c r="O448" s="6" t="b">
        <f>AND(H448&gt;Results!$E$13,H448&lt;Results!$F$13)</f>
        <v>0</v>
      </c>
      <c r="P448" s="6" t="b">
        <f>AND(I448&gt;Results!$E$16,I448&lt;Results!$F$16)</f>
        <v>0</v>
      </c>
      <c r="Q448" s="6" t="b">
        <f>AND(J448&gt;Results!$E$19,J448&lt;Results!$F$19)</f>
        <v>0</v>
      </c>
      <c r="T448" s="44">
        <f t="shared" si="12"/>
        <v>2</v>
      </c>
      <c r="U448" s="102" t="b">
        <f>AND('Data Sheet'!F448&gt;Results!$G$7,'Data Sheet'!F448&lt;Results!$H$7)</f>
        <v>0</v>
      </c>
      <c r="V448" s="102" t="b">
        <f>AND('Data Sheet'!G448&gt;Results!$G$10,'Data Sheet'!G447&lt;Results!$H$10)</f>
        <v>1</v>
      </c>
      <c r="W448" s="102" t="b">
        <f>AND('Data Sheet'!H448&gt;Results!$G$13,'Data Sheet'!H448&lt;Results!$H$13)</f>
        <v>0</v>
      </c>
      <c r="X448" s="102" t="b">
        <f>AND('Data Sheet'!I448&gt;Results!$G$16,'Data Sheet'!I448&lt;Results!$H$16)</f>
        <v>0</v>
      </c>
      <c r="Y448" s="102" t="b">
        <f>AND('Data Sheet'!J448&gt;Results!$G$19,'Data Sheet'!J448&lt;Results!$H$19)</f>
        <v>0</v>
      </c>
      <c r="AB448" s="44">
        <f t="shared" si="13"/>
        <v>1</v>
      </c>
    </row>
    <row r="449" spans="2:28" ht="15" customHeight="1">
      <c r="B449" s="306"/>
      <c r="C449" s="306"/>
      <c r="D449" s="316"/>
      <c r="E449" s="3" t="s">
        <v>475</v>
      </c>
      <c r="F449" s="3">
        <v>80</v>
      </c>
      <c r="G449" s="3">
        <v>1.1000000000000001</v>
      </c>
      <c r="H449" s="3">
        <v>7.5</v>
      </c>
      <c r="I449" s="3">
        <v>500</v>
      </c>
      <c r="J449" s="10">
        <v>46</v>
      </c>
      <c r="M449" s="40" t="b">
        <f>AND('Data Sheet'!F449&lt;Results!$F$7,'Data Sheet'!F449&gt;Results!$E$7)</f>
        <v>0</v>
      </c>
      <c r="N449" s="6" t="b">
        <f>AND(G449&gt;Results!$E$10,G449&lt;Results!$F$10)</f>
        <v>1</v>
      </c>
      <c r="O449" s="6" t="b">
        <f>AND(H449&gt;Results!$E$13,H449&lt;Results!$F$13)</f>
        <v>0</v>
      </c>
      <c r="P449" s="6" t="b">
        <f>AND(I449&gt;Results!$E$16,I449&lt;Results!$F$16)</f>
        <v>0</v>
      </c>
      <c r="Q449" s="6" t="b">
        <f>AND(J449&gt;Results!$E$19,J449&lt;Results!$F$19)</f>
        <v>0</v>
      </c>
      <c r="T449" s="44">
        <f t="shared" si="12"/>
        <v>1</v>
      </c>
      <c r="U449" s="102" t="b">
        <f>AND('Data Sheet'!F449&gt;Results!$G$7,'Data Sheet'!F449&lt;Results!$H$7)</f>
        <v>0</v>
      </c>
      <c r="V449" s="102" t="b">
        <f>AND('Data Sheet'!G449&gt;Results!$G$10,'Data Sheet'!G448&lt;Results!$H$10)</f>
        <v>1</v>
      </c>
      <c r="W449" s="102" t="b">
        <f>AND('Data Sheet'!H449&gt;Results!$G$13,'Data Sheet'!H449&lt;Results!$H$13)</f>
        <v>0</v>
      </c>
      <c r="X449" s="102" t="b">
        <f>AND('Data Sheet'!I449&gt;Results!$G$16,'Data Sheet'!I449&lt;Results!$H$16)</f>
        <v>0</v>
      </c>
      <c r="Y449" s="102" t="b">
        <f>AND('Data Sheet'!J449&gt;Results!$G$19,'Data Sheet'!J449&lt;Results!$H$19)</f>
        <v>0</v>
      </c>
      <c r="AB449" s="44">
        <f t="shared" si="13"/>
        <v>1</v>
      </c>
    </row>
    <row r="450" spans="2:28" ht="15" customHeight="1">
      <c r="B450" s="306"/>
      <c r="C450" s="306"/>
      <c r="D450" s="316"/>
      <c r="E450" s="3" t="s">
        <v>476</v>
      </c>
      <c r="F450" s="3">
        <v>40</v>
      </c>
      <c r="G450" s="3">
        <v>1.06</v>
      </c>
      <c r="H450" s="3">
        <v>3.6</v>
      </c>
      <c r="I450" s="3">
        <v>300</v>
      </c>
      <c r="J450" s="10">
        <v>13</v>
      </c>
      <c r="M450" s="40" t="b">
        <f>AND('Data Sheet'!F450&lt;Results!$F$7,'Data Sheet'!F450&gt;Results!$E$7)</f>
        <v>0</v>
      </c>
      <c r="N450" s="6" t="b">
        <f>AND(G450&gt;Results!$E$10,G450&lt;Results!$F$10)</f>
        <v>1</v>
      </c>
      <c r="O450" s="6" t="b">
        <f>AND(H450&gt;Results!$E$13,H450&lt;Results!$F$13)</f>
        <v>0</v>
      </c>
      <c r="P450" s="6" t="b">
        <f>AND(I450&gt;Results!$E$16,I450&lt;Results!$F$16)</f>
        <v>0</v>
      </c>
      <c r="Q450" s="6" t="b">
        <f>AND(J450&gt;Results!$E$19,J450&lt;Results!$F$19)</f>
        <v>0</v>
      </c>
      <c r="T450" s="44">
        <f t="shared" si="12"/>
        <v>1</v>
      </c>
      <c r="U450" s="102" t="b">
        <f>AND('Data Sheet'!F450&gt;Results!$G$7,'Data Sheet'!F450&lt;Results!$H$7)</f>
        <v>0</v>
      </c>
      <c r="V450" s="102" t="b">
        <f>AND('Data Sheet'!G450&gt;Results!$G$10,'Data Sheet'!G449&lt;Results!$H$10)</f>
        <v>0</v>
      </c>
      <c r="W450" s="102" t="b">
        <f>AND('Data Sheet'!H450&gt;Results!$G$13,'Data Sheet'!H450&lt;Results!$H$13)</f>
        <v>0</v>
      </c>
      <c r="X450" s="102" t="b">
        <f>AND('Data Sheet'!I450&gt;Results!$G$16,'Data Sheet'!I450&lt;Results!$H$16)</f>
        <v>0</v>
      </c>
      <c r="Y450" s="102" t="b">
        <f>AND('Data Sheet'!J450&gt;Results!$G$19,'Data Sheet'!J450&lt;Results!$H$19)</f>
        <v>0</v>
      </c>
      <c r="AB450" s="44">
        <f t="shared" si="13"/>
        <v>0</v>
      </c>
    </row>
    <row r="451" spans="2:28" ht="15" customHeight="1">
      <c r="B451" s="306"/>
      <c r="C451" s="306"/>
      <c r="D451" s="316"/>
      <c r="E451" s="3" t="s">
        <v>477</v>
      </c>
      <c r="F451" s="3">
        <v>50</v>
      </c>
      <c r="G451" s="3">
        <v>1.07</v>
      </c>
      <c r="H451" s="3">
        <v>4.3</v>
      </c>
      <c r="I451" s="3">
        <v>350</v>
      </c>
      <c r="J451" s="10" t="s">
        <v>1</v>
      </c>
      <c r="M451" s="40" t="b">
        <f>AND('Data Sheet'!F451&lt;Results!$F$7,'Data Sheet'!F451&gt;Results!$E$7)</f>
        <v>0</v>
      </c>
      <c r="N451" s="6" t="b">
        <f>AND(G451&gt;Results!$E$10,G451&lt;Results!$F$10)</f>
        <v>1</v>
      </c>
      <c r="O451" s="6" t="b">
        <f>AND(H451&gt;Results!$E$13,H451&lt;Results!$F$13)</f>
        <v>0</v>
      </c>
      <c r="P451" s="6" t="b">
        <f>AND(I451&gt;Results!$E$16,I451&lt;Results!$F$16)</f>
        <v>0</v>
      </c>
      <c r="Q451" s="6" t="b">
        <f>AND(J451&gt;Results!$E$19,J451&lt;Results!$F$19)</f>
        <v>0</v>
      </c>
      <c r="T451" s="44">
        <f t="shared" si="12"/>
        <v>1</v>
      </c>
      <c r="U451" s="102" t="b">
        <f>AND('Data Sheet'!F451&gt;Results!$G$7,'Data Sheet'!F451&lt;Results!$H$7)</f>
        <v>0</v>
      </c>
      <c r="V451" s="102" t="b">
        <f>AND('Data Sheet'!G451&gt;Results!$G$10,'Data Sheet'!G450&lt;Results!$H$10)</f>
        <v>1</v>
      </c>
      <c r="W451" s="102" t="b">
        <f>AND('Data Sheet'!H451&gt;Results!$G$13,'Data Sheet'!H451&lt;Results!$H$13)</f>
        <v>0</v>
      </c>
      <c r="X451" s="102" t="b">
        <f>AND('Data Sheet'!I451&gt;Results!$G$16,'Data Sheet'!I451&lt;Results!$H$16)</f>
        <v>0</v>
      </c>
      <c r="Y451" s="102" t="b">
        <f>AND('Data Sheet'!J451&gt;Results!$G$19,'Data Sheet'!J451&lt;Results!$H$19)</f>
        <v>0</v>
      </c>
      <c r="AB451" s="44">
        <f t="shared" si="13"/>
        <v>1</v>
      </c>
    </row>
    <row r="452" spans="2:28" ht="15" customHeight="1">
      <c r="B452" s="306"/>
      <c r="C452" s="306"/>
      <c r="D452" s="316"/>
      <c r="E452" s="3" t="s">
        <v>478</v>
      </c>
      <c r="F452" s="3">
        <v>60</v>
      </c>
      <c r="G452" s="3">
        <v>1.1200000000000001</v>
      </c>
      <c r="H452" s="3">
        <v>7.2</v>
      </c>
      <c r="I452" s="3">
        <v>420</v>
      </c>
      <c r="J452" s="10" t="s">
        <v>1</v>
      </c>
      <c r="M452" s="40" t="b">
        <f>AND('Data Sheet'!F452&lt;Results!$F$7,'Data Sheet'!F452&gt;Results!$E$7)</f>
        <v>1</v>
      </c>
      <c r="N452" s="6" t="b">
        <f>AND(G452&gt;Results!$E$10,G452&lt;Results!$F$10)</f>
        <v>1</v>
      </c>
      <c r="O452" s="6" t="b">
        <f>AND(H452&gt;Results!$E$13,H452&lt;Results!$F$13)</f>
        <v>0</v>
      </c>
      <c r="P452" s="6" t="b">
        <f>AND(I452&gt;Results!$E$16,I452&lt;Results!$F$16)</f>
        <v>1</v>
      </c>
      <c r="Q452" s="6" t="b">
        <f>AND(J452&gt;Results!$E$19,J452&lt;Results!$F$19)</f>
        <v>0</v>
      </c>
      <c r="T452" s="44">
        <f t="shared" si="12"/>
        <v>3</v>
      </c>
      <c r="U452" s="102" t="b">
        <f>AND('Data Sheet'!F452&gt;Results!$G$7,'Data Sheet'!F452&lt;Results!$H$7)</f>
        <v>0</v>
      </c>
      <c r="V452" s="102" t="b">
        <f>AND('Data Sheet'!G452&gt;Results!$G$10,'Data Sheet'!G451&lt;Results!$H$10)</f>
        <v>1</v>
      </c>
      <c r="W452" s="102" t="b">
        <f>AND('Data Sheet'!H452&gt;Results!$G$13,'Data Sheet'!H452&lt;Results!$H$13)</f>
        <v>0</v>
      </c>
      <c r="X452" s="102" t="b">
        <f>AND('Data Sheet'!I452&gt;Results!$G$16,'Data Sheet'!I452&lt;Results!$H$16)</f>
        <v>1</v>
      </c>
      <c r="Y452" s="102" t="b">
        <f>AND('Data Sheet'!J452&gt;Results!$G$19,'Data Sheet'!J452&lt;Results!$H$19)</f>
        <v>0</v>
      </c>
      <c r="AB452" s="44">
        <f t="shared" si="13"/>
        <v>2</v>
      </c>
    </row>
    <row r="453" spans="2:28" ht="15" customHeight="1">
      <c r="B453" s="306"/>
      <c r="C453" s="306"/>
      <c r="D453" s="316"/>
      <c r="E453" s="3" t="s">
        <v>479</v>
      </c>
      <c r="F453" s="3">
        <v>70</v>
      </c>
      <c r="G453" s="3">
        <v>1.1399999999999999</v>
      </c>
      <c r="H453" s="3">
        <v>11.3</v>
      </c>
      <c r="I453" s="3">
        <v>500</v>
      </c>
      <c r="J453" s="10" t="s">
        <v>1</v>
      </c>
      <c r="M453" s="40" t="b">
        <f>AND('Data Sheet'!F453&lt;Results!$F$7,'Data Sheet'!F453&gt;Results!$E$7)</f>
        <v>0</v>
      </c>
      <c r="N453" s="6" t="b">
        <f>AND(G453&gt;Results!$E$10,G453&lt;Results!$F$10)</f>
        <v>1</v>
      </c>
      <c r="O453" s="6" t="b">
        <f>AND(H453&gt;Results!$E$13,H453&lt;Results!$F$13)</f>
        <v>0</v>
      </c>
      <c r="P453" s="6" t="b">
        <f>AND(I453&gt;Results!$E$16,I453&lt;Results!$F$16)</f>
        <v>0</v>
      </c>
      <c r="Q453" s="6" t="b">
        <f>AND(J453&gt;Results!$E$19,J453&lt;Results!$F$19)</f>
        <v>0</v>
      </c>
      <c r="T453" s="44">
        <f t="shared" si="12"/>
        <v>1</v>
      </c>
      <c r="U453" s="102" t="b">
        <f>AND('Data Sheet'!F453&gt;Results!$G$7,'Data Sheet'!F453&lt;Results!$H$7)</f>
        <v>0</v>
      </c>
      <c r="V453" s="102" t="b">
        <f>AND('Data Sheet'!G453&gt;Results!$G$10,'Data Sheet'!G452&lt;Results!$H$10)</f>
        <v>1</v>
      </c>
      <c r="W453" s="102" t="b">
        <f>AND('Data Sheet'!H453&gt;Results!$G$13,'Data Sheet'!H453&lt;Results!$H$13)</f>
        <v>0</v>
      </c>
      <c r="X453" s="102" t="b">
        <f>AND('Data Sheet'!I453&gt;Results!$G$16,'Data Sheet'!I453&lt;Results!$H$16)</f>
        <v>0</v>
      </c>
      <c r="Y453" s="102" t="b">
        <f>AND('Data Sheet'!J453&gt;Results!$G$19,'Data Sheet'!J453&lt;Results!$H$19)</f>
        <v>0</v>
      </c>
      <c r="AB453" s="44">
        <f t="shared" si="13"/>
        <v>1</v>
      </c>
    </row>
    <row r="454" spans="2:28" ht="15" customHeight="1">
      <c r="B454" s="306"/>
      <c r="C454" s="306"/>
      <c r="D454" s="316"/>
      <c r="E454" s="3" t="s">
        <v>480</v>
      </c>
      <c r="F454" s="3">
        <v>40</v>
      </c>
      <c r="G454" s="3">
        <v>1.1200000000000001</v>
      </c>
      <c r="H454" s="3">
        <v>2.6</v>
      </c>
      <c r="I454" s="3">
        <v>330</v>
      </c>
      <c r="J454" s="10">
        <v>16</v>
      </c>
      <c r="M454" s="40" t="b">
        <f>AND('Data Sheet'!F454&lt;Results!$F$7,'Data Sheet'!F454&gt;Results!$E$7)</f>
        <v>0</v>
      </c>
      <c r="N454" s="6" t="b">
        <f>AND(G454&gt;Results!$E$10,G454&lt;Results!$F$10)</f>
        <v>1</v>
      </c>
      <c r="O454" s="6" t="b">
        <f>AND(H454&gt;Results!$E$13,H454&lt;Results!$F$13)</f>
        <v>0</v>
      </c>
      <c r="P454" s="6" t="b">
        <f>AND(I454&gt;Results!$E$16,I454&lt;Results!$F$16)</f>
        <v>0</v>
      </c>
      <c r="Q454" s="6" t="b">
        <f>AND(J454&gt;Results!$E$19,J454&lt;Results!$F$19)</f>
        <v>0</v>
      </c>
      <c r="T454" s="44">
        <f t="shared" si="12"/>
        <v>1</v>
      </c>
      <c r="U454" s="102" t="b">
        <f>AND('Data Sheet'!F454&gt;Results!$G$7,'Data Sheet'!F454&lt;Results!$H$7)</f>
        <v>0</v>
      </c>
      <c r="V454" s="102" t="b">
        <f>AND('Data Sheet'!G454&gt;Results!$G$10,'Data Sheet'!G453&lt;Results!$H$10)</f>
        <v>1</v>
      </c>
      <c r="W454" s="102" t="b">
        <f>AND('Data Sheet'!H454&gt;Results!$G$13,'Data Sheet'!H454&lt;Results!$H$13)</f>
        <v>0</v>
      </c>
      <c r="X454" s="102" t="b">
        <f>AND('Data Sheet'!I454&gt;Results!$G$16,'Data Sheet'!I454&lt;Results!$H$16)</f>
        <v>0</v>
      </c>
      <c r="Y454" s="102" t="b">
        <f>AND('Data Sheet'!J454&gt;Results!$G$19,'Data Sheet'!J454&lt;Results!$H$19)</f>
        <v>0</v>
      </c>
      <c r="AB454" s="44">
        <f t="shared" si="13"/>
        <v>1</v>
      </c>
    </row>
    <row r="455" spans="2:28" ht="15" customHeight="1">
      <c r="B455" s="306"/>
      <c r="C455" s="306"/>
      <c r="D455" s="316"/>
      <c r="E455" s="3" t="s">
        <v>481</v>
      </c>
      <c r="F455" s="3">
        <v>50</v>
      </c>
      <c r="G455" s="3">
        <v>1.1299999999999999</v>
      </c>
      <c r="H455" s="3">
        <v>3.2</v>
      </c>
      <c r="I455" s="3">
        <v>330</v>
      </c>
      <c r="J455" s="10">
        <v>18</v>
      </c>
      <c r="M455" s="40" t="b">
        <f>AND('Data Sheet'!F455&lt;Results!$F$7,'Data Sheet'!F455&gt;Results!$E$7)</f>
        <v>0</v>
      </c>
      <c r="N455" s="6" t="b">
        <f>AND(G455&gt;Results!$E$10,G455&lt;Results!$F$10)</f>
        <v>1</v>
      </c>
      <c r="O455" s="6" t="b">
        <f>AND(H455&gt;Results!$E$13,H455&lt;Results!$F$13)</f>
        <v>0</v>
      </c>
      <c r="P455" s="6" t="b">
        <f>AND(I455&gt;Results!$E$16,I455&lt;Results!$F$16)</f>
        <v>0</v>
      </c>
      <c r="Q455" s="6" t="b">
        <f>AND(J455&gt;Results!$E$19,J455&lt;Results!$F$19)</f>
        <v>0</v>
      </c>
      <c r="T455" s="44">
        <f t="shared" si="12"/>
        <v>1</v>
      </c>
      <c r="U455" s="102" t="b">
        <f>AND('Data Sheet'!F455&gt;Results!$G$7,'Data Sheet'!F455&lt;Results!$H$7)</f>
        <v>0</v>
      </c>
      <c r="V455" s="102" t="b">
        <f>AND('Data Sheet'!G455&gt;Results!$G$10,'Data Sheet'!G454&lt;Results!$H$10)</f>
        <v>1</v>
      </c>
      <c r="W455" s="102" t="b">
        <f>AND('Data Sheet'!H455&gt;Results!$G$13,'Data Sheet'!H455&lt;Results!$H$13)</f>
        <v>0</v>
      </c>
      <c r="X455" s="102" t="b">
        <f>AND('Data Sheet'!I455&gt;Results!$G$16,'Data Sheet'!I455&lt;Results!$H$16)</f>
        <v>0</v>
      </c>
      <c r="Y455" s="102" t="b">
        <f>AND('Data Sheet'!J455&gt;Results!$G$19,'Data Sheet'!J455&lt;Results!$H$19)</f>
        <v>0</v>
      </c>
      <c r="AB455" s="44">
        <f t="shared" si="13"/>
        <v>1</v>
      </c>
    </row>
    <row r="456" spans="2:28" ht="15" customHeight="1">
      <c r="B456" s="306"/>
      <c r="C456" s="306"/>
      <c r="D456" s="316"/>
      <c r="E456" s="3" t="s">
        <v>482</v>
      </c>
      <c r="F456" s="3">
        <v>60</v>
      </c>
      <c r="G456" s="3">
        <v>1.1299999999999999</v>
      </c>
      <c r="H456" s="3">
        <v>3.5</v>
      </c>
      <c r="I456" s="3">
        <v>290</v>
      </c>
      <c r="J456" s="10">
        <v>21</v>
      </c>
      <c r="M456" s="40" t="b">
        <f>AND('Data Sheet'!F456&lt;Results!$F$7,'Data Sheet'!F456&gt;Results!$E$7)</f>
        <v>1</v>
      </c>
      <c r="N456" s="6" t="b">
        <f>AND(G456&gt;Results!$E$10,G456&lt;Results!$F$10)</f>
        <v>1</v>
      </c>
      <c r="O456" s="6" t="b">
        <f>AND(H456&gt;Results!$E$13,H456&lt;Results!$F$13)</f>
        <v>0</v>
      </c>
      <c r="P456" s="6" t="b">
        <f>AND(I456&gt;Results!$E$16,I456&lt;Results!$F$16)</f>
        <v>0</v>
      </c>
      <c r="Q456" s="6" t="b">
        <f>AND(J456&gt;Results!$E$19,J456&lt;Results!$F$19)</f>
        <v>0</v>
      </c>
      <c r="T456" s="44">
        <f t="shared" ref="T456:T519" si="14">COUNTIF(M456:Q456,"TRUE")</f>
        <v>2</v>
      </c>
      <c r="U456" s="102" t="b">
        <f>AND('Data Sheet'!F456&gt;Results!$G$7,'Data Sheet'!F456&lt;Results!$H$7)</f>
        <v>0</v>
      </c>
      <c r="V456" s="102" t="b">
        <f>AND('Data Sheet'!G456&gt;Results!$G$10,'Data Sheet'!G455&lt;Results!$H$10)</f>
        <v>1</v>
      </c>
      <c r="W456" s="102" t="b">
        <f>AND('Data Sheet'!H456&gt;Results!$G$13,'Data Sheet'!H456&lt;Results!$H$13)</f>
        <v>0</v>
      </c>
      <c r="X456" s="102" t="b">
        <f>AND('Data Sheet'!I456&gt;Results!$G$16,'Data Sheet'!I456&lt;Results!$H$16)</f>
        <v>0</v>
      </c>
      <c r="Y456" s="102" t="b">
        <f>AND('Data Sheet'!J456&gt;Results!$G$19,'Data Sheet'!J456&lt;Results!$H$19)</f>
        <v>0</v>
      </c>
      <c r="AB456" s="44">
        <f t="shared" ref="AB456:AB519" si="15">COUNTIF(U456:Y456,"TRUE")</f>
        <v>1</v>
      </c>
    </row>
    <row r="457" spans="2:28" ht="15" customHeight="1">
      <c r="B457" s="306"/>
      <c r="C457" s="306"/>
      <c r="D457" s="316"/>
      <c r="E457" s="3" t="s">
        <v>483</v>
      </c>
      <c r="F457" s="3">
        <v>70</v>
      </c>
      <c r="G457" s="3">
        <v>1.1299999999999999</v>
      </c>
      <c r="H457" s="3">
        <v>3.9</v>
      </c>
      <c r="I457" s="3">
        <v>260</v>
      </c>
      <c r="J457" s="10">
        <v>24</v>
      </c>
      <c r="M457" s="40" t="b">
        <f>AND('Data Sheet'!F457&lt;Results!$F$7,'Data Sheet'!F457&gt;Results!$E$7)</f>
        <v>0</v>
      </c>
      <c r="N457" s="6" t="b">
        <f>AND(G457&gt;Results!$E$10,G457&lt;Results!$F$10)</f>
        <v>1</v>
      </c>
      <c r="O457" s="6" t="b">
        <f>AND(H457&gt;Results!$E$13,H457&lt;Results!$F$13)</f>
        <v>0</v>
      </c>
      <c r="P457" s="6" t="b">
        <f>AND(I457&gt;Results!$E$16,I457&lt;Results!$F$16)</f>
        <v>0</v>
      </c>
      <c r="Q457" s="6" t="b">
        <f>AND(J457&gt;Results!$E$19,J457&lt;Results!$F$19)</f>
        <v>0</v>
      </c>
      <c r="T457" s="44">
        <f t="shared" si="14"/>
        <v>1</v>
      </c>
      <c r="U457" s="102" t="b">
        <f>AND('Data Sheet'!F457&gt;Results!$G$7,'Data Sheet'!F457&lt;Results!$H$7)</f>
        <v>0</v>
      </c>
      <c r="V457" s="102" t="b">
        <f>AND('Data Sheet'!G457&gt;Results!$G$10,'Data Sheet'!G456&lt;Results!$H$10)</f>
        <v>1</v>
      </c>
      <c r="W457" s="102" t="b">
        <f>AND('Data Sheet'!H457&gt;Results!$G$13,'Data Sheet'!H457&lt;Results!$H$13)</f>
        <v>0</v>
      </c>
      <c r="X457" s="102" t="b">
        <f>AND('Data Sheet'!I457&gt;Results!$G$16,'Data Sheet'!I457&lt;Results!$H$16)</f>
        <v>0</v>
      </c>
      <c r="Y457" s="102" t="b">
        <f>AND('Data Sheet'!J457&gt;Results!$G$19,'Data Sheet'!J457&lt;Results!$H$19)</f>
        <v>0</v>
      </c>
      <c r="AB457" s="44">
        <f t="shared" si="15"/>
        <v>1</v>
      </c>
    </row>
    <row r="458" spans="2:28" ht="15" customHeight="1">
      <c r="B458" s="306"/>
      <c r="C458" s="306"/>
      <c r="D458" s="316"/>
      <c r="E458" s="3" t="s">
        <v>484</v>
      </c>
      <c r="F458" s="3">
        <v>80</v>
      </c>
      <c r="G458" s="3">
        <v>1.1299999999999999</v>
      </c>
      <c r="H458" s="3">
        <v>4.9000000000000004</v>
      </c>
      <c r="I458" s="3">
        <v>290</v>
      </c>
      <c r="J458" s="10">
        <v>29</v>
      </c>
      <c r="M458" s="40" t="b">
        <f>AND('Data Sheet'!F458&lt;Results!$F$7,'Data Sheet'!F458&gt;Results!$E$7)</f>
        <v>0</v>
      </c>
      <c r="N458" s="6" t="b">
        <f>AND(G458&gt;Results!$E$10,G458&lt;Results!$F$10)</f>
        <v>1</v>
      </c>
      <c r="O458" s="6" t="b">
        <f>AND(H458&gt;Results!$E$13,H458&lt;Results!$F$13)</f>
        <v>0</v>
      </c>
      <c r="P458" s="6" t="b">
        <f>AND(I458&gt;Results!$E$16,I458&lt;Results!$F$16)</f>
        <v>0</v>
      </c>
      <c r="Q458" s="6" t="b">
        <f>AND(J458&gt;Results!$E$19,J458&lt;Results!$F$19)</f>
        <v>0</v>
      </c>
      <c r="T458" s="44">
        <f t="shared" si="14"/>
        <v>1</v>
      </c>
      <c r="U458" s="102" t="b">
        <f>AND('Data Sheet'!F458&gt;Results!$G$7,'Data Sheet'!F458&lt;Results!$H$7)</f>
        <v>0</v>
      </c>
      <c r="V458" s="102" t="b">
        <f>AND('Data Sheet'!G458&gt;Results!$G$10,'Data Sheet'!G457&lt;Results!$H$10)</f>
        <v>1</v>
      </c>
      <c r="W458" s="102" t="b">
        <f>AND('Data Sheet'!H458&gt;Results!$G$13,'Data Sheet'!H458&lt;Results!$H$13)</f>
        <v>0</v>
      </c>
      <c r="X458" s="102" t="b">
        <f>AND('Data Sheet'!I458&gt;Results!$G$16,'Data Sheet'!I458&lt;Results!$H$16)</f>
        <v>0</v>
      </c>
      <c r="Y458" s="102" t="b">
        <f>AND('Data Sheet'!J458&gt;Results!$G$19,'Data Sheet'!J458&lt;Results!$H$19)</f>
        <v>0</v>
      </c>
      <c r="AB458" s="44">
        <f t="shared" si="15"/>
        <v>1</v>
      </c>
    </row>
    <row r="459" spans="2:28" ht="15" customHeight="1">
      <c r="B459" s="306"/>
      <c r="C459" s="306"/>
      <c r="D459" s="316"/>
      <c r="E459" s="3" t="s">
        <v>485</v>
      </c>
      <c r="F459" s="3">
        <v>40</v>
      </c>
      <c r="G459" s="3">
        <v>1.0900000000000001</v>
      </c>
      <c r="H459" s="3">
        <v>3</v>
      </c>
      <c r="I459" s="3">
        <v>410</v>
      </c>
      <c r="J459" s="10">
        <v>17</v>
      </c>
      <c r="M459" s="40" t="b">
        <f>AND('Data Sheet'!F459&lt;Results!$F$7,'Data Sheet'!F459&gt;Results!$E$7)</f>
        <v>0</v>
      </c>
      <c r="N459" s="6" t="b">
        <f>AND(G459&gt;Results!$E$10,G459&lt;Results!$F$10)</f>
        <v>1</v>
      </c>
      <c r="O459" s="6" t="b">
        <f>AND(H459&gt;Results!$E$13,H459&lt;Results!$F$13)</f>
        <v>0</v>
      </c>
      <c r="P459" s="6" t="b">
        <f>AND(I459&gt;Results!$E$16,I459&lt;Results!$F$16)</f>
        <v>1</v>
      </c>
      <c r="Q459" s="6" t="b">
        <f>AND(J459&gt;Results!$E$19,J459&lt;Results!$F$19)</f>
        <v>0</v>
      </c>
      <c r="T459" s="44">
        <f t="shared" si="14"/>
        <v>2</v>
      </c>
      <c r="U459" s="102" t="b">
        <f>AND('Data Sheet'!F459&gt;Results!$G$7,'Data Sheet'!F459&lt;Results!$H$7)</f>
        <v>0</v>
      </c>
      <c r="V459" s="102" t="b">
        <f>AND('Data Sheet'!G459&gt;Results!$G$10,'Data Sheet'!G458&lt;Results!$H$10)</f>
        <v>1</v>
      </c>
      <c r="W459" s="102" t="b">
        <f>AND('Data Sheet'!H459&gt;Results!$G$13,'Data Sheet'!H459&lt;Results!$H$13)</f>
        <v>0</v>
      </c>
      <c r="X459" s="102" t="b">
        <f>AND('Data Sheet'!I459&gt;Results!$G$16,'Data Sheet'!I459&lt;Results!$H$16)</f>
        <v>1</v>
      </c>
      <c r="Y459" s="102" t="b">
        <f>AND('Data Sheet'!J459&gt;Results!$G$19,'Data Sheet'!J459&lt;Results!$H$19)</f>
        <v>0</v>
      </c>
      <c r="AB459" s="44">
        <f t="shared" si="15"/>
        <v>2</v>
      </c>
    </row>
    <row r="460" spans="2:28" ht="15" customHeight="1">
      <c r="B460" s="306"/>
      <c r="C460" s="306"/>
      <c r="D460" s="316"/>
      <c r="E460" s="3" t="s">
        <v>486</v>
      </c>
      <c r="F460" s="3">
        <v>55</v>
      </c>
      <c r="G460" s="3">
        <v>1.02</v>
      </c>
      <c r="H460" s="3">
        <v>14.7</v>
      </c>
      <c r="I460" s="3">
        <v>630</v>
      </c>
      <c r="J460" s="10" t="s">
        <v>1</v>
      </c>
      <c r="M460" s="40" t="b">
        <f>AND('Data Sheet'!F460&lt;Results!$F$7,'Data Sheet'!F460&gt;Results!$E$7)</f>
        <v>0</v>
      </c>
      <c r="N460" s="6" t="b">
        <f>AND(G460&gt;Results!$E$10,G460&lt;Results!$F$10)</f>
        <v>0</v>
      </c>
      <c r="O460" s="6" t="b">
        <f>AND(H460&gt;Results!$E$13,H460&lt;Results!$F$13)</f>
        <v>0</v>
      </c>
      <c r="P460" s="6" t="b">
        <f>AND(I460&gt;Results!$E$16,I460&lt;Results!$F$16)</f>
        <v>0</v>
      </c>
      <c r="Q460" s="6" t="b">
        <f>AND(J460&gt;Results!$E$19,J460&lt;Results!$F$19)</f>
        <v>0</v>
      </c>
      <c r="T460" s="44">
        <f t="shared" si="14"/>
        <v>0</v>
      </c>
      <c r="U460" s="102" t="b">
        <f>AND('Data Sheet'!F460&gt;Results!$G$7,'Data Sheet'!F460&lt;Results!$H$7)</f>
        <v>0</v>
      </c>
      <c r="V460" s="102" t="b">
        <f>AND('Data Sheet'!G460&gt;Results!$G$10,'Data Sheet'!G459&lt;Results!$H$10)</f>
        <v>0</v>
      </c>
      <c r="W460" s="102" t="b">
        <f>AND('Data Sheet'!H460&gt;Results!$G$13,'Data Sheet'!H460&lt;Results!$H$13)</f>
        <v>1</v>
      </c>
      <c r="X460" s="102" t="b">
        <f>AND('Data Sheet'!I460&gt;Results!$G$16,'Data Sheet'!I460&lt;Results!$H$16)</f>
        <v>0</v>
      </c>
      <c r="Y460" s="102" t="b">
        <f>AND('Data Sheet'!J460&gt;Results!$G$19,'Data Sheet'!J460&lt;Results!$H$19)</f>
        <v>0</v>
      </c>
      <c r="AB460" s="44">
        <f t="shared" si="15"/>
        <v>1</v>
      </c>
    </row>
    <row r="461" spans="2:28" ht="15" customHeight="1">
      <c r="B461" s="306"/>
      <c r="C461" s="306"/>
      <c r="D461" s="316"/>
      <c r="E461" s="3" t="s">
        <v>487</v>
      </c>
      <c r="F461" s="3">
        <v>65</v>
      </c>
      <c r="G461" s="3">
        <v>1.0900000000000001</v>
      </c>
      <c r="H461" s="3">
        <v>22.7</v>
      </c>
      <c r="I461" s="3">
        <v>830</v>
      </c>
      <c r="J461" s="10" t="s">
        <v>1</v>
      </c>
      <c r="M461" s="40" t="b">
        <f>AND('Data Sheet'!F461&lt;Results!$F$7,'Data Sheet'!F461&gt;Results!$E$7)</f>
        <v>0</v>
      </c>
      <c r="N461" s="6" t="b">
        <f>AND(G461&gt;Results!$E$10,G461&lt;Results!$F$10)</f>
        <v>1</v>
      </c>
      <c r="O461" s="6" t="b">
        <f>AND(H461&gt;Results!$E$13,H461&lt;Results!$F$13)</f>
        <v>0</v>
      </c>
      <c r="P461" s="6" t="b">
        <f>AND(I461&gt;Results!$E$16,I461&lt;Results!$F$16)</f>
        <v>0</v>
      </c>
      <c r="Q461" s="6" t="b">
        <f>AND(J461&gt;Results!$E$19,J461&lt;Results!$F$19)</f>
        <v>0</v>
      </c>
      <c r="T461" s="44">
        <f t="shared" si="14"/>
        <v>1</v>
      </c>
      <c r="U461" s="102" t="b">
        <f>AND('Data Sheet'!F461&gt;Results!$G$7,'Data Sheet'!F461&lt;Results!$H$7)</f>
        <v>1</v>
      </c>
      <c r="V461" s="102" t="b">
        <f>AND('Data Sheet'!G461&gt;Results!$G$10,'Data Sheet'!G460&lt;Results!$H$10)</f>
        <v>1</v>
      </c>
      <c r="W461" s="102" t="b">
        <f>AND('Data Sheet'!H461&gt;Results!$G$13,'Data Sheet'!H461&lt;Results!$H$13)</f>
        <v>0</v>
      </c>
      <c r="X461" s="102" t="b">
        <f>AND('Data Sheet'!I461&gt;Results!$G$16,'Data Sheet'!I461&lt;Results!$H$16)</f>
        <v>0</v>
      </c>
      <c r="Y461" s="102" t="b">
        <f>AND('Data Sheet'!J461&gt;Results!$G$19,'Data Sheet'!J461&lt;Results!$H$19)</f>
        <v>0</v>
      </c>
      <c r="AB461" s="44">
        <f t="shared" si="15"/>
        <v>2</v>
      </c>
    </row>
    <row r="462" spans="2:28" ht="15" customHeight="1">
      <c r="B462" s="306"/>
      <c r="C462" s="306"/>
      <c r="D462" s="316"/>
      <c r="E462" s="3" t="s">
        <v>488</v>
      </c>
      <c r="F462" s="3">
        <v>70</v>
      </c>
      <c r="G462" s="3">
        <v>1.08</v>
      </c>
      <c r="H462" s="3">
        <v>17.7</v>
      </c>
      <c r="I462" s="3">
        <v>570</v>
      </c>
      <c r="J462" s="10">
        <v>47</v>
      </c>
      <c r="M462" s="40" t="b">
        <f>AND('Data Sheet'!F462&lt;Results!$F$7,'Data Sheet'!F462&gt;Results!$E$7)</f>
        <v>0</v>
      </c>
      <c r="N462" s="6" t="b">
        <f>AND(G462&gt;Results!$E$10,G462&lt;Results!$F$10)</f>
        <v>1</v>
      </c>
      <c r="O462" s="6" t="b">
        <f>AND(H462&gt;Results!$E$13,H462&lt;Results!$F$13)</f>
        <v>0</v>
      </c>
      <c r="P462" s="6" t="b">
        <f>AND(I462&gt;Results!$E$16,I462&lt;Results!$F$16)</f>
        <v>0</v>
      </c>
      <c r="Q462" s="6" t="b">
        <f>AND(J462&gt;Results!$E$19,J462&lt;Results!$F$19)</f>
        <v>0</v>
      </c>
      <c r="T462" s="44">
        <f t="shared" si="14"/>
        <v>1</v>
      </c>
      <c r="U462" s="102" t="b">
        <f>AND('Data Sheet'!F462&gt;Results!$G$7,'Data Sheet'!F462&lt;Results!$H$7)</f>
        <v>0</v>
      </c>
      <c r="V462" s="102" t="b">
        <f>AND('Data Sheet'!G462&gt;Results!$G$10,'Data Sheet'!G461&lt;Results!$H$10)</f>
        <v>1</v>
      </c>
      <c r="W462" s="102" t="b">
        <f>AND('Data Sheet'!H462&gt;Results!$G$13,'Data Sheet'!H462&lt;Results!$H$13)</f>
        <v>0</v>
      </c>
      <c r="X462" s="102" t="b">
        <f>AND('Data Sheet'!I462&gt;Results!$G$16,'Data Sheet'!I462&lt;Results!$H$16)</f>
        <v>0</v>
      </c>
      <c r="Y462" s="102" t="b">
        <f>AND('Data Sheet'!J462&gt;Results!$G$19,'Data Sheet'!J462&lt;Results!$H$19)</f>
        <v>0</v>
      </c>
      <c r="AB462" s="44">
        <f t="shared" si="15"/>
        <v>1</v>
      </c>
    </row>
    <row r="463" spans="2:28" ht="15" customHeight="1">
      <c r="B463" s="306"/>
      <c r="C463" s="306"/>
      <c r="D463" s="316"/>
      <c r="E463" s="3" t="s">
        <v>488</v>
      </c>
      <c r="F463" s="3">
        <v>70</v>
      </c>
      <c r="G463" s="3">
        <v>1.05</v>
      </c>
      <c r="H463" s="3">
        <v>25</v>
      </c>
      <c r="I463" s="3">
        <v>520</v>
      </c>
      <c r="J463" s="10" t="s">
        <v>1</v>
      </c>
      <c r="M463" s="40" t="b">
        <f>AND('Data Sheet'!F463&lt;Results!$F$7,'Data Sheet'!F463&gt;Results!$E$7)</f>
        <v>0</v>
      </c>
      <c r="N463" s="6" t="b">
        <f>AND(G463&gt;Results!$E$10,G463&lt;Results!$F$10)</f>
        <v>1</v>
      </c>
      <c r="O463" s="6" t="b">
        <f>AND(H463&gt;Results!$E$13,H463&lt;Results!$F$13)</f>
        <v>0</v>
      </c>
      <c r="P463" s="6" t="b">
        <f>AND(I463&gt;Results!$E$16,I463&lt;Results!$F$16)</f>
        <v>0</v>
      </c>
      <c r="Q463" s="6" t="b">
        <f>AND(J463&gt;Results!$E$19,J463&lt;Results!$F$19)</f>
        <v>0</v>
      </c>
      <c r="T463" s="44">
        <f t="shared" si="14"/>
        <v>1</v>
      </c>
      <c r="U463" s="102" t="b">
        <f>AND('Data Sheet'!F463&gt;Results!$G$7,'Data Sheet'!F463&lt;Results!$H$7)</f>
        <v>0</v>
      </c>
      <c r="V463" s="102" t="b">
        <f>AND('Data Sheet'!G463&gt;Results!$G$10,'Data Sheet'!G462&lt;Results!$H$10)</f>
        <v>0</v>
      </c>
      <c r="W463" s="102" t="b">
        <f>AND('Data Sheet'!H463&gt;Results!$G$13,'Data Sheet'!H463&lt;Results!$H$13)</f>
        <v>0</v>
      </c>
      <c r="X463" s="102" t="b">
        <f>AND('Data Sheet'!I463&gt;Results!$G$16,'Data Sheet'!I463&lt;Results!$H$16)</f>
        <v>0</v>
      </c>
      <c r="Y463" s="102" t="b">
        <f>AND('Data Sheet'!J463&gt;Results!$G$19,'Data Sheet'!J463&lt;Results!$H$19)</f>
        <v>0</v>
      </c>
      <c r="AB463" s="44">
        <f t="shared" si="15"/>
        <v>0</v>
      </c>
    </row>
    <row r="464" spans="2:28" ht="15" customHeight="1">
      <c r="B464" s="306"/>
      <c r="C464" s="306"/>
      <c r="D464" s="316"/>
      <c r="E464" s="3" t="s">
        <v>489</v>
      </c>
      <c r="F464" s="3">
        <v>80</v>
      </c>
      <c r="G464" s="3">
        <v>1.0900000000000001</v>
      </c>
      <c r="H464" s="3">
        <v>33</v>
      </c>
      <c r="I464" s="3">
        <v>540</v>
      </c>
      <c r="J464" s="10" t="s">
        <v>1</v>
      </c>
      <c r="M464" s="40" t="b">
        <f>AND('Data Sheet'!F464&lt;Results!$F$7,'Data Sheet'!F464&gt;Results!$E$7)</f>
        <v>0</v>
      </c>
      <c r="N464" s="6" t="b">
        <f>AND(G464&gt;Results!$E$10,G464&lt;Results!$F$10)</f>
        <v>1</v>
      </c>
      <c r="O464" s="6" t="b">
        <f>AND(H464&gt;Results!$E$13,H464&lt;Results!$F$13)</f>
        <v>0</v>
      </c>
      <c r="P464" s="6" t="b">
        <f>AND(I464&gt;Results!$E$16,I464&lt;Results!$F$16)</f>
        <v>0</v>
      </c>
      <c r="Q464" s="6" t="b">
        <f>AND(J464&gt;Results!$E$19,J464&lt;Results!$F$19)</f>
        <v>0</v>
      </c>
      <c r="T464" s="44">
        <f t="shared" si="14"/>
        <v>1</v>
      </c>
      <c r="U464" s="102" t="b">
        <f>AND('Data Sheet'!F464&gt;Results!$G$7,'Data Sheet'!F464&lt;Results!$H$7)</f>
        <v>0</v>
      </c>
      <c r="V464" s="102" t="b">
        <f>AND('Data Sheet'!G464&gt;Results!$G$10,'Data Sheet'!G463&lt;Results!$H$10)</f>
        <v>1</v>
      </c>
      <c r="W464" s="102" t="b">
        <f>AND('Data Sheet'!H464&gt;Results!$G$13,'Data Sheet'!H464&lt;Results!$H$13)</f>
        <v>0</v>
      </c>
      <c r="X464" s="102" t="b">
        <f>AND('Data Sheet'!I464&gt;Results!$G$16,'Data Sheet'!I464&lt;Results!$H$16)</f>
        <v>0</v>
      </c>
      <c r="Y464" s="102" t="b">
        <f>AND('Data Sheet'!J464&gt;Results!$G$19,'Data Sheet'!J464&lt;Results!$H$19)</f>
        <v>0</v>
      </c>
      <c r="AB464" s="44">
        <f t="shared" si="15"/>
        <v>1</v>
      </c>
    </row>
    <row r="465" spans="2:28" ht="15" customHeight="1">
      <c r="B465" s="306"/>
      <c r="C465" s="306"/>
      <c r="D465" s="316"/>
      <c r="E465" s="3" t="s">
        <v>490</v>
      </c>
      <c r="F465" s="3">
        <v>70</v>
      </c>
      <c r="G465" s="3">
        <v>1.08</v>
      </c>
      <c r="H465" s="3">
        <v>21.3</v>
      </c>
      <c r="I465" s="3">
        <v>480</v>
      </c>
      <c r="J465" s="10">
        <v>56</v>
      </c>
      <c r="M465" s="40" t="b">
        <f>AND('Data Sheet'!F465&lt;Results!$F$7,'Data Sheet'!F465&gt;Results!$E$7)</f>
        <v>0</v>
      </c>
      <c r="N465" s="6" t="b">
        <f>AND(G465&gt;Results!$E$10,G465&lt;Results!$F$10)</f>
        <v>1</v>
      </c>
      <c r="O465" s="6" t="b">
        <f>AND(H465&gt;Results!$E$13,H465&lt;Results!$F$13)</f>
        <v>0</v>
      </c>
      <c r="P465" s="6" t="b">
        <f>AND(I465&gt;Results!$E$16,I465&lt;Results!$F$16)</f>
        <v>0</v>
      </c>
      <c r="Q465" s="6" t="b">
        <f>AND(J465&gt;Results!$E$19,J465&lt;Results!$F$19)</f>
        <v>0</v>
      </c>
      <c r="T465" s="44">
        <f t="shared" si="14"/>
        <v>1</v>
      </c>
      <c r="U465" s="102" t="b">
        <f>AND('Data Sheet'!F465&gt;Results!$G$7,'Data Sheet'!F465&lt;Results!$H$7)</f>
        <v>0</v>
      </c>
      <c r="V465" s="102" t="b">
        <f>AND('Data Sheet'!G465&gt;Results!$G$10,'Data Sheet'!G464&lt;Results!$H$10)</f>
        <v>1</v>
      </c>
      <c r="W465" s="102" t="b">
        <f>AND('Data Sheet'!H465&gt;Results!$G$13,'Data Sheet'!H465&lt;Results!$H$13)</f>
        <v>0</v>
      </c>
      <c r="X465" s="102" t="b">
        <f>AND('Data Sheet'!I465&gt;Results!$G$16,'Data Sheet'!I465&lt;Results!$H$16)</f>
        <v>0</v>
      </c>
      <c r="Y465" s="102" t="b">
        <f>AND('Data Sheet'!J465&gt;Results!$G$19,'Data Sheet'!J465&lt;Results!$H$19)</f>
        <v>0</v>
      </c>
      <c r="AB465" s="44">
        <f t="shared" si="15"/>
        <v>1</v>
      </c>
    </row>
    <row r="466" spans="2:28" ht="15" customHeight="1">
      <c r="B466" s="306"/>
      <c r="C466" s="306"/>
      <c r="D466" s="316"/>
      <c r="E466" s="3" t="s">
        <v>491</v>
      </c>
      <c r="F466" s="3">
        <v>40</v>
      </c>
      <c r="G466" s="3">
        <v>0.92</v>
      </c>
      <c r="H466" s="3">
        <v>15.7</v>
      </c>
      <c r="I466" s="3">
        <v>570</v>
      </c>
      <c r="J466" s="10" t="s">
        <v>1</v>
      </c>
      <c r="M466" s="40" t="b">
        <f>AND('Data Sheet'!F466&lt;Results!$F$7,'Data Sheet'!F466&gt;Results!$E$7)</f>
        <v>0</v>
      </c>
      <c r="N466" s="6" t="b">
        <f>AND(G466&gt;Results!$E$10,G466&lt;Results!$F$10)</f>
        <v>0</v>
      </c>
      <c r="O466" s="6" t="b">
        <f>AND(H466&gt;Results!$E$13,H466&lt;Results!$F$13)</f>
        <v>1</v>
      </c>
      <c r="P466" s="6" t="b">
        <f>AND(I466&gt;Results!$E$16,I466&lt;Results!$F$16)</f>
        <v>0</v>
      </c>
      <c r="Q466" s="6" t="b">
        <f>AND(J466&gt;Results!$E$19,J466&lt;Results!$F$19)</f>
        <v>0</v>
      </c>
      <c r="T466" s="44">
        <f t="shared" si="14"/>
        <v>1</v>
      </c>
      <c r="U466" s="102" t="b">
        <f>AND('Data Sheet'!F466&gt;Results!$G$7,'Data Sheet'!F466&lt;Results!$H$7)</f>
        <v>0</v>
      </c>
      <c r="V466" s="102" t="b">
        <f>AND('Data Sheet'!G466&gt;Results!$G$10,'Data Sheet'!G465&lt;Results!$H$10)</f>
        <v>0</v>
      </c>
      <c r="W466" s="102" t="b">
        <f>AND('Data Sheet'!H466&gt;Results!$G$13,'Data Sheet'!H466&lt;Results!$H$13)</f>
        <v>1</v>
      </c>
      <c r="X466" s="102" t="b">
        <f>AND('Data Sheet'!I466&gt;Results!$G$16,'Data Sheet'!I466&lt;Results!$H$16)</f>
        <v>0</v>
      </c>
      <c r="Y466" s="102" t="b">
        <f>AND('Data Sheet'!J466&gt;Results!$G$19,'Data Sheet'!J466&lt;Results!$H$19)</f>
        <v>0</v>
      </c>
      <c r="AB466" s="44">
        <f t="shared" si="15"/>
        <v>1</v>
      </c>
    </row>
    <row r="467" spans="2:28" ht="15" customHeight="1">
      <c r="B467" s="306"/>
      <c r="C467" s="306"/>
      <c r="D467" s="316"/>
      <c r="E467" s="3" t="s">
        <v>492</v>
      </c>
      <c r="F467" s="3">
        <v>50</v>
      </c>
      <c r="G467" s="3">
        <v>0.92</v>
      </c>
      <c r="H467" s="3">
        <v>16.2</v>
      </c>
      <c r="I467" s="3">
        <v>600</v>
      </c>
      <c r="J467" s="10" t="s">
        <v>1</v>
      </c>
      <c r="M467" s="40" t="b">
        <f>AND('Data Sheet'!F467&lt;Results!$F$7,'Data Sheet'!F467&gt;Results!$E$7)</f>
        <v>0</v>
      </c>
      <c r="N467" s="6" t="b">
        <f>AND(G467&gt;Results!$E$10,G467&lt;Results!$F$10)</f>
        <v>0</v>
      </c>
      <c r="O467" s="6" t="b">
        <f>AND(H467&gt;Results!$E$13,H467&lt;Results!$F$13)</f>
        <v>1</v>
      </c>
      <c r="P467" s="6" t="b">
        <f>AND(I467&gt;Results!$E$16,I467&lt;Results!$F$16)</f>
        <v>0</v>
      </c>
      <c r="Q467" s="6" t="b">
        <f>AND(J467&gt;Results!$E$19,J467&lt;Results!$F$19)</f>
        <v>0</v>
      </c>
      <c r="T467" s="44">
        <f t="shared" si="14"/>
        <v>1</v>
      </c>
      <c r="U467" s="102" t="b">
        <f>AND('Data Sheet'!F467&gt;Results!$G$7,'Data Sheet'!F467&lt;Results!$H$7)</f>
        <v>0</v>
      </c>
      <c r="V467" s="102" t="b">
        <f>AND('Data Sheet'!G467&gt;Results!$G$10,'Data Sheet'!G466&lt;Results!$H$10)</f>
        <v>0</v>
      </c>
      <c r="W467" s="102" t="b">
        <f>AND('Data Sheet'!H467&gt;Results!$G$13,'Data Sheet'!H467&lt;Results!$H$13)</f>
        <v>0</v>
      </c>
      <c r="X467" s="102" t="b">
        <f>AND('Data Sheet'!I467&gt;Results!$G$16,'Data Sheet'!I467&lt;Results!$H$16)</f>
        <v>0</v>
      </c>
      <c r="Y467" s="102" t="b">
        <f>AND('Data Sheet'!J467&gt;Results!$G$19,'Data Sheet'!J467&lt;Results!$H$19)</f>
        <v>0</v>
      </c>
      <c r="AB467" s="44">
        <f t="shared" si="15"/>
        <v>0</v>
      </c>
    </row>
    <row r="468" spans="2:28" ht="15.75" customHeight="1" thickBot="1">
      <c r="B468" s="306"/>
      <c r="C468" s="306"/>
      <c r="D468" s="317"/>
      <c r="E468" s="3" t="s">
        <v>493</v>
      </c>
      <c r="F468" s="3">
        <v>85</v>
      </c>
      <c r="G468" s="3">
        <v>0.93</v>
      </c>
      <c r="H468" s="3">
        <v>14</v>
      </c>
      <c r="I468" s="3">
        <v>500</v>
      </c>
      <c r="J468" s="10" t="s">
        <v>1</v>
      </c>
      <c r="M468" s="40" t="b">
        <f>AND('Data Sheet'!F468&lt;Results!$F$7,'Data Sheet'!F468&gt;Results!$E$7)</f>
        <v>0</v>
      </c>
      <c r="N468" s="6" t="b">
        <f>AND(G468&gt;Results!$E$10,G468&lt;Results!$F$10)</f>
        <v>0</v>
      </c>
      <c r="O468" s="6" t="b">
        <f>AND(H468&gt;Results!$E$13,H468&lt;Results!$F$13)</f>
        <v>0</v>
      </c>
      <c r="P468" s="6" t="b">
        <f>AND(I468&gt;Results!$E$16,I468&lt;Results!$F$16)</f>
        <v>0</v>
      </c>
      <c r="Q468" s="6" t="b">
        <f>AND(J468&gt;Results!$E$19,J468&lt;Results!$F$19)</f>
        <v>0</v>
      </c>
      <c r="T468" s="44">
        <f t="shared" si="14"/>
        <v>0</v>
      </c>
      <c r="U468" s="102" t="b">
        <f>AND('Data Sheet'!F468&gt;Results!$G$7,'Data Sheet'!F468&lt;Results!$H$7)</f>
        <v>0</v>
      </c>
      <c r="V468" s="102" t="b">
        <f>AND('Data Sheet'!G468&gt;Results!$G$10,'Data Sheet'!G467&lt;Results!$H$10)</f>
        <v>0</v>
      </c>
      <c r="W468" s="102" t="b">
        <f>AND('Data Sheet'!H468&gt;Results!$G$13,'Data Sheet'!H468&lt;Results!$H$13)</f>
        <v>0</v>
      </c>
      <c r="X468" s="102" t="b">
        <f>AND('Data Sheet'!I468&gt;Results!$G$16,'Data Sheet'!I468&lt;Results!$H$16)</f>
        <v>0</v>
      </c>
      <c r="Y468" s="102" t="b">
        <f>AND('Data Sheet'!J468&gt;Results!$G$19,'Data Sheet'!J468&lt;Results!$H$19)</f>
        <v>0</v>
      </c>
      <c r="AB468" s="44">
        <f t="shared" si="15"/>
        <v>0</v>
      </c>
    </row>
    <row r="469" spans="2:28" ht="19.5" customHeight="1" thickBot="1">
      <c r="B469" s="306"/>
      <c r="C469" s="306"/>
      <c r="D469" s="39" t="s">
        <v>494</v>
      </c>
      <c r="E469" s="3" t="s">
        <v>495</v>
      </c>
      <c r="F469" s="3">
        <v>91</v>
      </c>
      <c r="G469" s="3">
        <v>1.03</v>
      </c>
      <c r="H469" s="3">
        <v>11.7</v>
      </c>
      <c r="I469" s="3">
        <v>500</v>
      </c>
      <c r="J469" s="10" t="s">
        <v>1</v>
      </c>
      <c r="M469" s="40" t="b">
        <f>AND('Data Sheet'!F469&lt;Results!$F$7,'Data Sheet'!F469&gt;Results!$E$7)</f>
        <v>0</v>
      </c>
      <c r="N469" s="6" t="b">
        <f>AND(G469&gt;Results!$E$10,G469&lt;Results!$F$10)</f>
        <v>0</v>
      </c>
      <c r="O469" s="6" t="b">
        <f>AND(H469&gt;Results!$E$13,H469&lt;Results!$F$13)</f>
        <v>0</v>
      </c>
      <c r="P469" s="6" t="b">
        <f>AND(I469&gt;Results!$E$16,I469&lt;Results!$F$16)</f>
        <v>0</v>
      </c>
      <c r="Q469" s="6" t="b">
        <f>AND(J469&gt;Results!$E$19,J469&lt;Results!$F$19)</f>
        <v>0</v>
      </c>
      <c r="T469" s="44">
        <f t="shared" si="14"/>
        <v>0</v>
      </c>
      <c r="U469" s="102" t="b">
        <f>AND('Data Sheet'!F469&gt;Results!$G$7,'Data Sheet'!F469&lt;Results!$H$7)</f>
        <v>0</v>
      </c>
      <c r="V469" s="102" t="b">
        <f>AND('Data Sheet'!G469&gt;Results!$G$10,'Data Sheet'!G468&lt;Results!$H$10)</f>
        <v>0</v>
      </c>
      <c r="W469" s="102" t="b">
        <f>AND('Data Sheet'!H469&gt;Results!$G$13,'Data Sheet'!H469&lt;Results!$H$13)</f>
        <v>0</v>
      </c>
      <c r="X469" s="102" t="b">
        <f>AND('Data Sheet'!I469&gt;Results!$G$16,'Data Sheet'!I469&lt;Results!$H$16)</f>
        <v>0</v>
      </c>
      <c r="Y469" s="102" t="b">
        <f>AND('Data Sheet'!J469&gt;Results!$G$19,'Data Sheet'!J469&lt;Results!$H$19)</f>
        <v>0</v>
      </c>
      <c r="AB469" s="44">
        <f t="shared" si="15"/>
        <v>0</v>
      </c>
    </row>
    <row r="470" spans="2:28" ht="15" customHeight="1">
      <c r="B470" s="306"/>
      <c r="C470" s="306"/>
      <c r="D470" s="352" t="s">
        <v>496</v>
      </c>
      <c r="E470" s="3" t="s">
        <v>497</v>
      </c>
      <c r="F470" s="3">
        <v>55</v>
      </c>
      <c r="G470" s="3">
        <v>1.26</v>
      </c>
      <c r="H470" s="3">
        <v>4.07</v>
      </c>
      <c r="I470" s="3">
        <v>580</v>
      </c>
      <c r="J470" s="10">
        <v>22.1</v>
      </c>
      <c r="M470" s="40" t="b">
        <f>AND('Data Sheet'!F470&lt;Results!$F$7,'Data Sheet'!F470&gt;Results!$E$7)</f>
        <v>0</v>
      </c>
      <c r="N470" s="6" t="b">
        <f>AND(G470&gt;Results!$E$10,G470&lt;Results!$F$10)</f>
        <v>0</v>
      </c>
      <c r="O470" s="6" t="b">
        <f>AND(H470&gt;Results!$E$13,H470&lt;Results!$F$13)</f>
        <v>0</v>
      </c>
      <c r="P470" s="6" t="b">
        <f>AND(I470&gt;Results!$E$16,I470&lt;Results!$F$16)</f>
        <v>0</v>
      </c>
      <c r="Q470" s="6" t="b">
        <f>AND(J470&gt;Results!$E$19,J470&lt;Results!$F$19)</f>
        <v>0</v>
      </c>
      <c r="T470" s="44">
        <f t="shared" si="14"/>
        <v>0</v>
      </c>
      <c r="U470" s="102" t="b">
        <f>AND('Data Sheet'!F470&gt;Results!$G$7,'Data Sheet'!F470&lt;Results!$H$7)</f>
        <v>0</v>
      </c>
      <c r="V470" s="102" t="b">
        <f>AND('Data Sheet'!G470&gt;Results!$G$10,'Data Sheet'!G469&lt;Results!$H$10)</f>
        <v>1</v>
      </c>
      <c r="W470" s="102" t="b">
        <f>AND('Data Sheet'!H470&gt;Results!$G$13,'Data Sheet'!H470&lt;Results!$H$13)</f>
        <v>0</v>
      </c>
      <c r="X470" s="102" t="b">
        <f>AND('Data Sheet'!I470&gt;Results!$G$16,'Data Sheet'!I470&lt;Results!$H$16)</f>
        <v>0</v>
      </c>
      <c r="Y470" s="102" t="b">
        <f>AND('Data Sheet'!J470&gt;Results!$G$19,'Data Sheet'!J470&lt;Results!$H$19)</f>
        <v>0</v>
      </c>
      <c r="AB470" s="44">
        <f t="shared" si="15"/>
        <v>1</v>
      </c>
    </row>
    <row r="471" spans="2:28" ht="15" customHeight="1">
      <c r="B471" s="306"/>
      <c r="C471" s="306"/>
      <c r="D471" s="353"/>
      <c r="E471" s="3" t="s">
        <v>498</v>
      </c>
      <c r="F471" s="3">
        <v>80</v>
      </c>
      <c r="G471" s="3">
        <v>1.26</v>
      </c>
      <c r="H471" s="3">
        <v>10.7</v>
      </c>
      <c r="I471" s="3">
        <v>600</v>
      </c>
      <c r="J471" s="10">
        <v>40.299999999999997</v>
      </c>
      <c r="M471" s="40" t="b">
        <f>AND('Data Sheet'!F471&lt;Results!$F$7,'Data Sheet'!F471&gt;Results!$E$7)</f>
        <v>0</v>
      </c>
      <c r="N471" s="6" t="b">
        <f>AND(G471&gt;Results!$E$10,G471&lt;Results!$F$10)</f>
        <v>0</v>
      </c>
      <c r="O471" s="6" t="b">
        <f>AND(H471&gt;Results!$E$13,H471&lt;Results!$F$13)</f>
        <v>0</v>
      </c>
      <c r="P471" s="6" t="b">
        <f>AND(I471&gt;Results!$E$16,I471&lt;Results!$F$16)</f>
        <v>0</v>
      </c>
      <c r="Q471" s="6" t="b">
        <f>AND(J471&gt;Results!$E$19,J471&lt;Results!$F$19)</f>
        <v>0</v>
      </c>
      <c r="T471" s="44">
        <f t="shared" si="14"/>
        <v>0</v>
      </c>
      <c r="U471" s="102" t="b">
        <f>AND('Data Sheet'!F471&gt;Results!$G$7,'Data Sheet'!F471&lt;Results!$H$7)</f>
        <v>0</v>
      </c>
      <c r="V471" s="102" t="b">
        <f>AND('Data Sheet'!G471&gt;Results!$G$10,'Data Sheet'!G470&lt;Results!$H$10)</f>
        <v>0</v>
      </c>
      <c r="W471" s="102" t="b">
        <f>AND('Data Sheet'!H471&gt;Results!$G$13,'Data Sheet'!H471&lt;Results!$H$13)</f>
        <v>0</v>
      </c>
      <c r="X471" s="102" t="b">
        <f>AND('Data Sheet'!I471&gt;Results!$G$16,'Data Sheet'!I471&lt;Results!$H$16)</f>
        <v>0</v>
      </c>
      <c r="Y471" s="102" t="b">
        <f>AND('Data Sheet'!J471&gt;Results!$G$19,'Data Sheet'!J471&lt;Results!$H$19)</f>
        <v>0</v>
      </c>
      <c r="AB471" s="44">
        <f t="shared" si="15"/>
        <v>0</v>
      </c>
    </row>
    <row r="472" spans="2:28" ht="15" customHeight="1">
      <c r="B472" s="306"/>
      <c r="C472" s="306"/>
      <c r="D472" s="353"/>
      <c r="E472" s="3" t="s">
        <v>499</v>
      </c>
      <c r="F472" s="3">
        <v>79</v>
      </c>
      <c r="G472" s="3">
        <v>1.27</v>
      </c>
      <c r="H472" s="3">
        <v>18.600000000000001</v>
      </c>
      <c r="I472" s="3">
        <v>600</v>
      </c>
      <c r="J472" s="10">
        <v>35</v>
      </c>
      <c r="M472" s="40" t="b">
        <f>AND('Data Sheet'!F472&lt;Results!$F$7,'Data Sheet'!F472&gt;Results!$E$7)</f>
        <v>0</v>
      </c>
      <c r="N472" s="6" t="b">
        <f>AND(G472&gt;Results!$E$10,G472&lt;Results!$F$10)</f>
        <v>0</v>
      </c>
      <c r="O472" s="6" t="b">
        <f>AND(H472&gt;Results!$E$13,H472&lt;Results!$F$13)</f>
        <v>0</v>
      </c>
      <c r="P472" s="6" t="b">
        <f>AND(I472&gt;Results!$E$16,I472&lt;Results!$F$16)</f>
        <v>0</v>
      </c>
      <c r="Q472" s="6" t="b">
        <f>AND(J472&gt;Results!$E$19,J472&lt;Results!$F$19)</f>
        <v>0</v>
      </c>
      <c r="T472" s="44">
        <f t="shared" si="14"/>
        <v>0</v>
      </c>
      <c r="U472" s="102" t="b">
        <f>AND('Data Sheet'!F472&gt;Results!$G$7,'Data Sheet'!F472&lt;Results!$H$7)</f>
        <v>0</v>
      </c>
      <c r="V472" s="102" t="b">
        <f>AND('Data Sheet'!G472&gt;Results!$G$10,'Data Sheet'!G471&lt;Results!$H$10)</f>
        <v>0</v>
      </c>
      <c r="W472" s="102" t="b">
        <f>AND('Data Sheet'!H472&gt;Results!$G$13,'Data Sheet'!H472&lt;Results!$H$13)</f>
        <v>0</v>
      </c>
      <c r="X472" s="102" t="b">
        <f>AND('Data Sheet'!I472&gt;Results!$G$16,'Data Sheet'!I472&lt;Results!$H$16)</f>
        <v>0</v>
      </c>
      <c r="Y472" s="102" t="b">
        <f>AND('Data Sheet'!J472&gt;Results!$G$19,'Data Sheet'!J472&lt;Results!$H$19)</f>
        <v>0</v>
      </c>
      <c r="AB472" s="44">
        <f t="shared" si="15"/>
        <v>0</v>
      </c>
    </row>
    <row r="473" spans="2:28" ht="15.75" customHeight="1" thickBot="1">
      <c r="B473" s="306"/>
      <c r="C473" s="306"/>
      <c r="D473" s="354"/>
      <c r="E473" s="3" t="s">
        <v>500</v>
      </c>
      <c r="F473" s="3">
        <v>90</v>
      </c>
      <c r="G473" s="3">
        <v>1.27</v>
      </c>
      <c r="H473" s="3">
        <v>13.8</v>
      </c>
      <c r="I473" s="3">
        <v>500</v>
      </c>
      <c r="J473" s="10">
        <v>58.7</v>
      </c>
      <c r="M473" s="40" t="b">
        <f>AND('Data Sheet'!F473&lt;Results!$F$7,'Data Sheet'!F473&gt;Results!$E$7)</f>
        <v>0</v>
      </c>
      <c r="N473" s="6" t="b">
        <f>AND(G473&gt;Results!$E$10,G473&lt;Results!$F$10)</f>
        <v>0</v>
      </c>
      <c r="O473" s="6" t="b">
        <f>AND(H473&gt;Results!$E$13,H473&lt;Results!$F$13)</f>
        <v>0</v>
      </c>
      <c r="P473" s="6" t="b">
        <f>AND(I473&gt;Results!$E$16,I473&lt;Results!$F$16)</f>
        <v>0</v>
      </c>
      <c r="Q473" s="6" t="b">
        <f>AND(J473&gt;Results!$E$19,J473&lt;Results!$F$19)</f>
        <v>0</v>
      </c>
      <c r="T473" s="44">
        <f t="shared" si="14"/>
        <v>0</v>
      </c>
      <c r="U473" s="102" t="b">
        <f>AND('Data Sheet'!F473&gt;Results!$G$7,'Data Sheet'!F473&lt;Results!$H$7)</f>
        <v>0</v>
      </c>
      <c r="V473" s="102" t="b">
        <f>AND('Data Sheet'!G473&gt;Results!$G$10,'Data Sheet'!G472&lt;Results!$H$10)</f>
        <v>0</v>
      </c>
      <c r="W473" s="102" t="b">
        <f>AND('Data Sheet'!H473&gt;Results!$G$13,'Data Sheet'!H473&lt;Results!$H$13)</f>
        <v>0</v>
      </c>
      <c r="X473" s="102" t="b">
        <f>AND('Data Sheet'!I473&gt;Results!$G$16,'Data Sheet'!I473&lt;Results!$H$16)</f>
        <v>0</v>
      </c>
      <c r="Y473" s="102" t="b">
        <f>AND('Data Sheet'!J473&gt;Results!$G$19,'Data Sheet'!J473&lt;Results!$H$19)</f>
        <v>0</v>
      </c>
      <c r="AB473" s="44">
        <f t="shared" si="15"/>
        <v>0</v>
      </c>
    </row>
    <row r="474" spans="2:28" ht="15" customHeight="1">
      <c r="B474" s="306"/>
      <c r="C474" s="306"/>
      <c r="D474" s="356" t="s">
        <v>501</v>
      </c>
      <c r="E474" s="3" t="s">
        <v>502</v>
      </c>
      <c r="F474" s="3">
        <v>34</v>
      </c>
      <c r="G474" s="3">
        <v>0.9</v>
      </c>
      <c r="H474" s="3">
        <v>2.76</v>
      </c>
      <c r="I474" s="3">
        <v>620</v>
      </c>
      <c r="J474" s="10">
        <v>17</v>
      </c>
      <c r="M474" s="40" t="b">
        <f>AND('Data Sheet'!F474&lt;Results!$F$7,'Data Sheet'!F474&gt;Results!$E$7)</f>
        <v>0</v>
      </c>
      <c r="N474" s="6" t="b">
        <f>AND(G474&gt;Results!$E$10,G474&lt;Results!$F$10)</f>
        <v>0</v>
      </c>
      <c r="O474" s="6" t="b">
        <f>AND(H474&gt;Results!$E$13,H474&lt;Results!$F$13)</f>
        <v>0</v>
      </c>
      <c r="P474" s="6" t="b">
        <f>AND(I474&gt;Results!$E$16,I474&lt;Results!$F$16)</f>
        <v>0</v>
      </c>
      <c r="Q474" s="6" t="b">
        <f>AND(J474&gt;Results!$E$19,J474&lt;Results!$F$19)</f>
        <v>0</v>
      </c>
      <c r="T474" s="44">
        <f t="shared" si="14"/>
        <v>0</v>
      </c>
      <c r="U474" s="102" t="b">
        <f>AND('Data Sheet'!F474&gt;Results!$G$7,'Data Sheet'!F474&lt;Results!$H$7)</f>
        <v>0</v>
      </c>
      <c r="V474" s="102" t="b">
        <f>AND('Data Sheet'!G474&gt;Results!$G$10,'Data Sheet'!G473&lt;Results!$H$10)</f>
        <v>0</v>
      </c>
      <c r="W474" s="102" t="b">
        <f>AND('Data Sheet'!H474&gt;Results!$G$13,'Data Sheet'!H474&lt;Results!$H$13)</f>
        <v>0</v>
      </c>
      <c r="X474" s="102" t="b">
        <f>AND('Data Sheet'!I474&gt;Results!$G$16,'Data Sheet'!I474&lt;Results!$H$16)</f>
        <v>0</v>
      </c>
      <c r="Y474" s="102" t="b">
        <f>AND('Data Sheet'!J474&gt;Results!$G$19,'Data Sheet'!J474&lt;Results!$H$19)</f>
        <v>0</v>
      </c>
      <c r="AB474" s="44">
        <f t="shared" si="15"/>
        <v>0</v>
      </c>
    </row>
    <row r="475" spans="2:28" ht="15" customHeight="1">
      <c r="B475" s="306"/>
      <c r="C475" s="306"/>
      <c r="D475" s="357"/>
      <c r="E475" s="3" t="s">
        <v>503</v>
      </c>
      <c r="F475" s="3">
        <v>45</v>
      </c>
      <c r="G475" s="3">
        <v>0.99</v>
      </c>
      <c r="H475" s="3">
        <v>2.76</v>
      </c>
      <c r="I475" s="3">
        <v>630</v>
      </c>
      <c r="J475" s="10">
        <v>16.100000000000001</v>
      </c>
      <c r="M475" s="40" t="b">
        <f>AND('Data Sheet'!F475&lt;Results!$F$7,'Data Sheet'!F475&gt;Results!$E$7)</f>
        <v>0</v>
      </c>
      <c r="N475" s="6" t="b">
        <f>AND(G475&gt;Results!$E$10,G475&lt;Results!$F$10)</f>
        <v>0</v>
      </c>
      <c r="O475" s="6" t="b">
        <f>AND(H475&gt;Results!$E$13,H475&lt;Results!$F$13)</f>
        <v>0</v>
      </c>
      <c r="P475" s="6" t="b">
        <f>AND(I475&gt;Results!$E$16,I475&lt;Results!$F$16)</f>
        <v>0</v>
      </c>
      <c r="Q475" s="6" t="b">
        <f>AND(J475&gt;Results!$E$19,J475&lt;Results!$F$19)</f>
        <v>0</v>
      </c>
      <c r="T475" s="44">
        <f t="shared" si="14"/>
        <v>0</v>
      </c>
      <c r="U475" s="102" t="b">
        <f>AND('Data Sheet'!F475&gt;Results!$G$7,'Data Sheet'!F475&lt;Results!$H$7)</f>
        <v>0</v>
      </c>
      <c r="V475" s="102" t="b">
        <f>AND('Data Sheet'!G475&gt;Results!$G$10,'Data Sheet'!G474&lt;Results!$H$10)</f>
        <v>0</v>
      </c>
      <c r="W475" s="102" t="b">
        <f>AND('Data Sheet'!H475&gt;Results!$G$13,'Data Sheet'!H475&lt;Results!$H$13)</f>
        <v>0</v>
      </c>
      <c r="X475" s="102" t="b">
        <f>AND('Data Sheet'!I475&gt;Results!$G$16,'Data Sheet'!I475&lt;Results!$H$16)</f>
        <v>0</v>
      </c>
      <c r="Y475" s="102" t="b">
        <f>AND('Data Sheet'!J475&gt;Results!$G$19,'Data Sheet'!J475&lt;Results!$H$19)</f>
        <v>0</v>
      </c>
      <c r="AB475" s="44">
        <f t="shared" si="15"/>
        <v>0</v>
      </c>
    </row>
    <row r="476" spans="2:28" ht="15" customHeight="1">
      <c r="B476" s="306"/>
      <c r="C476" s="306"/>
      <c r="D476" s="357"/>
      <c r="E476" s="3" t="s">
        <v>504</v>
      </c>
      <c r="F476" s="3">
        <v>53</v>
      </c>
      <c r="G476" s="3">
        <v>0.99</v>
      </c>
      <c r="H476" s="3">
        <v>3.9</v>
      </c>
      <c r="I476" s="3">
        <v>580</v>
      </c>
      <c r="J476" s="10" t="s">
        <v>1</v>
      </c>
      <c r="M476" s="40" t="b">
        <f>AND('Data Sheet'!F476&lt;Results!$F$7,'Data Sheet'!F476&gt;Results!$E$7)</f>
        <v>0</v>
      </c>
      <c r="N476" s="6" t="b">
        <f>AND(G476&gt;Results!$E$10,G476&lt;Results!$F$10)</f>
        <v>0</v>
      </c>
      <c r="O476" s="6" t="b">
        <f>AND(H476&gt;Results!$E$13,H476&lt;Results!$F$13)</f>
        <v>0</v>
      </c>
      <c r="P476" s="6" t="b">
        <f>AND(I476&gt;Results!$E$16,I476&lt;Results!$F$16)</f>
        <v>0</v>
      </c>
      <c r="Q476" s="6" t="b">
        <f>AND(J476&gt;Results!$E$19,J476&lt;Results!$F$19)</f>
        <v>0</v>
      </c>
      <c r="T476" s="44">
        <f t="shared" si="14"/>
        <v>0</v>
      </c>
      <c r="U476" s="102" t="b">
        <f>AND('Data Sheet'!F476&gt;Results!$G$7,'Data Sheet'!F476&lt;Results!$H$7)</f>
        <v>0</v>
      </c>
      <c r="V476" s="102" t="b">
        <f>AND('Data Sheet'!G476&gt;Results!$G$10,'Data Sheet'!G475&lt;Results!$H$10)</f>
        <v>0</v>
      </c>
      <c r="W476" s="102" t="b">
        <f>AND('Data Sheet'!H476&gt;Results!$G$13,'Data Sheet'!H476&lt;Results!$H$13)</f>
        <v>0</v>
      </c>
      <c r="X476" s="102" t="b">
        <f>AND('Data Sheet'!I476&gt;Results!$G$16,'Data Sheet'!I476&lt;Results!$H$16)</f>
        <v>0</v>
      </c>
      <c r="Y476" s="102" t="b">
        <f>AND('Data Sheet'!J476&gt;Results!$G$19,'Data Sheet'!J476&lt;Results!$H$19)</f>
        <v>0</v>
      </c>
      <c r="AB476" s="44">
        <f t="shared" si="15"/>
        <v>0</v>
      </c>
    </row>
    <row r="477" spans="2:28" ht="15" customHeight="1">
      <c r="B477" s="306"/>
      <c r="C477" s="306"/>
      <c r="D477" s="357"/>
      <c r="E477" s="3" t="s">
        <v>505</v>
      </c>
      <c r="F477" s="3">
        <v>69</v>
      </c>
      <c r="G477" s="3">
        <v>0.99</v>
      </c>
      <c r="H477" s="3">
        <v>5.52</v>
      </c>
      <c r="I477" s="3">
        <v>600</v>
      </c>
      <c r="J477" s="10" t="s">
        <v>1</v>
      </c>
      <c r="M477" s="40" t="b">
        <f>AND('Data Sheet'!F477&lt;Results!$F$7,'Data Sheet'!F477&gt;Results!$E$7)</f>
        <v>0</v>
      </c>
      <c r="N477" s="6" t="b">
        <f>AND(G477&gt;Results!$E$10,G477&lt;Results!$F$10)</f>
        <v>0</v>
      </c>
      <c r="O477" s="6" t="b">
        <f>AND(H477&gt;Results!$E$13,H477&lt;Results!$F$13)</f>
        <v>0</v>
      </c>
      <c r="P477" s="6" t="b">
        <f>AND(I477&gt;Results!$E$16,I477&lt;Results!$F$16)</f>
        <v>0</v>
      </c>
      <c r="Q477" s="6" t="b">
        <f>AND(J477&gt;Results!$E$19,J477&lt;Results!$F$19)</f>
        <v>0</v>
      </c>
      <c r="T477" s="44">
        <f t="shared" si="14"/>
        <v>0</v>
      </c>
      <c r="U477" s="102" t="b">
        <f>AND('Data Sheet'!F477&gt;Results!$G$7,'Data Sheet'!F477&lt;Results!$H$7)</f>
        <v>0</v>
      </c>
      <c r="V477" s="102" t="b">
        <f>AND('Data Sheet'!G477&gt;Results!$G$10,'Data Sheet'!G476&lt;Results!$H$10)</f>
        <v>0</v>
      </c>
      <c r="W477" s="102" t="b">
        <f>AND('Data Sheet'!H477&gt;Results!$G$13,'Data Sheet'!H477&lt;Results!$H$13)</f>
        <v>0</v>
      </c>
      <c r="X477" s="102" t="b">
        <f>AND('Data Sheet'!I477&gt;Results!$G$16,'Data Sheet'!I477&lt;Results!$H$16)</f>
        <v>0</v>
      </c>
      <c r="Y477" s="102" t="b">
        <f>AND('Data Sheet'!J477&gt;Results!$G$19,'Data Sheet'!J477&lt;Results!$H$19)</f>
        <v>0</v>
      </c>
      <c r="AB477" s="44">
        <f t="shared" si="15"/>
        <v>0</v>
      </c>
    </row>
    <row r="478" spans="2:28" ht="15" customHeight="1">
      <c r="B478" s="306"/>
      <c r="C478" s="306"/>
      <c r="D478" s="357"/>
      <c r="E478" s="3" t="s">
        <v>506</v>
      </c>
      <c r="F478" s="3">
        <v>65</v>
      </c>
      <c r="G478" s="3">
        <v>1.17</v>
      </c>
      <c r="H478" s="3">
        <v>15.2</v>
      </c>
      <c r="I478" s="3">
        <v>640</v>
      </c>
      <c r="J478" s="10">
        <v>52.5</v>
      </c>
      <c r="M478" s="40" t="b">
        <f>AND('Data Sheet'!F478&lt;Results!$F$7,'Data Sheet'!F478&gt;Results!$E$7)</f>
        <v>0</v>
      </c>
      <c r="N478" s="6" t="b">
        <f>AND(G478&gt;Results!$E$10,G478&lt;Results!$F$10)</f>
        <v>0</v>
      </c>
      <c r="O478" s="6" t="b">
        <f>AND(H478&gt;Results!$E$13,H478&lt;Results!$F$13)</f>
        <v>0</v>
      </c>
      <c r="P478" s="6" t="b">
        <f>AND(I478&gt;Results!$E$16,I478&lt;Results!$F$16)</f>
        <v>0</v>
      </c>
      <c r="Q478" s="6" t="b">
        <f>AND(J478&gt;Results!$E$19,J478&lt;Results!$F$19)</f>
        <v>0</v>
      </c>
      <c r="T478" s="44">
        <f t="shared" si="14"/>
        <v>0</v>
      </c>
      <c r="U478" s="102" t="b">
        <f>AND('Data Sheet'!F478&gt;Results!$G$7,'Data Sheet'!F478&lt;Results!$H$7)</f>
        <v>1</v>
      </c>
      <c r="V478" s="102" t="b">
        <f>AND('Data Sheet'!G478&gt;Results!$G$10,'Data Sheet'!G477&lt;Results!$H$10)</f>
        <v>1</v>
      </c>
      <c r="W478" s="102" t="b">
        <f>AND('Data Sheet'!H478&gt;Results!$G$13,'Data Sheet'!H478&lt;Results!$H$13)</f>
        <v>1</v>
      </c>
      <c r="X478" s="102" t="b">
        <f>AND('Data Sheet'!I478&gt;Results!$G$16,'Data Sheet'!I478&lt;Results!$H$16)</f>
        <v>0</v>
      </c>
      <c r="Y478" s="102" t="b">
        <f>AND('Data Sheet'!J478&gt;Results!$G$19,'Data Sheet'!J478&lt;Results!$H$19)</f>
        <v>0</v>
      </c>
      <c r="AB478" s="44">
        <f t="shared" si="15"/>
        <v>3</v>
      </c>
    </row>
    <row r="479" spans="2:28" ht="15" customHeight="1">
      <c r="B479" s="306"/>
      <c r="C479" s="306"/>
      <c r="D479" s="357"/>
      <c r="E479" s="3" t="s">
        <v>507</v>
      </c>
      <c r="F479" s="3">
        <v>79</v>
      </c>
      <c r="G479" s="3">
        <v>1.08</v>
      </c>
      <c r="H479" s="3">
        <v>13.5</v>
      </c>
      <c r="I479" s="3">
        <v>750</v>
      </c>
      <c r="J479" s="10" t="s">
        <v>1</v>
      </c>
      <c r="M479" s="40" t="b">
        <f>AND('Data Sheet'!F479&lt;Results!$F$7,'Data Sheet'!F479&gt;Results!$E$7)</f>
        <v>0</v>
      </c>
      <c r="N479" s="6" t="b">
        <f>AND(G479&gt;Results!$E$10,G479&lt;Results!$F$10)</f>
        <v>1</v>
      </c>
      <c r="O479" s="6" t="b">
        <f>AND(H479&gt;Results!$E$13,H479&lt;Results!$F$13)</f>
        <v>0</v>
      </c>
      <c r="P479" s="6" t="b">
        <f>AND(I479&gt;Results!$E$16,I479&lt;Results!$F$16)</f>
        <v>0</v>
      </c>
      <c r="Q479" s="6" t="b">
        <f>AND(J479&gt;Results!$E$19,J479&lt;Results!$F$19)</f>
        <v>0</v>
      </c>
      <c r="T479" s="44">
        <f t="shared" si="14"/>
        <v>1</v>
      </c>
      <c r="U479" s="102" t="b">
        <f>AND('Data Sheet'!F479&gt;Results!$G$7,'Data Sheet'!F479&lt;Results!$H$7)</f>
        <v>0</v>
      </c>
      <c r="V479" s="102" t="b">
        <f>AND('Data Sheet'!G479&gt;Results!$G$10,'Data Sheet'!G478&lt;Results!$H$10)</f>
        <v>1</v>
      </c>
      <c r="W479" s="102" t="b">
        <f>AND('Data Sheet'!H479&gt;Results!$G$13,'Data Sheet'!H479&lt;Results!$H$13)</f>
        <v>0</v>
      </c>
      <c r="X479" s="102" t="b">
        <f>AND('Data Sheet'!I479&gt;Results!$G$16,'Data Sheet'!I479&lt;Results!$H$16)</f>
        <v>0</v>
      </c>
      <c r="Y479" s="102" t="b">
        <f>AND('Data Sheet'!J479&gt;Results!$G$19,'Data Sheet'!J479&lt;Results!$H$19)</f>
        <v>0</v>
      </c>
      <c r="AB479" s="44">
        <f t="shared" si="15"/>
        <v>1</v>
      </c>
    </row>
    <row r="480" spans="2:28" ht="15" customHeight="1">
      <c r="B480" s="306"/>
      <c r="C480" s="306"/>
      <c r="D480" s="357"/>
      <c r="E480" s="3" t="s">
        <v>508</v>
      </c>
      <c r="F480" s="3">
        <v>79</v>
      </c>
      <c r="G480" s="3">
        <v>1.17</v>
      </c>
      <c r="H480" s="3">
        <v>16</v>
      </c>
      <c r="I480" s="3">
        <v>580</v>
      </c>
      <c r="J480" s="10" t="s">
        <v>1</v>
      </c>
      <c r="M480" s="40" t="b">
        <f>AND('Data Sheet'!F480&lt;Results!$F$7,'Data Sheet'!F480&gt;Results!$E$7)</f>
        <v>0</v>
      </c>
      <c r="N480" s="6" t="b">
        <f>AND(G480&gt;Results!$E$10,G480&lt;Results!$F$10)</f>
        <v>0</v>
      </c>
      <c r="O480" s="6" t="b">
        <f>AND(H480&gt;Results!$E$13,H480&lt;Results!$F$13)</f>
        <v>1</v>
      </c>
      <c r="P480" s="6" t="b">
        <f>AND(I480&gt;Results!$E$16,I480&lt;Results!$F$16)</f>
        <v>0</v>
      </c>
      <c r="Q480" s="6" t="b">
        <f>AND(J480&gt;Results!$E$19,J480&lt;Results!$F$19)</f>
        <v>0</v>
      </c>
      <c r="T480" s="44">
        <f t="shared" si="14"/>
        <v>1</v>
      </c>
      <c r="U480" s="102" t="b">
        <f>AND('Data Sheet'!F480&gt;Results!$G$7,'Data Sheet'!F480&lt;Results!$H$7)</f>
        <v>0</v>
      </c>
      <c r="V480" s="102" t="b">
        <f>AND('Data Sheet'!G480&gt;Results!$G$10,'Data Sheet'!G479&lt;Results!$H$10)</f>
        <v>1</v>
      </c>
      <c r="W480" s="102" t="b">
        <f>AND('Data Sheet'!H480&gt;Results!$G$13,'Data Sheet'!H480&lt;Results!$H$13)</f>
        <v>0</v>
      </c>
      <c r="X480" s="102" t="b">
        <f>AND('Data Sheet'!I480&gt;Results!$G$16,'Data Sheet'!I480&lt;Results!$H$16)</f>
        <v>0</v>
      </c>
      <c r="Y480" s="102" t="b">
        <f>AND('Data Sheet'!J480&gt;Results!$G$19,'Data Sheet'!J480&lt;Results!$H$19)</f>
        <v>0</v>
      </c>
      <c r="AB480" s="44">
        <f t="shared" si="15"/>
        <v>1</v>
      </c>
    </row>
    <row r="481" spans="2:28" ht="15" customHeight="1">
      <c r="B481" s="306"/>
      <c r="C481" s="306"/>
      <c r="D481" s="357"/>
      <c r="E481" s="3" t="s">
        <v>509</v>
      </c>
      <c r="F481" s="3">
        <v>65</v>
      </c>
      <c r="G481" s="3">
        <v>1</v>
      </c>
      <c r="H481" s="3">
        <v>7.03</v>
      </c>
      <c r="I481" s="3">
        <v>630</v>
      </c>
      <c r="J481" s="10">
        <v>40.6</v>
      </c>
      <c r="M481" s="40" t="b">
        <f>AND('Data Sheet'!F481&lt;Results!$F$7,'Data Sheet'!F481&gt;Results!$E$7)</f>
        <v>0</v>
      </c>
      <c r="N481" s="6" t="b">
        <f>AND(G481&gt;Results!$E$10,G481&lt;Results!$F$10)</f>
        <v>0</v>
      </c>
      <c r="O481" s="6" t="b">
        <f>AND(H481&gt;Results!$E$13,H481&lt;Results!$F$13)</f>
        <v>0</v>
      </c>
      <c r="P481" s="6" t="b">
        <f>AND(I481&gt;Results!$E$16,I481&lt;Results!$F$16)</f>
        <v>0</v>
      </c>
      <c r="Q481" s="6" t="b">
        <f>AND(J481&gt;Results!$E$19,J481&lt;Results!$F$19)</f>
        <v>0</v>
      </c>
      <c r="T481" s="44">
        <f t="shared" si="14"/>
        <v>0</v>
      </c>
      <c r="U481" s="102" t="b">
        <f>AND('Data Sheet'!F481&gt;Results!$G$7,'Data Sheet'!F481&lt;Results!$H$7)</f>
        <v>1</v>
      </c>
      <c r="V481" s="102" t="b">
        <f>AND('Data Sheet'!G481&gt;Results!$G$10,'Data Sheet'!G480&lt;Results!$H$10)</f>
        <v>0</v>
      </c>
      <c r="W481" s="102" t="b">
        <f>AND('Data Sheet'!H481&gt;Results!$G$13,'Data Sheet'!H481&lt;Results!$H$13)</f>
        <v>0</v>
      </c>
      <c r="X481" s="102" t="b">
        <f>AND('Data Sheet'!I481&gt;Results!$G$16,'Data Sheet'!I481&lt;Results!$H$16)</f>
        <v>0</v>
      </c>
      <c r="Y481" s="102" t="b">
        <f>AND('Data Sheet'!J481&gt;Results!$G$19,'Data Sheet'!J481&lt;Results!$H$19)</f>
        <v>0</v>
      </c>
      <c r="AB481" s="44">
        <f t="shared" si="15"/>
        <v>1</v>
      </c>
    </row>
    <row r="482" spans="2:28" ht="15" customHeight="1">
      <c r="B482" s="306"/>
      <c r="C482" s="306"/>
      <c r="D482" s="357"/>
      <c r="E482" s="3" t="s">
        <v>510</v>
      </c>
      <c r="F482" s="3">
        <v>85</v>
      </c>
      <c r="G482" s="3">
        <v>0.88</v>
      </c>
      <c r="H482" s="3">
        <v>10.7</v>
      </c>
      <c r="I482" s="3">
        <v>450</v>
      </c>
      <c r="J482" s="10" t="s">
        <v>1</v>
      </c>
      <c r="M482" s="40" t="b">
        <f>AND('Data Sheet'!F482&lt;Results!$F$7,'Data Sheet'!F482&gt;Results!$E$7)</f>
        <v>0</v>
      </c>
      <c r="N482" s="6" t="b">
        <f>AND(G482&gt;Results!$E$10,G482&lt;Results!$F$10)</f>
        <v>0</v>
      </c>
      <c r="O482" s="6" t="b">
        <f>AND(H482&gt;Results!$E$13,H482&lt;Results!$F$13)</f>
        <v>0</v>
      </c>
      <c r="P482" s="6" t="b">
        <f>AND(I482&gt;Results!$E$16,I482&lt;Results!$F$16)</f>
        <v>0</v>
      </c>
      <c r="Q482" s="6" t="b">
        <f>AND(J482&gt;Results!$E$19,J482&lt;Results!$F$19)</f>
        <v>0</v>
      </c>
      <c r="T482" s="44">
        <f t="shared" si="14"/>
        <v>0</v>
      </c>
      <c r="U482" s="102" t="b">
        <f>AND('Data Sheet'!F482&gt;Results!$G$7,'Data Sheet'!F482&lt;Results!$H$7)</f>
        <v>0</v>
      </c>
      <c r="V482" s="102" t="b">
        <f>AND('Data Sheet'!G482&gt;Results!$G$10,'Data Sheet'!G481&lt;Results!$H$10)</f>
        <v>0</v>
      </c>
      <c r="W482" s="102" t="b">
        <f>AND('Data Sheet'!H482&gt;Results!$G$13,'Data Sheet'!H482&lt;Results!$H$13)</f>
        <v>0</v>
      </c>
      <c r="X482" s="102" t="b">
        <f>AND('Data Sheet'!I482&gt;Results!$G$16,'Data Sheet'!I482&lt;Results!$H$16)</f>
        <v>0</v>
      </c>
      <c r="Y482" s="102" t="b">
        <f>AND('Data Sheet'!J482&gt;Results!$G$19,'Data Sheet'!J482&lt;Results!$H$19)</f>
        <v>0</v>
      </c>
      <c r="AB482" s="44">
        <f t="shared" si="15"/>
        <v>0</v>
      </c>
    </row>
    <row r="483" spans="2:28" ht="15" customHeight="1">
      <c r="B483" s="306"/>
      <c r="C483" s="306"/>
      <c r="D483" s="357"/>
      <c r="E483" s="3" t="s">
        <v>511</v>
      </c>
      <c r="F483" s="3">
        <v>90</v>
      </c>
      <c r="G483" s="3">
        <v>0.9</v>
      </c>
      <c r="H483" s="3">
        <v>12.6</v>
      </c>
      <c r="I483" s="3">
        <v>570</v>
      </c>
      <c r="J483" s="10" t="s">
        <v>1</v>
      </c>
      <c r="M483" s="40" t="b">
        <f>AND('Data Sheet'!F483&lt;Results!$F$7,'Data Sheet'!F483&gt;Results!$E$7)</f>
        <v>0</v>
      </c>
      <c r="N483" s="6" t="b">
        <f>AND(G483&gt;Results!$E$10,G483&lt;Results!$F$10)</f>
        <v>0</v>
      </c>
      <c r="O483" s="6" t="b">
        <f>AND(H483&gt;Results!$E$13,H483&lt;Results!$F$13)</f>
        <v>0</v>
      </c>
      <c r="P483" s="6" t="b">
        <f>AND(I483&gt;Results!$E$16,I483&lt;Results!$F$16)</f>
        <v>0</v>
      </c>
      <c r="Q483" s="6" t="b">
        <f>AND(J483&gt;Results!$E$19,J483&lt;Results!$F$19)</f>
        <v>0</v>
      </c>
      <c r="T483" s="44">
        <f t="shared" si="14"/>
        <v>0</v>
      </c>
      <c r="U483" s="102" t="b">
        <f>AND('Data Sheet'!F483&gt;Results!$G$7,'Data Sheet'!F483&lt;Results!$H$7)</f>
        <v>0</v>
      </c>
      <c r="V483" s="102" t="b">
        <f>AND('Data Sheet'!G483&gt;Results!$G$10,'Data Sheet'!G482&lt;Results!$H$10)</f>
        <v>0</v>
      </c>
      <c r="W483" s="102" t="b">
        <f>AND('Data Sheet'!H483&gt;Results!$G$13,'Data Sheet'!H483&lt;Results!$H$13)</f>
        <v>0</v>
      </c>
      <c r="X483" s="102" t="b">
        <f>AND('Data Sheet'!I483&gt;Results!$G$16,'Data Sheet'!I483&lt;Results!$H$16)</f>
        <v>0</v>
      </c>
      <c r="Y483" s="102" t="b">
        <f>AND('Data Sheet'!J483&gt;Results!$G$19,'Data Sheet'!J483&lt;Results!$H$19)</f>
        <v>0</v>
      </c>
      <c r="AB483" s="44">
        <f t="shared" si="15"/>
        <v>0</v>
      </c>
    </row>
    <row r="484" spans="2:28" ht="15" customHeight="1">
      <c r="B484" s="306"/>
      <c r="C484" s="306"/>
      <c r="D484" s="357"/>
      <c r="E484" s="3" t="s">
        <v>512</v>
      </c>
      <c r="F484" s="3">
        <v>95</v>
      </c>
      <c r="G484" s="3">
        <v>0.9</v>
      </c>
      <c r="H484" s="3">
        <v>17.2</v>
      </c>
      <c r="I484" s="3">
        <v>580</v>
      </c>
      <c r="J484" s="10" t="s">
        <v>1</v>
      </c>
      <c r="M484" s="40" t="b">
        <f>AND('Data Sheet'!F484&lt;Results!$F$7,'Data Sheet'!F484&gt;Results!$E$7)</f>
        <v>0</v>
      </c>
      <c r="N484" s="6" t="b">
        <f>AND(G484&gt;Results!$E$10,G484&lt;Results!$F$10)</f>
        <v>0</v>
      </c>
      <c r="O484" s="6" t="b">
        <f>AND(H484&gt;Results!$E$13,H484&lt;Results!$F$13)</f>
        <v>0</v>
      </c>
      <c r="P484" s="6" t="b">
        <f>AND(I484&gt;Results!$E$16,I484&lt;Results!$F$16)</f>
        <v>0</v>
      </c>
      <c r="Q484" s="6" t="b">
        <f>AND(J484&gt;Results!$E$19,J484&lt;Results!$F$19)</f>
        <v>0</v>
      </c>
      <c r="T484" s="44">
        <f t="shared" si="14"/>
        <v>0</v>
      </c>
      <c r="U484" s="102" t="b">
        <f>AND('Data Sheet'!F484&gt;Results!$G$7,'Data Sheet'!F484&lt;Results!$H$7)</f>
        <v>0</v>
      </c>
      <c r="V484" s="102" t="b">
        <f>AND('Data Sheet'!G484&gt;Results!$G$10,'Data Sheet'!G483&lt;Results!$H$10)</f>
        <v>0</v>
      </c>
      <c r="W484" s="102" t="b">
        <f>AND('Data Sheet'!H484&gt;Results!$G$13,'Data Sheet'!H484&lt;Results!$H$13)</f>
        <v>0</v>
      </c>
      <c r="X484" s="102" t="b">
        <f>AND('Data Sheet'!I484&gt;Results!$G$16,'Data Sheet'!I484&lt;Results!$H$16)</f>
        <v>0</v>
      </c>
      <c r="Y484" s="102" t="b">
        <f>AND('Data Sheet'!J484&gt;Results!$G$19,'Data Sheet'!J484&lt;Results!$H$19)</f>
        <v>0</v>
      </c>
      <c r="AB484" s="44">
        <f t="shared" si="15"/>
        <v>0</v>
      </c>
    </row>
    <row r="485" spans="2:28" ht="15" customHeight="1">
      <c r="B485" s="306"/>
      <c r="C485" s="306"/>
      <c r="D485" s="357"/>
      <c r="E485" s="3" t="s">
        <v>513</v>
      </c>
      <c r="F485" s="3">
        <v>30</v>
      </c>
      <c r="G485" s="3">
        <v>0.89</v>
      </c>
      <c r="H485" s="3">
        <v>5.18</v>
      </c>
      <c r="I485" s="3">
        <v>870</v>
      </c>
      <c r="J485" s="10">
        <v>19.3</v>
      </c>
      <c r="M485" s="40" t="b">
        <f>AND('Data Sheet'!F485&lt;Results!$F$7,'Data Sheet'!F485&gt;Results!$E$7)</f>
        <v>0</v>
      </c>
      <c r="N485" s="6" t="b">
        <f>AND(G485&gt;Results!$E$10,G485&lt;Results!$F$10)</f>
        <v>0</v>
      </c>
      <c r="O485" s="6" t="b">
        <f>AND(H485&gt;Results!$E$13,H485&lt;Results!$F$13)</f>
        <v>0</v>
      </c>
      <c r="P485" s="6" t="b">
        <f>AND(I485&gt;Results!$E$16,I485&lt;Results!$F$16)</f>
        <v>0</v>
      </c>
      <c r="Q485" s="6" t="b">
        <f>AND(J485&gt;Results!$E$19,J485&lt;Results!$F$19)</f>
        <v>0</v>
      </c>
      <c r="T485" s="44">
        <f t="shared" si="14"/>
        <v>0</v>
      </c>
      <c r="U485" s="102" t="b">
        <f>AND('Data Sheet'!F485&gt;Results!$G$7,'Data Sheet'!F485&lt;Results!$H$7)</f>
        <v>0</v>
      </c>
      <c r="V485" s="102" t="b">
        <f>AND('Data Sheet'!G485&gt;Results!$G$10,'Data Sheet'!G484&lt;Results!$H$10)</f>
        <v>0</v>
      </c>
      <c r="W485" s="102" t="b">
        <f>AND('Data Sheet'!H485&gt;Results!$G$13,'Data Sheet'!H485&lt;Results!$H$13)</f>
        <v>0</v>
      </c>
      <c r="X485" s="102" t="b">
        <f>AND('Data Sheet'!I485&gt;Results!$G$16,'Data Sheet'!I485&lt;Results!$H$16)</f>
        <v>0</v>
      </c>
      <c r="Y485" s="102" t="b">
        <f>AND('Data Sheet'!J485&gt;Results!$G$19,'Data Sheet'!J485&lt;Results!$H$19)</f>
        <v>0</v>
      </c>
      <c r="AB485" s="44">
        <f t="shared" si="15"/>
        <v>0</v>
      </c>
    </row>
    <row r="486" spans="2:28" ht="15" customHeight="1">
      <c r="B486" s="306"/>
      <c r="C486" s="306"/>
      <c r="D486" s="357"/>
      <c r="E486" s="3" t="s">
        <v>514</v>
      </c>
      <c r="F486" s="3">
        <v>43</v>
      </c>
      <c r="G486" s="3">
        <v>0.89</v>
      </c>
      <c r="H486" s="3">
        <v>5.62</v>
      </c>
      <c r="I486" s="3">
        <v>760</v>
      </c>
      <c r="J486" s="10">
        <v>22.8</v>
      </c>
      <c r="M486" s="40" t="b">
        <f>AND('Data Sheet'!F486&lt;Results!$F$7,'Data Sheet'!F486&gt;Results!$E$7)</f>
        <v>0</v>
      </c>
      <c r="N486" s="6" t="b">
        <f>AND(G486&gt;Results!$E$10,G486&lt;Results!$F$10)</f>
        <v>0</v>
      </c>
      <c r="O486" s="6" t="b">
        <f>AND(H486&gt;Results!$E$13,H486&lt;Results!$F$13)</f>
        <v>0</v>
      </c>
      <c r="P486" s="6" t="b">
        <f>AND(I486&gt;Results!$E$16,I486&lt;Results!$F$16)</f>
        <v>0</v>
      </c>
      <c r="Q486" s="6" t="b">
        <f>AND(J486&gt;Results!$E$19,J486&lt;Results!$F$19)</f>
        <v>0</v>
      </c>
      <c r="T486" s="44">
        <f t="shared" si="14"/>
        <v>0</v>
      </c>
      <c r="U486" s="102" t="b">
        <f>AND('Data Sheet'!F486&gt;Results!$G$7,'Data Sheet'!F486&lt;Results!$H$7)</f>
        <v>0</v>
      </c>
      <c r="V486" s="102" t="b">
        <f>AND('Data Sheet'!G486&gt;Results!$G$10,'Data Sheet'!G485&lt;Results!$H$10)</f>
        <v>0</v>
      </c>
      <c r="W486" s="102" t="b">
        <f>AND('Data Sheet'!H486&gt;Results!$G$13,'Data Sheet'!H486&lt;Results!$H$13)</f>
        <v>0</v>
      </c>
      <c r="X486" s="102" t="b">
        <f>AND('Data Sheet'!I486&gt;Results!$G$16,'Data Sheet'!I486&lt;Results!$H$16)</f>
        <v>0</v>
      </c>
      <c r="Y486" s="102" t="b">
        <f>AND('Data Sheet'!J486&gt;Results!$G$19,'Data Sheet'!J486&lt;Results!$H$19)</f>
        <v>0</v>
      </c>
      <c r="AB486" s="44">
        <f t="shared" si="15"/>
        <v>0</v>
      </c>
    </row>
    <row r="487" spans="2:28" ht="15" customHeight="1">
      <c r="B487" s="306"/>
      <c r="C487" s="306"/>
      <c r="D487" s="357"/>
      <c r="E487" s="3" t="s">
        <v>515</v>
      </c>
      <c r="F487" s="3">
        <v>3</v>
      </c>
      <c r="G487" s="3">
        <v>0.87</v>
      </c>
      <c r="H487" s="3">
        <v>2.0699999999999998</v>
      </c>
      <c r="I487" s="3">
        <v>1100</v>
      </c>
      <c r="J487" s="10">
        <v>8.76</v>
      </c>
      <c r="M487" s="40" t="b">
        <f>AND('Data Sheet'!F487&lt;Results!$F$7,'Data Sheet'!F487&gt;Results!$E$7)</f>
        <v>0</v>
      </c>
      <c r="N487" s="6" t="b">
        <f>AND(G487&gt;Results!$E$10,G487&lt;Results!$F$10)</f>
        <v>0</v>
      </c>
      <c r="O487" s="6" t="b">
        <f>AND(H487&gt;Results!$E$13,H487&lt;Results!$F$13)</f>
        <v>0</v>
      </c>
      <c r="P487" s="6" t="b">
        <f>AND(I487&gt;Results!$E$16,I487&lt;Results!$F$16)</f>
        <v>0</v>
      </c>
      <c r="Q487" s="6" t="b">
        <f>AND(J487&gt;Results!$E$19,J487&lt;Results!$F$19)</f>
        <v>1</v>
      </c>
      <c r="T487" s="44">
        <f t="shared" si="14"/>
        <v>1</v>
      </c>
      <c r="U487" s="102" t="b">
        <f>AND('Data Sheet'!F487&gt;Results!$G$7,'Data Sheet'!F487&lt;Results!$H$7)</f>
        <v>0</v>
      </c>
      <c r="V487" s="102" t="b">
        <f>AND('Data Sheet'!G487&gt;Results!$G$10,'Data Sheet'!G486&lt;Results!$H$10)</f>
        <v>0</v>
      </c>
      <c r="W487" s="102" t="b">
        <f>AND('Data Sheet'!H487&gt;Results!$G$13,'Data Sheet'!H487&lt;Results!$H$13)</f>
        <v>0</v>
      </c>
      <c r="X487" s="102" t="b">
        <f>AND('Data Sheet'!I487&gt;Results!$G$16,'Data Sheet'!I487&lt;Results!$H$16)</f>
        <v>0</v>
      </c>
      <c r="Y487" s="102" t="b">
        <f>AND('Data Sheet'!J487&gt;Results!$G$19,'Data Sheet'!J487&lt;Results!$H$19)</f>
        <v>0</v>
      </c>
      <c r="AB487" s="44">
        <f t="shared" si="15"/>
        <v>0</v>
      </c>
    </row>
    <row r="488" spans="2:28" ht="15" customHeight="1">
      <c r="B488" s="306"/>
      <c r="C488" s="306"/>
      <c r="D488" s="357"/>
      <c r="E488" s="3" t="s">
        <v>516</v>
      </c>
      <c r="F488" s="3">
        <v>33</v>
      </c>
      <c r="G488" s="3">
        <v>0.87</v>
      </c>
      <c r="H488" s="3">
        <v>0.89600000000000002</v>
      </c>
      <c r="I488" s="3">
        <v>850</v>
      </c>
      <c r="J488" s="10">
        <v>7.01</v>
      </c>
      <c r="M488" s="40" t="b">
        <f>AND('Data Sheet'!F488&lt;Results!$F$7,'Data Sheet'!F488&gt;Results!$E$7)</f>
        <v>0</v>
      </c>
      <c r="N488" s="6" t="b">
        <f>AND(G488&gt;Results!$E$10,G488&lt;Results!$F$10)</f>
        <v>0</v>
      </c>
      <c r="O488" s="6" t="b">
        <f>AND(H488&gt;Results!$E$13,H488&lt;Results!$F$13)</f>
        <v>0</v>
      </c>
      <c r="P488" s="6" t="b">
        <f>AND(I488&gt;Results!$E$16,I488&lt;Results!$F$16)</f>
        <v>0</v>
      </c>
      <c r="Q488" s="6" t="b">
        <f>AND(J488&gt;Results!$E$19,J488&lt;Results!$F$19)</f>
        <v>0</v>
      </c>
      <c r="T488" s="44">
        <f t="shared" si="14"/>
        <v>0</v>
      </c>
      <c r="U488" s="102" t="b">
        <f>AND('Data Sheet'!F488&gt;Results!$G$7,'Data Sheet'!F488&lt;Results!$H$7)</f>
        <v>0</v>
      </c>
      <c r="V488" s="102" t="b">
        <f>AND('Data Sheet'!G488&gt;Results!$G$10,'Data Sheet'!G487&lt;Results!$H$10)</f>
        <v>0</v>
      </c>
      <c r="W488" s="102" t="b">
        <f>AND('Data Sheet'!H488&gt;Results!$G$13,'Data Sheet'!H488&lt;Results!$H$13)</f>
        <v>0</v>
      </c>
      <c r="X488" s="102" t="b">
        <f>AND('Data Sheet'!I488&gt;Results!$G$16,'Data Sheet'!I488&lt;Results!$H$16)</f>
        <v>0</v>
      </c>
      <c r="Y488" s="102" t="b">
        <f>AND('Data Sheet'!J488&gt;Results!$G$19,'Data Sheet'!J488&lt;Results!$H$19)</f>
        <v>0</v>
      </c>
      <c r="AB488" s="44">
        <f t="shared" si="15"/>
        <v>0</v>
      </c>
    </row>
    <row r="489" spans="2:28" ht="15" customHeight="1">
      <c r="B489" s="306"/>
      <c r="C489" s="306"/>
      <c r="D489" s="357"/>
      <c r="E489" s="3" t="s">
        <v>517</v>
      </c>
      <c r="F489" s="3">
        <v>43</v>
      </c>
      <c r="G489" s="3">
        <v>0.89</v>
      </c>
      <c r="H489" s="3">
        <v>5.04</v>
      </c>
      <c r="I489" s="3">
        <v>780</v>
      </c>
      <c r="J489" s="10">
        <v>21.7</v>
      </c>
      <c r="M489" s="40" t="b">
        <f>AND('Data Sheet'!F489&lt;Results!$F$7,'Data Sheet'!F489&gt;Results!$E$7)</f>
        <v>0</v>
      </c>
      <c r="N489" s="6" t="b">
        <f>AND(G489&gt;Results!$E$10,G489&lt;Results!$F$10)</f>
        <v>0</v>
      </c>
      <c r="O489" s="6" t="b">
        <f>AND(H489&gt;Results!$E$13,H489&lt;Results!$F$13)</f>
        <v>0</v>
      </c>
      <c r="P489" s="6" t="b">
        <f>AND(I489&gt;Results!$E$16,I489&lt;Results!$F$16)</f>
        <v>0</v>
      </c>
      <c r="Q489" s="6" t="b">
        <f>AND(J489&gt;Results!$E$19,J489&lt;Results!$F$19)</f>
        <v>0</v>
      </c>
      <c r="T489" s="44">
        <f t="shared" si="14"/>
        <v>0</v>
      </c>
      <c r="U489" s="102" t="b">
        <f>AND('Data Sheet'!F489&gt;Results!$G$7,'Data Sheet'!F489&lt;Results!$H$7)</f>
        <v>0</v>
      </c>
      <c r="V489" s="102" t="b">
        <f>AND('Data Sheet'!G489&gt;Results!$G$10,'Data Sheet'!G488&lt;Results!$H$10)</f>
        <v>0</v>
      </c>
      <c r="W489" s="102" t="b">
        <f>AND('Data Sheet'!H489&gt;Results!$G$13,'Data Sheet'!H489&lt;Results!$H$13)</f>
        <v>0</v>
      </c>
      <c r="X489" s="102" t="b">
        <f>AND('Data Sheet'!I489&gt;Results!$G$16,'Data Sheet'!I489&lt;Results!$H$16)</f>
        <v>0</v>
      </c>
      <c r="Y489" s="102" t="b">
        <f>AND('Data Sheet'!J489&gt;Results!$G$19,'Data Sheet'!J489&lt;Results!$H$19)</f>
        <v>0</v>
      </c>
      <c r="AB489" s="44">
        <f t="shared" si="15"/>
        <v>0</v>
      </c>
    </row>
    <row r="490" spans="2:28" ht="15" customHeight="1">
      <c r="B490" s="306"/>
      <c r="C490" s="306"/>
      <c r="D490" s="357"/>
      <c r="E490" s="3" t="s">
        <v>518</v>
      </c>
      <c r="F490" s="3">
        <v>50</v>
      </c>
      <c r="G490" s="3">
        <v>0.89</v>
      </c>
      <c r="H490" s="3">
        <v>5.7</v>
      </c>
      <c r="I490" s="3">
        <v>700</v>
      </c>
      <c r="J490" s="10">
        <v>24.5</v>
      </c>
      <c r="M490" s="40" t="b">
        <f>AND('Data Sheet'!F490&lt;Results!$F$7,'Data Sheet'!F490&gt;Results!$E$7)</f>
        <v>0</v>
      </c>
      <c r="N490" s="6" t="b">
        <f>AND(G490&gt;Results!$E$10,G490&lt;Results!$F$10)</f>
        <v>0</v>
      </c>
      <c r="O490" s="6" t="b">
        <f>AND(H490&gt;Results!$E$13,H490&lt;Results!$F$13)</f>
        <v>0</v>
      </c>
      <c r="P490" s="6" t="b">
        <f>AND(I490&gt;Results!$E$16,I490&lt;Results!$F$16)</f>
        <v>0</v>
      </c>
      <c r="Q490" s="6" t="b">
        <f>AND(J490&gt;Results!$E$19,J490&lt;Results!$F$19)</f>
        <v>0</v>
      </c>
      <c r="T490" s="44">
        <f t="shared" si="14"/>
        <v>0</v>
      </c>
      <c r="U490" s="102" t="b">
        <f>AND('Data Sheet'!F490&gt;Results!$G$7,'Data Sheet'!F490&lt;Results!$H$7)</f>
        <v>0</v>
      </c>
      <c r="V490" s="102" t="b">
        <f>AND('Data Sheet'!G490&gt;Results!$G$10,'Data Sheet'!G489&lt;Results!$H$10)</f>
        <v>0</v>
      </c>
      <c r="W490" s="102" t="b">
        <f>AND('Data Sheet'!H490&gt;Results!$G$13,'Data Sheet'!H490&lt;Results!$H$13)</f>
        <v>0</v>
      </c>
      <c r="X490" s="102" t="b">
        <f>AND('Data Sheet'!I490&gt;Results!$G$16,'Data Sheet'!I490&lt;Results!$H$16)</f>
        <v>0</v>
      </c>
      <c r="Y490" s="102" t="b">
        <f>AND('Data Sheet'!J490&gt;Results!$G$19,'Data Sheet'!J490&lt;Results!$H$19)</f>
        <v>0</v>
      </c>
      <c r="AB490" s="44">
        <f t="shared" si="15"/>
        <v>0</v>
      </c>
    </row>
    <row r="491" spans="2:28" ht="15" customHeight="1">
      <c r="B491" s="306"/>
      <c r="C491" s="306"/>
      <c r="D491" s="357"/>
      <c r="E491" s="3" t="s">
        <v>519</v>
      </c>
      <c r="F491" s="3">
        <v>52</v>
      </c>
      <c r="G491" s="3">
        <v>0.89200000000000002</v>
      </c>
      <c r="H491" s="3">
        <v>9.5</v>
      </c>
      <c r="I491" s="3">
        <v>550</v>
      </c>
      <c r="J491" s="10" t="s">
        <v>1</v>
      </c>
      <c r="M491" s="40" t="b">
        <f>AND('Data Sheet'!F491&lt;Results!$F$7,'Data Sheet'!F491&gt;Results!$E$7)</f>
        <v>0</v>
      </c>
      <c r="N491" s="6" t="b">
        <f>AND(G491&gt;Results!$E$10,G491&lt;Results!$F$10)</f>
        <v>0</v>
      </c>
      <c r="O491" s="6" t="b">
        <f>AND(H491&gt;Results!$E$13,H491&lt;Results!$F$13)</f>
        <v>0</v>
      </c>
      <c r="P491" s="6" t="b">
        <f>AND(I491&gt;Results!$E$16,I491&lt;Results!$F$16)</f>
        <v>0</v>
      </c>
      <c r="Q491" s="6" t="b">
        <f>AND(J491&gt;Results!$E$19,J491&lt;Results!$F$19)</f>
        <v>0</v>
      </c>
      <c r="T491" s="44">
        <f t="shared" si="14"/>
        <v>0</v>
      </c>
      <c r="U491" s="102" t="b">
        <f>AND('Data Sheet'!F491&gt;Results!$G$7,'Data Sheet'!F491&lt;Results!$H$7)</f>
        <v>0</v>
      </c>
      <c r="V491" s="102" t="b">
        <f>AND('Data Sheet'!G491&gt;Results!$G$10,'Data Sheet'!G490&lt;Results!$H$10)</f>
        <v>0</v>
      </c>
      <c r="W491" s="102" t="b">
        <f>AND('Data Sheet'!H491&gt;Results!$G$13,'Data Sheet'!H491&lt;Results!$H$13)</f>
        <v>0</v>
      </c>
      <c r="X491" s="102" t="b">
        <f>AND('Data Sheet'!I491&gt;Results!$G$16,'Data Sheet'!I491&lt;Results!$H$16)</f>
        <v>0</v>
      </c>
      <c r="Y491" s="102" t="b">
        <f>AND('Data Sheet'!J491&gt;Results!$G$19,'Data Sheet'!J491&lt;Results!$H$19)</f>
        <v>0</v>
      </c>
      <c r="AB491" s="44">
        <f t="shared" si="15"/>
        <v>0</v>
      </c>
    </row>
    <row r="492" spans="2:28" ht="15" customHeight="1">
      <c r="B492" s="306"/>
      <c r="C492" s="306"/>
      <c r="D492" s="357"/>
      <c r="E492" s="3" t="s">
        <v>520</v>
      </c>
      <c r="F492" s="3">
        <v>52</v>
      </c>
      <c r="G492" s="3">
        <v>0.9</v>
      </c>
      <c r="H492" s="3">
        <v>6.6</v>
      </c>
      <c r="I492" s="3">
        <v>630</v>
      </c>
      <c r="J492" s="10" t="s">
        <v>1</v>
      </c>
      <c r="M492" s="40" t="b">
        <f>AND('Data Sheet'!F492&lt;Results!$F$7,'Data Sheet'!F492&gt;Results!$E$7)</f>
        <v>0</v>
      </c>
      <c r="N492" s="6" t="b">
        <f>AND(G492&gt;Results!$E$10,G492&lt;Results!$F$10)</f>
        <v>0</v>
      </c>
      <c r="O492" s="6" t="b">
        <f>AND(H492&gt;Results!$E$13,H492&lt;Results!$F$13)</f>
        <v>0</v>
      </c>
      <c r="P492" s="6" t="b">
        <f>AND(I492&gt;Results!$E$16,I492&lt;Results!$F$16)</f>
        <v>0</v>
      </c>
      <c r="Q492" s="6" t="b">
        <f>AND(J492&gt;Results!$E$19,J492&lt;Results!$F$19)</f>
        <v>0</v>
      </c>
      <c r="T492" s="44">
        <f t="shared" si="14"/>
        <v>0</v>
      </c>
      <c r="U492" s="102" t="b">
        <f>AND('Data Sheet'!F492&gt;Results!$G$7,'Data Sheet'!F492&lt;Results!$H$7)</f>
        <v>0</v>
      </c>
      <c r="V492" s="102" t="b">
        <f>AND('Data Sheet'!G492&gt;Results!$G$10,'Data Sheet'!G491&lt;Results!$H$10)</f>
        <v>0</v>
      </c>
      <c r="W492" s="102" t="b">
        <f>AND('Data Sheet'!H492&gt;Results!$G$13,'Data Sheet'!H492&lt;Results!$H$13)</f>
        <v>0</v>
      </c>
      <c r="X492" s="102" t="b">
        <f>AND('Data Sheet'!I492&gt;Results!$G$16,'Data Sheet'!I492&lt;Results!$H$16)</f>
        <v>0</v>
      </c>
      <c r="Y492" s="102" t="b">
        <f>AND('Data Sheet'!J492&gt;Results!$G$19,'Data Sheet'!J492&lt;Results!$H$19)</f>
        <v>0</v>
      </c>
      <c r="AB492" s="44">
        <f t="shared" si="15"/>
        <v>0</v>
      </c>
    </row>
    <row r="493" spans="2:28" ht="15" customHeight="1">
      <c r="B493" s="306"/>
      <c r="C493" s="306"/>
      <c r="D493" s="357"/>
      <c r="E493" s="3" t="s">
        <v>521</v>
      </c>
      <c r="F493" s="3">
        <v>88</v>
      </c>
      <c r="G493" s="3">
        <v>0.88</v>
      </c>
      <c r="H493" s="3">
        <v>9.0299999999999994</v>
      </c>
      <c r="I493" s="3">
        <v>700</v>
      </c>
      <c r="J493" s="10" t="s">
        <v>1</v>
      </c>
      <c r="M493" s="40" t="b">
        <f>AND('Data Sheet'!F493&lt;Results!$F$7,'Data Sheet'!F493&gt;Results!$E$7)</f>
        <v>0</v>
      </c>
      <c r="N493" s="6" t="b">
        <f>AND(G493&gt;Results!$E$10,G493&lt;Results!$F$10)</f>
        <v>0</v>
      </c>
      <c r="O493" s="6" t="b">
        <f>AND(H493&gt;Results!$E$13,H493&lt;Results!$F$13)</f>
        <v>0</v>
      </c>
      <c r="P493" s="6" t="b">
        <f>AND(I493&gt;Results!$E$16,I493&lt;Results!$F$16)</f>
        <v>0</v>
      </c>
      <c r="Q493" s="6" t="b">
        <f>AND(J493&gt;Results!$E$19,J493&lt;Results!$F$19)</f>
        <v>0</v>
      </c>
      <c r="T493" s="44">
        <f t="shared" si="14"/>
        <v>0</v>
      </c>
      <c r="U493" s="102" t="b">
        <f>AND('Data Sheet'!F493&gt;Results!$G$7,'Data Sheet'!F493&lt;Results!$H$7)</f>
        <v>0</v>
      </c>
      <c r="V493" s="102" t="b">
        <f>AND('Data Sheet'!G493&gt;Results!$G$10,'Data Sheet'!G492&lt;Results!$H$10)</f>
        <v>0</v>
      </c>
      <c r="W493" s="102" t="b">
        <f>AND('Data Sheet'!H493&gt;Results!$G$13,'Data Sheet'!H493&lt;Results!$H$13)</f>
        <v>0</v>
      </c>
      <c r="X493" s="102" t="b">
        <f>AND('Data Sheet'!I493&gt;Results!$G$16,'Data Sheet'!I493&lt;Results!$H$16)</f>
        <v>0</v>
      </c>
      <c r="Y493" s="102" t="b">
        <f>AND('Data Sheet'!J493&gt;Results!$G$19,'Data Sheet'!J493&lt;Results!$H$19)</f>
        <v>0</v>
      </c>
      <c r="AB493" s="44">
        <f t="shared" si="15"/>
        <v>0</v>
      </c>
    </row>
    <row r="494" spans="2:28" ht="15" customHeight="1">
      <c r="B494" s="306"/>
      <c r="C494" s="306"/>
      <c r="D494" s="357"/>
      <c r="E494" s="3" t="s">
        <v>522</v>
      </c>
      <c r="F494" s="3">
        <v>40</v>
      </c>
      <c r="G494" s="3">
        <v>1.2</v>
      </c>
      <c r="H494" s="3">
        <v>4</v>
      </c>
      <c r="I494" s="3">
        <v>620</v>
      </c>
      <c r="J494" s="10">
        <v>19</v>
      </c>
      <c r="M494" s="40" t="b">
        <f>AND('Data Sheet'!F494&lt;Results!$F$7,'Data Sheet'!F494&gt;Results!$E$7)</f>
        <v>0</v>
      </c>
      <c r="N494" s="6" t="b">
        <f>AND(G494&gt;Results!$E$10,G494&lt;Results!$F$10)</f>
        <v>0</v>
      </c>
      <c r="O494" s="6" t="b">
        <f>AND(H494&gt;Results!$E$13,H494&lt;Results!$F$13)</f>
        <v>0</v>
      </c>
      <c r="P494" s="6" t="b">
        <f>AND(I494&gt;Results!$E$16,I494&lt;Results!$F$16)</f>
        <v>0</v>
      </c>
      <c r="Q494" s="6" t="b">
        <f>AND(J494&gt;Results!$E$19,J494&lt;Results!$F$19)</f>
        <v>0</v>
      </c>
      <c r="T494" s="44">
        <f t="shared" si="14"/>
        <v>0</v>
      </c>
      <c r="U494" s="102" t="b">
        <f>AND('Data Sheet'!F494&gt;Results!$G$7,'Data Sheet'!F494&lt;Results!$H$7)</f>
        <v>0</v>
      </c>
      <c r="V494" s="102" t="b">
        <f>AND('Data Sheet'!G494&gt;Results!$G$10,'Data Sheet'!G493&lt;Results!$H$10)</f>
        <v>1</v>
      </c>
      <c r="W494" s="102" t="b">
        <f>AND('Data Sheet'!H494&gt;Results!$G$13,'Data Sheet'!H494&lt;Results!$H$13)</f>
        <v>0</v>
      </c>
      <c r="X494" s="102" t="b">
        <f>AND('Data Sheet'!I494&gt;Results!$G$16,'Data Sheet'!I494&lt;Results!$H$16)</f>
        <v>0</v>
      </c>
      <c r="Y494" s="102" t="b">
        <f>AND('Data Sheet'!J494&gt;Results!$G$19,'Data Sheet'!J494&lt;Results!$H$19)</f>
        <v>0</v>
      </c>
      <c r="AB494" s="44">
        <f t="shared" si="15"/>
        <v>1</v>
      </c>
    </row>
    <row r="495" spans="2:28" ht="15" customHeight="1">
      <c r="B495" s="306"/>
      <c r="C495" s="306"/>
      <c r="D495" s="357"/>
      <c r="E495" s="3" t="s">
        <v>523</v>
      </c>
      <c r="F495" s="3">
        <v>50</v>
      </c>
      <c r="G495" s="3">
        <v>1.2</v>
      </c>
      <c r="H495" s="3">
        <v>4</v>
      </c>
      <c r="I495" s="3">
        <v>680</v>
      </c>
      <c r="J495" s="10">
        <v>19</v>
      </c>
      <c r="M495" s="40" t="b">
        <f>AND('Data Sheet'!F495&lt;Results!$F$7,'Data Sheet'!F495&gt;Results!$E$7)</f>
        <v>0</v>
      </c>
      <c r="N495" s="6" t="b">
        <f>AND(G495&gt;Results!$E$10,G495&lt;Results!$F$10)</f>
        <v>0</v>
      </c>
      <c r="O495" s="6" t="b">
        <f>AND(H495&gt;Results!$E$13,H495&lt;Results!$F$13)</f>
        <v>0</v>
      </c>
      <c r="P495" s="6" t="b">
        <f>AND(I495&gt;Results!$E$16,I495&lt;Results!$F$16)</f>
        <v>0</v>
      </c>
      <c r="Q495" s="6" t="b">
        <f>AND(J495&gt;Results!$E$19,J495&lt;Results!$F$19)</f>
        <v>0</v>
      </c>
      <c r="T495" s="44">
        <f t="shared" si="14"/>
        <v>0</v>
      </c>
      <c r="U495" s="102" t="b">
        <f>AND('Data Sheet'!F495&gt;Results!$G$7,'Data Sheet'!F495&lt;Results!$H$7)</f>
        <v>0</v>
      </c>
      <c r="V495" s="102" t="b">
        <f>AND('Data Sheet'!G495&gt;Results!$G$10,'Data Sheet'!G494&lt;Results!$H$10)</f>
        <v>0</v>
      </c>
      <c r="W495" s="102" t="b">
        <f>AND('Data Sheet'!H495&gt;Results!$G$13,'Data Sheet'!H495&lt;Results!$H$13)</f>
        <v>0</v>
      </c>
      <c r="X495" s="102" t="b">
        <f>AND('Data Sheet'!I495&gt;Results!$G$16,'Data Sheet'!I495&lt;Results!$H$16)</f>
        <v>0</v>
      </c>
      <c r="Y495" s="102" t="b">
        <f>AND('Data Sheet'!J495&gt;Results!$G$19,'Data Sheet'!J495&lt;Results!$H$19)</f>
        <v>0</v>
      </c>
      <c r="AB495" s="44">
        <f t="shared" si="15"/>
        <v>0</v>
      </c>
    </row>
    <row r="496" spans="2:28" ht="15" customHeight="1">
      <c r="B496" s="306"/>
      <c r="C496" s="306"/>
      <c r="D496" s="357"/>
      <c r="E496" s="3" t="s">
        <v>524</v>
      </c>
      <c r="F496" s="3">
        <v>60</v>
      </c>
      <c r="G496" s="3">
        <v>1.2</v>
      </c>
      <c r="H496" s="3">
        <v>6</v>
      </c>
      <c r="I496" s="3">
        <v>700</v>
      </c>
      <c r="J496" s="10">
        <v>25</v>
      </c>
      <c r="M496" s="40" t="b">
        <f>AND('Data Sheet'!F496&lt;Results!$F$7,'Data Sheet'!F496&gt;Results!$E$7)</f>
        <v>1</v>
      </c>
      <c r="N496" s="6" t="b">
        <f>AND(G496&gt;Results!$E$10,G496&lt;Results!$F$10)</f>
        <v>0</v>
      </c>
      <c r="O496" s="6" t="b">
        <f>AND(H496&gt;Results!$E$13,H496&lt;Results!$F$13)</f>
        <v>0</v>
      </c>
      <c r="P496" s="6" t="b">
        <f>AND(I496&gt;Results!$E$16,I496&lt;Results!$F$16)</f>
        <v>0</v>
      </c>
      <c r="Q496" s="6" t="b">
        <f>AND(J496&gt;Results!$E$19,J496&lt;Results!$F$19)</f>
        <v>0</v>
      </c>
      <c r="T496" s="44">
        <f t="shared" si="14"/>
        <v>1</v>
      </c>
      <c r="U496" s="102" t="b">
        <f>AND('Data Sheet'!F496&gt;Results!$G$7,'Data Sheet'!F496&lt;Results!$H$7)</f>
        <v>0</v>
      </c>
      <c r="V496" s="102" t="b">
        <f>AND('Data Sheet'!G496&gt;Results!$G$10,'Data Sheet'!G495&lt;Results!$H$10)</f>
        <v>0</v>
      </c>
      <c r="W496" s="102" t="b">
        <f>AND('Data Sheet'!H496&gt;Results!$G$13,'Data Sheet'!H496&lt;Results!$H$13)</f>
        <v>0</v>
      </c>
      <c r="X496" s="102" t="b">
        <f>AND('Data Sheet'!I496&gt;Results!$G$16,'Data Sheet'!I496&lt;Results!$H$16)</f>
        <v>0</v>
      </c>
      <c r="Y496" s="102" t="b">
        <f>AND('Data Sheet'!J496&gt;Results!$G$19,'Data Sheet'!J496&lt;Results!$H$19)</f>
        <v>0</v>
      </c>
      <c r="AB496" s="44">
        <f t="shared" si="15"/>
        <v>0</v>
      </c>
    </row>
    <row r="497" spans="2:28" ht="15" customHeight="1">
      <c r="B497" s="306"/>
      <c r="C497" s="306"/>
      <c r="D497" s="357"/>
      <c r="E497" s="3" t="s">
        <v>525</v>
      </c>
      <c r="F497" s="3">
        <v>70</v>
      </c>
      <c r="G497" s="3">
        <v>1.2</v>
      </c>
      <c r="H497" s="3">
        <v>5</v>
      </c>
      <c r="I497" s="3">
        <v>550</v>
      </c>
      <c r="J497" s="10">
        <v>26</v>
      </c>
      <c r="M497" s="40" t="b">
        <f>AND('Data Sheet'!F497&lt;Results!$F$7,'Data Sheet'!F497&gt;Results!$E$7)</f>
        <v>0</v>
      </c>
      <c r="N497" s="6" t="b">
        <f>AND(G497&gt;Results!$E$10,G497&lt;Results!$F$10)</f>
        <v>0</v>
      </c>
      <c r="O497" s="6" t="b">
        <f>AND(H497&gt;Results!$E$13,H497&lt;Results!$F$13)</f>
        <v>0</v>
      </c>
      <c r="P497" s="6" t="b">
        <f>AND(I497&gt;Results!$E$16,I497&lt;Results!$F$16)</f>
        <v>0</v>
      </c>
      <c r="Q497" s="6" t="b">
        <f>AND(J497&gt;Results!$E$19,J497&lt;Results!$F$19)</f>
        <v>0</v>
      </c>
      <c r="T497" s="44">
        <f t="shared" si="14"/>
        <v>0</v>
      </c>
      <c r="U497" s="102" t="b">
        <f>AND('Data Sheet'!F497&gt;Results!$G$7,'Data Sheet'!F497&lt;Results!$H$7)</f>
        <v>0</v>
      </c>
      <c r="V497" s="102" t="b">
        <f>AND('Data Sheet'!G497&gt;Results!$G$10,'Data Sheet'!G496&lt;Results!$H$10)</f>
        <v>0</v>
      </c>
      <c r="W497" s="102" t="b">
        <f>AND('Data Sheet'!H497&gt;Results!$G$13,'Data Sheet'!H497&lt;Results!$H$13)</f>
        <v>0</v>
      </c>
      <c r="X497" s="102" t="b">
        <f>AND('Data Sheet'!I497&gt;Results!$G$16,'Data Sheet'!I497&lt;Results!$H$16)</f>
        <v>0</v>
      </c>
      <c r="Y497" s="102" t="b">
        <f>AND('Data Sheet'!J497&gt;Results!$G$19,'Data Sheet'!J497&lt;Results!$H$19)</f>
        <v>0</v>
      </c>
      <c r="AB497" s="44">
        <f t="shared" si="15"/>
        <v>0</v>
      </c>
    </row>
    <row r="498" spans="2:28" ht="15" customHeight="1">
      <c r="B498" s="306"/>
      <c r="C498" s="306"/>
      <c r="D498" s="357"/>
      <c r="E498" s="3" t="s">
        <v>526</v>
      </c>
      <c r="F498" s="3">
        <v>80</v>
      </c>
      <c r="G498" s="3">
        <v>1.2</v>
      </c>
      <c r="H498" s="3">
        <v>7</v>
      </c>
      <c r="I498" s="3">
        <v>500</v>
      </c>
      <c r="J498" s="10">
        <v>33</v>
      </c>
      <c r="M498" s="40" t="b">
        <f>AND('Data Sheet'!F498&lt;Results!$F$7,'Data Sheet'!F498&gt;Results!$E$7)</f>
        <v>0</v>
      </c>
      <c r="N498" s="6" t="b">
        <f>AND(G498&gt;Results!$E$10,G498&lt;Results!$F$10)</f>
        <v>0</v>
      </c>
      <c r="O498" s="6" t="b">
        <f>AND(H498&gt;Results!$E$13,H498&lt;Results!$F$13)</f>
        <v>0</v>
      </c>
      <c r="P498" s="6" t="b">
        <f>AND(I498&gt;Results!$E$16,I498&lt;Results!$F$16)</f>
        <v>0</v>
      </c>
      <c r="Q498" s="6" t="b">
        <f>AND(J498&gt;Results!$E$19,J498&lt;Results!$F$19)</f>
        <v>0</v>
      </c>
      <c r="T498" s="44">
        <f t="shared" si="14"/>
        <v>0</v>
      </c>
      <c r="U498" s="102" t="b">
        <f>AND('Data Sheet'!F498&gt;Results!$G$7,'Data Sheet'!F498&lt;Results!$H$7)</f>
        <v>0</v>
      </c>
      <c r="V498" s="102" t="b">
        <f>AND('Data Sheet'!G498&gt;Results!$G$10,'Data Sheet'!G497&lt;Results!$H$10)</f>
        <v>0</v>
      </c>
      <c r="W498" s="102" t="b">
        <f>AND('Data Sheet'!H498&gt;Results!$G$13,'Data Sheet'!H498&lt;Results!$H$13)</f>
        <v>0</v>
      </c>
      <c r="X498" s="102" t="b">
        <f>AND('Data Sheet'!I498&gt;Results!$G$16,'Data Sheet'!I498&lt;Results!$H$16)</f>
        <v>0</v>
      </c>
      <c r="Y498" s="102" t="b">
        <f>AND('Data Sheet'!J498&gt;Results!$G$19,'Data Sheet'!J498&lt;Results!$H$19)</f>
        <v>0</v>
      </c>
      <c r="AB498" s="44">
        <f t="shared" si="15"/>
        <v>0</v>
      </c>
    </row>
    <row r="499" spans="2:28" ht="15" customHeight="1">
      <c r="B499" s="306"/>
      <c r="C499" s="306"/>
      <c r="D499" s="357"/>
      <c r="E499" s="3" t="s">
        <v>527</v>
      </c>
      <c r="F499" s="3">
        <v>90</v>
      </c>
      <c r="G499" s="3">
        <v>1.2</v>
      </c>
      <c r="H499" s="3">
        <v>9.3000000000000007</v>
      </c>
      <c r="I499" s="3">
        <v>600</v>
      </c>
      <c r="J499" s="10">
        <v>33</v>
      </c>
      <c r="M499" s="40" t="b">
        <f>AND('Data Sheet'!F499&lt;Results!$F$7,'Data Sheet'!F499&gt;Results!$E$7)</f>
        <v>0</v>
      </c>
      <c r="N499" s="6" t="b">
        <f>AND(G499&gt;Results!$E$10,G499&lt;Results!$F$10)</f>
        <v>0</v>
      </c>
      <c r="O499" s="6" t="b">
        <f>AND(H499&gt;Results!$E$13,H499&lt;Results!$F$13)</f>
        <v>0</v>
      </c>
      <c r="P499" s="6" t="b">
        <f>AND(I499&gt;Results!$E$16,I499&lt;Results!$F$16)</f>
        <v>0</v>
      </c>
      <c r="Q499" s="6" t="b">
        <f>AND(J499&gt;Results!$E$19,J499&lt;Results!$F$19)</f>
        <v>0</v>
      </c>
      <c r="T499" s="44">
        <f t="shared" si="14"/>
        <v>0</v>
      </c>
      <c r="U499" s="102" t="b">
        <f>AND('Data Sheet'!F499&gt;Results!$G$7,'Data Sheet'!F499&lt;Results!$H$7)</f>
        <v>0</v>
      </c>
      <c r="V499" s="102" t="b">
        <f>AND('Data Sheet'!G499&gt;Results!$G$10,'Data Sheet'!G498&lt;Results!$H$10)</f>
        <v>0</v>
      </c>
      <c r="W499" s="102" t="b">
        <f>AND('Data Sheet'!H499&gt;Results!$G$13,'Data Sheet'!H499&lt;Results!$H$13)</f>
        <v>0</v>
      </c>
      <c r="X499" s="102" t="b">
        <f>AND('Data Sheet'!I499&gt;Results!$G$16,'Data Sheet'!I499&lt;Results!$H$16)</f>
        <v>0</v>
      </c>
      <c r="Y499" s="102" t="b">
        <f>AND('Data Sheet'!J499&gt;Results!$G$19,'Data Sheet'!J499&lt;Results!$H$19)</f>
        <v>0</v>
      </c>
      <c r="AB499" s="44">
        <f t="shared" si="15"/>
        <v>0</v>
      </c>
    </row>
    <row r="500" spans="2:28" ht="15" customHeight="1">
      <c r="B500" s="306"/>
      <c r="C500" s="306"/>
      <c r="D500" s="357"/>
      <c r="E500" s="3" t="s">
        <v>528</v>
      </c>
      <c r="F500" s="3">
        <v>43</v>
      </c>
      <c r="G500" s="3">
        <v>0.98</v>
      </c>
      <c r="H500" s="3">
        <v>4.9800000000000004</v>
      </c>
      <c r="I500" s="3">
        <v>680</v>
      </c>
      <c r="J500" s="10" t="s">
        <v>1</v>
      </c>
      <c r="M500" s="40" t="b">
        <f>AND('Data Sheet'!F500&lt;Results!$F$7,'Data Sheet'!F500&gt;Results!$E$7)</f>
        <v>0</v>
      </c>
      <c r="N500" s="6" t="b">
        <f>AND(G500&gt;Results!$E$10,G500&lt;Results!$F$10)</f>
        <v>0</v>
      </c>
      <c r="O500" s="6" t="b">
        <f>AND(H500&gt;Results!$E$13,H500&lt;Results!$F$13)</f>
        <v>0</v>
      </c>
      <c r="P500" s="6" t="b">
        <f>AND(I500&gt;Results!$E$16,I500&lt;Results!$F$16)</f>
        <v>0</v>
      </c>
      <c r="Q500" s="6" t="b">
        <f>AND(J500&gt;Results!$E$19,J500&lt;Results!$F$19)</f>
        <v>0</v>
      </c>
      <c r="T500" s="44">
        <f t="shared" si="14"/>
        <v>0</v>
      </c>
      <c r="U500" s="102" t="b">
        <f>AND('Data Sheet'!F500&gt;Results!$G$7,'Data Sheet'!F500&lt;Results!$H$7)</f>
        <v>0</v>
      </c>
      <c r="V500" s="102" t="b">
        <f>AND('Data Sheet'!G500&gt;Results!$G$10,'Data Sheet'!G499&lt;Results!$H$10)</f>
        <v>0</v>
      </c>
      <c r="W500" s="102" t="b">
        <f>AND('Data Sheet'!H500&gt;Results!$G$13,'Data Sheet'!H500&lt;Results!$H$13)</f>
        <v>0</v>
      </c>
      <c r="X500" s="102" t="b">
        <f>AND('Data Sheet'!I500&gt;Results!$G$16,'Data Sheet'!I500&lt;Results!$H$16)</f>
        <v>0</v>
      </c>
      <c r="Y500" s="102" t="b">
        <f>AND('Data Sheet'!J500&gt;Results!$G$19,'Data Sheet'!J500&lt;Results!$H$19)</f>
        <v>0</v>
      </c>
      <c r="AB500" s="44">
        <f t="shared" si="15"/>
        <v>0</v>
      </c>
    </row>
    <row r="501" spans="2:28" ht="15" customHeight="1">
      <c r="B501" s="306"/>
      <c r="C501" s="306"/>
      <c r="D501" s="357"/>
      <c r="E501" s="3" t="s">
        <v>529</v>
      </c>
      <c r="F501" s="3">
        <v>55</v>
      </c>
      <c r="G501" s="3">
        <v>1.01</v>
      </c>
      <c r="H501" s="3">
        <v>3.7</v>
      </c>
      <c r="I501" s="3">
        <v>350</v>
      </c>
      <c r="J501" s="10">
        <v>25.7</v>
      </c>
      <c r="M501" s="40" t="b">
        <f>AND('Data Sheet'!F501&lt;Results!$F$7,'Data Sheet'!F501&gt;Results!$E$7)</f>
        <v>0</v>
      </c>
      <c r="N501" s="6" t="b">
        <f>AND(G501&gt;Results!$E$10,G501&lt;Results!$F$10)</f>
        <v>0</v>
      </c>
      <c r="O501" s="6" t="b">
        <f>AND(H501&gt;Results!$E$13,H501&lt;Results!$F$13)</f>
        <v>0</v>
      </c>
      <c r="P501" s="6" t="b">
        <f>AND(I501&gt;Results!$E$16,I501&lt;Results!$F$16)</f>
        <v>0</v>
      </c>
      <c r="Q501" s="6" t="b">
        <f>AND(J501&gt;Results!$E$19,J501&lt;Results!$F$19)</f>
        <v>0</v>
      </c>
      <c r="T501" s="44">
        <f t="shared" si="14"/>
        <v>0</v>
      </c>
      <c r="U501" s="102" t="b">
        <f>AND('Data Sheet'!F501&gt;Results!$G$7,'Data Sheet'!F501&lt;Results!$H$7)</f>
        <v>0</v>
      </c>
      <c r="V501" s="102" t="b">
        <f>AND('Data Sheet'!G501&gt;Results!$G$10,'Data Sheet'!G500&lt;Results!$H$10)</f>
        <v>0</v>
      </c>
      <c r="W501" s="102" t="b">
        <f>AND('Data Sheet'!H501&gt;Results!$G$13,'Data Sheet'!H501&lt;Results!$H$13)</f>
        <v>0</v>
      </c>
      <c r="X501" s="102" t="b">
        <f>AND('Data Sheet'!I501&gt;Results!$G$16,'Data Sheet'!I501&lt;Results!$H$16)</f>
        <v>0</v>
      </c>
      <c r="Y501" s="102" t="b">
        <f>AND('Data Sheet'!J501&gt;Results!$G$19,'Data Sheet'!J501&lt;Results!$H$19)</f>
        <v>0</v>
      </c>
      <c r="AB501" s="44">
        <f t="shared" si="15"/>
        <v>0</v>
      </c>
    </row>
    <row r="502" spans="2:28" ht="15" customHeight="1">
      <c r="B502" s="306"/>
      <c r="C502" s="306"/>
      <c r="D502" s="357"/>
      <c r="E502" s="3" t="s">
        <v>530</v>
      </c>
      <c r="F502" s="3">
        <v>66</v>
      </c>
      <c r="G502" s="3">
        <v>0.88</v>
      </c>
      <c r="H502" s="3">
        <v>6.19</v>
      </c>
      <c r="I502" s="3">
        <v>430</v>
      </c>
      <c r="J502" s="10" t="s">
        <v>1</v>
      </c>
      <c r="M502" s="40" t="b">
        <f>AND('Data Sheet'!F502&lt;Results!$F$7,'Data Sheet'!F502&gt;Results!$E$7)</f>
        <v>0</v>
      </c>
      <c r="N502" s="6" t="b">
        <f>AND(G502&gt;Results!$E$10,G502&lt;Results!$F$10)</f>
        <v>0</v>
      </c>
      <c r="O502" s="6" t="b">
        <f>AND(H502&gt;Results!$E$13,H502&lt;Results!$F$13)</f>
        <v>0</v>
      </c>
      <c r="P502" s="6" t="b">
        <f>AND(I502&gt;Results!$E$16,I502&lt;Results!$F$16)</f>
        <v>1</v>
      </c>
      <c r="Q502" s="6" t="b">
        <f>AND(J502&gt;Results!$E$19,J502&lt;Results!$F$19)</f>
        <v>0</v>
      </c>
      <c r="T502" s="44">
        <f t="shared" si="14"/>
        <v>1</v>
      </c>
      <c r="U502" s="102" t="b">
        <f>AND('Data Sheet'!F502&gt;Results!$G$7,'Data Sheet'!F502&lt;Results!$H$7)</f>
        <v>1</v>
      </c>
      <c r="V502" s="102" t="b">
        <f>AND('Data Sheet'!G502&gt;Results!$G$10,'Data Sheet'!G501&lt;Results!$H$10)</f>
        <v>0</v>
      </c>
      <c r="W502" s="102" t="b">
        <f>AND('Data Sheet'!H502&gt;Results!$G$13,'Data Sheet'!H502&lt;Results!$H$13)</f>
        <v>0</v>
      </c>
      <c r="X502" s="102" t="b">
        <f>AND('Data Sheet'!I502&gt;Results!$G$16,'Data Sheet'!I502&lt;Results!$H$16)</f>
        <v>1</v>
      </c>
      <c r="Y502" s="102" t="b">
        <f>AND('Data Sheet'!J502&gt;Results!$G$19,'Data Sheet'!J502&lt;Results!$H$19)</f>
        <v>0</v>
      </c>
      <c r="AB502" s="44">
        <f t="shared" si="15"/>
        <v>2</v>
      </c>
    </row>
    <row r="503" spans="2:28" ht="15" customHeight="1">
      <c r="B503" s="306"/>
      <c r="C503" s="306"/>
      <c r="D503" s="357"/>
      <c r="E503" s="3" t="s">
        <v>531</v>
      </c>
      <c r="F503" s="3">
        <v>75</v>
      </c>
      <c r="G503" s="3">
        <v>0.89</v>
      </c>
      <c r="H503" s="3">
        <v>9.3800000000000008</v>
      </c>
      <c r="I503" s="3">
        <v>530</v>
      </c>
      <c r="J503" s="10" t="s">
        <v>1</v>
      </c>
      <c r="M503" s="40" t="b">
        <f>AND('Data Sheet'!F503&lt;Results!$F$7,'Data Sheet'!F503&gt;Results!$E$7)</f>
        <v>0</v>
      </c>
      <c r="N503" s="6" t="b">
        <f>AND(G503&gt;Results!$E$10,G503&lt;Results!$F$10)</f>
        <v>0</v>
      </c>
      <c r="O503" s="6" t="b">
        <f>AND(H503&gt;Results!$E$13,H503&lt;Results!$F$13)</f>
        <v>0</v>
      </c>
      <c r="P503" s="6" t="b">
        <f>AND(I503&gt;Results!$E$16,I503&lt;Results!$F$16)</f>
        <v>0</v>
      </c>
      <c r="Q503" s="6" t="b">
        <f>AND(J503&gt;Results!$E$19,J503&lt;Results!$F$19)</f>
        <v>0</v>
      </c>
      <c r="T503" s="44">
        <f t="shared" si="14"/>
        <v>0</v>
      </c>
      <c r="U503" s="102" t="b">
        <f>AND('Data Sheet'!F503&gt;Results!$G$7,'Data Sheet'!F503&lt;Results!$H$7)</f>
        <v>0</v>
      </c>
      <c r="V503" s="102" t="b">
        <f>AND('Data Sheet'!G503&gt;Results!$G$10,'Data Sheet'!G502&lt;Results!$H$10)</f>
        <v>0</v>
      </c>
      <c r="W503" s="102" t="b">
        <f>AND('Data Sheet'!H503&gt;Results!$G$13,'Data Sheet'!H503&lt;Results!$H$13)</f>
        <v>0</v>
      </c>
      <c r="X503" s="102" t="b">
        <f>AND('Data Sheet'!I503&gt;Results!$G$16,'Data Sheet'!I503&lt;Results!$H$16)</f>
        <v>0</v>
      </c>
      <c r="Y503" s="102" t="b">
        <f>AND('Data Sheet'!J503&gt;Results!$G$19,'Data Sheet'!J503&lt;Results!$H$19)</f>
        <v>0</v>
      </c>
      <c r="AB503" s="44">
        <f t="shared" si="15"/>
        <v>0</v>
      </c>
    </row>
    <row r="504" spans="2:28" ht="15" customHeight="1">
      <c r="B504" s="306"/>
      <c r="C504" s="306"/>
      <c r="D504" s="357"/>
      <c r="E504" s="3" t="s">
        <v>532</v>
      </c>
      <c r="F504" s="3">
        <v>84</v>
      </c>
      <c r="G504" s="3">
        <v>0.89</v>
      </c>
      <c r="H504" s="3">
        <v>11</v>
      </c>
      <c r="I504" s="3">
        <v>600</v>
      </c>
      <c r="J504" s="10" t="s">
        <v>1</v>
      </c>
      <c r="M504" s="40" t="b">
        <f>AND('Data Sheet'!F504&lt;Results!$F$7,'Data Sheet'!F504&gt;Results!$E$7)</f>
        <v>0</v>
      </c>
      <c r="N504" s="6" t="b">
        <f>AND(G504&gt;Results!$E$10,G504&lt;Results!$F$10)</f>
        <v>0</v>
      </c>
      <c r="O504" s="6" t="b">
        <f>AND(H504&gt;Results!$E$13,H504&lt;Results!$F$13)</f>
        <v>0</v>
      </c>
      <c r="P504" s="6" t="b">
        <f>AND(I504&gt;Results!$E$16,I504&lt;Results!$F$16)</f>
        <v>0</v>
      </c>
      <c r="Q504" s="6" t="b">
        <f>AND(J504&gt;Results!$E$19,J504&lt;Results!$F$19)</f>
        <v>0</v>
      </c>
      <c r="T504" s="44">
        <f t="shared" si="14"/>
        <v>0</v>
      </c>
      <c r="U504" s="102" t="b">
        <f>AND('Data Sheet'!F504&gt;Results!$G$7,'Data Sheet'!F504&lt;Results!$H$7)</f>
        <v>0</v>
      </c>
      <c r="V504" s="102" t="b">
        <f>AND('Data Sheet'!G504&gt;Results!$G$10,'Data Sheet'!G503&lt;Results!$H$10)</f>
        <v>0</v>
      </c>
      <c r="W504" s="102" t="b">
        <f>AND('Data Sheet'!H504&gt;Results!$G$13,'Data Sheet'!H504&lt;Results!$H$13)</f>
        <v>0</v>
      </c>
      <c r="X504" s="102" t="b">
        <f>AND('Data Sheet'!I504&gt;Results!$G$16,'Data Sheet'!I504&lt;Results!$H$16)</f>
        <v>0</v>
      </c>
      <c r="Y504" s="102" t="b">
        <f>AND('Data Sheet'!J504&gt;Results!$G$19,'Data Sheet'!J504&lt;Results!$H$19)</f>
        <v>0</v>
      </c>
      <c r="AB504" s="44">
        <f t="shared" si="15"/>
        <v>0</v>
      </c>
    </row>
    <row r="505" spans="2:28" ht="15" customHeight="1">
      <c r="B505" s="306"/>
      <c r="C505" s="306"/>
      <c r="D505" s="357"/>
      <c r="E505" s="3" t="s">
        <v>533</v>
      </c>
      <c r="F505" s="3">
        <v>68</v>
      </c>
      <c r="G505" s="3">
        <v>0.89</v>
      </c>
      <c r="H505" s="3">
        <v>6</v>
      </c>
      <c r="I505" s="3">
        <v>470</v>
      </c>
      <c r="J505" s="10" t="s">
        <v>1</v>
      </c>
      <c r="M505" s="40" t="b">
        <f>AND('Data Sheet'!F505&lt;Results!$F$7,'Data Sheet'!F505&gt;Results!$E$7)</f>
        <v>0</v>
      </c>
      <c r="N505" s="6" t="b">
        <f>AND(G505&gt;Results!$E$10,G505&lt;Results!$F$10)</f>
        <v>0</v>
      </c>
      <c r="O505" s="6" t="b">
        <f>AND(H505&gt;Results!$E$13,H505&lt;Results!$F$13)</f>
        <v>0</v>
      </c>
      <c r="P505" s="6" t="b">
        <f>AND(I505&gt;Results!$E$16,I505&lt;Results!$F$16)</f>
        <v>0</v>
      </c>
      <c r="Q505" s="6" t="b">
        <f>AND(J505&gt;Results!$E$19,J505&lt;Results!$F$19)</f>
        <v>0</v>
      </c>
      <c r="T505" s="44">
        <f t="shared" si="14"/>
        <v>0</v>
      </c>
      <c r="U505" s="102" t="b">
        <f>AND('Data Sheet'!F505&gt;Results!$G$7,'Data Sheet'!F505&lt;Results!$H$7)</f>
        <v>1</v>
      </c>
      <c r="V505" s="102" t="b">
        <f>AND('Data Sheet'!G505&gt;Results!$G$10,'Data Sheet'!G504&lt;Results!$H$10)</f>
        <v>0</v>
      </c>
      <c r="W505" s="102" t="b">
        <f>AND('Data Sheet'!H505&gt;Results!$G$13,'Data Sheet'!H505&lt;Results!$H$13)</f>
        <v>0</v>
      </c>
      <c r="X505" s="102" t="b">
        <f>AND('Data Sheet'!I505&gt;Results!$G$16,'Data Sheet'!I505&lt;Results!$H$16)</f>
        <v>0</v>
      </c>
      <c r="Y505" s="102" t="b">
        <f>AND('Data Sheet'!J505&gt;Results!$G$19,'Data Sheet'!J505&lt;Results!$H$19)</f>
        <v>0</v>
      </c>
      <c r="AB505" s="44">
        <f t="shared" si="15"/>
        <v>1</v>
      </c>
    </row>
    <row r="506" spans="2:28" ht="15" customHeight="1">
      <c r="B506" s="306"/>
      <c r="C506" s="306"/>
      <c r="D506" s="357"/>
      <c r="E506" s="3" t="s">
        <v>534</v>
      </c>
      <c r="F506" s="3">
        <v>54</v>
      </c>
      <c r="G506" s="3">
        <v>0.89</v>
      </c>
      <c r="H506" s="3">
        <v>6.38</v>
      </c>
      <c r="I506" s="3">
        <v>630</v>
      </c>
      <c r="J506" s="10" t="s">
        <v>1</v>
      </c>
      <c r="M506" s="40" t="b">
        <f>AND('Data Sheet'!F506&lt;Results!$F$7,'Data Sheet'!F506&gt;Results!$E$7)</f>
        <v>0</v>
      </c>
      <c r="N506" s="6" t="b">
        <f>AND(G506&gt;Results!$E$10,G506&lt;Results!$F$10)</f>
        <v>0</v>
      </c>
      <c r="O506" s="6" t="b">
        <f>AND(H506&gt;Results!$E$13,H506&lt;Results!$F$13)</f>
        <v>0</v>
      </c>
      <c r="P506" s="6" t="b">
        <f>AND(I506&gt;Results!$E$16,I506&lt;Results!$F$16)</f>
        <v>0</v>
      </c>
      <c r="Q506" s="6" t="b">
        <f>AND(J506&gt;Results!$E$19,J506&lt;Results!$F$19)</f>
        <v>0</v>
      </c>
      <c r="T506" s="44">
        <f t="shared" si="14"/>
        <v>0</v>
      </c>
      <c r="U506" s="102" t="b">
        <f>AND('Data Sheet'!F506&gt;Results!$G$7,'Data Sheet'!F506&lt;Results!$H$7)</f>
        <v>0</v>
      </c>
      <c r="V506" s="102" t="b">
        <f>AND('Data Sheet'!G506&gt;Results!$G$10,'Data Sheet'!G505&lt;Results!$H$10)</f>
        <v>0</v>
      </c>
      <c r="W506" s="102" t="b">
        <f>AND('Data Sheet'!H506&gt;Results!$G$13,'Data Sheet'!H506&lt;Results!$H$13)</f>
        <v>0</v>
      </c>
      <c r="X506" s="102" t="b">
        <f>AND('Data Sheet'!I506&gt;Results!$G$16,'Data Sheet'!I506&lt;Results!$H$16)</f>
        <v>0</v>
      </c>
      <c r="Y506" s="102" t="b">
        <f>AND('Data Sheet'!J506&gt;Results!$G$19,'Data Sheet'!J506&lt;Results!$H$19)</f>
        <v>0</v>
      </c>
      <c r="AB506" s="44">
        <f t="shared" si="15"/>
        <v>0</v>
      </c>
    </row>
    <row r="507" spans="2:28" ht="15" customHeight="1">
      <c r="B507" s="306"/>
      <c r="C507" s="306"/>
      <c r="D507" s="357"/>
      <c r="E507" s="3" t="s">
        <v>535</v>
      </c>
      <c r="F507" s="3">
        <v>47</v>
      </c>
      <c r="G507" s="3">
        <v>1.04</v>
      </c>
      <c r="H507" s="3">
        <v>4.49</v>
      </c>
      <c r="I507" s="3">
        <v>820</v>
      </c>
      <c r="J507" s="10">
        <v>17.5</v>
      </c>
      <c r="M507" s="40" t="b">
        <f>AND('Data Sheet'!F507&lt;Results!$F$7,'Data Sheet'!F507&gt;Results!$E$7)</f>
        <v>0</v>
      </c>
      <c r="N507" s="6" t="b">
        <f>AND(G507&gt;Results!$E$10,G507&lt;Results!$F$10)</f>
        <v>0</v>
      </c>
      <c r="O507" s="6" t="b">
        <f>AND(H507&gt;Results!$E$13,H507&lt;Results!$F$13)</f>
        <v>0</v>
      </c>
      <c r="P507" s="6" t="b">
        <f>AND(I507&gt;Results!$E$16,I507&lt;Results!$F$16)</f>
        <v>0</v>
      </c>
      <c r="Q507" s="6" t="b">
        <f>AND(J507&gt;Results!$E$19,J507&lt;Results!$F$19)</f>
        <v>0</v>
      </c>
      <c r="T507" s="44">
        <f t="shared" si="14"/>
        <v>0</v>
      </c>
      <c r="U507" s="102" t="b">
        <f>AND('Data Sheet'!F507&gt;Results!$G$7,'Data Sheet'!F507&lt;Results!$H$7)</f>
        <v>0</v>
      </c>
      <c r="V507" s="102" t="b">
        <f>AND('Data Sheet'!G507&gt;Results!$G$10,'Data Sheet'!G506&lt;Results!$H$10)</f>
        <v>0</v>
      </c>
      <c r="W507" s="102" t="b">
        <f>AND('Data Sheet'!H507&gt;Results!$G$13,'Data Sheet'!H507&lt;Results!$H$13)</f>
        <v>0</v>
      </c>
      <c r="X507" s="102" t="b">
        <f>AND('Data Sheet'!I507&gt;Results!$G$16,'Data Sheet'!I507&lt;Results!$H$16)</f>
        <v>0</v>
      </c>
      <c r="Y507" s="102" t="b">
        <f>AND('Data Sheet'!J507&gt;Results!$G$19,'Data Sheet'!J507&lt;Results!$H$19)</f>
        <v>0</v>
      </c>
      <c r="AB507" s="44">
        <f t="shared" si="15"/>
        <v>0</v>
      </c>
    </row>
    <row r="508" spans="2:28" ht="15" customHeight="1">
      <c r="B508" s="306"/>
      <c r="C508" s="306"/>
      <c r="D508" s="357"/>
      <c r="E508" s="3" t="s">
        <v>536</v>
      </c>
      <c r="F508" s="3">
        <v>40</v>
      </c>
      <c r="G508" s="3">
        <v>0.92</v>
      </c>
      <c r="H508" s="3">
        <v>7.76</v>
      </c>
      <c r="I508" s="3">
        <v>1200</v>
      </c>
      <c r="J508" s="10">
        <v>24.5</v>
      </c>
      <c r="M508" s="40" t="b">
        <f>AND('Data Sheet'!F508&lt;Results!$F$7,'Data Sheet'!F508&gt;Results!$E$7)</f>
        <v>0</v>
      </c>
      <c r="N508" s="6" t="b">
        <f>AND(G508&gt;Results!$E$10,G508&lt;Results!$F$10)</f>
        <v>0</v>
      </c>
      <c r="O508" s="6" t="b">
        <f>AND(H508&gt;Results!$E$13,H508&lt;Results!$F$13)</f>
        <v>0</v>
      </c>
      <c r="P508" s="6" t="b">
        <f>AND(I508&gt;Results!$E$16,I508&lt;Results!$F$16)</f>
        <v>0</v>
      </c>
      <c r="Q508" s="6" t="b">
        <f>AND(J508&gt;Results!$E$19,J508&lt;Results!$F$19)</f>
        <v>0</v>
      </c>
      <c r="T508" s="44">
        <f t="shared" si="14"/>
        <v>0</v>
      </c>
      <c r="U508" s="102" t="b">
        <f>AND('Data Sheet'!F508&gt;Results!$G$7,'Data Sheet'!F508&lt;Results!$H$7)</f>
        <v>0</v>
      </c>
      <c r="V508" s="102" t="b">
        <f>AND('Data Sheet'!G508&gt;Results!$G$10,'Data Sheet'!G507&lt;Results!$H$10)</f>
        <v>0</v>
      </c>
      <c r="W508" s="102" t="b">
        <f>AND('Data Sheet'!H508&gt;Results!$G$13,'Data Sheet'!H508&lt;Results!$H$13)</f>
        <v>0</v>
      </c>
      <c r="X508" s="102" t="b">
        <f>AND('Data Sheet'!I508&gt;Results!$G$16,'Data Sheet'!I508&lt;Results!$H$16)</f>
        <v>0</v>
      </c>
      <c r="Y508" s="102" t="b">
        <f>AND('Data Sheet'!J508&gt;Results!$G$19,'Data Sheet'!J508&lt;Results!$H$19)</f>
        <v>0</v>
      </c>
      <c r="AB508" s="44">
        <f t="shared" si="15"/>
        <v>0</v>
      </c>
    </row>
    <row r="509" spans="2:28" ht="15" customHeight="1">
      <c r="B509" s="306"/>
      <c r="C509" s="306"/>
      <c r="D509" s="357"/>
      <c r="E509" s="3" t="s">
        <v>537</v>
      </c>
      <c r="F509" s="3">
        <v>42</v>
      </c>
      <c r="G509" s="3">
        <v>0.92</v>
      </c>
      <c r="H509" s="3">
        <v>3.47</v>
      </c>
      <c r="I509" s="3">
        <v>580</v>
      </c>
      <c r="J509" s="10">
        <v>17.5</v>
      </c>
      <c r="M509" s="40" t="b">
        <f>AND('Data Sheet'!F509&lt;Results!$F$7,'Data Sheet'!F509&gt;Results!$E$7)</f>
        <v>0</v>
      </c>
      <c r="N509" s="6" t="b">
        <f>AND(G509&gt;Results!$E$10,G509&lt;Results!$F$10)</f>
        <v>0</v>
      </c>
      <c r="O509" s="6" t="b">
        <f>AND(H509&gt;Results!$E$13,H509&lt;Results!$F$13)</f>
        <v>0</v>
      </c>
      <c r="P509" s="6" t="b">
        <f>AND(I509&gt;Results!$E$16,I509&lt;Results!$F$16)</f>
        <v>0</v>
      </c>
      <c r="Q509" s="6" t="b">
        <f>AND(J509&gt;Results!$E$19,J509&lt;Results!$F$19)</f>
        <v>0</v>
      </c>
      <c r="T509" s="44">
        <f t="shared" si="14"/>
        <v>0</v>
      </c>
      <c r="U509" s="102" t="b">
        <f>AND('Data Sheet'!F509&gt;Results!$G$7,'Data Sheet'!F509&lt;Results!$H$7)</f>
        <v>0</v>
      </c>
      <c r="V509" s="102" t="b">
        <f>AND('Data Sheet'!G509&gt;Results!$G$10,'Data Sheet'!G508&lt;Results!$H$10)</f>
        <v>0</v>
      </c>
      <c r="W509" s="102" t="b">
        <f>AND('Data Sheet'!H509&gt;Results!$G$13,'Data Sheet'!H509&lt;Results!$H$13)</f>
        <v>0</v>
      </c>
      <c r="X509" s="102" t="b">
        <f>AND('Data Sheet'!I509&gt;Results!$G$16,'Data Sheet'!I509&lt;Results!$H$16)</f>
        <v>0</v>
      </c>
      <c r="Y509" s="102" t="b">
        <f>AND('Data Sheet'!J509&gt;Results!$G$19,'Data Sheet'!J509&lt;Results!$H$19)</f>
        <v>0</v>
      </c>
      <c r="AB509" s="44">
        <f t="shared" si="15"/>
        <v>0</v>
      </c>
    </row>
    <row r="510" spans="2:28" ht="15" customHeight="1">
      <c r="B510" s="306"/>
      <c r="C510" s="306"/>
      <c r="D510" s="357"/>
      <c r="E510" s="3" t="s">
        <v>538</v>
      </c>
      <c r="F510" s="3">
        <v>60</v>
      </c>
      <c r="G510" s="3">
        <v>0.93</v>
      </c>
      <c r="H510" s="3">
        <v>4.0999999999999996</v>
      </c>
      <c r="I510" s="3">
        <v>490</v>
      </c>
      <c r="J510" s="10">
        <v>26.3</v>
      </c>
      <c r="M510" s="40" t="b">
        <f>AND('Data Sheet'!F510&lt;Results!$F$7,'Data Sheet'!F510&gt;Results!$E$7)</f>
        <v>1</v>
      </c>
      <c r="N510" s="6" t="b">
        <f>AND(G510&gt;Results!$E$10,G510&lt;Results!$F$10)</f>
        <v>0</v>
      </c>
      <c r="O510" s="6" t="b">
        <f>AND(H510&gt;Results!$E$13,H510&lt;Results!$F$13)</f>
        <v>0</v>
      </c>
      <c r="P510" s="6" t="b">
        <f>AND(I510&gt;Results!$E$16,I510&lt;Results!$F$16)</f>
        <v>0</v>
      </c>
      <c r="Q510" s="6" t="b">
        <f>AND(J510&gt;Results!$E$19,J510&lt;Results!$F$19)</f>
        <v>0</v>
      </c>
      <c r="T510" s="44">
        <f t="shared" si="14"/>
        <v>1</v>
      </c>
      <c r="U510" s="102" t="b">
        <f>AND('Data Sheet'!F510&gt;Results!$G$7,'Data Sheet'!F510&lt;Results!$H$7)</f>
        <v>0</v>
      </c>
      <c r="V510" s="102" t="b">
        <f>AND('Data Sheet'!G510&gt;Results!$G$10,'Data Sheet'!G509&lt;Results!$H$10)</f>
        <v>0</v>
      </c>
      <c r="W510" s="102" t="b">
        <f>AND('Data Sheet'!H510&gt;Results!$G$13,'Data Sheet'!H510&lt;Results!$H$13)</f>
        <v>0</v>
      </c>
      <c r="X510" s="102" t="b">
        <f>AND('Data Sheet'!I510&gt;Results!$G$16,'Data Sheet'!I510&lt;Results!$H$16)</f>
        <v>0</v>
      </c>
      <c r="Y510" s="102" t="b">
        <f>AND('Data Sheet'!J510&gt;Results!$G$19,'Data Sheet'!J510&lt;Results!$H$19)</f>
        <v>0</v>
      </c>
      <c r="AB510" s="44">
        <f t="shared" si="15"/>
        <v>0</v>
      </c>
    </row>
    <row r="511" spans="2:28" ht="15" customHeight="1">
      <c r="B511" s="306"/>
      <c r="C511" s="306"/>
      <c r="D511" s="357"/>
      <c r="E511" s="3" t="s">
        <v>539</v>
      </c>
      <c r="F511" s="3">
        <v>60</v>
      </c>
      <c r="G511" s="3">
        <v>0.93</v>
      </c>
      <c r="H511" s="3">
        <v>3.79</v>
      </c>
      <c r="I511" s="3">
        <v>510</v>
      </c>
      <c r="J511" s="10">
        <v>26.3</v>
      </c>
      <c r="M511" s="40" t="b">
        <f>AND('Data Sheet'!F511&lt;Results!$F$7,'Data Sheet'!F511&gt;Results!$E$7)</f>
        <v>1</v>
      </c>
      <c r="N511" s="6" t="b">
        <f>AND(G511&gt;Results!$E$10,G511&lt;Results!$F$10)</f>
        <v>0</v>
      </c>
      <c r="O511" s="6" t="b">
        <f>AND(H511&gt;Results!$E$13,H511&lt;Results!$F$13)</f>
        <v>0</v>
      </c>
      <c r="P511" s="6" t="b">
        <f>AND(I511&gt;Results!$E$16,I511&lt;Results!$F$16)</f>
        <v>0</v>
      </c>
      <c r="Q511" s="6" t="b">
        <f>AND(J511&gt;Results!$E$19,J511&lt;Results!$F$19)</f>
        <v>0</v>
      </c>
      <c r="T511" s="44">
        <f t="shared" si="14"/>
        <v>1</v>
      </c>
      <c r="U511" s="102" t="b">
        <f>AND('Data Sheet'!F511&gt;Results!$G$7,'Data Sheet'!F511&lt;Results!$H$7)</f>
        <v>0</v>
      </c>
      <c r="V511" s="102" t="b">
        <f>AND('Data Sheet'!G511&gt;Results!$G$10,'Data Sheet'!G510&lt;Results!$H$10)</f>
        <v>0</v>
      </c>
      <c r="W511" s="102" t="b">
        <f>AND('Data Sheet'!H511&gt;Results!$G$13,'Data Sheet'!H511&lt;Results!$H$13)</f>
        <v>0</v>
      </c>
      <c r="X511" s="102" t="b">
        <f>AND('Data Sheet'!I511&gt;Results!$G$16,'Data Sheet'!I511&lt;Results!$H$16)</f>
        <v>0</v>
      </c>
      <c r="Y511" s="102" t="b">
        <f>AND('Data Sheet'!J511&gt;Results!$G$19,'Data Sheet'!J511&lt;Results!$H$19)</f>
        <v>0</v>
      </c>
      <c r="AB511" s="44">
        <f t="shared" si="15"/>
        <v>0</v>
      </c>
    </row>
    <row r="512" spans="2:28" ht="15" customHeight="1">
      <c r="B512" s="306"/>
      <c r="C512" s="306"/>
      <c r="D512" s="357"/>
      <c r="E512" s="3" t="s">
        <v>540</v>
      </c>
      <c r="F512" s="3">
        <v>46</v>
      </c>
      <c r="G512" s="3">
        <v>0.97</v>
      </c>
      <c r="H512" s="3">
        <v>6.11</v>
      </c>
      <c r="I512" s="3">
        <v>490</v>
      </c>
      <c r="J512" s="10" t="s">
        <v>1</v>
      </c>
      <c r="M512" s="40" t="b">
        <f>AND('Data Sheet'!F512&lt;Results!$F$7,'Data Sheet'!F512&gt;Results!$E$7)</f>
        <v>0</v>
      </c>
      <c r="N512" s="6" t="b">
        <f>AND(G512&gt;Results!$E$10,G512&lt;Results!$F$10)</f>
        <v>0</v>
      </c>
      <c r="O512" s="6" t="b">
        <f>AND(H512&gt;Results!$E$13,H512&lt;Results!$F$13)</f>
        <v>0</v>
      </c>
      <c r="P512" s="6" t="b">
        <f>AND(I512&gt;Results!$E$16,I512&lt;Results!$F$16)</f>
        <v>0</v>
      </c>
      <c r="Q512" s="6" t="b">
        <f>AND(J512&gt;Results!$E$19,J512&lt;Results!$F$19)</f>
        <v>0</v>
      </c>
      <c r="T512" s="44">
        <f t="shared" si="14"/>
        <v>0</v>
      </c>
      <c r="U512" s="102" t="b">
        <f>AND('Data Sheet'!F512&gt;Results!$G$7,'Data Sheet'!F512&lt;Results!$H$7)</f>
        <v>0</v>
      </c>
      <c r="V512" s="102" t="b">
        <f>AND('Data Sheet'!G512&gt;Results!$G$10,'Data Sheet'!G511&lt;Results!$H$10)</f>
        <v>0</v>
      </c>
      <c r="W512" s="102" t="b">
        <f>AND('Data Sheet'!H512&gt;Results!$G$13,'Data Sheet'!H512&lt;Results!$H$13)</f>
        <v>0</v>
      </c>
      <c r="X512" s="102" t="b">
        <f>AND('Data Sheet'!I512&gt;Results!$G$16,'Data Sheet'!I512&lt;Results!$H$16)</f>
        <v>0</v>
      </c>
      <c r="Y512" s="102" t="b">
        <f>AND('Data Sheet'!J512&gt;Results!$G$19,'Data Sheet'!J512&lt;Results!$H$19)</f>
        <v>0</v>
      </c>
      <c r="AB512" s="44">
        <f t="shared" si="15"/>
        <v>0</v>
      </c>
    </row>
    <row r="513" spans="2:28" ht="15" customHeight="1">
      <c r="B513" s="306"/>
      <c r="C513" s="306"/>
      <c r="D513" s="357"/>
      <c r="E513" s="3" t="s">
        <v>541</v>
      </c>
      <c r="F513" s="3">
        <v>60</v>
      </c>
      <c r="G513" s="3">
        <v>1.1299999999999999</v>
      </c>
      <c r="H513" s="3">
        <v>6.89</v>
      </c>
      <c r="I513" s="3">
        <v>650</v>
      </c>
      <c r="J513" s="10" t="s">
        <v>1</v>
      </c>
      <c r="M513" s="40" t="b">
        <f>AND('Data Sheet'!F513&lt;Results!$F$7,'Data Sheet'!F513&gt;Results!$E$7)</f>
        <v>1</v>
      </c>
      <c r="N513" s="6" t="b">
        <f>AND(G513&gt;Results!$E$10,G513&lt;Results!$F$10)</f>
        <v>1</v>
      </c>
      <c r="O513" s="6" t="b">
        <f>AND(H513&gt;Results!$E$13,H513&lt;Results!$F$13)</f>
        <v>0</v>
      </c>
      <c r="P513" s="6" t="b">
        <f>AND(I513&gt;Results!$E$16,I513&lt;Results!$F$16)</f>
        <v>0</v>
      </c>
      <c r="Q513" s="6" t="b">
        <f>AND(J513&gt;Results!$E$19,J513&lt;Results!$F$19)</f>
        <v>0</v>
      </c>
      <c r="T513" s="44">
        <f t="shared" si="14"/>
        <v>2</v>
      </c>
      <c r="U513" s="102" t="b">
        <f>AND('Data Sheet'!F513&gt;Results!$G$7,'Data Sheet'!F513&lt;Results!$H$7)</f>
        <v>0</v>
      </c>
      <c r="V513" s="102" t="b">
        <f>AND('Data Sheet'!G513&gt;Results!$G$10,'Data Sheet'!G512&lt;Results!$H$10)</f>
        <v>1</v>
      </c>
      <c r="W513" s="102" t="b">
        <f>AND('Data Sheet'!H513&gt;Results!$G$13,'Data Sheet'!H513&lt;Results!$H$13)</f>
        <v>0</v>
      </c>
      <c r="X513" s="102" t="b">
        <f>AND('Data Sheet'!I513&gt;Results!$G$16,'Data Sheet'!I513&lt;Results!$H$16)</f>
        <v>0</v>
      </c>
      <c r="Y513" s="102" t="b">
        <f>AND('Data Sheet'!J513&gt;Results!$G$19,'Data Sheet'!J513&lt;Results!$H$19)</f>
        <v>0</v>
      </c>
      <c r="AB513" s="44">
        <f t="shared" si="15"/>
        <v>1</v>
      </c>
    </row>
    <row r="514" spans="2:28" ht="15" customHeight="1">
      <c r="B514" s="306"/>
      <c r="C514" s="306"/>
      <c r="D514" s="357"/>
      <c r="E514" s="3" t="s">
        <v>542</v>
      </c>
      <c r="F514" s="3">
        <v>65</v>
      </c>
      <c r="G514" s="3">
        <v>1.18</v>
      </c>
      <c r="H514" s="3">
        <v>5.86</v>
      </c>
      <c r="I514" s="3">
        <v>680</v>
      </c>
      <c r="J514" s="10" t="s">
        <v>1</v>
      </c>
      <c r="M514" s="40" t="b">
        <f>AND('Data Sheet'!F514&lt;Results!$F$7,'Data Sheet'!F514&gt;Results!$E$7)</f>
        <v>0</v>
      </c>
      <c r="N514" s="6" t="b">
        <f>AND(G514&gt;Results!$E$10,G514&lt;Results!$F$10)</f>
        <v>0</v>
      </c>
      <c r="O514" s="6" t="b">
        <f>AND(H514&gt;Results!$E$13,H514&lt;Results!$F$13)</f>
        <v>0</v>
      </c>
      <c r="P514" s="6" t="b">
        <f>AND(I514&gt;Results!$E$16,I514&lt;Results!$F$16)</f>
        <v>0</v>
      </c>
      <c r="Q514" s="6" t="b">
        <f>AND(J514&gt;Results!$E$19,J514&lt;Results!$F$19)</f>
        <v>0</v>
      </c>
      <c r="T514" s="44">
        <f t="shared" si="14"/>
        <v>0</v>
      </c>
      <c r="U514" s="102" t="b">
        <f>AND('Data Sheet'!F514&gt;Results!$G$7,'Data Sheet'!F514&lt;Results!$H$7)</f>
        <v>1</v>
      </c>
      <c r="V514" s="102" t="b">
        <f>AND('Data Sheet'!G514&gt;Results!$G$10,'Data Sheet'!G513&lt;Results!$H$10)</f>
        <v>1</v>
      </c>
      <c r="W514" s="102" t="b">
        <f>AND('Data Sheet'!H514&gt;Results!$G$13,'Data Sheet'!H514&lt;Results!$H$13)</f>
        <v>0</v>
      </c>
      <c r="X514" s="102" t="b">
        <f>AND('Data Sheet'!I514&gt;Results!$G$16,'Data Sheet'!I514&lt;Results!$H$16)</f>
        <v>0</v>
      </c>
      <c r="Y514" s="102" t="b">
        <f>AND('Data Sheet'!J514&gt;Results!$G$19,'Data Sheet'!J514&lt;Results!$H$19)</f>
        <v>0</v>
      </c>
      <c r="AB514" s="44">
        <f t="shared" si="15"/>
        <v>2</v>
      </c>
    </row>
    <row r="515" spans="2:28" ht="15" customHeight="1">
      <c r="B515" s="306"/>
      <c r="C515" s="306"/>
      <c r="D515" s="357"/>
      <c r="E515" s="3" t="s">
        <v>543</v>
      </c>
      <c r="F515" s="3">
        <v>59</v>
      </c>
      <c r="G515" s="3">
        <v>0.9</v>
      </c>
      <c r="H515" s="3">
        <v>4.5</v>
      </c>
      <c r="I515" s="3">
        <v>560</v>
      </c>
      <c r="J515" s="10">
        <v>31.5</v>
      </c>
      <c r="M515" s="40" t="b">
        <f>AND('Data Sheet'!F515&lt;Results!$F$7,'Data Sheet'!F515&gt;Results!$E$7)</f>
        <v>1</v>
      </c>
      <c r="N515" s="6" t="b">
        <f>AND(G515&gt;Results!$E$10,G515&lt;Results!$F$10)</f>
        <v>0</v>
      </c>
      <c r="O515" s="6" t="b">
        <f>AND(H515&gt;Results!$E$13,H515&lt;Results!$F$13)</f>
        <v>0</v>
      </c>
      <c r="P515" s="6" t="b">
        <f>AND(I515&gt;Results!$E$16,I515&lt;Results!$F$16)</f>
        <v>0</v>
      </c>
      <c r="Q515" s="6" t="b">
        <f>AND(J515&gt;Results!$E$19,J515&lt;Results!$F$19)</f>
        <v>0</v>
      </c>
      <c r="T515" s="44">
        <f t="shared" si="14"/>
        <v>1</v>
      </c>
      <c r="U515" s="102" t="b">
        <f>AND('Data Sheet'!F515&gt;Results!$G$7,'Data Sheet'!F515&lt;Results!$H$7)</f>
        <v>0</v>
      </c>
      <c r="V515" s="102" t="b">
        <f>AND('Data Sheet'!G515&gt;Results!$G$10,'Data Sheet'!G514&lt;Results!$H$10)</f>
        <v>0</v>
      </c>
      <c r="W515" s="102" t="b">
        <f>AND('Data Sheet'!H515&gt;Results!$G$13,'Data Sheet'!H515&lt;Results!$H$13)</f>
        <v>0</v>
      </c>
      <c r="X515" s="102" t="b">
        <f>AND('Data Sheet'!I515&gt;Results!$G$16,'Data Sheet'!I515&lt;Results!$H$16)</f>
        <v>0</v>
      </c>
      <c r="Y515" s="102" t="b">
        <f>AND('Data Sheet'!J515&gt;Results!$G$19,'Data Sheet'!J515&lt;Results!$H$19)</f>
        <v>0</v>
      </c>
      <c r="AB515" s="44">
        <f t="shared" si="15"/>
        <v>0</v>
      </c>
    </row>
    <row r="516" spans="2:28" ht="15" customHeight="1">
      <c r="B516" s="306"/>
      <c r="C516" s="306"/>
      <c r="D516" s="357"/>
      <c r="E516" s="3" t="s">
        <v>544</v>
      </c>
      <c r="F516" s="3">
        <v>58</v>
      </c>
      <c r="G516" s="3">
        <v>1.1000000000000001</v>
      </c>
      <c r="H516" s="3">
        <v>2.4500000000000002</v>
      </c>
      <c r="I516" s="3">
        <v>290</v>
      </c>
      <c r="J516" s="10" t="s">
        <v>1</v>
      </c>
      <c r="M516" s="40" t="b">
        <f>AND('Data Sheet'!F516&lt;Results!$F$7,'Data Sheet'!F516&gt;Results!$E$7)</f>
        <v>1</v>
      </c>
      <c r="N516" s="6" t="b">
        <f>AND(G516&gt;Results!$E$10,G516&lt;Results!$F$10)</f>
        <v>1</v>
      </c>
      <c r="O516" s="6" t="b">
        <f>AND(H516&gt;Results!$E$13,H516&lt;Results!$F$13)</f>
        <v>0</v>
      </c>
      <c r="P516" s="6" t="b">
        <f>AND(I516&gt;Results!$E$16,I516&lt;Results!$F$16)</f>
        <v>0</v>
      </c>
      <c r="Q516" s="6" t="b">
        <f>AND(J516&gt;Results!$E$19,J516&lt;Results!$F$19)</f>
        <v>0</v>
      </c>
      <c r="T516" s="44">
        <f t="shared" si="14"/>
        <v>2</v>
      </c>
      <c r="U516" s="102" t="b">
        <f>AND('Data Sheet'!F516&gt;Results!$G$7,'Data Sheet'!F516&lt;Results!$H$7)</f>
        <v>0</v>
      </c>
      <c r="V516" s="102" t="b">
        <f>AND('Data Sheet'!G516&gt;Results!$G$10,'Data Sheet'!G515&lt;Results!$H$10)</f>
        <v>1</v>
      </c>
      <c r="W516" s="102" t="b">
        <f>AND('Data Sheet'!H516&gt;Results!$G$13,'Data Sheet'!H516&lt;Results!$H$13)</f>
        <v>0</v>
      </c>
      <c r="X516" s="102" t="b">
        <f>AND('Data Sheet'!I516&gt;Results!$G$16,'Data Sheet'!I516&lt;Results!$H$16)</f>
        <v>0</v>
      </c>
      <c r="Y516" s="102" t="b">
        <f>AND('Data Sheet'!J516&gt;Results!$G$19,'Data Sheet'!J516&lt;Results!$H$19)</f>
        <v>0</v>
      </c>
      <c r="AB516" s="44">
        <f t="shared" si="15"/>
        <v>1</v>
      </c>
    </row>
    <row r="517" spans="2:28" ht="15" customHeight="1">
      <c r="B517" s="306"/>
      <c r="C517" s="306"/>
      <c r="D517" s="357"/>
      <c r="E517" s="3" t="s">
        <v>545</v>
      </c>
      <c r="F517" s="3">
        <v>60</v>
      </c>
      <c r="G517" s="3">
        <v>1.1100000000000001</v>
      </c>
      <c r="H517" s="3">
        <v>2.83</v>
      </c>
      <c r="I517" s="3">
        <v>390</v>
      </c>
      <c r="J517" s="10">
        <v>24.5</v>
      </c>
      <c r="M517" s="40" t="b">
        <f>AND('Data Sheet'!F517&lt;Results!$F$7,'Data Sheet'!F517&gt;Results!$E$7)</f>
        <v>1</v>
      </c>
      <c r="N517" s="6" t="b">
        <f>AND(G517&gt;Results!$E$10,G517&lt;Results!$F$10)</f>
        <v>1</v>
      </c>
      <c r="O517" s="6" t="b">
        <f>AND(H517&gt;Results!$E$13,H517&lt;Results!$F$13)</f>
        <v>0</v>
      </c>
      <c r="P517" s="6" t="b">
        <f>AND(I517&gt;Results!$E$16,I517&lt;Results!$F$16)</f>
        <v>0</v>
      </c>
      <c r="Q517" s="6" t="b">
        <f>AND(J517&gt;Results!$E$19,J517&lt;Results!$F$19)</f>
        <v>0</v>
      </c>
      <c r="T517" s="44">
        <f t="shared" si="14"/>
        <v>2</v>
      </c>
      <c r="U517" s="102" t="b">
        <f>AND('Data Sheet'!F517&gt;Results!$G$7,'Data Sheet'!F517&lt;Results!$H$7)</f>
        <v>0</v>
      </c>
      <c r="V517" s="102" t="b">
        <f>AND('Data Sheet'!G517&gt;Results!$G$10,'Data Sheet'!G516&lt;Results!$H$10)</f>
        <v>1</v>
      </c>
      <c r="W517" s="102" t="b">
        <f>AND('Data Sheet'!H517&gt;Results!$G$13,'Data Sheet'!H517&lt;Results!$H$13)</f>
        <v>0</v>
      </c>
      <c r="X517" s="102" t="b">
        <f>AND('Data Sheet'!I517&gt;Results!$G$16,'Data Sheet'!I517&lt;Results!$H$16)</f>
        <v>0</v>
      </c>
      <c r="Y517" s="102" t="b">
        <f>AND('Data Sheet'!J517&gt;Results!$G$19,'Data Sheet'!J517&lt;Results!$H$19)</f>
        <v>0</v>
      </c>
      <c r="AB517" s="44">
        <f t="shared" si="15"/>
        <v>1</v>
      </c>
    </row>
    <row r="518" spans="2:28" ht="15" customHeight="1">
      <c r="B518" s="306"/>
      <c r="C518" s="306"/>
      <c r="D518" s="357"/>
      <c r="E518" s="3" t="s">
        <v>546</v>
      </c>
      <c r="F518" s="3">
        <v>43</v>
      </c>
      <c r="G518" s="3">
        <v>1.0900000000000001</v>
      </c>
      <c r="H518" s="3">
        <v>1.97</v>
      </c>
      <c r="I518" s="3">
        <v>510</v>
      </c>
      <c r="J518" s="10">
        <v>15.8</v>
      </c>
      <c r="M518" s="40" t="b">
        <f>AND('Data Sheet'!F518&lt;Results!$F$7,'Data Sheet'!F518&gt;Results!$E$7)</f>
        <v>0</v>
      </c>
      <c r="N518" s="6" t="b">
        <f>AND(G518&gt;Results!$E$10,G518&lt;Results!$F$10)</f>
        <v>1</v>
      </c>
      <c r="O518" s="6" t="b">
        <f>AND(H518&gt;Results!$E$13,H518&lt;Results!$F$13)</f>
        <v>0</v>
      </c>
      <c r="P518" s="6" t="b">
        <f>AND(I518&gt;Results!$E$16,I518&lt;Results!$F$16)</f>
        <v>0</v>
      </c>
      <c r="Q518" s="6" t="b">
        <f>AND(J518&gt;Results!$E$19,J518&lt;Results!$F$19)</f>
        <v>0</v>
      </c>
      <c r="T518" s="44">
        <f t="shared" si="14"/>
        <v>1</v>
      </c>
      <c r="U518" s="102" t="b">
        <f>AND('Data Sheet'!F518&gt;Results!$G$7,'Data Sheet'!F518&lt;Results!$H$7)</f>
        <v>0</v>
      </c>
      <c r="V518" s="102" t="b">
        <f>AND('Data Sheet'!G518&gt;Results!$G$10,'Data Sheet'!G517&lt;Results!$H$10)</f>
        <v>1</v>
      </c>
      <c r="W518" s="102" t="b">
        <f>AND('Data Sheet'!H518&gt;Results!$G$13,'Data Sheet'!H518&lt;Results!$H$13)</f>
        <v>0</v>
      </c>
      <c r="X518" s="102" t="b">
        <f>AND('Data Sheet'!I518&gt;Results!$G$16,'Data Sheet'!I518&lt;Results!$H$16)</f>
        <v>0</v>
      </c>
      <c r="Y518" s="102" t="b">
        <f>AND('Data Sheet'!J518&gt;Results!$G$19,'Data Sheet'!J518&lt;Results!$H$19)</f>
        <v>0</v>
      </c>
      <c r="AB518" s="44">
        <f t="shared" si="15"/>
        <v>1</v>
      </c>
    </row>
    <row r="519" spans="2:28" ht="15" customHeight="1">
      <c r="B519" s="306"/>
      <c r="C519" s="306"/>
      <c r="D519" s="357"/>
      <c r="E519" s="3" t="s">
        <v>547</v>
      </c>
      <c r="F519" s="3">
        <v>62</v>
      </c>
      <c r="G519" s="3">
        <v>1.0900000000000001</v>
      </c>
      <c r="H519" s="3">
        <v>2.76</v>
      </c>
      <c r="I519" s="3">
        <v>350</v>
      </c>
      <c r="J519" s="10">
        <v>18.399999999999999</v>
      </c>
      <c r="M519" s="40" t="b">
        <f>AND('Data Sheet'!F519&lt;Results!$F$7,'Data Sheet'!F519&gt;Results!$E$7)</f>
        <v>1</v>
      </c>
      <c r="N519" s="6" t="b">
        <f>AND(G519&gt;Results!$E$10,G519&lt;Results!$F$10)</f>
        <v>1</v>
      </c>
      <c r="O519" s="6" t="b">
        <f>AND(H519&gt;Results!$E$13,H519&lt;Results!$F$13)</f>
        <v>0</v>
      </c>
      <c r="P519" s="6" t="b">
        <f>AND(I519&gt;Results!$E$16,I519&lt;Results!$F$16)</f>
        <v>0</v>
      </c>
      <c r="Q519" s="6" t="b">
        <f>AND(J519&gt;Results!$E$19,J519&lt;Results!$F$19)</f>
        <v>0</v>
      </c>
      <c r="T519" s="44">
        <f t="shared" si="14"/>
        <v>2</v>
      </c>
      <c r="U519" s="102" t="b">
        <f>AND('Data Sheet'!F519&gt;Results!$G$7,'Data Sheet'!F519&lt;Results!$H$7)</f>
        <v>1</v>
      </c>
      <c r="V519" s="102" t="b">
        <f>AND('Data Sheet'!G519&gt;Results!$G$10,'Data Sheet'!G518&lt;Results!$H$10)</f>
        <v>1</v>
      </c>
      <c r="W519" s="102" t="b">
        <f>AND('Data Sheet'!H519&gt;Results!$G$13,'Data Sheet'!H519&lt;Results!$H$13)</f>
        <v>0</v>
      </c>
      <c r="X519" s="102" t="b">
        <f>AND('Data Sheet'!I519&gt;Results!$G$16,'Data Sheet'!I519&lt;Results!$H$16)</f>
        <v>0</v>
      </c>
      <c r="Y519" s="102" t="b">
        <f>AND('Data Sheet'!J519&gt;Results!$G$19,'Data Sheet'!J519&lt;Results!$H$19)</f>
        <v>0</v>
      </c>
      <c r="AB519" s="44">
        <f t="shared" si="15"/>
        <v>2</v>
      </c>
    </row>
    <row r="520" spans="2:28" ht="15" customHeight="1">
      <c r="B520" s="306"/>
      <c r="C520" s="306"/>
      <c r="D520" s="357"/>
      <c r="E520" s="3" t="s">
        <v>548</v>
      </c>
      <c r="F520" s="3">
        <v>62</v>
      </c>
      <c r="G520" s="3">
        <v>1.0900000000000001</v>
      </c>
      <c r="H520" s="3">
        <v>2.76</v>
      </c>
      <c r="I520" s="3">
        <v>350</v>
      </c>
      <c r="J520" s="10">
        <v>18.600000000000001</v>
      </c>
      <c r="M520" s="40" t="b">
        <f>AND('Data Sheet'!F520&lt;Results!$F$7,'Data Sheet'!F520&gt;Results!$E$7)</f>
        <v>1</v>
      </c>
      <c r="N520" s="6" t="b">
        <f>AND(G520&gt;Results!$E$10,G520&lt;Results!$F$10)</f>
        <v>1</v>
      </c>
      <c r="O520" s="6" t="b">
        <f>AND(H520&gt;Results!$E$13,H520&lt;Results!$F$13)</f>
        <v>0</v>
      </c>
      <c r="P520" s="6" t="b">
        <f>AND(I520&gt;Results!$E$16,I520&lt;Results!$F$16)</f>
        <v>0</v>
      </c>
      <c r="Q520" s="6" t="b">
        <f>AND(J520&gt;Results!$E$19,J520&lt;Results!$F$19)</f>
        <v>0</v>
      </c>
      <c r="T520" s="44">
        <f t="shared" ref="T520:T583" si="16">COUNTIF(M520:Q520,"TRUE")</f>
        <v>2</v>
      </c>
      <c r="U520" s="102" t="b">
        <f>AND('Data Sheet'!F520&gt;Results!$G$7,'Data Sheet'!F520&lt;Results!$H$7)</f>
        <v>1</v>
      </c>
      <c r="V520" s="102" t="b">
        <f>AND('Data Sheet'!G520&gt;Results!$G$10,'Data Sheet'!G519&lt;Results!$H$10)</f>
        <v>1</v>
      </c>
      <c r="W520" s="102" t="b">
        <f>AND('Data Sheet'!H520&gt;Results!$G$13,'Data Sheet'!H520&lt;Results!$H$13)</f>
        <v>0</v>
      </c>
      <c r="X520" s="102" t="b">
        <f>AND('Data Sheet'!I520&gt;Results!$G$16,'Data Sheet'!I520&lt;Results!$H$16)</f>
        <v>0</v>
      </c>
      <c r="Y520" s="102" t="b">
        <f>AND('Data Sheet'!J520&gt;Results!$G$19,'Data Sheet'!J520&lt;Results!$H$19)</f>
        <v>0</v>
      </c>
      <c r="AB520" s="44">
        <f t="shared" ref="AB520:AB583" si="17">COUNTIF(U520:Y520,"TRUE")</f>
        <v>2</v>
      </c>
    </row>
    <row r="521" spans="2:28" ht="15" customHeight="1">
      <c r="B521" s="306"/>
      <c r="C521" s="306"/>
      <c r="D521" s="357"/>
      <c r="E521" s="3" t="s">
        <v>549</v>
      </c>
      <c r="F521" s="3">
        <v>75</v>
      </c>
      <c r="G521" s="3">
        <v>1.1000000000000001</v>
      </c>
      <c r="H521" s="3">
        <v>4</v>
      </c>
      <c r="I521" s="3">
        <v>260</v>
      </c>
      <c r="J521" s="10">
        <v>28.9</v>
      </c>
      <c r="M521" s="40" t="b">
        <f>AND('Data Sheet'!F521&lt;Results!$F$7,'Data Sheet'!F521&gt;Results!$E$7)</f>
        <v>0</v>
      </c>
      <c r="N521" s="6" t="b">
        <f>AND(G521&gt;Results!$E$10,G521&lt;Results!$F$10)</f>
        <v>1</v>
      </c>
      <c r="O521" s="6" t="b">
        <f>AND(H521&gt;Results!$E$13,H521&lt;Results!$F$13)</f>
        <v>0</v>
      </c>
      <c r="P521" s="6" t="b">
        <f>AND(I521&gt;Results!$E$16,I521&lt;Results!$F$16)</f>
        <v>0</v>
      </c>
      <c r="Q521" s="6" t="b">
        <f>AND(J521&gt;Results!$E$19,J521&lt;Results!$F$19)</f>
        <v>0</v>
      </c>
      <c r="T521" s="44">
        <f t="shared" si="16"/>
        <v>1</v>
      </c>
      <c r="U521" s="102" t="b">
        <f>AND('Data Sheet'!F521&gt;Results!$G$7,'Data Sheet'!F521&lt;Results!$H$7)</f>
        <v>0</v>
      </c>
      <c r="V521" s="102" t="b">
        <f>AND('Data Sheet'!G521&gt;Results!$G$10,'Data Sheet'!G520&lt;Results!$H$10)</f>
        <v>1</v>
      </c>
      <c r="W521" s="102" t="b">
        <f>AND('Data Sheet'!H521&gt;Results!$G$13,'Data Sheet'!H521&lt;Results!$H$13)</f>
        <v>0</v>
      </c>
      <c r="X521" s="102" t="b">
        <f>AND('Data Sheet'!I521&gt;Results!$G$16,'Data Sheet'!I521&lt;Results!$H$16)</f>
        <v>0</v>
      </c>
      <c r="Y521" s="102" t="b">
        <f>AND('Data Sheet'!J521&gt;Results!$G$19,'Data Sheet'!J521&lt;Results!$H$19)</f>
        <v>0</v>
      </c>
      <c r="AB521" s="44">
        <f t="shared" si="17"/>
        <v>1</v>
      </c>
    </row>
    <row r="522" spans="2:28" ht="15" customHeight="1">
      <c r="B522" s="306"/>
      <c r="C522" s="306"/>
      <c r="D522" s="357"/>
      <c r="E522" s="3" t="s">
        <v>550</v>
      </c>
      <c r="F522" s="3">
        <v>60</v>
      </c>
      <c r="G522" s="3">
        <v>1.1100000000000001</v>
      </c>
      <c r="H522" s="3">
        <v>3.06</v>
      </c>
      <c r="I522" s="3">
        <v>370</v>
      </c>
      <c r="J522" s="10">
        <v>24.5</v>
      </c>
      <c r="M522" s="40" t="b">
        <f>AND('Data Sheet'!F522&lt;Results!$F$7,'Data Sheet'!F522&gt;Results!$E$7)</f>
        <v>1</v>
      </c>
      <c r="N522" s="6" t="b">
        <f>AND(G522&gt;Results!$E$10,G522&lt;Results!$F$10)</f>
        <v>1</v>
      </c>
      <c r="O522" s="6" t="b">
        <f>AND(H522&gt;Results!$E$13,H522&lt;Results!$F$13)</f>
        <v>0</v>
      </c>
      <c r="P522" s="6" t="b">
        <f>AND(I522&gt;Results!$E$16,I522&lt;Results!$F$16)</f>
        <v>0</v>
      </c>
      <c r="Q522" s="6" t="b">
        <f>AND(J522&gt;Results!$E$19,J522&lt;Results!$F$19)</f>
        <v>0</v>
      </c>
      <c r="T522" s="44">
        <f t="shared" si="16"/>
        <v>2</v>
      </c>
      <c r="U522" s="102" t="b">
        <f>AND('Data Sheet'!F522&gt;Results!$G$7,'Data Sheet'!F522&lt;Results!$H$7)</f>
        <v>0</v>
      </c>
      <c r="V522" s="102" t="b">
        <f>AND('Data Sheet'!G522&gt;Results!$G$10,'Data Sheet'!G521&lt;Results!$H$10)</f>
        <v>1</v>
      </c>
      <c r="W522" s="102" t="b">
        <f>AND('Data Sheet'!H522&gt;Results!$G$13,'Data Sheet'!H522&lt;Results!$H$13)</f>
        <v>0</v>
      </c>
      <c r="X522" s="102" t="b">
        <f>AND('Data Sheet'!I522&gt;Results!$G$16,'Data Sheet'!I522&lt;Results!$H$16)</f>
        <v>0</v>
      </c>
      <c r="Y522" s="102" t="b">
        <f>AND('Data Sheet'!J522&gt;Results!$G$19,'Data Sheet'!J522&lt;Results!$H$19)</f>
        <v>0</v>
      </c>
      <c r="AB522" s="44">
        <f t="shared" si="17"/>
        <v>1</v>
      </c>
    </row>
    <row r="523" spans="2:28" ht="15" customHeight="1">
      <c r="B523" s="306"/>
      <c r="C523" s="306"/>
      <c r="D523" s="357"/>
      <c r="E523" s="3" t="s">
        <v>551</v>
      </c>
      <c r="F523" s="3">
        <v>60</v>
      </c>
      <c r="G523" s="3">
        <v>1.0900000000000001</v>
      </c>
      <c r="H523" s="3">
        <v>2.5499999999999998</v>
      </c>
      <c r="I523" s="3">
        <v>780</v>
      </c>
      <c r="J523" s="10">
        <v>22.9</v>
      </c>
      <c r="M523" s="40" t="b">
        <f>AND('Data Sheet'!F523&lt;Results!$F$7,'Data Sheet'!F523&gt;Results!$E$7)</f>
        <v>1</v>
      </c>
      <c r="N523" s="6" t="b">
        <f>AND(G523&gt;Results!$E$10,G523&lt;Results!$F$10)</f>
        <v>1</v>
      </c>
      <c r="O523" s="6" t="b">
        <f>AND(H523&gt;Results!$E$13,H523&lt;Results!$F$13)</f>
        <v>0</v>
      </c>
      <c r="P523" s="6" t="b">
        <f>AND(I523&gt;Results!$E$16,I523&lt;Results!$F$16)</f>
        <v>0</v>
      </c>
      <c r="Q523" s="6" t="b">
        <f>AND(J523&gt;Results!$E$19,J523&lt;Results!$F$19)</f>
        <v>0</v>
      </c>
      <c r="T523" s="44">
        <f t="shared" si="16"/>
        <v>2</v>
      </c>
      <c r="U523" s="102" t="b">
        <f>AND('Data Sheet'!F523&gt;Results!$G$7,'Data Sheet'!F523&lt;Results!$H$7)</f>
        <v>0</v>
      </c>
      <c r="V523" s="102" t="b">
        <f>AND('Data Sheet'!G523&gt;Results!$G$10,'Data Sheet'!G522&lt;Results!$H$10)</f>
        <v>1</v>
      </c>
      <c r="W523" s="102" t="b">
        <f>AND('Data Sheet'!H523&gt;Results!$G$13,'Data Sheet'!H523&lt;Results!$H$13)</f>
        <v>0</v>
      </c>
      <c r="X523" s="102" t="b">
        <f>AND('Data Sheet'!I523&gt;Results!$G$16,'Data Sheet'!I523&lt;Results!$H$16)</f>
        <v>0</v>
      </c>
      <c r="Y523" s="102" t="b">
        <f>AND('Data Sheet'!J523&gt;Results!$G$19,'Data Sheet'!J523&lt;Results!$H$19)</f>
        <v>0</v>
      </c>
      <c r="AB523" s="44">
        <f t="shared" si="17"/>
        <v>1</v>
      </c>
    </row>
    <row r="524" spans="2:28" ht="15" customHeight="1">
      <c r="B524" s="306"/>
      <c r="C524" s="306"/>
      <c r="D524" s="357"/>
      <c r="E524" s="3" t="s">
        <v>552</v>
      </c>
      <c r="F524" s="3">
        <v>3</v>
      </c>
      <c r="G524" s="3">
        <v>0.87</v>
      </c>
      <c r="H524" s="3">
        <v>0.89600000000000002</v>
      </c>
      <c r="I524" s="3">
        <v>850</v>
      </c>
      <c r="J524" s="10">
        <v>7.01</v>
      </c>
      <c r="M524" s="40" t="b">
        <f>AND('Data Sheet'!F524&lt;Results!$F$7,'Data Sheet'!F524&gt;Results!$E$7)</f>
        <v>0</v>
      </c>
      <c r="N524" s="6" t="b">
        <f>AND(G524&gt;Results!$E$10,G524&lt;Results!$F$10)</f>
        <v>0</v>
      </c>
      <c r="O524" s="6" t="b">
        <f>AND(H524&gt;Results!$E$13,H524&lt;Results!$F$13)</f>
        <v>0</v>
      </c>
      <c r="P524" s="6" t="b">
        <f>AND(I524&gt;Results!$E$16,I524&lt;Results!$F$16)</f>
        <v>0</v>
      </c>
      <c r="Q524" s="6" t="b">
        <f>AND(J524&gt;Results!$E$19,J524&lt;Results!$F$19)</f>
        <v>0</v>
      </c>
      <c r="T524" s="44">
        <f t="shared" si="16"/>
        <v>0</v>
      </c>
      <c r="U524" s="102" t="b">
        <f>AND('Data Sheet'!F524&gt;Results!$G$7,'Data Sheet'!F524&lt;Results!$H$7)</f>
        <v>0</v>
      </c>
      <c r="V524" s="102" t="b">
        <f>AND('Data Sheet'!G524&gt;Results!$G$10,'Data Sheet'!G523&lt;Results!$H$10)</f>
        <v>0</v>
      </c>
      <c r="W524" s="102" t="b">
        <f>AND('Data Sheet'!H524&gt;Results!$G$13,'Data Sheet'!H524&lt;Results!$H$13)</f>
        <v>0</v>
      </c>
      <c r="X524" s="102" t="b">
        <f>AND('Data Sheet'!I524&gt;Results!$G$16,'Data Sheet'!I524&lt;Results!$H$16)</f>
        <v>0</v>
      </c>
      <c r="Y524" s="102" t="b">
        <f>AND('Data Sheet'!J524&gt;Results!$G$19,'Data Sheet'!J524&lt;Results!$H$19)</f>
        <v>0</v>
      </c>
      <c r="AB524" s="44">
        <f t="shared" si="17"/>
        <v>0</v>
      </c>
    </row>
    <row r="525" spans="2:28" ht="15" customHeight="1">
      <c r="B525" s="306"/>
      <c r="C525" s="306"/>
      <c r="D525" s="357"/>
      <c r="E525" s="3" t="s">
        <v>553</v>
      </c>
      <c r="F525" s="3">
        <v>32</v>
      </c>
      <c r="G525" s="3">
        <v>0.9</v>
      </c>
      <c r="H525" s="3">
        <v>6.16</v>
      </c>
      <c r="I525" s="3">
        <v>900</v>
      </c>
      <c r="J525" s="10">
        <v>14</v>
      </c>
      <c r="M525" s="40" t="b">
        <f>AND('Data Sheet'!F525&lt;Results!$F$7,'Data Sheet'!F525&gt;Results!$E$7)</f>
        <v>0</v>
      </c>
      <c r="N525" s="6" t="b">
        <f>AND(G525&gt;Results!$E$10,G525&lt;Results!$F$10)</f>
        <v>0</v>
      </c>
      <c r="O525" s="6" t="b">
        <f>AND(H525&gt;Results!$E$13,H525&lt;Results!$F$13)</f>
        <v>0</v>
      </c>
      <c r="P525" s="6" t="b">
        <f>AND(I525&gt;Results!$E$16,I525&lt;Results!$F$16)</f>
        <v>0</v>
      </c>
      <c r="Q525" s="6" t="b">
        <f>AND(J525&gt;Results!$E$19,J525&lt;Results!$F$19)</f>
        <v>0</v>
      </c>
      <c r="T525" s="44">
        <f t="shared" si="16"/>
        <v>0</v>
      </c>
      <c r="U525" s="102" t="b">
        <f>AND('Data Sheet'!F525&gt;Results!$G$7,'Data Sheet'!F525&lt;Results!$H$7)</f>
        <v>0</v>
      </c>
      <c r="V525" s="102" t="b">
        <f>AND('Data Sheet'!G525&gt;Results!$G$10,'Data Sheet'!G524&lt;Results!$H$10)</f>
        <v>0</v>
      </c>
      <c r="W525" s="102" t="b">
        <f>AND('Data Sheet'!H525&gt;Results!$G$13,'Data Sheet'!H525&lt;Results!$H$13)</f>
        <v>0</v>
      </c>
      <c r="X525" s="102" t="b">
        <f>AND('Data Sheet'!I525&gt;Results!$G$16,'Data Sheet'!I525&lt;Results!$H$16)</f>
        <v>0</v>
      </c>
      <c r="Y525" s="102" t="b">
        <f>AND('Data Sheet'!J525&gt;Results!$G$19,'Data Sheet'!J525&lt;Results!$H$19)</f>
        <v>0</v>
      </c>
      <c r="AB525" s="44">
        <f t="shared" si="17"/>
        <v>0</v>
      </c>
    </row>
    <row r="526" spans="2:28" ht="15" customHeight="1">
      <c r="B526" s="306"/>
      <c r="C526" s="306"/>
      <c r="D526" s="357"/>
      <c r="E526" s="3" t="s">
        <v>554</v>
      </c>
      <c r="F526" s="3">
        <v>52</v>
      </c>
      <c r="G526" s="3">
        <v>1.05</v>
      </c>
      <c r="H526" s="3">
        <v>5.69</v>
      </c>
      <c r="I526" s="3">
        <v>740</v>
      </c>
      <c r="J526" s="10">
        <v>28.2</v>
      </c>
      <c r="M526" s="40" t="b">
        <f>AND('Data Sheet'!F526&lt;Results!$F$7,'Data Sheet'!F526&gt;Results!$E$7)</f>
        <v>0</v>
      </c>
      <c r="N526" s="6" t="b">
        <f>AND(G526&gt;Results!$E$10,G526&lt;Results!$F$10)</f>
        <v>1</v>
      </c>
      <c r="O526" s="6" t="b">
        <f>AND(H526&gt;Results!$E$13,H526&lt;Results!$F$13)</f>
        <v>0</v>
      </c>
      <c r="P526" s="6" t="b">
        <f>AND(I526&gt;Results!$E$16,I526&lt;Results!$F$16)</f>
        <v>0</v>
      </c>
      <c r="Q526" s="6" t="b">
        <f>AND(J526&gt;Results!$E$19,J526&lt;Results!$F$19)</f>
        <v>0</v>
      </c>
      <c r="T526" s="44">
        <f t="shared" si="16"/>
        <v>1</v>
      </c>
      <c r="U526" s="102" t="b">
        <f>AND('Data Sheet'!F526&gt;Results!$G$7,'Data Sheet'!F526&lt;Results!$H$7)</f>
        <v>0</v>
      </c>
      <c r="V526" s="102" t="b">
        <f>AND('Data Sheet'!G526&gt;Results!$G$10,'Data Sheet'!G525&lt;Results!$H$10)</f>
        <v>0</v>
      </c>
      <c r="W526" s="102" t="b">
        <f>AND('Data Sheet'!H526&gt;Results!$G$13,'Data Sheet'!H526&lt;Results!$H$13)</f>
        <v>0</v>
      </c>
      <c r="X526" s="102" t="b">
        <f>AND('Data Sheet'!I526&gt;Results!$G$16,'Data Sheet'!I526&lt;Results!$H$16)</f>
        <v>0</v>
      </c>
      <c r="Y526" s="102" t="b">
        <f>AND('Data Sheet'!J526&gt;Results!$G$19,'Data Sheet'!J526&lt;Results!$H$19)</f>
        <v>0</v>
      </c>
      <c r="AB526" s="44">
        <f t="shared" si="17"/>
        <v>0</v>
      </c>
    </row>
    <row r="527" spans="2:28" ht="15" customHeight="1">
      <c r="B527" s="306"/>
      <c r="C527" s="306"/>
      <c r="D527" s="357"/>
      <c r="E527" s="3" t="s">
        <v>555</v>
      </c>
      <c r="F527" s="3">
        <v>42</v>
      </c>
      <c r="G527" s="3">
        <v>1.0900000000000001</v>
      </c>
      <c r="H527" s="3">
        <v>4.07</v>
      </c>
      <c r="I527" s="3">
        <v>750</v>
      </c>
      <c r="J527" s="10">
        <v>22.9</v>
      </c>
      <c r="M527" s="40" t="b">
        <f>AND('Data Sheet'!F527&lt;Results!$F$7,'Data Sheet'!F527&gt;Results!$E$7)</f>
        <v>0</v>
      </c>
      <c r="N527" s="6" t="b">
        <f>AND(G527&gt;Results!$E$10,G527&lt;Results!$F$10)</f>
        <v>1</v>
      </c>
      <c r="O527" s="6" t="b">
        <f>AND(H527&gt;Results!$E$13,H527&lt;Results!$F$13)</f>
        <v>0</v>
      </c>
      <c r="P527" s="6" t="b">
        <f>AND(I527&gt;Results!$E$16,I527&lt;Results!$F$16)</f>
        <v>0</v>
      </c>
      <c r="Q527" s="6" t="b">
        <f>AND(J527&gt;Results!$E$19,J527&lt;Results!$F$19)</f>
        <v>0</v>
      </c>
      <c r="T527" s="44">
        <f t="shared" si="16"/>
        <v>1</v>
      </c>
      <c r="U527" s="102" t="b">
        <f>AND('Data Sheet'!F527&gt;Results!$G$7,'Data Sheet'!F527&lt;Results!$H$7)</f>
        <v>0</v>
      </c>
      <c r="V527" s="102" t="b">
        <f>AND('Data Sheet'!G527&gt;Results!$G$10,'Data Sheet'!G526&lt;Results!$H$10)</f>
        <v>1</v>
      </c>
      <c r="W527" s="102" t="b">
        <f>AND('Data Sheet'!H527&gt;Results!$G$13,'Data Sheet'!H527&lt;Results!$H$13)</f>
        <v>0</v>
      </c>
      <c r="X527" s="102" t="b">
        <f>AND('Data Sheet'!I527&gt;Results!$G$16,'Data Sheet'!I527&lt;Results!$H$16)</f>
        <v>0</v>
      </c>
      <c r="Y527" s="102" t="b">
        <f>AND('Data Sheet'!J527&gt;Results!$G$19,'Data Sheet'!J527&lt;Results!$H$19)</f>
        <v>0</v>
      </c>
      <c r="AB527" s="44">
        <f t="shared" si="17"/>
        <v>1</v>
      </c>
    </row>
    <row r="528" spans="2:28" ht="15.75" customHeight="1" thickBot="1">
      <c r="B528" s="306"/>
      <c r="C528" s="306"/>
      <c r="D528" s="358"/>
      <c r="E528" s="3" t="s">
        <v>556</v>
      </c>
      <c r="F528" s="3">
        <v>44</v>
      </c>
      <c r="G528" s="3">
        <v>0.91900000000000004</v>
      </c>
      <c r="H528" s="3">
        <v>5.4</v>
      </c>
      <c r="I528" s="3">
        <v>730</v>
      </c>
      <c r="J528" s="10">
        <v>18</v>
      </c>
      <c r="M528" s="40" t="b">
        <f>AND('Data Sheet'!F528&lt;Results!$F$7,'Data Sheet'!F528&gt;Results!$E$7)</f>
        <v>0</v>
      </c>
      <c r="N528" s="6" t="b">
        <f>AND(G528&gt;Results!$E$10,G528&lt;Results!$F$10)</f>
        <v>0</v>
      </c>
      <c r="O528" s="6" t="b">
        <f>AND(H528&gt;Results!$E$13,H528&lt;Results!$F$13)</f>
        <v>0</v>
      </c>
      <c r="P528" s="6" t="b">
        <f>AND(I528&gt;Results!$E$16,I528&lt;Results!$F$16)</f>
        <v>0</v>
      </c>
      <c r="Q528" s="6" t="b">
        <f>AND(J528&gt;Results!$E$19,J528&lt;Results!$F$19)</f>
        <v>0</v>
      </c>
      <c r="T528" s="44">
        <f t="shared" si="16"/>
        <v>0</v>
      </c>
      <c r="U528" s="102" t="b">
        <f>AND('Data Sheet'!F528&gt;Results!$G$7,'Data Sheet'!F528&lt;Results!$H$7)</f>
        <v>0</v>
      </c>
      <c r="V528" s="102" t="b">
        <f>AND('Data Sheet'!G528&gt;Results!$G$10,'Data Sheet'!G527&lt;Results!$H$10)</f>
        <v>0</v>
      </c>
      <c r="W528" s="102" t="b">
        <f>AND('Data Sheet'!H528&gt;Results!$G$13,'Data Sheet'!H528&lt;Results!$H$13)</f>
        <v>0</v>
      </c>
      <c r="X528" s="102" t="b">
        <f>AND('Data Sheet'!I528&gt;Results!$G$16,'Data Sheet'!I528&lt;Results!$H$16)</f>
        <v>0</v>
      </c>
      <c r="Y528" s="102" t="b">
        <f>AND('Data Sheet'!J528&gt;Results!$G$19,'Data Sheet'!J528&lt;Results!$H$19)</f>
        <v>0</v>
      </c>
      <c r="AB528" s="44">
        <f t="shared" si="17"/>
        <v>0</v>
      </c>
    </row>
    <row r="529" spans="2:28" ht="15" customHeight="1">
      <c r="B529" s="306"/>
      <c r="C529" s="306"/>
      <c r="D529" s="355" t="s">
        <v>562</v>
      </c>
      <c r="E529" s="3" t="s">
        <v>563</v>
      </c>
      <c r="F529" s="3">
        <v>53</v>
      </c>
      <c r="G529" s="3">
        <v>0.89</v>
      </c>
      <c r="H529" s="3">
        <v>4.0199999999999996</v>
      </c>
      <c r="I529" s="3">
        <v>610</v>
      </c>
      <c r="J529" s="10">
        <v>21</v>
      </c>
      <c r="M529" s="40" t="b">
        <f>AND('Data Sheet'!F529&lt;Results!$F$7,'Data Sheet'!F529&gt;Results!$E$7)</f>
        <v>0</v>
      </c>
      <c r="N529" s="6" t="b">
        <f>AND(G529&gt;Results!$E$10,G529&lt;Results!$F$10)</f>
        <v>0</v>
      </c>
      <c r="O529" s="6" t="b">
        <f>AND(H529&gt;Results!$E$13,H529&lt;Results!$F$13)</f>
        <v>0</v>
      </c>
      <c r="P529" s="6" t="b">
        <f>AND(I529&gt;Results!$E$16,I529&lt;Results!$F$16)</f>
        <v>0</v>
      </c>
      <c r="Q529" s="6" t="b">
        <f>AND(J529&gt;Results!$E$19,J529&lt;Results!$F$19)</f>
        <v>0</v>
      </c>
      <c r="T529" s="44">
        <f t="shared" si="16"/>
        <v>0</v>
      </c>
      <c r="U529" s="102" t="b">
        <f>AND('Data Sheet'!F529&gt;Results!$G$7,'Data Sheet'!F529&lt;Results!$H$7)</f>
        <v>0</v>
      </c>
      <c r="V529" s="102" t="b">
        <f>AND('Data Sheet'!G529&gt;Results!$G$10,'Data Sheet'!G528&lt;Results!$H$10)</f>
        <v>0</v>
      </c>
      <c r="W529" s="102" t="b">
        <f>AND('Data Sheet'!H529&gt;Results!$G$13,'Data Sheet'!H529&lt;Results!$H$13)</f>
        <v>0</v>
      </c>
      <c r="X529" s="102" t="b">
        <f>AND('Data Sheet'!I529&gt;Results!$G$16,'Data Sheet'!I529&lt;Results!$H$16)</f>
        <v>0</v>
      </c>
      <c r="Y529" s="102" t="b">
        <f>AND('Data Sheet'!J529&gt;Results!$G$19,'Data Sheet'!J529&lt;Results!$H$19)</f>
        <v>0</v>
      </c>
      <c r="AB529" s="44">
        <f t="shared" si="17"/>
        <v>0</v>
      </c>
    </row>
    <row r="530" spans="2:28" ht="15" customHeight="1">
      <c r="B530" s="306"/>
      <c r="C530" s="306"/>
      <c r="D530" s="307"/>
      <c r="E530" s="3" t="s">
        <v>564</v>
      </c>
      <c r="F530" s="3">
        <v>45</v>
      </c>
      <c r="G530" s="3">
        <v>0.89</v>
      </c>
      <c r="H530" s="3">
        <v>3.34</v>
      </c>
      <c r="I530" s="3">
        <v>480</v>
      </c>
      <c r="J530" s="10">
        <v>17.5</v>
      </c>
      <c r="M530" s="40" t="b">
        <f>AND('Data Sheet'!F530&lt;Results!$F$7,'Data Sheet'!F530&gt;Results!$E$7)</f>
        <v>0</v>
      </c>
      <c r="N530" s="6" t="b">
        <f>AND(G530&gt;Results!$E$10,G530&lt;Results!$F$10)</f>
        <v>0</v>
      </c>
      <c r="O530" s="6" t="b">
        <f>AND(H530&gt;Results!$E$13,H530&lt;Results!$F$13)</f>
        <v>0</v>
      </c>
      <c r="P530" s="6" t="b">
        <f>AND(I530&gt;Results!$E$16,I530&lt;Results!$F$16)</f>
        <v>0</v>
      </c>
      <c r="Q530" s="6" t="b">
        <f>AND(J530&gt;Results!$E$19,J530&lt;Results!$F$19)</f>
        <v>0</v>
      </c>
      <c r="T530" s="44">
        <f t="shared" si="16"/>
        <v>0</v>
      </c>
      <c r="U530" s="102" t="b">
        <f>AND('Data Sheet'!F530&gt;Results!$G$7,'Data Sheet'!F530&lt;Results!$H$7)</f>
        <v>0</v>
      </c>
      <c r="V530" s="102" t="b">
        <f>AND('Data Sheet'!G530&gt;Results!$G$10,'Data Sheet'!G529&lt;Results!$H$10)</f>
        <v>0</v>
      </c>
      <c r="W530" s="102" t="b">
        <f>AND('Data Sheet'!H530&gt;Results!$G$13,'Data Sheet'!H530&lt;Results!$H$13)</f>
        <v>0</v>
      </c>
      <c r="X530" s="102" t="b">
        <f>AND('Data Sheet'!I530&gt;Results!$G$16,'Data Sheet'!I530&lt;Results!$H$16)</f>
        <v>0</v>
      </c>
      <c r="Y530" s="102" t="b">
        <f>AND('Data Sheet'!J530&gt;Results!$G$19,'Data Sheet'!J530&lt;Results!$H$19)</f>
        <v>0</v>
      </c>
      <c r="AB530" s="44">
        <f t="shared" si="17"/>
        <v>0</v>
      </c>
    </row>
    <row r="531" spans="2:28" ht="15" customHeight="1">
      <c r="B531" s="306"/>
      <c r="C531" s="306"/>
      <c r="D531" s="307"/>
      <c r="E531" s="3" t="s">
        <v>565</v>
      </c>
      <c r="F531" s="3">
        <v>53</v>
      </c>
      <c r="G531" s="3">
        <v>0.89</v>
      </c>
      <c r="H531" s="3">
        <v>4</v>
      </c>
      <c r="I531" s="3">
        <v>610</v>
      </c>
      <c r="J531" s="10">
        <v>21</v>
      </c>
      <c r="M531" s="40" t="b">
        <f>AND('Data Sheet'!F531&lt;Results!$F$7,'Data Sheet'!F531&gt;Results!$E$7)</f>
        <v>0</v>
      </c>
      <c r="N531" s="6" t="b">
        <f>AND(G531&gt;Results!$E$10,G531&lt;Results!$F$10)</f>
        <v>0</v>
      </c>
      <c r="O531" s="6" t="b">
        <f>AND(H531&gt;Results!$E$13,H531&lt;Results!$F$13)</f>
        <v>0</v>
      </c>
      <c r="P531" s="6" t="b">
        <f>AND(I531&gt;Results!$E$16,I531&lt;Results!$F$16)</f>
        <v>0</v>
      </c>
      <c r="Q531" s="6" t="b">
        <f>AND(J531&gt;Results!$E$19,J531&lt;Results!$F$19)</f>
        <v>0</v>
      </c>
      <c r="T531" s="44">
        <f t="shared" si="16"/>
        <v>0</v>
      </c>
      <c r="U531" s="102" t="b">
        <f>AND('Data Sheet'!F531&gt;Results!$G$7,'Data Sheet'!F531&lt;Results!$H$7)</f>
        <v>0</v>
      </c>
      <c r="V531" s="102" t="b">
        <f>AND('Data Sheet'!G531&gt;Results!$G$10,'Data Sheet'!G530&lt;Results!$H$10)</f>
        <v>0</v>
      </c>
      <c r="W531" s="102" t="b">
        <f>AND('Data Sheet'!H531&gt;Results!$G$13,'Data Sheet'!H531&lt;Results!$H$13)</f>
        <v>0</v>
      </c>
      <c r="X531" s="102" t="b">
        <f>AND('Data Sheet'!I531&gt;Results!$G$16,'Data Sheet'!I531&lt;Results!$H$16)</f>
        <v>0</v>
      </c>
      <c r="Y531" s="102" t="b">
        <f>AND('Data Sheet'!J531&gt;Results!$G$19,'Data Sheet'!J531&lt;Results!$H$19)</f>
        <v>0</v>
      </c>
      <c r="AB531" s="44">
        <f t="shared" si="17"/>
        <v>0</v>
      </c>
    </row>
    <row r="532" spans="2:28" ht="15" customHeight="1">
      <c r="B532" s="306"/>
      <c r="C532" s="306"/>
      <c r="D532" s="307"/>
      <c r="E532" s="3" t="s">
        <v>566</v>
      </c>
      <c r="F532" s="3">
        <v>70</v>
      </c>
      <c r="G532" s="3">
        <v>0.89</v>
      </c>
      <c r="H532" s="3">
        <v>5.38</v>
      </c>
      <c r="I532" s="3">
        <v>590</v>
      </c>
      <c r="J532" s="10">
        <v>31.5</v>
      </c>
      <c r="M532" s="40" t="b">
        <f>AND('Data Sheet'!F532&lt;Results!$F$7,'Data Sheet'!F532&gt;Results!$E$7)</f>
        <v>0</v>
      </c>
      <c r="N532" s="6" t="b">
        <f>AND(G532&gt;Results!$E$10,G532&lt;Results!$F$10)</f>
        <v>0</v>
      </c>
      <c r="O532" s="6" t="b">
        <f>AND(H532&gt;Results!$E$13,H532&lt;Results!$F$13)</f>
        <v>0</v>
      </c>
      <c r="P532" s="6" t="b">
        <f>AND(I532&gt;Results!$E$16,I532&lt;Results!$F$16)</f>
        <v>0</v>
      </c>
      <c r="Q532" s="6" t="b">
        <f>AND(J532&gt;Results!$E$19,J532&lt;Results!$F$19)</f>
        <v>0</v>
      </c>
      <c r="T532" s="44">
        <f t="shared" si="16"/>
        <v>0</v>
      </c>
      <c r="U532" s="102" t="b">
        <f>AND('Data Sheet'!F532&gt;Results!$G$7,'Data Sheet'!F532&lt;Results!$H$7)</f>
        <v>0</v>
      </c>
      <c r="V532" s="102" t="b">
        <f>AND('Data Sheet'!G532&gt;Results!$G$10,'Data Sheet'!G531&lt;Results!$H$10)</f>
        <v>0</v>
      </c>
      <c r="W532" s="102" t="b">
        <f>AND('Data Sheet'!H532&gt;Results!$G$13,'Data Sheet'!H532&lt;Results!$H$13)</f>
        <v>0</v>
      </c>
      <c r="X532" s="102" t="b">
        <f>AND('Data Sheet'!I532&gt;Results!$G$16,'Data Sheet'!I532&lt;Results!$H$16)</f>
        <v>0</v>
      </c>
      <c r="Y532" s="102" t="b">
        <f>AND('Data Sheet'!J532&gt;Results!$G$19,'Data Sheet'!J532&lt;Results!$H$19)</f>
        <v>0</v>
      </c>
      <c r="AB532" s="44">
        <f t="shared" si="17"/>
        <v>0</v>
      </c>
    </row>
    <row r="533" spans="2:28" ht="15" customHeight="1">
      <c r="B533" s="306"/>
      <c r="C533" s="306"/>
      <c r="D533" s="307"/>
      <c r="E533" s="3" t="s">
        <v>567</v>
      </c>
      <c r="F533" s="3">
        <v>70</v>
      </c>
      <c r="G533" s="3">
        <v>0.95199999999999996</v>
      </c>
      <c r="H533" s="3">
        <v>4.8099999999999996</v>
      </c>
      <c r="I533" s="3">
        <v>240</v>
      </c>
      <c r="J533" s="10">
        <v>36.4</v>
      </c>
      <c r="M533" s="40" t="b">
        <f>AND('Data Sheet'!F533&lt;Results!$F$7,'Data Sheet'!F533&gt;Results!$E$7)</f>
        <v>0</v>
      </c>
      <c r="N533" s="6" t="b">
        <f>AND(G533&gt;Results!$E$10,G533&lt;Results!$F$10)</f>
        <v>0</v>
      </c>
      <c r="O533" s="6" t="b">
        <f>AND(H533&gt;Results!$E$13,H533&lt;Results!$F$13)</f>
        <v>0</v>
      </c>
      <c r="P533" s="6" t="b">
        <f>AND(I533&gt;Results!$E$16,I533&lt;Results!$F$16)</f>
        <v>0</v>
      </c>
      <c r="Q533" s="6" t="b">
        <f>AND(J533&gt;Results!$E$19,J533&lt;Results!$F$19)</f>
        <v>0</v>
      </c>
      <c r="T533" s="44">
        <f t="shared" si="16"/>
        <v>0</v>
      </c>
      <c r="U533" s="102" t="b">
        <f>AND('Data Sheet'!F533&gt;Results!$G$7,'Data Sheet'!F533&lt;Results!$H$7)</f>
        <v>0</v>
      </c>
      <c r="V533" s="102" t="b">
        <f>AND('Data Sheet'!G533&gt;Results!$G$10,'Data Sheet'!G532&lt;Results!$H$10)</f>
        <v>0</v>
      </c>
      <c r="W533" s="102" t="b">
        <f>AND('Data Sheet'!H533&gt;Results!$G$13,'Data Sheet'!H533&lt;Results!$H$13)</f>
        <v>0</v>
      </c>
      <c r="X533" s="102" t="b">
        <f>AND('Data Sheet'!I533&gt;Results!$G$16,'Data Sheet'!I533&lt;Results!$H$16)</f>
        <v>0</v>
      </c>
      <c r="Y533" s="102" t="b">
        <f>AND('Data Sheet'!J533&gt;Results!$G$19,'Data Sheet'!J533&lt;Results!$H$19)</f>
        <v>0</v>
      </c>
      <c r="AB533" s="44">
        <f t="shared" si="17"/>
        <v>0</v>
      </c>
    </row>
    <row r="534" spans="2:28" ht="15" customHeight="1">
      <c r="B534" s="306"/>
      <c r="C534" s="306"/>
      <c r="D534" s="307"/>
      <c r="E534" s="3" t="s">
        <v>568</v>
      </c>
      <c r="F534" s="3">
        <v>80</v>
      </c>
      <c r="G534" s="3">
        <v>0.94199999999999995</v>
      </c>
      <c r="H534" s="3">
        <v>7.12</v>
      </c>
      <c r="I534" s="3">
        <v>510</v>
      </c>
      <c r="J534" s="10">
        <v>36.4</v>
      </c>
      <c r="M534" s="40" t="b">
        <f>AND('Data Sheet'!F534&lt;Results!$F$7,'Data Sheet'!F534&gt;Results!$E$7)</f>
        <v>0</v>
      </c>
      <c r="N534" s="6" t="b">
        <f>AND(G534&gt;Results!$E$10,G534&lt;Results!$F$10)</f>
        <v>0</v>
      </c>
      <c r="O534" s="6" t="b">
        <f>AND(H534&gt;Results!$E$13,H534&lt;Results!$F$13)</f>
        <v>0</v>
      </c>
      <c r="P534" s="6" t="b">
        <f>AND(I534&gt;Results!$E$16,I534&lt;Results!$F$16)</f>
        <v>0</v>
      </c>
      <c r="Q534" s="6" t="b">
        <f>AND(J534&gt;Results!$E$19,J534&lt;Results!$F$19)</f>
        <v>0</v>
      </c>
      <c r="T534" s="44">
        <f t="shared" si="16"/>
        <v>0</v>
      </c>
      <c r="U534" s="102" t="b">
        <f>AND('Data Sheet'!F534&gt;Results!$G$7,'Data Sheet'!F534&lt;Results!$H$7)</f>
        <v>0</v>
      </c>
      <c r="V534" s="102" t="b">
        <f>AND('Data Sheet'!G534&gt;Results!$G$10,'Data Sheet'!G533&lt;Results!$H$10)</f>
        <v>0</v>
      </c>
      <c r="W534" s="102" t="b">
        <f>AND('Data Sheet'!H534&gt;Results!$G$13,'Data Sheet'!H534&lt;Results!$H$13)</f>
        <v>0</v>
      </c>
      <c r="X534" s="102" t="b">
        <f>AND('Data Sheet'!I534&gt;Results!$G$16,'Data Sheet'!I534&lt;Results!$H$16)</f>
        <v>0</v>
      </c>
      <c r="Y534" s="102" t="b">
        <f>AND('Data Sheet'!J534&gt;Results!$G$19,'Data Sheet'!J534&lt;Results!$H$19)</f>
        <v>0</v>
      </c>
      <c r="AB534" s="44">
        <f t="shared" si="17"/>
        <v>0</v>
      </c>
    </row>
    <row r="535" spans="2:28" ht="15" customHeight="1">
      <c r="B535" s="306"/>
      <c r="C535" s="306"/>
      <c r="D535" s="307"/>
      <c r="E535" s="3" t="s">
        <v>569</v>
      </c>
      <c r="F535" s="3">
        <v>90</v>
      </c>
      <c r="G535" s="3">
        <v>0.93500000000000005</v>
      </c>
      <c r="H535" s="3">
        <v>13.9</v>
      </c>
      <c r="I535" s="3">
        <v>700</v>
      </c>
      <c r="J535" s="10">
        <v>72.400000000000006</v>
      </c>
      <c r="M535" s="40" t="b">
        <f>AND('Data Sheet'!F535&lt;Results!$F$7,'Data Sheet'!F535&gt;Results!$E$7)</f>
        <v>0</v>
      </c>
      <c r="N535" s="6" t="b">
        <f>AND(G535&gt;Results!$E$10,G535&lt;Results!$F$10)</f>
        <v>0</v>
      </c>
      <c r="O535" s="6" t="b">
        <f>AND(H535&gt;Results!$E$13,H535&lt;Results!$F$13)</f>
        <v>0</v>
      </c>
      <c r="P535" s="6" t="b">
        <f>AND(I535&gt;Results!$E$16,I535&lt;Results!$F$16)</f>
        <v>0</v>
      </c>
      <c r="Q535" s="6" t="b">
        <f>AND(J535&gt;Results!$E$19,J535&lt;Results!$F$19)</f>
        <v>0</v>
      </c>
      <c r="T535" s="44">
        <f t="shared" si="16"/>
        <v>0</v>
      </c>
      <c r="U535" s="102" t="b">
        <f>AND('Data Sheet'!F535&gt;Results!$G$7,'Data Sheet'!F535&lt;Results!$H$7)</f>
        <v>0</v>
      </c>
      <c r="V535" s="102" t="b">
        <f>AND('Data Sheet'!G535&gt;Results!$G$10,'Data Sheet'!G534&lt;Results!$H$10)</f>
        <v>0</v>
      </c>
      <c r="W535" s="102" t="b">
        <f>AND('Data Sheet'!H535&gt;Results!$G$13,'Data Sheet'!H535&lt;Results!$H$13)</f>
        <v>0</v>
      </c>
      <c r="X535" s="102" t="b">
        <f>AND('Data Sheet'!I535&gt;Results!$G$16,'Data Sheet'!I535&lt;Results!$H$16)</f>
        <v>0</v>
      </c>
      <c r="Y535" s="102" t="b">
        <f>AND('Data Sheet'!J535&gt;Results!$G$19,'Data Sheet'!J535&lt;Results!$H$19)</f>
        <v>0</v>
      </c>
      <c r="AB535" s="44">
        <f t="shared" si="17"/>
        <v>0</v>
      </c>
    </row>
    <row r="536" spans="2:28" ht="15" customHeight="1">
      <c r="B536" s="306"/>
      <c r="C536" s="306"/>
      <c r="D536" s="307"/>
      <c r="E536" s="3" t="s">
        <v>570</v>
      </c>
      <c r="F536" s="3">
        <v>59</v>
      </c>
      <c r="G536" s="3">
        <v>1.05</v>
      </c>
      <c r="H536" s="3">
        <v>6.58</v>
      </c>
      <c r="I536" s="3">
        <v>650</v>
      </c>
      <c r="J536" s="10">
        <v>38.5</v>
      </c>
      <c r="M536" s="40" t="b">
        <f>AND('Data Sheet'!F536&lt;Results!$F$7,'Data Sheet'!F536&gt;Results!$E$7)</f>
        <v>1</v>
      </c>
      <c r="N536" s="6" t="b">
        <f>AND(G536&gt;Results!$E$10,G536&lt;Results!$F$10)</f>
        <v>1</v>
      </c>
      <c r="O536" s="6" t="b">
        <f>AND(H536&gt;Results!$E$13,H536&lt;Results!$F$13)</f>
        <v>0</v>
      </c>
      <c r="P536" s="6" t="b">
        <f>AND(I536&gt;Results!$E$16,I536&lt;Results!$F$16)</f>
        <v>0</v>
      </c>
      <c r="Q536" s="6" t="b">
        <f>AND(J536&gt;Results!$E$19,J536&lt;Results!$F$19)</f>
        <v>0</v>
      </c>
      <c r="T536" s="44">
        <f t="shared" si="16"/>
        <v>2</v>
      </c>
      <c r="U536" s="102" t="b">
        <f>AND('Data Sheet'!F536&gt;Results!$G$7,'Data Sheet'!F536&lt;Results!$H$7)</f>
        <v>0</v>
      </c>
      <c r="V536" s="102" t="b">
        <f>AND('Data Sheet'!G536&gt;Results!$G$10,'Data Sheet'!G535&lt;Results!$H$10)</f>
        <v>0</v>
      </c>
      <c r="W536" s="102" t="b">
        <f>AND('Data Sheet'!H536&gt;Results!$G$13,'Data Sheet'!H536&lt;Results!$H$13)</f>
        <v>0</v>
      </c>
      <c r="X536" s="102" t="b">
        <f>AND('Data Sheet'!I536&gt;Results!$G$16,'Data Sheet'!I536&lt;Results!$H$16)</f>
        <v>0</v>
      </c>
      <c r="Y536" s="102" t="b">
        <f>AND('Data Sheet'!J536&gt;Results!$G$19,'Data Sheet'!J536&lt;Results!$H$19)</f>
        <v>0</v>
      </c>
      <c r="AB536" s="44">
        <f t="shared" si="17"/>
        <v>0</v>
      </c>
    </row>
    <row r="537" spans="2:28" ht="15" customHeight="1">
      <c r="B537" s="306"/>
      <c r="C537" s="306"/>
      <c r="D537" s="307"/>
      <c r="E537" s="3" t="s">
        <v>571</v>
      </c>
      <c r="F537" s="3">
        <v>65</v>
      </c>
      <c r="G537" s="3">
        <v>1.17</v>
      </c>
      <c r="H537" s="3">
        <v>7.64</v>
      </c>
      <c r="I537" s="3">
        <v>710</v>
      </c>
      <c r="J537" s="10">
        <v>40.299999999999997</v>
      </c>
      <c r="M537" s="40" t="b">
        <f>AND('Data Sheet'!F537&lt;Results!$F$7,'Data Sheet'!F537&gt;Results!$E$7)</f>
        <v>0</v>
      </c>
      <c r="N537" s="6" t="b">
        <f>AND(G537&gt;Results!$E$10,G537&lt;Results!$F$10)</f>
        <v>0</v>
      </c>
      <c r="O537" s="6" t="b">
        <f>AND(H537&gt;Results!$E$13,H537&lt;Results!$F$13)</f>
        <v>0</v>
      </c>
      <c r="P537" s="6" t="b">
        <f>AND(I537&gt;Results!$E$16,I537&lt;Results!$F$16)</f>
        <v>0</v>
      </c>
      <c r="Q537" s="6" t="b">
        <f>AND(J537&gt;Results!$E$19,J537&lt;Results!$F$19)</f>
        <v>0</v>
      </c>
      <c r="T537" s="44">
        <f t="shared" si="16"/>
        <v>0</v>
      </c>
      <c r="U537" s="102" t="b">
        <f>AND('Data Sheet'!F537&gt;Results!$G$7,'Data Sheet'!F537&lt;Results!$H$7)</f>
        <v>1</v>
      </c>
      <c r="V537" s="102" t="b">
        <f>AND('Data Sheet'!G537&gt;Results!$G$10,'Data Sheet'!G536&lt;Results!$H$10)</f>
        <v>1</v>
      </c>
      <c r="W537" s="102" t="b">
        <f>AND('Data Sheet'!H537&gt;Results!$G$13,'Data Sheet'!H537&lt;Results!$H$13)</f>
        <v>0</v>
      </c>
      <c r="X537" s="102" t="b">
        <f>AND('Data Sheet'!I537&gt;Results!$G$16,'Data Sheet'!I537&lt;Results!$H$16)</f>
        <v>0</v>
      </c>
      <c r="Y537" s="102" t="b">
        <f>AND('Data Sheet'!J537&gt;Results!$G$19,'Data Sheet'!J537&lt;Results!$H$19)</f>
        <v>0</v>
      </c>
      <c r="AB537" s="44">
        <f t="shared" si="17"/>
        <v>2</v>
      </c>
    </row>
    <row r="538" spans="2:28" ht="15" customHeight="1">
      <c r="B538" s="306"/>
      <c r="C538" s="306"/>
      <c r="D538" s="307"/>
      <c r="E538" s="3" t="s">
        <v>572</v>
      </c>
      <c r="F538" s="3">
        <v>55</v>
      </c>
      <c r="G538" s="3">
        <v>1.1399999999999999</v>
      </c>
      <c r="H538" s="3">
        <v>12.4</v>
      </c>
      <c r="I538" s="3">
        <v>690</v>
      </c>
      <c r="J538" s="10">
        <v>42</v>
      </c>
      <c r="M538" s="40" t="b">
        <f>AND('Data Sheet'!F538&lt;Results!$F$7,'Data Sheet'!F538&gt;Results!$E$7)</f>
        <v>0</v>
      </c>
      <c r="N538" s="6" t="b">
        <f>AND(G538&gt;Results!$E$10,G538&lt;Results!$F$10)</f>
        <v>1</v>
      </c>
      <c r="O538" s="6" t="b">
        <f>AND(H538&gt;Results!$E$13,H538&lt;Results!$F$13)</f>
        <v>0</v>
      </c>
      <c r="P538" s="6" t="b">
        <f>AND(I538&gt;Results!$E$16,I538&lt;Results!$F$16)</f>
        <v>0</v>
      </c>
      <c r="Q538" s="6" t="b">
        <f>AND(J538&gt;Results!$E$19,J538&lt;Results!$F$19)</f>
        <v>0</v>
      </c>
      <c r="T538" s="44">
        <f t="shared" si="16"/>
        <v>1</v>
      </c>
      <c r="U538" s="102" t="b">
        <f>AND('Data Sheet'!F538&gt;Results!$G$7,'Data Sheet'!F538&lt;Results!$H$7)</f>
        <v>0</v>
      </c>
      <c r="V538" s="102" t="b">
        <f>AND('Data Sheet'!G538&gt;Results!$G$10,'Data Sheet'!G537&lt;Results!$H$10)</f>
        <v>1</v>
      </c>
      <c r="W538" s="102" t="b">
        <f>AND('Data Sheet'!H538&gt;Results!$G$13,'Data Sheet'!H538&lt;Results!$H$13)</f>
        <v>0</v>
      </c>
      <c r="X538" s="102" t="b">
        <f>AND('Data Sheet'!I538&gt;Results!$G$16,'Data Sheet'!I538&lt;Results!$H$16)</f>
        <v>0</v>
      </c>
      <c r="Y538" s="102" t="b">
        <f>AND('Data Sheet'!J538&gt;Results!$G$19,'Data Sheet'!J538&lt;Results!$H$19)</f>
        <v>0</v>
      </c>
      <c r="AB538" s="44">
        <f t="shared" si="17"/>
        <v>1</v>
      </c>
    </row>
    <row r="539" spans="2:28" ht="15" customHeight="1">
      <c r="B539" s="306"/>
      <c r="C539" s="306"/>
      <c r="D539" s="307"/>
      <c r="E539" s="3" t="s">
        <v>573</v>
      </c>
      <c r="F539" s="3">
        <v>65</v>
      </c>
      <c r="G539" s="3">
        <v>1.1599999999999999</v>
      </c>
      <c r="H539" s="3">
        <v>13.8</v>
      </c>
      <c r="I539" s="3">
        <v>710</v>
      </c>
      <c r="J539" s="10">
        <v>47.3</v>
      </c>
      <c r="M539" s="40" t="b">
        <f>AND('Data Sheet'!F539&lt;Results!$F$7,'Data Sheet'!F539&gt;Results!$E$7)</f>
        <v>0</v>
      </c>
      <c r="N539" s="6" t="b">
        <f>AND(G539&gt;Results!$E$10,G539&lt;Results!$F$10)</f>
        <v>0</v>
      </c>
      <c r="O539" s="6" t="b">
        <f>AND(H539&gt;Results!$E$13,H539&lt;Results!$F$13)</f>
        <v>0</v>
      </c>
      <c r="P539" s="6" t="b">
        <f>AND(I539&gt;Results!$E$16,I539&lt;Results!$F$16)</f>
        <v>0</v>
      </c>
      <c r="Q539" s="6" t="b">
        <f>AND(J539&gt;Results!$E$19,J539&lt;Results!$F$19)</f>
        <v>0</v>
      </c>
      <c r="T539" s="44">
        <f t="shared" si="16"/>
        <v>0</v>
      </c>
      <c r="U539" s="102" t="b">
        <f>AND('Data Sheet'!F539&gt;Results!$G$7,'Data Sheet'!F539&lt;Results!$H$7)</f>
        <v>1</v>
      </c>
      <c r="V539" s="102" t="b">
        <f>AND('Data Sheet'!G539&gt;Results!$G$10,'Data Sheet'!G538&lt;Results!$H$10)</f>
        <v>1</v>
      </c>
      <c r="W539" s="102" t="b">
        <f>AND('Data Sheet'!H539&gt;Results!$G$13,'Data Sheet'!H539&lt;Results!$H$13)</f>
        <v>0</v>
      </c>
      <c r="X539" s="102" t="b">
        <f>AND('Data Sheet'!I539&gt;Results!$G$16,'Data Sheet'!I539&lt;Results!$H$16)</f>
        <v>0</v>
      </c>
      <c r="Y539" s="102" t="b">
        <f>AND('Data Sheet'!J539&gt;Results!$G$19,'Data Sheet'!J539&lt;Results!$H$19)</f>
        <v>0</v>
      </c>
      <c r="AB539" s="44">
        <f t="shared" si="17"/>
        <v>2</v>
      </c>
    </row>
    <row r="540" spans="2:28" ht="15" customHeight="1">
      <c r="B540" s="306"/>
      <c r="C540" s="306"/>
      <c r="D540" s="307"/>
      <c r="E540" s="3" t="s">
        <v>574</v>
      </c>
      <c r="F540" s="3">
        <v>44</v>
      </c>
      <c r="G540" s="3">
        <v>0.88</v>
      </c>
      <c r="H540" s="3">
        <v>15</v>
      </c>
      <c r="I540" s="3">
        <v>480</v>
      </c>
      <c r="J540" s="10">
        <v>15</v>
      </c>
      <c r="M540" s="40" t="b">
        <f>AND('Data Sheet'!F540&lt;Results!$F$7,'Data Sheet'!F540&gt;Results!$E$7)</f>
        <v>0</v>
      </c>
      <c r="N540" s="6" t="b">
        <f>AND(G540&gt;Results!$E$10,G540&lt;Results!$F$10)</f>
        <v>0</v>
      </c>
      <c r="O540" s="6" t="b">
        <f>AND(H540&gt;Results!$E$13,H540&lt;Results!$F$13)</f>
        <v>0</v>
      </c>
      <c r="P540" s="6" t="b">
        <f>AND(I540&gt;Results!$E$16,I540&lt;Results!$F$16)</f>
        <v>0</v>
      </c>
      <c r="Q540" s="6" t="b">
        <f>AND(J540&gt;Results!$E$19,J540&lt;Results!$F$19)</f>
        <v>0</v>
      </c>
      <c r="T540" s="44">
        <f t="shared" si="16"/>
        <v>0</v>
      </c>
      <c r="U540" s="102" t="b">
        <f>AND('Data Sheet'!F540&gt;Results!$G$7,'Data Sheet'!F540&lt;Results!$H$7)</f>
        <v>0</v>
      </c>
      <c r="V540" s="102" t="b">
        <f>AND('Data Sheet'!G540&gt;Results!$G$10,'Data Sheet'!G539&lt;Results!$H$10)</f>
        <v>0</v>
      </c>
      <c r="W540" s="102" t="b">
        <f>AND('Data Sheet'!H540&gt;Results!$G$13,'Data Sheet'!H540&lt;Results!$H$13)</f>
        <v>1</v>
      </c>
      <c r="X540" s="102" t="b">
        <f>AND('Data Sheet'!I540&gt;Results!$G$16,'Data Sheet'!I540&lt;Results!$H$16)</f>
        <v>0</v>
      </c>
      <c r="Y540" s="102" t="b">
        <f>AND('Data Sheet'!J540&gt;Results!$G$19,'Data Sheet'!J540&lt;Results!$H$19)</f>
        <v>0</v>
      </c>
      <c r="AB540" s="44">
        <f t="shared" si="17"/>
        <v>1</v>
      </c>
    </row>
    <row r="541" spans="2:28" ht="15" customHeight="1">
      <c r="B541" s="306"/>
      <c r="C541" s="306"/>
      <c r="D541" s="307"/>
      <c r="E541" s="3" t="s">
        <v>575</v>
      </c>
      <c r="F541" s="3">
        <v>53</v>
      </c>
      <c r="G541" s="3">
        <v>0.89</v>
      </c>
      <c r="H541" s="3">
        <v>4.0199999999999996</v>
      </c>
      <c r="I541" s="3">
        <v>610</v>
      </c>
      <c r="J541" s="10">
        <v>21</v>
      </c>
      <c r="M541" s="40" t="b">
        <f>AND('Data Sheet'!F541&lt;Results!$F$7,'Data Sheet'!F541&gt;Results!$E$7)</f>
        <v>0</v>
      </c>
      <c r="N541" s="6" t="b">
        <f>AND(G541&gt;Results!$E$10,G541&lt;Results!$F$10)</f>
        <v>0</v>
      </c>
      <c r="O541" s="6" t="b">
        <f>AND(H541&gt;Results!$E$13,H541&lt;Results!$F$13)</f>
        <v>0</v>
      </c>
      <c r="P541" s="6" t="b">
        <f>AND(I541&gt;Results!$E$16,I541&lt;Results!$F$16)</f>
        <v>0</v>
      </c>
      <c r="Q541" s="6" t="b">
        <f>AND(J541&gt;Results!$E$19,J541&lt;Results!$F$19)</f>
        <v>0</v>
      </c>
      <c r="T541" s="44">
        <f t="shared" si="16"/>
        <v>0</v>
      </c>
      <c r="U541" s="102" t="b">
        <f>AND('Data Sheet'!F541&gt;Results!$G$7,'Data Sheet'!F541&lt;Results!$H$7)</f>
        <v>0</v>
      </c>
      <c r="V541" s="102" t="b">
        <f>AND('Data Sheet'!G541&gt;Results!$G$10,'Data Sheet'!G540&lt;Results!$H$10)</f>
        <v>0</v>
      </c>
      <c r="W541" s="102" t="b">
        <f>AND('Data Sheet'!H541&gt;Results!$G$13,'Data Sheet'!H541&lt;Results!$H$13)</f>
        <v>0</v>
      </c>
      <c r="X541" s="102" t="b">
        <f>AND('Data Sheet'!I541&gt;Results!$G$16,'Data Sheet'!I541&lt;Results!$H$16)</f>
        <v>0</v>
      </c>
      <c r="Y541" s="102" t="b">
        <f>AND('Data Sheet'!J541&gt;Results!$G$19,'Data Sheet'!J541&lt;Results!$H$19)</f>
        <v>0</v>
      </c>
      <c r="AB541" s="44">
        <f t="shared" si="17"/>
        <v>0</v>
      </c>
    </row>
    <row r="542" spans="2:28" ht="15" customHeight="1">
      <c r="B542" s="306"/>
      <c r="C542" s="306"/>
      <c r="D542" s="307"/>
      <c r="E542" s="3" t="s">
        <v>576</v>
      </c>
      <c r="F542" s="3">
        <v>70</v>
      </c>
      <c r="G542" s="3">
        <v>0.89</v>
      </c>
      <c r="H542" s="3">
        <v>5.43</v>
      </c>
      <c r="I542" s="3">
        <v>580</v>
      </c>
      <c r="J542" s="10">
        <v>31.5</v>
      </c>
      <c r="M542" s="40" t="b">
        <f>AND('Data Sheet'!F542&lt;Results!$F$7,'Data Sheet'!F542&gt;Results!$E$7)</f>
        <v>0</v>
      </c>
      <c r="N542" s="6" t="b">
        <f>AND(G542&gt;Results!$E$10,G542&lt;Results!$F$10)</f>
        <v>0</v>
      </c>
      <c r="O542" s="6" t="b">
        <f>AND(H542&gt;Results!$E$13,H542&lt;Results!$F$13)</f>
        <v>0</v>
      </c>
      <c r="P542" s="6" t="b">
        <f>AND(I542&gt;Results!$E$16,I542&lt;Results!$F$16)</f>
        <v>0</v>
      </c>
      <c r="Q542" s="6" t="b">
        <f>AND(J542&gt;Results!$E$19,J542&lt;Results!$F$19)</f>
        <v>0</v>
      </c>
      <c r="T542" s="44">
        <f t="shared" si="16"/>
        <v>0</v>
      </c>
      <c r="U542" s="102" t="b">
        <f>AND('Data Sheet'!F542&gt;Results!$G$7,'Data Sheet'!F542&lt;Results!$H$7)</f>
        <v>0</v>
      </c>
      <c r="V542" s="102" t="b">
        <f>AND('Data Sheet'!G542&gt;Results!$G$10,'Data Sheet'!G541&lt;Results!$H$10)</f>
        <v>0</v>
      </c>
      <c r="W542" s="102" t="b">
        <f>AND('Data Sheet'!H542&gt;Results!$G$13,'Data Sheet'!H542&lt;Results!$H$13)</f>
        <v>0</v>
      </c>
      <c r="X542" s="102" t="b">
        <f>AND('Data Sheet'!I542&gt;Results!$G$16,'Data Sheet'!I542&lt;Results!$H$16)</f>
        <v>0</v>
      </c>
      <c r="Y542" s="102" t="b">
        <f>AND('Data Sheet'!J542&gt;Results!$G$19,'Data Sheet'!J542&lt;Results!$H$19)</f>
        <v>0</v>
      </c>
      <c r="AB542" s="44">
        <f t="shared" si="17"/>
        <v>0</v>
      </c>
    </row>
    <row r="543" spans="2:28" ht="15" customHeight="1">
      <c r="B543" s="306"/>
      <c r="C543" s="306"/>
      <c r="D543" s="307"/>
      <c r="E543" s="3" t="s">
        <v>577</v>
      </c>
      <c r="F543" s="3">
        <v>69</v>
      </c>
      <c r="G543" s="3">
        <v>0.89</v>
      </c>
      <c r="H543" s="3">
        <v>5.43</v>
      </c>
      <c r="I543" s="3">
        <v>580</v>
      </c>
      <c r="J543" s="10">
        <v>31.5</v>
      </c>
      <c r="M543" s="40" t="b">
        <f>AND('Data Sheet'!F543&lt;Results!$F$7,'Data Sheet'!F543&gt;Results!$E$7)</f>
        <v>0</v>
      </c>
      <c r="N543" s="6" t="b">
        <f>AND(G543&gt;Results!$E$10,G543&lt;Results!$F$10)</f>
        <v>0</v>
      </c>
      <c r="O543" s="6" t="b">
        <f>AND(H543&gt;Results!$E$13,H543&lt;Results!$F$13)</f>
        <v>0</v>
      </c>
      <c r="P543" s="6" t="b">
        <f>AND(I543&gt;Results!$E$16,I543&lt;Results!$F$16)</f>
        <v>0</v>
      </c>
      <c r="Q543" s="6" t="b">
        <f>AND(J543&gt;Results!$E$19,J543&lt;Results!$F$19)</f>
        <v>0</v>
      </c>
      <c r="T543" s="44">
        <f t="shared" si="16"/>
        <v>0</v>
      </c>
      <c r="U543" s="102" t="b">
        <f>AND('Data Sheet'!F543&gt;Results!$G$7,'Data Sheet'!F543&lt;Results!$H$7)</f>
        <v>0</v>
      </c>
      <c r="V543" s="102" t="b">
        <f>AND('Data Sheet'!G543&gt;Results!$G$10,'Data Sheet'!G542&lt;Results!$H$10)</f>
        <v>0</v>
      </c>
      <c r="W543" s="102" t="b">
        <f>AND('Data Sheet'!H543&gt;Results!$G$13,'Data Sheet'!H543&lt;Results!$H$13)</f>
        <v>0</v>
      </c>
      <c r="X543" s="102" t="b">
        <f>AND('Data Sheet'!I543&gt;Results!$G$16,'Data Sheet'!I543&lt;Results!$H$16)</f>
        <v>0</v>
      </c>
      <c r="Y543" s="102" t="b">
        <f>AND('Data Sheet'!J543&gt;Results!$G$19,'Data Sheet'!J543&lt;Results!$H$19)</f>
        <v>0</v>
      </c>
      <c r="AB543" s="44">
        <f t="shared" si="17"/>
        <v>0</v>
      </c>
    </row>
    <row r="544" spans="2:28" ht="15" customHeight="1">
      <c r="B544" s="307" t="s">
        <v>578</v>
      </c>
      <c r="C544" s="308"/>
      <c r="D544" s="309"/>
      <c r="E544" s="65" t="s">
        <v>580</v>
      </c>
      <c r="F544" s="68">
        <v>30</v>
      </c>
      <c r="G544" s="68" t="s">
        <v>581</v>
      </c>
      <c r="H544" s="68" t="s">
        <v>616</v>
      </c>
      <c r="I544" s="68">
        <v>1000</v>
      </c>
      <c r="J544" s="87" t="s">
        <v>633</v>
      </c>
      <c r="M544" s="40" t="b">
        <f>AND('Data Sheet'!F544&lt;Results!$F$7,'Data Sheet'!F544&gt;Results!$E$7)</f>
        <v>0</v>
      </c>
      <c r="N544" s="6" t="b">
        <f>AND(G544&gt;Results!$E$10,G544&lt;Results!$F$10)</f>
        <v>0</v>
      </c>
      <c r="O544" s="6" t="b">
        <f>AND(H544&gt;Results!$E$13,H544&lt;Results!$F$13)</f>
        <v>0</v>
      </c>
      <c r="P544" s="6" t="b">
        <f>AND(I544&gt;Results!$E$16,I544&lt;Results!$F$16)</f>
        <v>0</v>
      </c>
      <c r="Q544" s="6" t="b">
        <f>AND(J544&gt;Results!$E$19,J544&lt;Results!$F$19)</f>
        <v>0</v>
      </c>
      <c r="T544" s="44">
        <f t="shared" si="16"/>
        <v>0</v>
      </c>
      <c r="U544" s="102" t="b">
        <f>AND('Data Sheet'!F544&gt;Results!$G$7,'Data Sheet'!F544&lt;Results!$H$7)</f>
        <v>0</v>
      </c>
      <c r="V544" s="102" t="b">
        <f>AND('Data Sheet'!G544&gt;Results!$G$10,'Data Sheet'!G543&lt;Results!$H$10)</f>
        <v>1</v>
      </c>
      <c r="W544" s="102" t="b">
        <f>AND('Data Sheet'!H544&gt;Results!$G$13,'Data Sheet'!H544&lt;Results!$H$13)</f>
        <v>0</v>
      </c>
      <c r="X544" s="102" t="b">
        <f>AND('Data Sheet'!I544&gt;Results!$G$16,'Data Sheet'!I544&lt;Results!$H$16)</f>
        <v>0</v>
      </c>
      <c r="Y544" s="102" t="b">
        <f>AND('Data Sheet'!J544&gt;Results!$G$19,'Data Sheet'!J544&lt;Results!$H$19)</f>
        <v>0</v>
      </c>
      <c r="AB544" s="44">
        <f t="shared" si="17"/>
        <v>1</v>
      </c>
    </row>
    <row r="545" spans="2:28" ht="15" customHeight="1">
      <c r="B545" s="307"/>
      <c r="C545" s="308"/>
      <c r="D545" s="310"/>
      <c r="E545" s="65" t="s">
        <v>582</v>
      </c>
      <c r="F545" s="68">
        <v>40</v>
      </c>
      <c r="G545" s="68" t="s">
        <v>583</v>
      </c>
      <c r="H545" s="68" t="s">
        <v>617</v>
      </c>
      <c r="I545" s="68">
        <v>950</v>
      </c>
      <c r="J545" s="87" t="s">
        <v>634</v>
      </c>
      <c r="M545" s="40" t="b">
        <f>AND('Data Sheet'!F545&lt;Results!$F$7,'Data Sheet'!F545&gt;Results!$E$7)</f>
        <v>0</v>
      </c>
      <c r="N545" s="6" t="b">
        <f>AND(G545&gt;Results!$E$10,G545&lt;Results!$F$10)</f>
        <v>0</v>
      </c>
      <c r="O545" s="6" t="b">
        <f>AND(H545&gt;Results!$E$13,H545&lt;Results!$F$13)</f>
        <v>0</v>
      </c>
      <c r="P545" s="6" t="b">
        <f>AND(I545&gt;Results!$E$16,I545&lt;Results!$F$16)</f>
        <v>0</v>
      </c>
      <c r="Q545" s="6" t="b">
        <f>AND(J545&gt;Results!$E$19,J545&lt;Results!$F$19)</f>
        <v>0</v>
      </c>
      <c r="T545" s="44">
        <f t="shared" si="16"/>
        <v>0</v>
      </c>
      <c r="U545" s="102" t="b">
        <f>AND('Data Sheet'!F545&gt;Results!$G$7,'Data Sheet'!F545&lt;Results!$H$7)</f>
        <v>0</v>
      </c>
      <c r="V545" s="102" t="b">
        <f>AND('Data Sheet'!G545&gt;Results!$G$10,'Data Sheet'!G544&lt;Results!$H$10)</f>
        <v>0</v>
      </c>
      <c r="W545" s="102" t="b">
        <f>AND('Data Sheet'!H545&gt;Results!$G$13,'Data Sheet'!H545&lt;Results!$H$13)</f>
        <v>0</v>
      </c>
      <c r="X545" s="102" t="b">
        <f>AND('Data Sheet'!I545&gt;Results!$G$16,'Data Sheet'!I545&lt;Results!$H$16)</f>
        <v>0</v>
      </c>
      <c r="Y545" s="102" t="b">
        <f>AND('Data Sheet'!J545&gt;Results!$G$19,'Data Sheet'!J545&lt;Results!$H$19)</f>
        <v>0</v>
      </c>
      <c r="AB545" s="44">
        <f t="shared" si="17"/>
        <v>0</v>
      </c>
    </row>
    <row r="546" spans="2:28" ht="15" customHeight="1">
      <c r="B546" s="307"/>
      <c r="C546" s="308"/>
      <c r="D546" s="310"/>
      <c r="E546" s="65" t="s">
        <v>584</v>
      </c>
      <c r="F546" s="68">
        <v>50</v>
      </c>
      <c r="G546" s="68" t="s">
        <v>583</v>
      </c>
      <c r="H546" s="68" t="s">
        <v>618</v>
      </c>
      <c r="I546" s="68">
        <v>900</v>
      </c>
      <c r="J546" s="87">
        <v>21</v>
      </c>
      <c r="M546" s="40" t="b">
        <f>AND('Data Sheet'!F546&lt;Results!$F$7,'Data Sheet'!F546&gt;Results!$E$7)</f>
        <v>0</v>
      </c>
      <c r="N546" s="6" t="b">
        <f>AND(G546&gt;Results!$E$10,G546&lt;Results!$F$10)</f>
        <v>0</v>
      </c>
      <c r="O546" s="6" t="b">
        <f>AND(H546&gt;Results!$E$13,H546&lt;Results!$F$13)</f>
        <v>0</v>
      </c>
      <c r="P546" s="6" t="b">
        <f>AND(I546&gt;Results!$E$16,I546&lt;Results!$F$16)</f>
        <v>0</v>
      </c>
      <c r="Q546" s="6" t="b">
        <f>AND(J546&gt;Results!$E$19,J546&lt;Results!$F$19)</f>
        <v>0</v>
      </c>
      <c r="T546" s="44">
        <f t="shared" si="16"/>
        <v>0</v>
      </c>
      <c r="U546" s="102" t="b">
        <f>AND('Data Sheet'!F546&gt;Results!$G$7,'Data Sheet'!F546&lt;Results!$H$7)</f>
        <v>0</v>
      </c>
      <c r="V546" s="102" t="b">
        <f>AND('Data Sheet'!G546&gt;Results!$G$10,'Data Sheet'!G545&lt;Results!$H$10)</f>
        <v>0</v>
      </c>
      <c r="W546" s="102" t="b">
        <f>AND('Data Sheet'!H546&gt;Results!$G$13,'Data Sheet'!H546&lt;Results!$H$13)</f>
        <v>0</v>
      </c>
      <c r="X546" s="102" t="b">
        <f>AND('Data Sheet'!I546&gt;Results!$G$16,'Data Sheet'!I546&lt;Results!$H$16)</f>
        <v>0</v>
      </c>
      <c r="Y546" s="102" t="b">
        <f>AND('Data Sheet'!J546&gt;Results!$G$19,'Data Sheet'!J546&lt;Results!$H$19)</f>
        <v>0</v>
      </c>
      <c r="AB546" s="44">
        <f t="shared" si="17"/>
        <v>0</v>
      </c>
    </row>
    <row r="547" spans="2:28" ht="15" customHeight="1">
      <c r="B547" s="307"/>
      <c r="C547" s="308"/>
      <c r="D547" s="310"/>
      <c r="E547" s="65" t="s">
        <v>585</v>
      </c>
      <c r="F547" s="68">
        <v>60</v>
      </c>
      <c r="G547" s="68" t="s">
        <v>583</v>
      </c>
      <c r="H547" s="68" t="s">
        <v>619</v>
      </c>
      <c r="I547" s="68">
        <v>900</v>
      </c>
      <c r="J547" s="87" t="s">
        <v>635</v>
      </c>
      <c r="M547" s="40" t="b">
        <f>AND('Data Sheet'!F547&lt;Results!$F$7,'Data Sheet'!F547&gt;Results!$E$7)</f>
        <v>1</v>
      </c>
      <c r="N547" s="6" t="b">
        <f>AND(G547&gt;Results!$E$10,G547&lt;Results!$F$10)</f>
        <v>0</v>
      </c>
      <c r="O547" s="6" t="b">
        <f>AND(H547&gt;Results!$E$13,H547&lt;Results!$F$13)</f>
        <v>0</v>
      </c>
      <c r="P547" s="6" t="b">
        <f>AND(I547&gt;Results!$E$16,I547&lt;Results!$F$16)</f>
        <v>0</v>
      </c>
      <c r="Q547" s="6" t="b">
        <f>AND(J547&gt;Results!$E$19,J547&lt;Results!$F$19)</f>
        <v>0</v>
      </c>
      <c r="T547" s="44">
        <f t="shared" si="16"/>
        <v>1</v>
      </c>
      <c r="U547" s="102" t="b">
        <f>AND('Data Sheet'!F547&gt;Results!$G$7,'Data Sheet'!F547&lt;Results!$H$7)</f>
        <v>0</v>
      </c>
      <c r="V547" s="102" t="b">
        <f>AND('Data Sheet'!G547&gt;Results!$G$10,'Data Sheet'!G546&lt;Results!$H$10)</f>
        <v>0</v>
      </c>
      <c r="W547" s="102" t="b">
        <f>AND('Data Sheet'!H547&gt;Results!$G$13,'Data Sheet'!H547&lt;Results!$H$13)</f>
        <v>0</v>
      </c>
      <c r="X547" s="102" t="b">
        <f>AND('Data Sheet'!I547&gt;Results!$G$16,'Data Sheet'!I547&lt;Results!$H$16)</f>
        <v>0</v>
      </c>
      <c r="Y547" s="102" t="b">
        <f>AND('Data Sheet'!J547&gt;Results!$G$19,'Data Sheet'!J547&lt;Results!$H$19)</f>
        <v>0</v>
      </c>
      <c r="AB547" s="44">
        <f t="shared" si="17"/>
        <v>0</v>
      </c>
    </row>
    <row r="548" spans="2:28" ht="15" customHeight="1">
      <c r="B548" s="307"/>
      <c r="C548" s="308"/>
      <c r="D548" s="310"/>
      <c r="E548" s="65" t="s">
        <v>586</v>
      </c>
      <c r="F548" s="68">
        <v>70</v>
      </c>
      <c r="G548" s="68" t="s">
        <v>583</v>
      </c>
      <c r="H548" s="68" t="s">
        <v>620</v>
      </c>
      <c r="I548" s="68">
        <v>900</v>
      </c>
      <c r="J548" s="87" t="s">
        <v>636</v>
      </c>
      <c r="M548" s="40" t="b">
        <f>AND('Data Sheet'!F548&lt;Results!$F$7,'Data Sheet'!F548&gt;Results!$E$7)</f>
        <v>0</v>
      </c>
      <c r="N548" s="6" t="b">
        <f>AND(G548&gt;Results!$E$10,G548&lt;Results!$F$10)</f>
        <v>0</v>
      </c>
      <c r="O548" s="6" t="b">
        <f>AND(H548&gt;Results!$E$13,H548&lt;Results!$F$13)</f>
        <v>0</v>
      </c>
      <c r="P548" s="6" t="b">
        <f>AND(I548&gt;Results!$E$16,I548&lt;Results!$F$16)</f>
        <v>0</v>
      </c>
      <c r="Q548" s="6" t="b">
        <f>AND(J548&gt;Results!$E$19,J548&lt;Results!$F$19)</f>
        <v>0</v>
      </c>
      <c r="T548" s="44">
        <f t="shared" si="16"/>
        <v>0</v>
      </c>
      <c r="U548" s="102" t="b">
        <f>AND('Data Sheet'!F548&gt;Results!$G$7,'Data Sheet'!F548&lt;Results!$H$7)</f>
        <v>0</v>
      </c>
      <c r="V548" s="102" t="b">
        <f>AND('Data Sheet'!G548&gt;Results!$G$10,'Data Sheet'!G547&lt;Results!$H$10)</f>
        <v>0</v>
      </c>
      <c r="W548" s="102" t="b">
        <f>AND('Data Sheet'!H548&gt;Results!$G$13,'Data Sheet'!H548&lt;Results!$H$13)</f>
        <v>0</v>
      </c>
      <c r="X548" s="102" t="b">
        <f>AND('Data Sheet'!I548&gt;Results!$G$16,'Data Sheet'!I548&lt;Results!$H$16)</f>
        <v>0</v>
      </c>
      <c r="Y548" s="102" t="b">
        <f>AND('Data Sheet'!J548&gt;Results!$G$19,'Data Sheet'!J548&lt;Results!$H$19)</f>
        <v>0</v>
      </c>
      <c r="AB548" s="44">
        <f t="shared" si="17"/>
        <v>0</v>
      </c>
    </row>
    <row r="549" spans="2:28" ht="15" customHeight="1">
      <c r="B549" s="307"/>
      <c r="C549" s="308"/>
      <c r="D549" s="310"/>
      <c r="E549" s="65" t="s">
        <v>587</v>
      </c>
      <c r="F549" s="68">
        <v>30</v>
      </c>
      <c r="G549" s="68" t="s">
        <v>588</v>
      </c>
      <c r="H549" s="68" t="s">
        <v>621</v>
      </c>
      <c r="I549" s="68">
        <v>1100</v>
      </c>
      <c r="J549" s="87" t="s">
        <v>637</v>
      </c>
      <c r="M549" s="40" t="b">
        <f>AND('Data Sheet'!F549&lt;Results!$F$7,'Data Sheet'!F549&gt;Results!$E$7)</f>
        <v>0</v>
      </c>
      <c r="N549" s="6" t="b">
        <f>AND(G549&gt;Results!$E$10,G549&lt;Results!$F$10)</f>
        <v>0</v>
      </c>
      <c r="O549" s="6" t="b">
        <f>AND(H549&gt;Results!$E$13,H549&lt;Results!$F$13)</f>
        <v>0</v>
      </c>
      <c r="P549" s="6" t="b">
        <f>AND(I549&gt;Results!$E$16,I549&lt;Results!$F$16)</f>
        <v>0</v>
      </c>
      <c r="Q549" s="6" t="b">
        <f>AND(J549&gt;Results!$E$19,J549&lt;Results!$F$19)</f>
        <v>0</v>
      </c>
      <c r="T549" s="44">
        <f t="shared" si="16"/>
        <v>0</v>
      </c>
      <c r="U549" s="102" t="b">
        <f>AND('Data Sheet'!F549&gt;Results!$G$7,'Data Sheet'!F549&lt;Results!$H$7)</f>
        <v>0</v>
      </c>
      <c r="V549" s="102" t="b">
        <f>AND('Data Sheet'!G549&gt;Results!$G$10,'Data Sheet'!G548&lt;Results!$H$10)</f>
        <v>0</v>
      </c>
      <c r="W549" s="102" t="b">
        <f>AND('Data Sheet'!H549&gt;Results!$G$13,'Data Sheet'!H549&lt;Results!$H$13)</f>
        <v>0</v>
      </c>
      <c r="X549" s="102" t="b">
        <f>AND('Data Sheet'!I549&gt;Results!$G$16,'Data Sheet'!I549&lt;Results!$H$16)</f>
        <v>0</v>
      </c>
      <c r="Y549" s="102" t="b">
        <f>AND('Data Sheet'!J549&gt;Results!$G$19,'Data Sheet'!J549&lt;Results!$H$19)</f>
        <v>0</v>
      </c>
      <c r="AB549" s="44">
        <f t="shared" si="17"/>
        <v>0</v>
      </c>
    </row>
    <row r="550" spans="2:28" ht="15" customHeight="1">
      <c r="B550" s="307"/>
      <c r="C550" s="308"/>
      <c r="D550" s="310"/>
      <c r="E550" s="65" t="s">
        <v>589</v>
      </c>
      <c r="F550" s="68">
        <v>40</v>
      </c>
      <c r="G550" s="68" t="s">
        <v>588</v>
      </c>
      <c r="H550" s="68" t="s">
        <v>622</v>
      </c>
      <c r="I550" s="68">
        <v>1100</v>
      </c>
      <c r="J550" s="87" t="s">
        <v>635</v>
      </c>
      <c r="M550" s="40" t="b">
        <f>AND('Data Sheet'!F550&lt;Results!$F$7,'Data Sheet'!F550&gt;Results!$E$7)</f>
        <v>0</v>
      </c>
      <c r="N550" s="6" t="b">
        <f>AND(G550&gt;Results!$E$10,G550&lt;Results!$F$10)</f>
        <v>0</v>
      </c>
      <c r="O550" s="6" t="b">
        <f>AND(H550&gt;Results!$E$13,H550&lt;Results!$F$13)</f>
        <v>0</v>
      </c>
      <c r="P550" s="6" t="b">
        <f>AND(I550&gt;Results!$E$16,I550&lt;Results!$F$16)</f>
        <v>0</v>
      </c>
      <c r="Q550" s="6" t="b">
        <f>AND(J550&gt;Results!$E$19,J550&lt;Results!$F$19)</f>
        <v>0</v>
      </c>
      <c r="T550" s="44">
        <f t="shared" si="16"/>
        <v>0</v>
      </c>
      <c r="U550" s="102" t="b">
        <f>AND('Data Sheet'!F550&gt;Results!$G$7,'Data Sheet'!F550&lt;Results!$H$7)</f>
        <v>0</v>
      </c>
      <c r="V550" s="102" t="b">
        <f>AND('Data Sheet'!G550&gt;Results!$G$10,'Data Sheet'!G549&lt;Results!$H$10)</f>
        <v>0</v>
      </c>
      <c r="W550" s="102" t="b">
        <f>AND('Data Sheet'!H550&gt;Results!$G$13,'Data Sheet'!H550&lt;Results!$H$13)</f>
        <v>0</v>
      </c>
      <c r="X550" s="102" t="b">
        <f>AND('Data Sheet'!I550&gt;Results!$G$16,'Data Sheet'!I550&lt;Results!$H$16)</f>
        <v>0</v>
      </c>
      <c r="Y550" s="102" t="b">
        <f>AND('Data Sheet'!J550&gt;Results!$G$19,'Data Sheet'!J550&lt;Results!$H$19)</f>
        <v>0</v>
      </c>
      <c r="AB550" s="44">
        <f t="shared" si="17"/>
        <v>0</v>
      </c>
    </row>
    <row r="551" spans="2:28" ht="15" customHeight="1">
      <c r="B551" s="307"/>
      <c r="C551" s="308"/>
      <c r="D551" s="310"/>
      <c r="E551" s="65" t="s">
        <v>590</v>
      </c>
      <c r="F551" s="68">
        <v>50</v>
      </c>
      <c r="G551" s="68" t="s">
        <v>588</v>
      </c>
      <c r="H551" s="68" t="s">
        <v>623</v>
      </c>
      <c r="I551" s="68">
        <v>1100</v>
      </c>
      <c r="J551" s="87" t="s">
        <v>638</v>
      </c>
      <c r="M551" s="40" t="b">
        <f>AND('Data Sheet'!F551&lt;Results!$F$7,'Data Sheet'!F551&gt;Results!$E$7)</f>
        <v>0</v>
      </c>
      <c r="N551" s="6" t="b">
        <f>AND(G551&gt;Results!$E$10,G551&lt;Results!$F$10)</f>
        <v>0</v>
      </c>
      <c r="O551" s="6" t="b">
        <f>AND(H551&gt;Results!$E$13,H551&lt;Results!$F$13)</f>
        <v>0</v>
      </c>
      <c r="P551" s="6" t="b">
        <f>AND(I551&gt;Results!$E$16,I551&lt;Results!$F$16)</f>
        <v>0</v>
      </c>
      <c r="Q551" s="6" t="b">
        <f>AND(J551&gt;Results!$E$19,J551&lt;Results!$F$19)</f>
        <v>0</v>
      </c>
      <c r="T551" s="44">
        <f t="shared" si="16"/>
        <v>0</v>
      </c>
      <c r="U551" s="102" t="b">
        <f>AND('Data Sheet'!F551&gt;Results!$G$7,'Data Sheet'!F551&lt;Results!$H$7)</f>
        <v>0</v>
      </c>
      <c r="V551" s="102" t="b">
        <f>AND('Data Sheet'!G551&gt;Results!$G$10,'Data Sheet'!G550&lt;Results!$H$10)</f>
        <v>0</v>
      </c>
      <c r="W551" s="102" t="b">
        <f>AND('Data Sheet'!H551&gt;Results!$G$13,'Data Sheet'!H551&lt;Results!$H$13)</f>
        <v>0</v>
      </c>
      <c r="X551" s="102" t="b">
        <f>AND('Data Sheet'!I551&gt;Results!$G$16,'Data Sheet'!I551&lt;Results!$H$16)</f>
        <v>0</v>
      </c>
      <c r="Y551" s="102" t="b">
        <f>AND('Data Sheet'!J551&gt;Results!$G$19,'Data Sheet'!J551&lt;Results!$H$19)</f>
        <v>0</v>
      </c>
      <c r="AB551" s="44">
        <f t="shared" si="17"/>
        <v>0</v>
      </c>
    </row>
    <row r="552" spans="2:28" ht="15" customHeight="1">
      <c r="B552" s="307"/>
      <c r="C552" s="308"/>
      <c r="D552" s="310"/>
      <c r="E552" s="65" t="s">
        <v>591</v>
      </c>
      <c r="F552" s="68">
        <v>60</v>
      </c>
      <c r="G552" s="68" t="s">
        <v>588</v>
      </c>
      <c r="H552" s="68" t="s">
        <v>624</v>
      </c>
      <c r="I552" s="68">
        <v>1100</v>
      </c>
      <c r="J552" s="87" t="s">
        <v>639</v>
      </c>
      <c r="M552" s="40" t="b">
        <f>AND('Data Sheet'!F552&lt;Results!$F$7,'Data Sheet'!F552&gt;Results!$E$7)</f>
        <v>1</v>
      </c>
      <c r="N552" s="6" t="b">
        <f>AND(G552&gt;Results!$E$10,G552&lt;Results!$F$10)</f>
        <v>0</v>
      </c>
      <c r="O552" s="6" t="b">
        <f>AND(H552&gt;Results!$E$13,H552&lt;Results!$F$13)</f>
        <v>0</v>
      </c>
      <c r="P552" s="6" t="b">
        <f>AND(I552&gt;Results!$E$16,I552&lt;Results!$F$16)</f>
        <v>0</v>
      </c>
      <c r="Q552" s="6" t="b">
        <f>AND(J552&gt;Results!$E$19,J552&lt;Results!$F$19)</f>
        <v>0</v>
      </c>
      <c r="T552" s="44">
        <f t="shared" si="16"/>
        <v>1</v>
      </c>
      <c r="U552" s="102" t="b">
        <f>AND('Data Sheet'!F552&gt;Results!$G$7,'Data Sheet'!F552&lt;Results!$H$7)</f>
        <v>0</v>
      </c>
      <c r="V552" s="102" t="b">
        <f>AND('Data Sheet'!G552&gt;Results!$G$10,'Data Sheet'!G551&lt;Results!$H$10)</f>
        <v>0</v>
      </c>
      <c r="W552" s="102" t="b">
        <f>AND('Data Sheet'!H552&gt;Results!$G$13,'Data Sheet'!H552&lt;Results!$H$13)</f>
        <v>0</v>
      </c>
      <c r="X552" s="102" t="b">
        <f>AND('Data Sheet'!I552&gt;Results!$G$16,'Data Sheet'!I552&lt;Results!$H$16)</f>
        <v>0</v>
      </c>
      <c r="Y552" s="102" t="b">
        <f>AND('Data Sheet'!J552&gt;Results!$G$19,'Data Sheet'!J552&lt;Results!$H$19)</f>
        <v>0</v>
      </c>
      <c r="AB552" s="44">
        <f t="shared" si="17"/>
        <v>0</v>
      </c>
    </row>
    <row r="553" spans="2:28" ht="15" customHeight="1">
      <c r="B553" s="307"/>
      <c r="C553" s="308"/>
      <c r="D553" s="310"/>
      <c r="E553" s="65" t="s">
        <v>592</v>
      </c>
      <c r="F553" s="68">
        <v>70</v>
      </c>
      <c r="G553" s="68" t="s">
        <v>593</v>
      </c>
      <c r="H553" s="68" t="s">
        <v>620</v>
      </c>
      <c r="I553" s="68">
        <v>900</v>
      </c>
      <c r="J553" s="87" t="s">
        <v>640</v>
      </c>
      <c r="M553" s="40" t="b">
        <f>AND('Data Sheet'!F553&lt;Results!$F$7,'Data Sheet'!F553&gt;Results!$E$7)</f>
        <v>0</v>
      </c>
      <c r="N553" s="6" t="b">
        <f>AND(G553&gt;Results!$E$10,G553&lt;Results!$F$10)</f>
        <v>0</v>
      </c>
      <c r="O553" s="6" t="b">
        <f>AND(H553&gt;Results!$E$13,H553&lt;Results!$F$13)</f>
        <v>0</v>
      </c>
      <c r="P553" s="6" t="b">
        <f>AND(I553&gt;Results!$E$16,I553&lt;Results!$F$16)</f>
        <v>0</v>
      </c>
      <c r="Q553" s="6" t="b">
        <f>AND(J553&gt;Results!$E$19,J553&lt;Results!$F$19)</f>
        <v>0</v>
      </c>
      <c r="T553" s="44">
        <f t="shared" si="16"/>
        <v>0</v>
      </c>
      <c r="U553" s="102" t="b">
        <f>AND('Data Sheet'!F553&gt;Results!$G$7,'Data Sheet'!F553&lt;Results!$H$7)</f>
        <v>0</v>
      </c>
      <c r="V553" s="102" t="b">
        <f>AND('Data Sheet'!G553&gt;Results!$G$10,'Data Sheet'!G552&lt;Results!$H$10)</f>
        <v>0</v>
      </c>
      <c r="W553" s="102" t="b">
        <f>AND('Data Sheet'!H553&gt;Results!$G$13,'Data Sheet'!H553&lt;Results!$H$13)</f>
        <v>0</v>
      </c>
      <c r="X553" s="102" t="b">
        <f>AND('Data Sheet'!I553&gt;Results!$G$16,'Data Sheet'!I553&lt;Results!$H$16)</f>
        <v>0</v>
      </c>
      <c r="Y553" s="102" t="b">
        <f>AND('Data Sheet'!J553&gt;Results!$G$19,'Data Sheet'!J553&lt;Results!$H$19)</f>
        <v>0</v>
      </c>
      <c r="AB553" s="44">
        <f t="shared" si="17"/>
        <v>0</v>
      </c>
    </row>
    <row r="554" spans="2:28" ht="15" customHeight="1">
      <c r="B554" s="307"/>
      <c r="C554" s="308"/>
      <c r="D554" s="310"/>
      <c r="E554" s="65" t="s">
        <v>594</v>
      </c>
      <c r="F554" s="68">
        <v>45</v>
      </c>
      <c r="G554" s="68" t="s">
        <v>595</v>
      </c>
      <c r="H554" s="68" t="s">
        <v>617</v>
      </c>
      <c r="I554" s="68">
        <v>500</v>
      </c>
      <c r="J554" s="87" t="s">
        <v>633</v>
      </c>
      <c r="M554" s="40" t="b">
        <f>AND('Data Sheet'!F554&lt;Results!$F$7,'Data Sheet'!F554&gt;Results!$E$7)</f>
        <v>0</v>
      </c>
      <c r="N554" s="6" t="b">
        <f>AND(G554&gt;Results!$E$10,G554&lt;Results!$F$10)</f>
        <v>0</v>
      </c>
      <c r="O554" s="6" t="b">
        <f>AND(H554&gt;Results!$E$13,H554&lt;Results!$F$13)</f>
        <v>0</v>
      </c>
      <c r="P554" s="6" t="b">
        <f>AND(I554&gt;Results!$E$16,I554&lt;Results!$F$16)</f>
        <v>0</v>
      </c>
      <c r="Q554" s="6" t="b">
        <f>AND(J554&gt;Results!$E$19,J554&lt;Results!$F$19)</f>
        <v>0</v>
      </c>
      <c r="T554" s="44">
        <f t="shared" si="16"/>
        <v>0</v>
      </c>
      <c r="U554" s="102" t="b">
        <f>AND('Data Sheet'!F554&gt;Results!$G$7,'Data Sheet'!F554&lt;Results!$H$7)</f>
        <v>0</v>
      </c>
      <c r="V554" s="102" t="b">
        <f>AND('Data Sheet'!G554&gt;Results!$G$10,'Data Sheet'!G553&lt;Results!$H$10)</f>
        <v>0</v>
      </c>
      <c r="W554" s="102" t="b">
        <f>AND('Data Sheet'!H554&gt;Results!$G$13,'Data Sheet'!H554&lt;Results!$H$13)</f>
        <v>0</v>
      </c>
      <c r="X554" s="102" t="b">
        <f>AND('Data Sheet'!I554&gt;Results!$G$16,'Data Sheet'!I554&lt;Results!$H$16)</f>
        <v>0</v>
      </c>
      <c r="Y554" s="102" t="b">
        <f>AND('Data Sheet'!J554&gt;Results!$G$19,'Data Sheet'!J554&lt;Results!$H$19)</f>
        <v>0</v>
      </c>
      <c r="AB554" s="44">
        <f t="shared" si="17"/>
        <v>0</v>
      </c>
    </row>
    <row r="555" spans="2:28" ht="15" customHeight="1">
      <c r="B555" s="307"/>
      <c r="C555" s="308"/>
      <c r="D555" s="310"/>
      <c r="E555" s="65" t="s">
        <v>596</v>
      </c>
      <c r="F555" s="68">
        <v>55</v>
      </c>
      <c r="G555" s="68" t="s">
        <v>597</v>
      </c>
      <c r="H555" s="68" t="s">
        <v>625</v>
      </c>
      <c r="I555" s="68">
        <v>600</v>
      </c>
      <c r="J555" s="87" t="s">
        <v>637</v>
      </c>
      <c r="M555" s="40" t="b">
        <f>AND('Data Sheet'!F555&lt;Results!$F$7,'Data Sheet'!F555&gt;Results!$E$7)</f>
        <v>0</v>
      </c>
      <c r="N555" s="6" t="b">
        <f>AND(G555&gt;Results!$E$10,G555&lt;Results!$F$10)</f>
        <v>0</v>
      </c>
      <c r="O555" s="6" t="b">
        <f>AND(H555&gt;Results!$E$13,H555&lt;Results!$F$13)</f>
        <v>0</v>
      </c>
      <c r="P555" s="6" t="b">
        <f>AND(I555&gt;Results!$E$16,I555&lt;Results!$F$16)</f>
        <v>0</v>
      </c>
      <c r="Q555" s="6" t="b">
        <f>AND(J555&gt;Results!$E$19,J555&lt;Results!$F$19)</f>
        <v>0</v>
      </c>
      <c r="T555" s="44">
        <f t="shared" si="16"/>
        <v>0</v>
      </c>
      <c r="U555" s="102" t="b">
        <f>AND('Data Sheet'!F555&gt;Results!$G$7,'Data Sheet'!F555&lt;Results!$H$7)</f>
        <v>0</v>
      </c>
      <c r="V555" s="102" t="b">
        <f>AND('Data Sheet'!G555&gt;Results!$G$10,'Data Sheet'!G554&lt;Results!$H$10)</f>
        <v>0</v>
      </c>
      <c r="W555" s="102" t="b">
        <f>AND('Data Sheet'!H555&gt;Results!$G$13,'Data Sheet'!H555&lt;Results!$H$13)</f>
        <v>0</v>
      </c>
      <c r="X555" s="102" t="b">
        <f>AND('Data Sheet'!I555&gt;Results!$G$16,'Data Sheet'!I555&lt;Results!$H$16)</f>
        <v>0</v>
      </c>
      <c r="Y555" s="102" t="b">
        <f>AND('Data Sheet'!J555&gt;Results!$G$19,'Data Sheet'!J555&lt;Results!$H$19)</f>
        <v>0</v>
      </c>
      <c r="AB555" s="44">
        <f t="shared" si="17"/>
        <v>0</v>
      </c>
    </row>
    <row r="556" spans="2:28" ht="15" customHeight="1">
      <c r="B556" s="307"/>
      <c r="C556" s="308"/>
      <c r="D556" s="310"/>
      <c r="E556" s="65" t="s">
        <v>598</v>
      </c>
      <c r="F556" s="68">
        <v>65</v>
      </c>
      <c r="G556" s="68" t="s">
        <v>595</v>
      </c>
      <c r="H556" s="68" t="s">
        <v>626</v>
      </c>
      <c r="I556" s="68">
        <v>600</v>
      </c>
      <c r="J556" s="87" t="s">
        <v>635</v>
      </c>
      <c r="M556" s="40" t="b">
        <f>AND('Data Sheet'!F556&lt;Results!$F$7,'Data Sheet'!F556&gt;Results!$E$7)</f>
        <v>0</v>
      </c>
      <c r="N556" s="6" t="b">
        <f>AND(G556&gt;Results!$E$10,G556&lt;Results!$F$10)</f>
        <v>0</v>
      </c>
      <c r="O556" s="6" t="b">
        <f>AND(H556&gt;Results!$E$13,H556&lt;Results!$F$13)</f>
        <v>0</v>
      </c>
      <c r="P556" s="6" t="b">
        <f>AND(I556&gt;Results!$E$16,I556&lt;Results!$F$16)</f>
        <v>0</v>
      </c>
      <c r="Q556" s="6" t="b">
        <f>AND(J556&gt;Results!$E$19,J556&lt;Results!$F$19)</f>
        <v>0</v>
      </c>
      <c r="T556" s="44">
        <f t="shared" si="16"/>
        <v>0</v>
      </c>
      <c r="U556" s="102" t="b">
        <f>AND('Data Sheet'!F556&gt;Results!$G$7,'Data Sheet'!F556&lt;Results!$H$7)</f>
        <v>1</v>
      </c>
      <c r="V556" s="102" t="b">
        <f>AND('Data Sheet'!G556&gt;Results!$G$10,'Data Sheet'!G555&lt;Results!$H$10)</f>
        <v>0</v>
      </c>
      <c r="W556" s="102" t="b">
        <f>AND('Data Sheet'!H556&gt;Results!$G$13,'Data Sheet'!H556&lt;Results!$H$13)</f>
        <v>0</v>
      </c>
      <c r="X556" s="102" t="b">
        <f>AND('Data Sheet'!I556&gt;Results!$G$16,'Data Sheet'!I556&lt;Results!$H$16)</f>
        <v>0</v>
      </c>
      <c r="Y556" s="102" t="b">
        <f>AND('Data Sheet'!J556&gt;Results!$G$19,'Data Sheet'!J556&lt;Results!$H$19)</f>
        <v>0</v>
      </c>
      <c r="AB556" s="44">
        <f t="shared" si="17"/>
        <v>1</v>
      </c>
    </row>
    <row r="557" spans="2:28" ht="15" customHeight="1">
      <c r="B557" s="307"/>
      <c r="C557" s="308"/>
      <c r="D557" s="310"/>
      <c r="E557" s="65" t="s">
        <v>599</v>
      </c>
      <c r="F557" s="68">
        <v>75</v>
      </c>
      <c r="G557" s="68" t="s">
        <v>595</v>
      </c>
      <c r="H557" s="68" t="s">
        <v>627</v>
      </c>
      <c r="I557" s="68">
        <v>750</v>
      </c>
      <c r="J557" s="87" t="s">
        <v>641</v>
      </c>
      <c r="M557" s="40" t="b">
        <f>AND('Data Sheet'!F557&lt;Results!$F$7,'Data Sheet'!F557&gt;Results!$E$7)</f>
        <v>0</v>
      </c>
      <c r="N557" s="6" t="b">
        <f>AND(G557&gt;Results!$E$10,G557&lt;Results!$F$10)</f>
        <v>0</v>
      </c>
      <c r="O557" s="6" t="b">
        <f>AND(H557&gt;Results!$E$13,H557&lt;Results!$F$13)</f>
        <v>0</v>
      </c>
      <c r="P557" s="6" t="b">
        <f>AND(I557&gt;Results!$E$16,I557&lt;Results!$F$16)</f>
        <v>0</v>
      </c>
      <c r="Q557" s="6" t="b">
        <f>AND(J557&gt;Results!$E$19,J557&lt;Results!$F$19)</f>
        <v>0</v>
      </c>
      <c r="T557" s="44">
        <f t="shared" si="16"/>
        <v>0</v>
      </c>
      <c r="U557" s="102" t="b">
        <f>AND('Data Sheet'!F557&gt;Results!$G$7,'Data Sheet'!F557&lt;Results!$H$7)</f>
        <v>0</v>
      </c>
      <c r="V557" s="102" t="b">
        <f>AND('Data Sheet'!G557&gt;Results!$G$10,'Data Sheet'!G556&lt;Results!$H$10)</f>
        <v>0</v>
      </c>
      <c r="W557" s="102" t="b">
        <f>AND('Data Sheet'!H557&gt;Results!$G$13,'Data Sheet'!H557&lt;Results!$H$13)</f>
        <v>0</v>
      </c>
      <c r="X557" s="102" t="b">
        <f>AND('Data Sheet'!I557&gt;Results!$G$16,'Data Sheet'!I557&lt;Results!$H$16)</f>
        <v>0</v>
      </c>
      <c r="Y557" s="102" t="b">
        <f>AND('Data Sheet'!J557&gt;Results!$G$19,'Data Sheet'!J557&lt;Results!$H$19)</f>
        <v>0</v>
      </c>
      <c r="AB557" s="44">
        <f t="shared" si="17"/>
        <v>0</v>
      </c>
    </row>
    <row r="558" spans="2:28" ht="15" customHeight="1">
      <c r="B558" s="307"/>
      <c r="C558" s="308"/>
      <c r="D558" s="310"/>
      <c r="E558" s="65" t="s">
        <v>600</v>
      </c>
      <c r="F558" s="68">
        <v>85</v>
      </c>
      <c r="G558" s="68" t="s">
        <v>601</v>
      </c>
      <c r="H558" s="68" t="s">
        <v>628</v>
      </c>
      <c r="I558" s="68">
        <v>750</v>
      </c>
      <c r="J558" s="87" t="s">
        <v>642</v>
      </c>
      <c r="M558" s="40" t="b">
        <f>AND('Data Sheet'!F558&lt;Results!$F$7,'Data Sheet'!F558&gt;Results!$E$7)</f>
        <v>0</v>
      </c>
      <c r="N558" s="6" t="b">
        <f>AND(G558&gt;Results!$E$10,G558&lt;Results!$F$10)</f>
        <v>0</v>
      </c>
      <c r="O558" s="6" t="b">
        <f>AND(H558&gt;Results!$E$13,H558&lt;Results!$F$13)</f>
        <v>0</v>
      </c>
      <c r="P558" s="6" t="b">
        <f>AND(I558&gt;Results!$E$16,I558&lt;Results!$F$16)</f>
        <v>0</v>
      </c>
      <c r="Q558" s="6" t="b">
        <f>AND(J558&gt;Results!$E$19,J558&lt;Results!$F$19)</f>
        <v>0</v>
      </c>
      <c r="T558" s="44">
        <f t="shared" si="16"/>
        <v>0</v>
      </c>
      <c r="U558" s="102" t="b">
        <f>AND('Data Sheet'!F558&gt;Results!$G$7,'Data Sheet'!F558&lt;Results!$H$7)</f>
        <v>0</v>
      </c>
      <c r="V558" s="102" t="b">
        <f>AND('Data Sheet'!G558&gt;Results!$G$10,'Data Sheet'!G557&lt;Results!$H$10)</f>
        <v>0</v>
      </c>
      <c r="W558" s="102" t="b">
        <f>AND('Data Sheet'!H558&gt;Results!$G$13,'Data Sheet'!H558&lt;Results!$H$13)</f>
        <v>0</v>
      </c>
      <c r="X558" s="102" t="b">
        <f>AND('Data Sheet'!I558&gt;Results!$G$16,'Data Sheet'!I558&lt;Results!$H$16)</f>
        <v>0</v>
      </c>
      <c r="Y558" s="102" t="b">
        <f>AND('Data Sheet'!J558&gt;Results!$G$19,'Data Sheet'!J558&lt;Results!$H$19)</f>
        <v>0</v>
      </c>
      <c r="AB558" s="44">
        <f t="shared" si="17"/>
        <v>0</v>
      </c>
    </row>
    <row r="559" spans="2:28" ht="15" customHeight="1">
      <c r="B559" s="307"/>
      <c r="C559" s="308"/>
      <c r="D559" s="310"/>
      <c r="E559" s="65" t="s">
        <v>602</v>
      </c>
      <c r="F559" s="68">
        <v>45</v>
      </c>
      <c r="G559" s="68" t="s">
        <v>603</v>
      </c>
      <c r="H559" s="68" t="s">
        <v>625</v>
      </c>
      <c r="I559" s="68">
        <v>900</v>
      </c>
      <c r="J559" s="87" t="s">
        <v>637</v>
      </c>
      <c r="M559" s="40" t="b">
        <f>AND('Data Sheet'!F559&lt;Results!$F$7,'Data Sheet'!F559&gt;Results!$E$7)</f>
        <v>0</v>
      </c>
      <c r="N559" s="6" t="b">
        <f>AND(G559&gt;Results!$E$10,G559&lt;Results!$F$10)</f>
        <v>0</v>
      </c>
      <c r="O559" s="6" t="b">
        <f>AND(H559&gt;Results!$E$13,H559&lt;Results!$F$13)</f>
        <v>0</v>
      </c>
      <c r="P559" s="6" t="b">
        <f>AND(I559&gt;Results!$E$16,I559&lt;Results!$F$16)</f>
        <v>0</v>
      </c>
      <c r="Q559" s="6" t="b">
        <f>AND(J559&gt;Results!$E$19,J559&lt;Results!$F$19)</f>
        <v>0</v>
      </c>
      <c r="T559" s="44">
        <f t="shared" si="16"/>
        <v>0</v>
      </c>
      <c r="U559" s="102" t="b">
        <f>AND('Data Sheet'!F559&gt;Results!$G$7,'Data Sheet'!F559&lt;Results!$H$7)</f>
        <v>0</v>
      </c>
      <c r="V559" s="102" t="b">
        <f>AND('Data Sheet'!G559&gt;Results!$G$10,'Data Sheet'!G558&lt;Results!$H$10)</f>
        <v>0</v>
      </c>
      <c r="W559" s="102" t="b">
        <f>AND('Data Sheet'!H559&gt;Results!$G$13,'Data Sheet'!H559&lt;Results!$H$13)</f>
        <v>0</v>
      </c>
      <c r="X559" s="102" t="b">
        <f>AND('Data Sheet'!I559&gt;Results!$G$16,'Data Sheet'!I559&lt;Results!$H$16)</f>
        <v>0</v>
      </c>
      <c r="Y559" s="102" t="b">
        <f>AND('Data Sheet'!J559&gt;Results!$G$19,'Data Sheet'!J559&lt;Results!$H$19)</f>
        <v>0</v>
      </c>
      <c r="AB559" s="44">
        <f t="shared" si="17"/>
        <v>0</v>
      </c>
    </row>
    <row r="560" spans="2:28" ht="15" customHeight="1">
      <c r="B560" s="307"/>
      <c r="C560" s="308"/>
      <c r="D560" s="310"/>
      <c r="E560" s="69" t="s">
        <v>604</v>
      </c>
      <c r="F560" s="68">
        <v>55</v>
      </c>
      <c r="G560" s="68" t="s">
        <v>605</v>
      </c>
      <c r="H560" s="68" t="s">
        <v>626</v>
      </c>
      <c r="I560" s="68">
        <v>900</v>
      </c>
      <c r="J560" s="87" t="s">
        <v>643</v>
      </c>
      <c r="M560" s="40" t="b">
        <f>AND('Data Sheet'!F560&lt;Results!$F$7,'Data Sheet'!F560&gt;Results!$E$7)</f>
        <v>0</v>
      </c>
      <c r="N560" s="6" t="b">
        <f>AND(G560&gt;Results!$E$10,G560&lt;Results!$F$10)</f>
        <v>0</v>
      </c>
      <c r="O560" s="6" t="b">
        <f>AND(H560&gt;Results!$E$13,H560&lt;Results!$F$13)</f>
        <v>0</v>
      </c>
      <c r="P560" s="6" t="b">
        <f>AND(I560&gt;Results!$E$16,I560&lt;Results!$F$16)</f>
        <v>0</v>
      </c>
      <c r="Q560" s="6" t="b">
        <f>AND(J560&gt;Results!$E$19,J560&lt;Results!$F$19)</f>
        <v>0</v>
      </c>
      <c r="T560" s="44">
        <f t="shared" si="16"/>
        <v>0</v>
      </c>
      <c r="U560" s="102" t="b">
        <f>AND('Data Sheet'!F560&gt;Results!$G$7,'Data Sheet'!F560&lt;Results!$H$7)</f>
        <v>0</v>
      </c>
      <c r="V560" s="102" t="b">
        <f>AND('Data Sheet'!G560&gt;Results!$G$10,'Data Sheet'!G559&lt;Results!$H$10)</f>
        <v>0</v>
      </c>
      <c r="W560" s="102" t="b">
        <f>AND('Data Sheet'!H560&gt;Results!$G$13,'Data Sheet'!H560&lt;Results!$H$13)</f>
        <v>0</v>
      </c>
      <c r="X560" s="102" t="b">
        <f>AND('Data Sheet'!I560&gt;Results!$G$16,'Data Sheet'!I560&lt;Results!$H$16)</f>
        <v>0</v>
      </c>
      <c r="Y560" s="102" t="b">
        <f>AND('Data Sheet'!J560&gt;Results!$G$19,'Data Sheet'!J560&lt;Results!$H$19)</f>
        <v>0</v>
      </c>
      <c r="AB560" s="44">
        <f t="shared" si="17"/>
        <v>0</v>
      </c>
    </row>
    <row r="561" spans="2:28" ht="15" customHeight="1">
      <c r="B561" s="307"/>
      <c r="C561" s="308"/>
      <c r="D561" s="310"/>
      <c r="E561" s="69" t="s">
        <v>606</v>
      </c>
      <c r="F561" s="68">
        <v>75</v>
      </c>
      <c r="G561" s="68" t="s">
        <v>601</v>
      </c>
      <c r="H561" s="68" t="s">
        <v>629</v>
      </c>
      <c r="I561" s="68">
        <v>880</v>
      </c>
      <c r="J561" s="87" t="s">
        <v>640</v>
      </c>
      <c r="M561" s="40" t="b">
        <f>AND('Data Sheet'!F561&lt;Results!$F$7,'Data Sheet'!F561&gt;Results!$E$7)</f>
        <v>0</v>
      </c>
      <c r="N561" s="6" t="b">
        <f>AND(G561&gt;Results!$E$10,G561&lt;Results!$F$10)</f>
        <v>0</v>
      </c>
      <c r="O561" s="6" t="b">
        <f>AND(H561&gt;Results!$E$13,H561&lt;Results!$F$13)</f>
        <v>0</v>
      </c>
      <c r="P561" s="6" t="b">
        <f>AND(I561&gt;Results!$E$16,I561&lt;Results!$F$16)</f>
        <v>0</v>
      </c>
      <c r="Q561" s="6" t="b">
        <f>AND(J561&gt;Results!$E$19,J561&lt;Results!$F$19)</f>
        <v>0</v>
      </c>
      <c r="T561" s="44">
        <f t="shared" si="16"/>
        <v>0</v>
      </c>
      <c r="U561" s="102" t="b">
        <f>AND('Data Sheet'!F561&gt;Results!$G$7,'Data Sheet'!F561&lt;Results!$H$7)</f>
        <v>0</v>
      </c>
      <c r="V561" s="102" t="b">
        <f>AND('Data Sheet'!G561&gt;Results!$G$10,'Data Sheet'!G560&lt;Results!$H$10)</f>
        <v>0</v>
      </c>
      <c r="W561" s="102" t="b">
        <f>AND('Data Sheet'!H561&gt;Results!$G$13,'Data Sheet'!H561&lt;Results!$H$13)</f>
        <v>0</v>
      </c>
      <c r="X561" s="102" t="b">
        <f>AND('Data Sheet'!I561&gt;Results!$G$16,'Data Sheet'!I561&lt;Results!$H$16)</f>
        <v>0</v>
      </c>
      <c r="Y561" s="102" t="b">
        <f>AND('Data Sheet'!J561&gt;Results!$G$19,'Data Sheet'!J561&lt;Results!$H$19)</f>
        <v>0</v>
      </c>
      <c r="AB561" s="44">
        <f t="shared" si="17"/>
        <v>0</v>
      </c>
    </row>
    <row r="562" spans="2:28" ht="15" customHeight="1">
      <c r="B562" s="307"/>
      <c r="C562" s="308"/>
      <c r="D562" s="310"/>
      <c r="E562" s="69" t="s">
        <v>607</v>
      </c>
      <c r="F562" s="68">
        <v>35</v>
      </c>
      <c r="G562" s="68" t="s">
        <v>593</v>
      </c>
      <c r="H562" s="68" t="s">
        <v>630</v>
      </c>
      <c r="I562" s="68">
        <v>650</v>
      </c>
      <c r="J562" s="87" t="s">
        <v>637</v>
      </c>
      <c r="M562" s="40" t="b">
        <f>AND('Data Sheet'!F562&lt;Results!$F$7,'Data Sheet'!F562&gt;Results!$E$7)</f>
        <v>0</v>
      </c>
      <c r="N562" s="6" t="b">
        <f>AND(G562&gt;Results!$E$10,G562&lt;Results!$F$10)</f>
        <v>0</v>
      </c>
      <c r="O562" s="6" t="b">
        <f>AND(H562&gt;Results!$E$13,H562&lt;Results!$F$13)</f>
        <v>0</v>
      </c>
      <c r="P562" s="6" t="b">
        <f>AND(I562&gt;Results!$E$16,I562&lt;Results!$F$16)</f>
        <v>0</v>
      </c>
      <c r="Q562" s="6" t="b">
        <f>AND(J562&gt;Results!$E$19,J562&lt;Results!$F$19)</f>
        <v>0</v>
      </c>
      <c r="T562" s="44">
        <f t="shared" si="16"/>
        <v>0</v>
      </c>
      <c r="U562" s="102" t="b">
        <f>AND('Data Sheet'!F562&gt;Results!$G$7,'Data Sheet'!F562&lt;Results!$H$7)</f>
        <v>0</v>
      </c>
      <c r="V562" s="102" t="b">
        <f>AND('Data Sheet'!G562&gt;Results!$G$10,'Data Sheet'!G561&lt;Results!$H$10)</f>
        <v>0</v>
      </c>
      <c r="W562" s="102" t="b">
        <f>AND('Data Sheet'!H562&gt;Results!$G$13,'Data Sheet'!H562&lt;Results!$H$13)</f>
        <v>0</v>
      </c>
      <c r="X562" s="102" t="b">
        <f>AND('Data Sheet'!I562&gt;Results!$G$16,'Data Sheet'!I562&lt;Results!$H$16)</f>
        <v>0</v>
      </c>
      <c r="Y562" s="102" t="b">
        <f>AND('Data Sheet'!J562&gt;Results!$G$19,'Data Sheet'!J562&lt;Results!$H$19)</f>
        <v>0</v>
      </c>
      <c r="AB562" s="44">
        <f t="shared" si="17"/>
        <v>0</v>
      </c>
    </row>
    <row r="563" spans="2:28" ht="15" customHeight="1">
      <c r="B563" s="307"/>
      <c r="C563" s="308"/>
      <c r="D563" s="310"/>
      <c r="E563" s="69" t="s">
        <v>608</v>
      </c>
      <c r="F563" s="68">
        <v>45</v>
      </c>
      <c r="G563" s="68" t="s">
        <v>593</v>
      </c>
      <c r="H563" s="68" t="s">
        <v>631</v>
      </c>
      <c r="I563" s="68">
        <v>650</v>
      </c>
      <c r="J563" s="87" t="s">
        <v>644</v>
      </c>
      <c r="M563" s="40" t="b">
        <f>AND('Data Sheet'!F563&lt;Results!$F$7,'Data Sheet'!F563&gt;Results!$E$7)</f>
        <v>0</v>
      </c>
      <c r="N563" s="6" t="b">
        <f>AND(G563&gt;Results!$E$10,G563&lt;Results!$F$10)</f>
        <v>0</v>
      </c>
      <c r="O563" s="6" t="b">
        <f>AND(H563&gt;Results!$E$13,H563&lt;Results!$F$13)</f>
        <v>0</v>
      </c>
      <c r="P563" s="6" t="b">
        <f>AND(I563&gt;Results!$E$16,I563&lt;Results!$F$16)</f>
        <v>0</v>
      </c>
      <c r="Q563" s="6" t="b">
        <f>AND(J563&gt;Results!$E$19,J563&lt;Results!$F$19)</f>
        <v>0</v>
      </c>
      <c r="T563" s="44">
        <f t="shared" si="16"/>
        <v>0</v>
      </c>
      <c r="U563" s="102" t="b">
        <f>AND('Data Sheet'!F563&gt;Results!$G$7,'Data Sheet'!F563&lt;Results!$H$7)</f>
        <v>0</v>
      </c>
      <c r="V563" s="102" t="b">
        <f>AND('Data Sheet'!G563&gt;Results!$G$10,'Data Sheet'!G562&lt;Results!$H$10)</f>
        <v>0</v>
      </c>
      <c r="W563" s="102" t="b">
        <f>AND('Data Sheet'!H563&gt;Results!$G$13,'Data Sheet'!H563&lt;Results!$H$13)</f>
        <v>0</v>
      </c>
      <c r="X563" s="102" t="b">
        <f>AND('Data Sheet'!I563&gt;Results!$G$16,'Data Sheet'!I563&lt;Results!$H$16)</f>
        <v>0</v>
      </c>
      <c r="Y563" s="102" t="b">
        <f>AND('Data Sheet'!J563&gt;Results!$G$19,'Data Sheet'!J563&lt;Results!$H$19)</f>
        <v>0</v>
      </c>
      <c r="AB563" s="44">
        <f t="shared" si="17"/>
        <v>0</v>
      </c>
    </row>
    <row r="564" spans="2:28" ht="15" customHeight="1">
      <c r="B564" s="307"/>
      <c r="C564" s="308"/>
      <c r="D564" s="310"/>
      <c r="E564" s="69" t="s">
        <v>609</v>
      </c>
      <c r="F564" s="68">
        <v>55</v>
      </c>
      <c r="G564" s="68" t="s">
        <v>593</v>
      </c>
      <c r="H564" s="68" t="s">
        <v>632</v>
      </c>
      <c r="I564" s="68">
        <v>720</v>
      </c>
      <c r="J564" s="87" t="s">
        <v>645</v>
      </c>
      <c r="M564" s="40" t="b">
        <f>AND('Data Sheet'!F564&lt;Results!$F$7,'Data Sheet'!F564&gt;Results!$E$7)</f>
        <v>0</v>
      </c>
      <c r="N564" s="6" t="b">
        <f>AND(G564&gt;Results!$E$10,G564&lt;Results!$F$10)</f>
        <v>0</v>
      </c>
      <c r="O564" s="6" t="b">
        <f>AND(H564&gt;Results!$E$13,H564&lt;Results!$F$13)</f>
        <v>0</v>
      </c>
      <c r="P564" s="6" t="b">
        <f>AND(I564&gt;Results!$E$16,I564&lt;Results!$F$16)</f>
        <v>0</v>
      </c>
      <c r="Q564" s="6" t="b">
        <f>AND(J564&gt;Results!$E$19,J564&lt;Results!$F$19)</f>
        <v>0</v>
      </c>
      <c r="T564" s="44">
        <f t="shared" si="16"/>
        <v>0</v>
      </c>
      <c r="U564" s="102" t="b">
        <f>AND('Data Sheet'!F564&gt;Results!$G$7,'Data Sheet'!F564&lt;Results!$H$7)</f>
        <v>0</v>
      </c>
      <c r="V564" s="102" t="b">
        <f>AND('Data Sheet'!G564&gt;Results!$G$10,'Data Sheet'!G563&lt;Results!$H$10)</f>
        <v>0</v>
      </c>
      <c r="W564" s="102" t="b">
        <f>AND('Data Sheet'!H564&gt;Results!$G$13,'Data Sheet'!H564&lt;Results!$H$13)</f>
        <v>0</v>
      </c>
      <c r="X564" s="102" t="b">
        <f>AND('Data Sheet'!I564&gt;Results!$G$16,'Data Sheet'!I564&lt;Results!$H$16)</f>
        <v>0</v>
      </c>
      <c r="Y564" s="102" t="b">
        <f>AND('Data Sheet'!J564&gt;Results!$G$19,'Data Sheet'!J564&lt;Results!$H$19)</f>
        <v>0</v>
      </c>
      <c r="AB564" s="44">
        <f t="shared" si="17"/>
        <v>0</v>
      </c>
    </row>
    <row r="565" spans="2:28" ht="15" customHeight="1">
      <c r="B565" s="307"/>
      <c r="C565" s="308"/>
      <c r="D565" s="310"/>
      <c r="E565" s="69" t="s">
        <v>610</v>
      </c>
      <c r="F565" s="68">
        <v>50</v>
      </c>
      <c r="G565" s="68" t="s">
        <v>611</v>
      </c>
      <c r="H565" s="68" t="s">
        <v>631</v>
      </c>
      <c r="I565" s="68">
        <v>500</v>
      </c>
      <c r="J565" s="87" t="s">
        <v>635</v>
      </c>
      <c r="M565" s="40" t="b">
        <f>AND('Data Sheet'!F565&lt;Results!$F$7,'Data Sheet'!F565&gt;Results!$E$7)</f>
        <v>0</v>
      </c>
      <c r="N565" s="6" t="b">
        <f>AND(G565&gt;Results!$E$10,G565&lt;Results!$F$10)</f>
        <v>0</v>
      </c>
      <c r="O565" s="6" t="b">
        <f>AND(H565&gt;Results!$E$13,H565&lt;Results!$F$13)</f>
        <v>0</v>
      </c>
      <c r="P565" s="6" t="b">
        <f>AND(I565&gt;Results!$E$16,I565&lt;Results!$F$16)</f>
        <v>0</v>
      </c>
      <c r="Q565" s="6" t="b">
        <f>AND(J565&gt;Results!$E$19,J565&lt;Results!$F$19)</f>
        <v>0</v>
      </c>
      <c r="T565" s="44">
        <f t="shared" si="16"/>
        <v>0</v>
      </c>
      <c r="U565" s="102" t="b">
        <f>AND('Data Sheet'!F565&gt;Results!$G$7,'Data Sheet'!F565&lt;Results!$H$7)</f>
        <v>0</v>
      </c>
      <c r="V565" s="102" t="b">
        <f>AND('Data Sheet'!G565&gt;Results!$G$10,'Data Sheet'!G564&lt;Results!$H$10)</f>
        <v>0</v>
      </c>
      <c r="W565" s="102" t="b">
        <f>AND('Data Sheet'!H565&gt;Results!$G$13,'Data Sheet'!H565&lt;Results!$H$13)</f>
        <v>0</v>
      </c>
      <c r="X565" s="102" t="b">
        <f>AND('Data Sheet'!I565&gt;Results!$G$16,'Data Sheet'!I565&lt;Results!$H$16)</f>
        <v>0</v>
      </c>
      <c r="Y565" s="102" t="b">
        <f>AND('Data Sheet'!J565&gt;Results!$G$19,'Data Sheet'!J565&lt;Results!$H$19)</f>
        <v>0</v>
      </c>
      <c r="AB565" s="44">
        <f t="shared" si="17"/>
        <v>0</v>
      </c>
    </row>
    <row r="566" spans="2:28" ht="15" customHeight="1">
      <c r="B566" s="307"/>
      <c r="C566" s="308"/>
      <c r="D566" s="310"/>
      <c r="E566" s="69" t="s">
        <v>612</v>
      </c>
      <c r="F566" s="68">
        <v>60</v>
      </c>
      <c r="G566" s="68" t="s">
        <v>613</v>
      </c>
      <c r="H566" s="68" t="s">
        <v>631</v>
      </c>
      <c r="I566" s="68">
        <v>500</v>
      </c>
      <c r="J566" s="87" t="s">
        <v>639</v>
      </c>
      <c r="M566" s="40" t="b">
        <f>AND('Data Sheet'!F566&lt;Results!$F$7,'Data Sheet'!F566&gt;Results!$E$7)</f>
        <v>1</v>
      </c>
      <c r="N566" s="6" t="b">
        <f>AND(G566&gt;Results!$E$10,G566&lt;Results!$F$10)</f>
        <v>0</v>
      </c>
      <c r="O566" s="6" t="b">
        <f>AND(H566&gt;Results!$E$13,H566&lt;Results!$F$13)</f>
        <v>0</v>
      </c>
      <c r="P566" s="6" t="b">
        <f>AND(I566&gt;Results!$E$16,I566&lt;Results!$F$16)</f>
        <v>0</v>
      </c>
      <c r="Q566" s="6" t="b">
        <f>AND(J566&gt;Results!$E$19,J566&lt;Results!$F$19)</f>
        <v>0</v>
      </c>
      <c r="T566" s="44">
        <f t="shared" si="16"/>
        <v>1</v>
      </c>
      <c r="U566" s="102" t="b">
        <f>AND('Data Sheet'!F566&gt;Results!$G$7,'Data Sheet'!F566&lt;Results!$H$7)</f>
        <v>0</v>
      </c>
      <c r="V566" s="102" t="b">
        <f>AND('Data Sheet'!G566&gt;Results!$G$10,'Data Sheet'!G565&lt;Results!$H$10)</f>
        <v>0</v>
      </c>
      <c r="W566" s="102" t="b">
        <f>AND('Data Sheet'!H566&gt;Results!$G$13,'Data Sheet'!H566&lt;Results!$H$13)</f>
        <v>0</v>
      </c>
      <c r="X566" s="102" t="b">
        <f>AND('Data Sheet'!I566&gt;Results!$G$16,'Data Sheet'!I566&lt;Results!$H$16)</f>
        <v>0</v>
      </c>
      <c r="Y566" s="102" t="b">
        <f>AND('Data Sheet'!J566&gt;Results!$G$19,'Data Sheet'!J566&lt;Results!$H$19)</f>
        <v>0</v>
      </c>
      <c r="AB566" s="44">
        <f t="shared" si="17"/>
        <v>0</v>
      </c>
    </row>
    <row r="567" spans="2:28">
      <c r="B567" s="307"/>
      <c r="C567" s="308"/>
      <c r="D567" s="311"/>
      <c r="E567" s="69" t="s">
        <v>614</v>
      </c>
      <c r="F567" s="68">
        <v>70</v>
      </c>
      <c r="G567" s="68" t="s">
        <v>615</v>
      </c>
      <c r="H567" s="68">
        <v>14</v>
      </c>
      <c r="I567" s="68">
        <v>500</v>
      </c>
      <c r="J567" s="87" t="s">
        <v>646</v>
      </c>
      <c r="M567" s="40" t="b">
        <f>AND('Data Sheet'!F567&lt;Results!$F$7,'Data Sheet'!F567&gt;Results!$E$7)</f>
        <v>0</v>
      </c>
      <c r="N567" s="6" t="b">
        <f>AND(G567&gt;Results!$E$10,G567&lt;Results!$F$10)</f>
        <v>0</v>
      </c>
      <c r="O567" s="6" t="b">
        <f>AND(H567&gt;Results!$E$13,H567&lt;Results!$F$13)</f>
        <v>0</v>
      </c>
      <c r="P567" s="6" t="b">
        <f>AND(I567&gt;Results!$E$16,I567&lt;Results!$F$16)</f>
        <v>0</v>
      </c>
      <c r="Q567" s="6" t="b">
        <f>AND(J567&gt;Results!$E$19,J567&lt;Results!$F$19)</f>
        <v>0</v>
      </c>
      <c r="T567" s="44">
        <f t="shared" si="16"/>
        <v>0</v>
      </c>
      <c r="U567" s="102" t="b">
        <f>AND('Data Sheet'!F567&gt;Results!$G$7,'Data Sheet'!F567&lt;Results!$H$7)</f>
        <v>0</v>
      </c>
      <c r="V567" s="102" t="b">
        <f>AND('Data Sheet'!G567&gt;Results!$G$10,'Data Sheet'!G566&lt;Results!$H$10)</f>
        <v>0</v>
      </c>
      <c r="W567" s="102" t="b">
        <f>AND('Data Sheet'!H567&gt;Results!$G$13,'Data Sheet'!H567&lt;Results!$H$13)</f>
        <v>0</v>
      </c>
      <c r="X567" s="102" t="b">
        <f>AND('Data Sheet'!I567&gt;Results!$G$16,'Data Sheet'!I567&lt;Results!$H$16)</f>
        <v>0</v>
      </c>
      <c r="Y567" s="102" t="b">
        <f>AND('Data Sheet'!J567&gt;Results!$G$19,'Data Sheet'!J567&lt;Results!$H$19)</f>
        <v>0</v>
      </c>
      <c r="AB567" s="44">
        <f t="shared" si="17"/>
        <v>0</v>
      </c>
    </row>
    <row r="568" spans="2:28" ht="15" customHeight="1">
      <c r="B568" s="304" t="s">
        <v>647</v>
      </c>
      <c r="C568" s="304"/>
      <c r="D568" s="318" t="s">
        <v>736</v>
      </c>
      <c r="E568" s="76" t="s">
        <v>737</v>
      </c>
      <c r="F568" s="67">
        <v>62</v>
      </c>
      <c r="G568" s="67">
        <v>1.19</v>
      </c>
      <c r="H568" s="66">
        <v>10.7</v>
      </c>
      <c r="I568" s="66">
        <v>300</v>
      </c>
      <c r="J568" s="88">
        <v>26.3</v>
      </c>
      <c r="M568" s="40" t="b">
        <f>AND('Data Sheet'!F568&lt;Results!$F$7,'Data Sheet'!F568&gt;Results!$E$7)</f>
        <v>1</v>
      </c>
      <c r="N568" s="6" t="b">
        <f>AND(G568&gt;Results!$E$10,G568&lt;Results!$F$10)</f>
        <v>0</v>
      </c>
      <c r="O568" s="6" t="b">
        <f>AND(H568&gt;Results!$E$13,H568&lt;Results!$F$13)</f>
        <v>0</v>
      </c>
      <c r="P568" s="6" t="b">
        <f>AND(I568&gt;Results!$E$16,I568&lt;Results!$F$16)</f>
        <v>0</v>
      </c>
      <c r="Q568" s="6" t="b">
        <f>AND(J568&gt;Results!$E$19,J568&lt;Results!$F$19)</f>
        <v>0</v>
      </c>
      <c r="T568" s="44">
        <f t="shared" si="16"/>
        <v>1</v>
      </c>
      <c r="U568" s="102" t="b">
        <f>AND('Data Sheet'!F568&gt;Results!$G$7,'Data Sheet'!F568&lt;Results!$H$7)</f>
        <v>1</v>
      </c>
      <c r="V568" s="102" t="b">
        <f>AND('Data Sheet'!G568&gt;Results!$G$10,'Data Sheet'!G567&lt;Results!$H$10)</f>
        <v>0</v>
      </c>
      <c r="W568" s="102" t="b">
        <f>AND('Data Sheet'!H568&gt;Results!$G$13,'Data Sheet'!H568&lt;Results!$H$13)</f>
        <v>0</v>
      </c>
      <c r="X568" s="102" t="b">
        <f>AND('Data Sheet'!I568&gt;Results!$G$16,'Data Sheet'!I568&lt;Results!$H$16)</f>
        <v>0</v>
      </c>
      <c r="Y568" s="102" t="b">
        <f>AND('Data Sheet'!J568&gt;Results!$G$19,'Data Sheet'!J568&lt;Results!$H$19)</f>
        <v>0</v>
      </c>
      <c r="AB568" s="44">
        <f t="shared" si="17"/>
        <v>1</v>
      </c>
    </row>
    <row r="569" spans="2:28">
      <c r="B569" s="304"/>
      <c r="C569" s="304"/>
      <c r="D569" s="319"/>
      <c r="E569" s="77" t="s">
        <v>738</v>
      </c>
      <c r="F569" s="66">
        <v>72</v>
      </c>
      <c r="G569" s="66">
        <v>1.23</v>
      </c>
      <c r="H569" s="67">
        <v>12.4</v>
      </c>
      <c r="I569" s="67">
        <v>235</v>
      </c>
      <c r="J569" s="88">
        <v>28</v>
      </c>
      <c r="M569" s="40" t="b">
        <f>AND('Data Sheet'!F569&lt;Results!$F$7,'Data Sheet'!F569&gt;Results!$E$7)</f>
        <v>0</v>
      </c>
      <c r="N569" s="6" t="b">
        <f>AND(G569&gt;Results!$E$10,G569&lt;Results!$F$10)</f>
        <v>0</v>
      </c>
      <c r="O569" s="6" t="b">
        <f>AND(H569&gt;Results!$E$13,H569&lt;Results!$F$13)</f>
        <v>0</v>
      </c>
      <c r="P569" s="6" t="b">
        <f>AND(I569&gt;Results!$E$16,I569&lt;Results!$F$16)</f>
        <v>0</v>
      </c>
      <c r="Q569" s="6" t="b">
        <f>AND(J569&gt;Results!$E$19,J569&lt;Results!$F$19)</f>
        <v>0</v>
      </c>
      <c r="T569" s="44">
        <f t="shared" si="16"/>
        <v>0</v>
      </c>
      <c r="U569" s="102" t="b">
        <f>AND('Data Sheet'!F569&gt;Results!$G$7,'Data Sheet'!F569&lt;Results!$H$7)</f>
        <v>0</v>
      </c>
      <c r="V569" s="102" t="b">
        <f>AND('Data Sheet'!G569&gt;Results!$G$10,'Data Sheet'!G568&lt;Results!$H$10)</f>
        <v>0</v>
      </c>
      <c r="W569" s="102" t="b">
        <f>AND('Data Sheet'!H569&gt;Results!$G$13,'Data Sheet'!H569&lt;Results!$H$13)</f>
        <v>0</v>
      </c>
      <c r="X569" s="102" t="b">
        <f>AND('Data Sheet'!I569&gt;Results!$G$16,'Data Sheet'!I569&lt;Results!$H$16)</f>
        <v>0</v>
      </c>
      <c r="Y569" s="102" t="b">
        <f>AND('Data Sheet'!J569&gt;Results!$G$19,'Data Sheet'!J569&lt;Results!$H$19)</f>
        <v>0</v>
      </c>
      <c r="AB569" s="44">
        <f t="shared" si="17"/>
        <v>0</v>
      </c>
    </row>
    <row r="570" spans="2:28">
      <c r="B570" s="304"/>
      <c r="C570" s="304"/>
      <c r="D570" s="319"/>
      <c r="E570" s="78" t="s">
        <v>739</v>
      </c>
      <c r="F570" s="67">
        <v>78</v>
      </c>
      <c r="G570" s="67">
        <v>1.25</v>
      </c>
      <c r="H570" s="66">
        <v>13.1</v>
      </c>
      <c r="I570" s="66">
        <v>210</v>
      </c>
      <c r="J570" s="89">
        <v>24.5</v>
      </c>
      <c r="M570" s="40" t="b">
        <f>AND('Data Sheet'!F570&lt;Results!$F$7,'Data Sheet'!F570&gt;Results!$E$7)</f>
        <v>0</v>
      </c>
      <c r="N570" s="6" t="b">
        <f>AND(G570&gt;Results!$E$10,G570&lt;Results!$F$10)</f>
        <v>0</v>
      </c>
      <c r="O570" s="6" t="b">
        <f>AND(H570&gt;Results!$E$13,H570&lt;Results!$F$13)</f>
        <v>0</v>
      </c>
      <c r="P570" s="6" t="b">
        <f>AND(I570&gt;Results!$E$16,I570&lt;Results!$F$16)</f>
        <v>0</v>
      </c>
      <c r="Q570" s="6" t="b">
        <f>AND(J570&gt;Results!$E$19,J570&lt;Results!$F$19)</f>
        <v>0</v>
      </c>
      <c r="T570" s="44">
        <f t="shared" si="16"/>
        <v>0</v>
      </c>
      <c r="U570" s="102" t="b">
        <f>AND('Data Sheet'!F570&gt;Results!$G$7,'Data Sheet'!F570&lt;Results!$H$7)</f>
        <v>0</v>
      </c>
      <c r="V570" s="102" t="b">
        <f>AND('Data Sheet'!G570&gt;Results!$G$10,'Data Sheet'!G569&lt;Results!$H$10)</f>
        <v>0</v>
      </c>
      <c r="W570" s="102" t="b">
        <f>AND('Data Sheet'!H570&gt;Results!$G$13,'Data Sheet'!H570&lt;Results!$H$13)</f>
        <v>0</v>
      </c>
      <c r="X570" s="102" t="b">
        <f>AND('Data Sheet'!I570&gt;Results!$G$16,'Data Sheet'!I570&lt;Results!$H$16)</f>
        <v>0</v>
      </c>
      <c r="Y570" s="102" t="b">
        <f>AND('Data Sheet'!J570&gt;Results!$G$19,'Data Sheet'!J570&lt;Results!$H$19)</f>
        <v>0</v>
      </c>
      <c r="AB570" s="44">
        <f t="shared" si="17"/>
        <v>0</v>
      </c>
    </row>
    <row r="571" spans="2:28">
      <c r="B571" s="304"/>
      <c r="C571" s="304"/>
      <c r="D571" s="319"/>
      <c r="E571" s="78" t="s">
        <v>740</v>
      </c>
      <c r="F571" s="66">
        <v>60</v>
      </c>
      <c r="G571" s="3">
        <v>1.1200000000000001</v>
      </c>
      <c r="H571" s="66">
        <v>7.24</v>
      </c>
      <c r="I571" s="67">
        <v>375</v>
      </c>
      <c r="J571" s="89">
        <v>26.3</v>
      </c>
      <c r="M571" s="40" t="b">
        <f>AND('Data Sheet'!F571&lt;Results!$F$7,'Data Sheet'!F571&gt;Results!$E$7)</f>
        <v>1</v>
      </c>
      <c r="N571" s="6" t="b">
        <f>AND(H571&gt;Results!$E$10,H571&lt;Results!$F$10)</f>
        <v>0</v>
      </c>
      <c r="O571" s="6" t="b">
        <f>AND(I571&gt;Results!$E$13,I571&lt;Results!$F$13)</f>
        <v>0</v>
      </c>
      <c r="P571" s="6" t="b">
        <f>AND(J571&gt;Results!$E$16,J571&lt;Results!$F$16)</f>
        <v>0</v>
      </c>
      <c r="Q571" s="6" t="e">
        <f>AND(#REF!&gt;Results!$E$19,#REF!&lt;Results!$F$19)</f>
        <v>#REF!</v>
      </c>
      <c r="T571" s="44">
        <f t="shared" si="16"/>
        <v>1</v>
      </c>
      <c r="U571" s="102" t="b">
        <f>AND('Data Sheet'!F571&gt;Results!$G$7,'Data Sheet'!F571&lt;Results!$H$7)</f>
        <v>0</v>
      </c>
      <c r="V571" s="102" t="b">
        <f>AND('Data Sheet'!G571&gt;Results!$G$10,'Data Sheet'!G570&lt;Results!$H$10)</f>
        <v>0</v>
      </c>
      <c r="W571" s="102" t="b">
        <f>AND('Data Sheet'!H571&gt;Results!$G$13,'Data Sheet'!H571&lt;Results!$H$13)</f>
        <v>0</v>
      </c>
      <c r="X571" s="102" t="b">
        <f>AND('Data Sheet'!I571&gt;Results!$G$16,'Data Sheet'!I571&lt;Results!$H$16)</f>
        <v>0</v>
      </c>
      <c r="Y571" s="102" t="b">
        <f>AND('Data Sheet'!J571&gt;Results!$G$19,'Data Sheet'!J571&lt;Results!$H$19)</f>
        <v>0</v>
      </c>
      <c r="AB571" s="44">
        <f t="shared" si="17"/>
        <v>0</v>
      </c>
    </row>
    <row r="572" spans="2:28">
      <c r="B572" s="304"/>
      <c r="C572" s="304"/>
      <c r="D572" s="319"/>
      <c r="E572" s="77" t="s">
        <v>741</v>
      </c>
      <c r="F572" s="67">
        <v>59</v>
      </c>
      <c r="G572" s="67">
        <v>1.1200000000000001</v>
      </c>
      <c r="H572" s="66">
        <v>7.93</v>
      </c>
      <c r="I572" s="66">
        <v>420</v>
      </c>
      <c r="J572" s="89">
        <v>28</v>
      </c>
      <c r="M572" s="40" t="b">
        <f>AND('Data Sheet'!F572&lt;Results!$F$7,'Data Sheet'!F572&gt;Results!$E$7)</f>
        <v>1</v>
      </c>
      <c r="N572" s="6" t="b">
        <f>AND(G572&gt;Results!$E$10,G572&lt;Results!$F$10)</f>
        <v>1</v>
      </c>
      <c r="O572" s="6" t="b">
        <f>AND(H572&gt;Results!$E$13,H572&lt;Results!$F$13)</f>
        <v>0</v>
      </c>
      <c r="P572" s="6" t="b">
        <f>AND(I572&gt;Results!$E$16,I572&lt;Results!$F$16)</f>
        <v>1</v>
      </c>
      <c r="Q572" s="6" t="b">
        <f>AND(J572&gt;Results!$E$19,J572&lt;Results!$F$19)</f>
        <v>0</v>
      </c>
      <c r="T572" s="44">
        <f t="shared" si="16"/>
        <v>3</v>
      </c>
      <c r="U572" s="102" t="b">
        <f>AND('Data Sheet'!F572&gt;Results!$G$7,'Data Sheet'!F572&lt;Results!$H$7)</f>
        <v>0</v>
      </c>
      <c r="V572" s="102" t="b">
        <f>AND('Data Sheet'!G572&gt;Results!$G$10,'Data Sheet'!G571&lt;Results!$H$10)</f>
        <v>1</v>
      </c>
      <c r="W572" s="102" t="b">
        <f>AND('Data Sheet'!H572&gt;Results!$G$13,'Data Sheet'!H572&lt;Results!$H$13)</f>
        <v>0</v>
      </c>
      <c r="X572" s="102" t="b">
        <f>AND('Data Sheet'!I572&gt;Results!$G$16,'Data Sheet'!I572&lt;Results!$H$16)</f>
        <v>1</v>
      </c>
      <c r="Y572" s="102" t="b">
        <f>AND('Data Sheet'!J572&gt;Results!$G$19,'Data Sheet'!J572&lt;Results!$H$19)</f>
        <v>0</v>
      </c>
      <c r="AB572" s="44">
        <f t="shared" si="17"/>
        <v>2</v>
      </c>
    </row>
    <row r="573" spans="2:28">
      <c r="B573" s="304"/>
      <c r="C573" s="304"/>
      <c r="D573" s="319"/>
      <c r="E573" s="77" t="s">
        <v>742</v>
      </c>
      <c r="F573" s="66">
        <v>68</v>
      </c>
      <c r="G573" s="66">
        <v>1.2</v>
      </c>
      <c r="H573" s="67">
        <v>8.69</v>
      </c>
      <c r="I573" s="67">
        <v>400</v>
      </c>
      <c r="J573" s="88">
        <v>29.8</v>
      </c>
      <c r="M573" s="40" t="b">
        <f>AND('Data Sheet'!F573&lt;Results!$F$7,'Data Sheet'!F573&gt;Results!$E$7)</f>
        <v>0</v>
      </c>
      <c r="N573" s="6" t="b">
        <f>AND(G573&gt;Results!$E$10,G573&lt;Results!$F$10)</f>
        <v>0</v>
      </c>
      <c r="O573" s="6" t="b">
        <f>AND(H573&gt;Results!$E$13,H573&lt;Results!$F$13)</f>
        <v>0</v>
      </c>
      <c r="P573" s="6" t="b">
        <f>AND(I573&gt;Results!$E$16,I573&lt;Results!$F$16)</f>
        <v>1</v>
      </c>
      <c r="Q573" s="6" t="b">
        <f>AND(J573&gt;Results!$E$19,J573&lt;Results!$F$19)</f>
        <v>0</v>
      </c>
      <c r="T573" s="44">
        <f t="shared" si="16"/>
        <v>1</v>
      </c>
      <c r="U573" s="102" t="b">
        <f>AND('Data Sheet'!F573&gt;Results!$G$7,'Data Sheet'!F573&lt;Results!$H$7)</f>
        <v>1</v>
      </c>
      <c r="V573" s="102" t="b">
        <f>AND('Data Sheet'!G573&gt;Results!$G$10,'Data Sheet'!G572&lt;Results!$H$10)</f>
        <v>1</v>
      </c>
      <c r="W573" s="102" t="b">
        <f>AND('Data Sheet'!H573&gt;Results!$G$13,'Data Sheet'!H573&lt;Results!$H$13)</f>
        <v>0</v>
      </c>
      <c r="X573" s="102" t="b">
        <f>AND('Data Sheet'!I573&gt;Results!$G$16,'Data Sheet'!I573&lt;Results!$H$16)</f>
        <v>0</v>
      </c>
      <c r="Y573" s="102" t="b">
        <f>AND('Data Sheet'!J573&gt;Results!$G$19,'Data Sheet'!J573&lt;Results!$H$19)</f>
        <v>0</v>
      </c>
      <c r="AB573" s="44">
        <f t="shared" si="17"/>
        <v>2</v>
      </c>
    </row>
    <row r="574" spans="2:28">
      <c r="B574" s="304"/>
      <c r="C574" s="304"/>
      <c r="D574" s="319"/>
      <c r="E574" s="78" t="s">
        <v>743</v>
      </c>
      <c r="F574" s="64">
        <v>76</v>
      </c>
      <c r="G574" s="64">
        <v>1.26</v>
      </c>
      <c r="H574" s="63">
        <v>9.93</v>
      </c>
      <c r="I574" s="63">
        <v>400</v>
      </c>
      <c r="J574" s="90">
        <v>33.299999999999997</v>
      </c>
      <c r="M574" s="40" t="b">
        <f>AND('Data Sheet'!F574&lt;Results!$F$7,'Data Sheet'!F574&gt;Results!$E$7)</f>
        <v>0</v>
      </c>
      <c r="N574" s="6" t="b">
        <f>AND(G574&gt;Results!$E$10,G574&lt;Results!$F$10)</f>
        <v>0</v>
      </c>
      <c r="O574" s="6" t="b">
        <f>AND(H574&gt;Results!$E$13,H574&lt;Results!$F$13)</f>
        <v>0</v>
      </c>
      <c r="P574" s="6" t="b">
        <f>AND(I574&gt;Results!$E$16,I574&lt;Results!$F$16)</f>
        <v>1</v>
      </c>
      <c r="Q574" s="6" t="b">
        <f>AND(J574&gt;Results!$E$19,J574&lt;Results!$F$19)</f>
        <v>0</v>
      </c>
      <c r="T574" s="44">
        <f t="shared" si="16"/>
        <v>1</v>
      </c>
      <c r="U574" s="102" t="b">
        <f>AND('Data Sheet'!F574&gt;Results!$G$7,'Data Sheet'!F574&lt;Results!$H$7)</f>
        <v>0</v>
      </c>
      <c r="V574" s="102" t="b">
        <f>AND('Data Sheet'!G574&gt;Results!$G$10,'Data Sheet'!G573&lt;Results!$H$10)</f>
        <v>0</v>
      </c>
      <c r="W574" s="102" t="b">
        <f>AND('Data Sheet'!H574&gt;Results!$G$13,'Data Sheet'!H574&lt;Results!$H$13)</f>
        <v>0</v>
      </c>
      <c r="X574" s="102" t="b">
        <f>AND('Data Sheet'!I574&gt;Results!$G$16,'Data Sheet'!I574&lt;Results!$H$16)</f>
        <v>0</v>
      </c>
      <c r="Y574" s="102" t="b">
        <f>AND('Data Sheet'!J574&gt;Results!$G$19,'Data Sheet'!J574&lt;Results!$H$19)</f>
        <v>0</v>
      </c>
      <c r="AB574" s="44">
        <f t="shared" si="17"/>
        <v>0</v>
      </c>
    </row>
    <row r="575" spans="2:28">
      <c r="B575" s="304"/>
      <c r="C575" s="304"/>
      <c r="D575" s="319"/>
      <c r="E575" s="77" t="s">
        <v>744</v>
      </c>
      <c r="F575" s="63">
        <v>88</v>
      </c>
      <c r="G575" s="63">
        <v>1.17</v>
      </c>
      <c r="H575" s="64">
        <v>10.8</v>
      </c>
      <c r="I575" s="64">
        <v>320</v>
      </c>
      <c r="J575" s="91" t="s">
        <v>1</v>
      </c>
      <c r="M575" s="40" t="b">
        <f>AND('Data Sheet'!F575&lt;Results!$F$7,'Data Sheet'!F575&gt;Results!$E$7)</f>
        <v>0</v>
      </c>
      <c r="N575" s="6" t="b">
        <f>AND(G575&gt;Results!$E$10,G575&lt;Results!$F$10)</f>
        <v>0</v>
      </c>
      <c r="O575" s="6" t="b">
        <f>AND(H575&gt;Results!$E$13,H575&lt;Results!$F$13)</f>
        <v>0</v>
      </c>
      <c r="P575" s="6" t="b">
        <f>AND(I575&gt;Results!$E$16,I575&lt;Results!$F$16)</f>
        <v>0</v>
      </c>
      <c r="Q575" s="6" t="b">
        <f>AND(J575&gt;Results!$E$19,J575&lt;Results!$F$19)</f>
        <v>0</v>
      </c>
      <c r="T575" s="44">
        <f t="shared" si="16"/>
        <v>0</v>
      </c>
      <c r="U575" s="102" t="b">
        <f>AND('Data Sheet'!F575&gt;Results!$G$7,'Data Sheet'!F575&lt;Results!$H$7)</f>
        <v>0</v>
      </c>
      <c r="V575" s="102" t="b">
        <f>AND('Data Sheet'!G575&gt;Results!$G$10,'Data Sheet'!G574&lt;Results!$H$10)</f>
        <v>0</v>
      </c>
      <c r="W575" s="102" t="b">
        <f>AND('Data Sheet'!H575&gt;Results!$G$13,'Data Sheet'!H575&lt;Results!$H$13)</f>
        <v>0</v>
      </c>
      <c r="X575" s="102" t="b">
        <f>AND('Data Sheet'!I575&gt;Results!$G$16,'Data Sheet'!I575&lt;Results!$H$16)</f>
        <v>0</v>
      </c>
      <c r="Y575" s="102" t="b">
        <f>AND('Data Sheet'!J575&gt;Results!$G$19,'Data Sheet'!J575&lt;Results!$H$19)</f>
        <v>0</v>
      </c>
      <c r="AB575" s="44">
        <f t="shared" si="17"/>
        <v>0</v>
      </c>
    </row>
    <row r="576" spans="2:28">
      <c r="B576" s="304"/>
      <c r="C576" s="304"/>
      <c r="D576" s="319"/>
      <c r="E576" s="78" t="s">
        <v>745</v>
      </c>
      <c r="F576" s="63">
        <v>59</v>
      </c>
      <c r="G576" s="64">
        <v>1.1499999999999999</v>
      </c>
      <c r="H576" s="63">
        <v>12.3</v>
      </c>
      <c r="I576" s="63">
        <v>630</v>
      </c>
      <c r="J576" s="90">
        <v>52.01</v>
      </c>
      <c r="M576" s="40" t="b">
        <f>AND('Data Sheet'!F576&lt;Results!$F$7,'Data Sheet'!F576&gt;Results!$E$7)</f>
        <v>1</v>
      </c>
      <c r="N576" s="6" t="b">
        <f>AND(G576&gt;Results!$E$10,G576&lt;Results!$F$10)</f>
        <v>1</v>
      </c>
      <c r="O576" s="6" t="b">
        <f>AND(H576&gt;Results!$E$13,H576&lt;Results!$F$13)</f>
        <v>0</v>
      </c>
      <c r="P576" s="6" t="b">
        <f>AND(I576&gt;Results!$E$16,I576&lt;Results!$F$16)</f>
        <v>0</v>
      </c>
      <c r="Q576" s="6" t="b">
        <f>AND(J576&gt;Results!$E$19,J576&lt;Results!$F$19)</f>
        <v>0</v>
      </c>
      <c r="T576" s="44">
        <f t="shared" si="16"/>
        <v>2</v>
      </c>
      <c r="U576" s="102" t="b">
        <f>AND('Data Sheet'!F576&gt;Results!$G$7,'Data Sheet'!F576&lt;Results!$H$7)</f>
        <v>0</v>
      </c>
      <c r="V576" s="102" t="b">
        <f>AND('Data Sheet'!G576&gt;Results!$G$10,'Data Sheet'!G575&lt;Results!$H$10)</f>
        <v>1</v>
      </c>
      <c r="W576" s="102" t="b">
        <f>AND('Data Sheet'!H576&gt;Results!$G$13,'Data Sheet'!H576&lt;Results!$H$13)</f>
        <v>0</v>
      </c>
      <c r="X576" s="102" t="b">
        <f>AND('Data Sheet'!I576&gt;Results!$G$16,'Data Sheet'!I576&lt;Results!$H$16)</f>
        <v>0</v>
      </c>
      <c r="Y576" s="102" t="b">
        <f>AND('Data Sheet'!J576&gt;Results!$G$19,'Data Sheet'!J576&lt;Results!$H$19)</f>
        <v>0</v>
      </c>
      <c r="AB576" s="44">
        <f t="shared" si="17"/>
        <v>1</v>
      </c>
    </row>
    <row r="577" spans="2:28">
      <c r="B577" s="304"/>
      <c r="C577" s="304"/>
      <c r="D577" s="319"/>
      <c r="E577" s="77" t="s">
        <v>746</v>
      </c>
      <c r="F577" s="63">
        <v>66</v>
      </c>
      <c r="G577" s="63">
        <v>1.4</v>
      </c>
      <c r="H577" s="64">
        <v>11.7</v>
      </c>
      <c r="I577" s="64">
        <v>570</v>
      </c>
      <c r="J577" s="91">
        <v>38.6</v>
      </c>
      <c r="M577" s="40" t="b">
        <f>AND('Data Sheet'!F577&lt;Results!$F$7,'Data Sheet'!F577&gt;Results!$E$7)</f>
        <v>0</v>
      </c>
      <c r="N577" s="6" t="b">
        <f>AND(G577&gt;Results!$E$10,G577&lt;Results!$F$10)</f>
        <v>0</v>
      </c>
      <c r="O577" s="6" t="b">
        <f>AND(H577&gt;Results!$E$13,H577&lt;Results!$F$13)</f>
        <v>0</v>
      </c>
      <c r="P577" s="6" t="b">
        <f>AND(I577&gt;Results!$E$16,I577&lt;Results!$F$16)</f>
        <v>0</v>
      </c>
      <c r="Q577" s="6" t="b">
        <f>AND(J577&gt;Results!$E$19,J577&lt;Results!$F$19)</f>
        <v>0</v>
      </c>
      <c r="T577" s="44">
        <f t="shared" si="16"/>
        <v>0</v>
      </c>
      <c r="U577" s="102" t="b">
        <f>AND('Data Sheet'!F577&gt;Results!$G$7,'Data Sheet'!F577&lt;Results!$H$7)</f>
        <v>1</v>
      </c>
      <c r="V577" s="102" t="b">
        <f>AND('Data Sheet'!G577&gt;Results!$G$10,'Data Sheet'!G576&lt;Results!$H$10)</f>
        <v>1</v>
      </c>
      <c r="W577" s="102" t="b">
        <f>AND('Data Sheet'!H577&gt;Results!$G$13,'Data Sheet'!H577&lt;Results!$H$13)</f>
        <v>0</v>
      </c>
      <c r="X577" s="102" t="b">
        <f>AND('Data Sheet'!I577&gt;Results!$G$16,'Data Sheet'!I577&lt;Results!$H$16)</f>
        <v>0</v>
      </c>
      <c r="Y577" s="102" t="b">
        <f>AND('Data Sheet'!J577&gt;Results!$G$19,'Data Sheet'!J577&lt;Results!$H$19)</f>
        <v>0</v>
      </c>
      <c r="AB577" s="44">
        <f t="shared" si="17"/>
        <v>2</v>
      </c>
    </row>
    <row r="578" spans="2:28">
      <c r="B578" s="304"/>
      <c r="C578" s="304"/>
      <c r="D578" s="319"/>
      <c r="E578" s="78" t="s">
        <v>747</v>
      </c>
      <c r="F578" s="63">
        <v>65</v>
      </c>
      <c r="G578" s="64">
        <v>1.4</v>
      </c>
      <c r="H578" s="63">
        <v>12.2</v>
      </c>
      <c r="I578" s="63">
        <v>570</v>
      </c>
      <c r="J578" s="90">
        <v>46.02</v>
      </c>
      <c r="M578" s="40" t="b">
        <f>AND('Data Sheet'!F578&lt;Results!$F$7,'Data Sheet'!F578&gt;Results!$E$7)</f>
        <v>0</v>
      </c>
      <c r="N578" s="6" t="b">
        <f>AND(G578&gt;Results!$E$10,G578&lt;Results!$F$10)</f>
        <v>0</v>
      </c>
      <c r="O578" s="6" t="b">
        <f>AND(H578&gt;Results!$E$13,H578&lt;Results!$F$13)</f>
        <v>0</v>
      </c>
      <c r="P578" s="6" t="b">
        <f>AND(I578&gt;Results!$E$16,I578&lt;Results!$F$16)</f>
        <v>0</v>
      </c>
      <c r="Q578" s="6" t="b">
        <f>AND(J578&gt;Results!$E$19,J578&lt;Results!$F$19)</f>
        <v>0</v>
      </c>
      <c r="T578" s="44">
        <f t="shared" si="16"/>
        <v>0</v>
      </c>
      <c r="U578" s="102" t="b">
        <f>AND('Data Sheet'!F578&gt;Results!$G$7,'Data Sheet'!F578&lt;Results!$H$7)</f>
        <v>1</v>
      </c>
      <c r="V578" s="102" t="b">
        <f>AND('Data Sheet'!G578&gt;Results!$G$10,'Data Sheet'!G577&lt;Results!$H$10)</f>
        <v>0</v>
      </c>
      <c r="W578" s="102" t="b">
        <f>AND('Data Sheet'!H578&gt;Results!$G$13,'Data Sheet'!H578&lt;Results!$H$13)</f>
        <v>0</v>
      </c>
      <c r="X578" s="102" t="b">
        <f>AND('Data Sheet'!I578&gt;Results!$G$16,'Data Sheet'!I578&lt;Results!$H$16)</f>
        <v>0</v>
      </c>
      <c r="Y578" s="102" t="b">
        <f>AND('Data Sheet'!J578&gt;Results!$G$19,'Data Sheet'!J578&lt;Results!$H$19)</f>
        <v>0</v>
      </c>
      <c r="AB578" s="44">
        <f t="shared" si="17"/>
        <v>1</v>
      </c>
    </row>
    <row r="579" spans="2:28">
      <c r="B579" s="304"/>
      <c r="C579" s="304"/>
      <c r="D579" s="319"/>
      <c r="E579" s="77" t="s">
        <v>748</v>
      </c>
      <c r="F579" s="63">
        <v>68</v>
      </c>
      <c r="G579" s="63">
        <v>1.21</v>
      </c>
      <c r="H579" s="64">
        <v>12.64</v>
      </c>
      <c r="I579" s="64">
        <v>600</v>
      </c>
      <c r="J579" s="91">
        <v>56.01</v>
      </c>
      <c r="M579" s="40" t="b">
        <f>AND('Data Sheet'!F579&lt;Results!$F$7,'Data Sheet'!F579&gt;Results!$E$7)</f>
        <v>0</v>
      </c>
      <c r="N579" s="6" t="b">
        <f>AND(G579&gt;Results!$E$10,G579&lt;Results!$F$10)</f>
        <v>0</v>
      </c>
      <c r="O579" s="6" t="b">
        <f>AND(H579&gt;Results!$E$13,H579&lt;Results!$F$13)</f>
        <v>0</v>
      </c>
      <c r="P579" s="6" t="b">
        <f>AND(I579&gt;Results!$E$16,I579&lt;Results!$F$16)</f>
        <v>0</v>
      </c>
      <c r="Q579" s="6" t="b">
        <f>AND(J579&gt;Results!$E$19,J579&lt;Results!$F$19)</f>
        <v>0</v>
      </c>
      <c r="T579" s="44">
        <f t="shared" si="16"/>
        <v>0</v>
      </c>
      <c r="U579" s="102" t="b">
        <f>AND('Data Sheet'!F579&gt;Results!$G$7,'Data Sheet'!F579&lt;Results!$H$7)</f>
        <v>1</v>
      </c>
      <c r="V579" s="102" t="b">
        <f>AND('Data Sheet'!G579&gt;Results!$G$10,'Data Sheet'!G578&lt;Results!$H$10)</f>
        <v>0</v>
      </c>
      <c r="W579" s="102" t="b">
        <f>AND('Data Sheet'!H579&gt;Results!$G$13,'Data Sheet'!H579&lt;Results!$H$13)</f>
        <v>0</v>
      </c>
      <c r="X579" s="102" t="b">
        <f>AND('Data Sheet'!I579&gt;Results!$G$16,'Data Sheet'!I579&lt;Results!$H$16)</f>
        <v>0</v>
      </c>
      <c r="Y579" s="102" t="b">
        <f>AND('Data Sheet'!J579&gt;Results!$G$19,'Data Sheet'!J579&lt;Results!$H$19)</f>
        <v>0</v>
      </c>
      <c r="AB579" s="44">
        <f t="shared" si="17"/>
        <v>1</v>
      </c>
    </row>
    <row r="580" spans="2:28">
      <c r="B580" s="304"/>
      <c r="C580" s="304"/>
      <c r="D580" s="319"/>
      <c r="E580" s="78" t="s">
        <v>749</v>
      </c>
      <c r="F580" s="63">
        <v>79</v>
      </c>
      <c r="G580" s="64">
        <v>1.31</v>
      </c>
      <c r="H580" s="63">
        <v>14.39</v>
      </c>
      <c r="I580" s="63">
        <v>560</v>
      </c>
      <c r="J580" s="90">
        <v>61.02</v>
      </c>
      <c r="M580" s="40" t="b">
        <f>AND('Data Sheet'!F580&lt;Results!$F$7,'Data Sheet'!F580&gt;Results!$E$7)</f>
        <v>0</v>
      </c>
      <c r="N580" s="6" t="b">
        <f>AND(G580&gt;Results!$E$10,G580&lt;Results!$F$10)</f>
        <v>0</v>
      </c>
      <c r="O580" s="6" t="b">
        <f>AND(H580&gt;Results!$E$13,H580&lt;Results!$F$13)</f>
        <v>0</v>
      </c>
      <c r="P580" s="6" t="b">
        <f>AND(I580&gt;Results!$E$16,I580&lt;Results!$F$16)</f>
        <v>0</v>
      </c>
      <c r="Q580" s="6" t="b">
        <f>AND(J580&gt;Results!$E$19,J580&lt;Results!$F$19)</f>
        <v>0</v>
      </c>
      <c r="T580" s="44">
        <f t="shared" si="16"/>
        <v>0</v>
      </c>
      <c r="U580" s="102" t="b">
        <f>AND('Data Sheet'!F580&gt;Results!$G$7,'Data Sheet'!F580&lt;Results!$H$7)</f>
        <v>0</v>
      </c>
      <c r="V580" s="102" t="b">
        <f>AND('Data Sheet'!G580&gt;Results!$G$10,'Data Sheet'!G579&lt;Results!$H$10)</f>
        <v>0</v>
      </c>
      <c r="W580" s="102" t="b">
        <f>AND('Data Sheet'!H580&gt;Results!$G$13,'Data Sheet'!H580&lt;Results!$H$13)</f>
        <v>1</v>
      </c>
      <c r="X580" s="102" t="b">
        <f>AND('Data Sheet'!I580&gt;Results!$G$16,'Data Sheet'!I580&lt;Results!$H$16)</f>
        <v>0</v>
      </c>
      <c r="Y580" s="102" t="b">
        <f>AND('Data Sheet'!J580&gt;Results!$G$19,'Data Sheet'!J580&lt;Results!$H$19)</f>
        <v>0</v>
      </c>
      <c r="AB580" s="44">
        <f t="shared" si="17"/>
        <v>1</v>
      </c>
    </row>
    <row r="581" spans="2:28">
      <c r="B581" s="304"/>
      <c r="C581" s="304"/>
      <c r="D581" s="319"/>
      <c r="E581" s="77" t="s">
        <v>750</v>
      </c>
      <c r="F581" s="63">
        <v>59</v>
      </c>
      <c r="G581" s="63">
        <v>1.1499999999999999</v>
      </c>
      <c r="H581" s="64">
        <v>11.1</v>
      </c>
      <c r="I581" s="64">
        <v>620</v>
      </c>
      <c r="J581" s="91">
        <v>55.01</v>
      </c>
      <c r="M581" s="40" t="b">
        <f>AND('Data Sheet'!F581&lt;Results!$F$7,'Data Sheet'!F581&gt;Results!$E$7)</f>
        <v>1</v>
      </c>
      <c r="N581" s="6" t="b">
        <f>AND(G581&gt;Results!$E$10,G581&lt;Results!$F$10)</f>
        <v>1</v>
      </c>
      <c r="O581" s="6" t="b">
        <f>AND(H581&gt;Results!$E$13,H581&lt;Results!$F$13)</f>
        <v>0</v>
      </c>
      <c r="P581" s="6" t="b">
        <f>AND(I581&gt;Results!$E$16,I581&lt;Results!$F$16)</f>
        <v>0</v>
      </c>
      <c r="Q581" s="6" t="b">
        <f>AND(J581&gt;Results!$E$19,J581&lt;Results!$F$19)</f>
        <v>0</v>
      </c>
      <c r="T581" s="44">
        <f t="shared" si="16"/>
        <v>2</v>
      </c>
      <c r="U581" s="102" t="b">
        <f>AND('Data Sheet'!F581&gt;Results!$G$7,'Data Sheet'!F581&lt;Results!$H$7)</f>
        <v>0</v>
      </c>
      <c r="V581" s="102" t="b">
        <f>AND('Data Sheet'!G581&gt;Results!$G$10,'Data Sheet'!G580&lt;Results!$H$10)</f>
        <v>0</v>
      </c>
      <c r="W581" s="102" t="b">
        <f>AND('Data Sheet'!H581&gt;Results!$G$13,'Data Sheet'!H581&lt;Results!$H$13)</f>
        <v>0</v>
      </c>
      <c r="X581" s="102" t="b">
        <f>AND('Data Sheet'!I581&gt;Results!$G$16,'Data Sheet'!I581&lt;Results!$H$16)</f>
        <v>0</v>
      </c>
      <c r="Y581" s="102" t="b">
        <f>AND('Data Sheet'!J581&gt;Results!$G$19,'Data Sheet'!J581&lt;Results!$H$19)</f>
        <v>0</v>
      </c>
      <c r="AB581" s="44">
        <f t="shared" si="17"/>
        <v>0</v>
      </c>
    </row>
    <row r="582" spans="2:28">
      <c r="B582" s="304"/>
      <c r="C582" s="304"/>
      <c r="D582" s="319"/>
      <c r="E582" s="78" t="s">
        <v>751</v>
      </c>
      <c r="F582" s="63">
        <v>69</v>
      </c>
      <c r="G582" s="64">
        <v>1.21</v>
      </c>
      <c r="H582" s="63">
        <v>11.8</v>
      </c>
      <c r="I582" s="63">
        <v>570</v>
      </c>
      <c r="J582" s="90">
        <v>57.01</v>
      </c>
      <c r="M582" s="40" t="b">
        <f>AND('Data Sheet'!F582&lt;Results!$F$7,'Data Sheet'!F582&gt;Results!$E$7)</f>
        <v>0</v>
      </c>
      <c r="N582" s="6" t="b">
        <f>AND(G582&gt;Results!$E$10,G582&lt;Results!$F$10)</f>
        <v>0</v>
      </c>
      <c r="O582" s="6" t="b">
        <f>AND(H582&gt;Results!$E$13,H582&lt;Results!$F$13)</f>
        <v>0</v>
      </c>
      <c r="P582" s="6" t="b">
        <f>AND(I582&gt;Results!$E$16,I582&lt;Results!$F$16)</f>
        <v>0</v>
      </c>
      <c r="Q582" s="6" t="b">
        <f>AND(J582&gt;Results!$E$19,J582&lt;Results!$F$19)</f>
        <v>0</v>
      </c>
      <c r="T582" s="44">
        <f t="shared" si="16"/>
        <v>0</v>
      </c>
      <c r="U582" s="102" t="b">
        <f>AND('Data Sheet'!F582&gt;Results!$G$7,'Data Sheet'!F582&lt;Results!$H$7)</f>
        <v>0</v>
      </c>
      <c r="V582" s="102" t="b">
        <f>AND('Data Sheet'!G582&gt;Results!$G$10,'Data Sheet'!G581&lt;Results!$H$10)</f>
        <v>1</v>
      </c>
      <c r="W582" s="102" t="b">
        <f>AND('Data Sheet'!H582&gt;Results!$G$13,'Data Sheet'!H582&lt;Results!$H$13)</f>
        <v>0</v>
      </c>
      <c r="X582" s="102" t="b">
        <f>AND('Data Sheet'!I582&gt;Results!$G$16,'Data Sheet'!I582&lt;Results!$H$16)</f>
        <v>0</v>
      </c>
      <c r="Y582" s="102" t="b">
        <f>AND('Data Sheet'!J582&gt;Results!$G$19,'Data Sheet'!J582&lt;Results!$H$19)</f>
        <v>0</v>
      </c>
      <c r="AB582" s="44">
        <f t="shared" si="17"/>
        <v>1</v>
      </c>
    </row>
    <row r="583" spans="2:28">
      <c r="B583" s="304"/>
      <c r="C583" s="304"/>
      <c r="D583" s="319"/>
      <c r="E583" s="78" t="s">
        <v>752</v>
      </c>
      <c r="F583" s="63">
        <v>78</v>
      </c>
      <c r="G583" s="63">
        <v>1.3</v>
      </c>
      <c r="H583" s="64">
        <v>12.5</v>
      </c>
      <c r="I583" s="64">
        <v>550</v>
      </c>
      <c r="J583" s="91">
        <v>61.02</v>
      </c>
      <c r="M583" s="40" t="b">
        <f>AND('Data Sheet'!F583&lt;Results!$F$7,'Data Sheet'!F583&gt;Results!$E$7)</f>
        <v>0</v>
      </c>
      <c r="N583" s="6" t="b">
        <f>AND(G583&gt;Results!$E$10,G583&lt;Results!$F$10)</f>
        <v>0</v>
      </c>
      <c r="O583" s="6" t="b">
        <f>AND(H583&gt;Results!$E$13,H583&lt;Results!$F$13)</f>
        <v>0</v>
      </c>
      <c r="P583" s="6" t="b">
        <f>AND(I583&gt;Results!$E$16,I583&lt;Results!$F$16)</f>
        <v>0</v>
      </c>
      <c r="Q583" s="6" t="b">
        <f>AND(J583&gt;Results!$E$19,J583&lt;Results!$F$19)</f>
        <v>0</v>
      </c>
      <c r="T583" s="44">
        <f t="shared" si="16"/>
        <v>0</v>
      </c>
      <c r="U583" s="102" t="b">
        <f>AND('Data Sheet'!F583&gt;Results!$G$7,'Data Sheet'!F583&lt;Results!$H$7)</f>
        <v>0</v>
      </c>
      <c r="V583" s="102" t="b">
        <f>AND('Data Sheet'!G583&gt;Results!$G$10,'Data Sheet'!G582&lt;Results!$H$10)</f>
        <v>0</v>
      </c>
      <c r="W583" s="102" t="b">
        <f>AND('Data Sheet'!H583&gt;Results!$G$13,'Data Sheet'!H583&lt;Results!$H$13)</f>
        <v>0</v>
      </c>
      <c r="X583" s="102" t="b">
        <f>AND('Data Sheet'!I583&gt;Results!$G$16,'Data Sheet'!I583&lt;Results!$H$16)</f>
        <v>0</v>
      </c>
      <c r="Y583" s="102" t="b">
        <f>AND('Data Sheet'!J583&gt;Results!$G$19,'Data Sheet'!J583&lt;Results!$H$19)</f>
        <v>0</v>
      </c>
      <c r="AB583" s="44">
        <f t="shared" si="17"/>
        <v>0</v>
      </c>
    </row>
    <row r="584" spans="2:28">
      <c r="B584" s="304"/>
      <c r="C584" s="304"/>
      <c r="D584" s="319"/>
      <c r="E584" s="78" t="s">
        <v>753</v>
      </c>
      <c r="F584" s="63">
        <v>47</v>
      </c>
      <c r="G584" s="64">
        <v>1.06</v>
      </c>
      <c r="H584" s="63">
        <v>6.89</v>
      </c>
      <c r="I584" s="63">
        <v>420</v>
      </c>
      <c r="J584" s="91">
        <v>19.3</v>
      </c>
      <c r="M584" s="40" t="b">
        <f>AND('Data Sheet'!F584&lt;Results!$F$7,'Data Sheet'!F584&gt;Results!$E$7)</f>
        <v>0</v>
      </c>
      <c r="N584" s="6" t="b">
        <f>AND(G584&gt;Results!$E$10,G584&lt;Results!$F$10)</f>
        <v>1</v>
      </c>
      <c r="O584" s="6" t="b">
        <f>AND(H584&gt;Results!$E$13,H584&lt;Results!$F$13)</f>
        <v>0</v>
      </c>
      <c r="P584" s="6" t="b">
        <f>AND(I584&gt;Results!$E$16,I584&lt;Results!$F$16)</f>
        <v>1</v>
      </c>
      <c r="Q584" s="6" t="b">
        <f>AND(J584&gt;Results!$E$19,J584&lt;Results!$F$19)</f>
        <v>0</v>
      </c>
      <c r="T584" s="44">
        <f t="shared" ref="T584:T647" si="18">COUNTIF(M584:Q584,"TRUE")</f>
        <v>2</v>
      </c>
      <c r="U584" s="102" t="b">
        <f>AND('Data Sheet'!F584&gt;Results!$G$7,'Data Sheet'!F584&lt;Results!$H$7)</f>
        <v>0</v>
      </c>
      <c r="V584" s="102" t="b">
        <f>AND('Data Sheet'!G584&gt;Results!$G$10,'Data Sheet'!G583&lt;Results!$H$10)</f>
        <v>0</v>
      </c>
      <c r="W584" s="102" t="b">
        <f>AND('Data Sheet'!H584&gt;Results!$G$13,'Data Sheet'!H584&lt;Results!$H$13)</f>
        <v>0</v>
      </c>
      <c r="X584" s="102" t="b">
        <f>AND('Data Sheet'!I584&gt;Results!$G$16,'Data Sheet'!I584&lt;Results!$H$16)</f>
        <v>1</v>
      </c>
      <c r="Y584" s="102" t="b">
        <f>AND('Data Sheet'!J584&gt;Results!$G$19,'Data Sheet'!J584&lt;Results!$H$19)</f>
        <v>0</v>
      </c>
      <c r="AB584" s="44">
        <f t="shared" ref="AB584:AB647" si="19">COUNTIF(U584:Y584,"TRUE")</f>
        <v>1</v>
      </c>
    </row>
    <row r="585" spans="2:28">
      <c r="B585" s="304"/>
      <c r="C585" s="304"/>
      <c r="D585" s="319"/>
      <c r="E585" s="78" t="s">
        <v>754</v>
      </c>
      <c r="F585" s="63">
        <v>62</v>
      </c>
      <c r="G585" s="63">
        <v>1.08</v>
      </c>
      <c r="H585" s="63">
        <v>11.5</v>
      </c>
      <c r="I585" s="64">
        <v>470</v>
      </c>
      <c r="J585" s="91">
        <v>26.3</v>
      </c>
      <c r="M585" s="40" t="b">
        <f>AND('Data Sheet'!F585&lt;Results!$F$7,'Data Sheet'!F585&gt;Results!$E$7)</f>
        <v>1</v>
      </c>
      <c r="N585" s="6" t="b">
        <f>AND(G585&gt;Results!$E$10,G585&lt;Results!$F$10)</f>
        <v>1</v>
      </c>
      <c r="O585" s="6" t="b">
        <f>AND(H585&gt;Results!$E$13,H585&lt;Results!$F$13)</f>
        <v>0</v>
      </c>
      <c r="P585" s="6" t="b">
        <f>AND(I585&gt;Results!$E$16,I585&lt;Results!$F$16)</f>
        <v>0</v>
      </c>
      <c r="Q585" s="6" t="b">
        <f>AND(J585&gt;Results!$E$19,J585&lt;Results!$F$19)</f>
        <v>0</v>
      </c>
      <c r="T585" s="44">
        <f t="shared" si="18"/>
        <v>2</v>
      </c>
      <c r="U585" s="102" t="b">
        <f>AND('Data Sheet'!F585&gt;Results!$G$7,'Data Sheet'!F585&lt;Results!$H$7)</f>
        <v>1</v>
      </c>
      <c r="V585" s="102" t="b">
        <f>AND('Data Sheet'!G585&gt;Results!$G$10,'Data Sheet'!G584&lt;Results!$H$10)</f>
        <v>1</v>
      </c>
      <c r="W585" s="102" t="b">
        <f>AND('Data Sheet'!H585&gt;Results!$G$13,'Data Sheet'!H585&lt;Results!$H$13)</f>
        <v>0</v>
      </c>
      <c r="X585" s="102" t="b">
        <f>AND('Data Sheet'!I585&gt;Results!$G$16,'Data Sheet'!I585&lt;Results!$H$16)</f>
        <v>0</v>
      </c>
      <c r="Y585" s="102" t="b">
        <f>AND('Data Sheet'!J585&gt;Results!$G$19,'Data Sheet'!J585&lt;Results!$H$19)</f>
        <v>0</v>
      </c>
      <c r="AB585" s="44">
        <f t="shared" si="19"/>
        <v>2</v>
      </c>
    </row>
    <row r="586" spans="2:28">
      <c r="B586" s="304"/>
      <c r="C586" s="304"/>
      <c r="D586" s="319"/>
      <c r="E586" s="35" t="s">
        <v>755</v>
      </c>
      <c r="F586" s="70">
        <v>59</v>
      </c>
      <c r="G586" s="71">
        <v>1.1000000000000001</v>
      </c>
      <c r="H586" s="70">
        <v>8.07</v>
      </c>
      <c r="I586" s="70">
        <v>410</v>
      </c>
      <c r="J586" s="92">
        <v>27.2</v>
      </c>
      <c r="M586" s="40" t="b">
        <f>AND('Data Sheet'!F586&lt;Results!$F$7,'Data Sheet'!F586&gt;Results!$E$7)</f>
        <v>1</v>
      </c>
      <c r="N586" s="6" t="b">
        <f>AND(G586&gt;Results!$E$10,G586&lt;Results!$F$10)</f>
        <v>1</v>
      </c>
      <c r="O586" s="6" t="b">
        <f>AND(H586&gt;Results!$E$13,H586&lt;Results!$F$13)</f>
        <v>0</v>
      </c>
      <c r="P586" s="6" t="b">
        <f>AND(I586&gt;Results!$E$16,I586&lt;Results!$F$16)</f>
        <v>1</v>
      </c>
      <c r="Q586" s="6" t="b">
        <f>AND(J586&gt;Results!$E$19,J586&lt;Results!$F$19)</f>
        <v>0</v>
      </c>
      <c r="T586" s="44">
        <f t="shared" si="18"/>
        <v>3</v>
      </c>
      <c r="U586" s="102" t="b">
        <f>AND('Data Sheet'!F586&gt;Results!$G$7,'Data Sheet'!F586&lt;Results!$H$7)</f>
        <v>0</v>
      </c>
      <c r="V586" s="102" t="b">
        <f>AND('Data Sheet'!G586&gt;Results!$G$10,'Data Sheet'!G585&lt;Results!$H$10)</f>
        <v>1</v>
      </c>
      <c r="W586" s="102" t="b">
        <f>AND('Data Sheet'!H586&gt;Results!$G$13,'Data Sheet'!H586&lt;Results!$H$13)</f>
        <v>0</v>
      </c>
      <c r="X586" s="102" t="b">
        <f>AND('Data Sheet'!I586&gt;Results!$G$16,'Data Sheet'!I586&lt;Results!$H$16)</f>
        <v>1</v>
      </c>
      <c r="Y586" s="102" t="b">
        <f>AND('Data Sheet'!J586&gt;Results!$G$19,'Data Sheet'!J586&lt;Results!$H$19)</f>
        <v>0</v>
      </c>
      <c r="AB586" s="44">
        <f t="shared" si="19"/>
        <v>2</v>
      </c>
    </row>
    <row r="587" spans="2:28">
      <c r="B587" s="304"/>
      <c r="C587" s="304"/>
      <c r="D587" s="319"/>
      <c r="E587" s="35" t="s">
        <v>756</v>
      </c>
      <c r="F587" s="3">
        <v>68</v>
      </c>
      <c r="G587" s="3">
        <v>1.1399999999999999</v>
      </c>
      <c r="H587" s="3">
        <v>8.76</v>
      </c>
      <c r="I587" s="3">
        <v>320</v>
      </c>
      <c r="J587" s="10">
        <v>28</v>
      </c>
      <c r="M587" s="40" t="b">
        <f>AND('Data Sheet'!F587&lt;Results!$F$7,'Data Sheet'!F587&gt;Results!$E$7)</f>
        <v>0</v>
      </c>
      <c r="N587" s="6" t="b">
        <f>AND(G587&gt;Results!$E$10,G587&lt;Results!$F$10)</f>
        <v>1</v>
      </c>
      <c r="O587" s="6" t="b">
        <f>AND(H587&gt;Results!$E$13,H587&lt;Results!$F$13)</f>
        <v>0</v>
      </c>
      <c r="P587" s="6" t="b">
        <f>AND(I587&gt;Results!$E$16,I587&lt;Results!$F$16)</f>
        <v>0</v>
      </c>
      <c r="Q587" s="6" t="b">
        <f>AND(J587&gt;Results!$E$19,J587&lt;Results!$F$19)</f>
        <v>0</v>
      </c>
      <c r="T587" s="44">
        <f t="shared" si="18"/>
        <v>1</v>
      </c>
      <c r="U587" s="102" t="b">
        <f>AND('Data Sheet'!F587&gt;Results!$G$7,'Data Sheet'!F587&lt;Results!$H$7)</f>
        <v>1</v>
      </c>
      <c r="V587" s="102" t="b">
        <f>AND('Data Sheet'!G587&gt;Results!$G$10,'Data Sheet'!G586&lt;Results!$H$10)</f>
        <v>1</v>
      </c>
      <c r="W587" s="102" t="b">
        <f>AND('Data Sheet'!H587&gt;Results!$G$13,'Data Sheet'!H587&lt;Results!$H$13)</f>
        <v>0</v>
      </c>
      <c r="X587" s="102" t="b">
        <f>AND('Data Sheet'!I587&gt;Results!$G$16,'Data Sheet'!I587&lt;Results!$H$16)</f>
        <v>0</v>
      </c>
      <c r="Y587" s="102" t="b">
        <f>AND('Data Sheet'!J587&gt;Results!$G$19,'Data Sheet'!J587&lt;Results!$H$19)</f>
        <v>0</v>
      </c>
      <c r="AB587" s="44">
        <f t="shared" si="19"/>
        <v>2</v>
      </c>
    </row>
    <row r="588" spans="2:28">
      <c r="B588" s="304"/>
      <c r="C588" s="304"/>
      <c r="D588" s="319"/>
      <c r="E588" s="35" t="s">
        <v>757</v>
      </c>
      <c r="F588" s="3">
        <v>78</v>
      </c>
      <c r="G588" s="3">
        <v>1.17</v>
      </c>
      <c r="H588" s="3">
        <v>12.1</v>
      </c>
      <c r="I588" s="3">
        <v>320</v>
      </c>
      <c r="J588" s="10">
        <v>35.1</v>
      </c>
      <c r="M588" s="40" t="b">
        <f>AND('Data Sheet'!F588&lt;Results!$F$7,'Data Sheet'!F588&gt;Results!$E$7)</f>
        <v>0</v>
      </c>
      <c r="N588" s="6" t="b">
        <f>AND(G588&gt;Results!$E$10,G588&lt;Results!$F$10)</f>
        <v>0</v>
      </c>
      <c r="O588" s="6" t="b">
        <f>AND(H588&gt;Results!$E$13,H588&lt;Results!$F$13)</f>
        <v>0</v>
      </c>
      <c r="P588" s="6" t="b">
        <f>AND(I588&gt;Results!$E$16,I588&lt;Results!$F$16)</f>
        <v>0</v>
      </c>
      <c r="Q588" s="6" t="b">
        <f>AND(J588&gt;Results!$E$19,J588&lt;Results!$F$19)</f>
        <v>0</v>
      </c>
      <c r="T588" s="44">
        <f t="shared" si="18"/>
        <v>0</v>
      </c>
      <c r="U588" s="102" t="b">
        <f>AND('Data Sheet'!F588&gt;Results!$G$7,'Data Sheet'!F588&lt;Results!$H$7)</f>
        <v>0</v>
      </c>
      <c r="V588" s="102" t="b">
        <f>AND('Data Sheet'!G588&gt;Results!$G$10,'Data Sheet'!G587&lt;Results!$H$10)</f>
        <v>1</v>
      </c>
      <c r="W588" s="102" t="b">
        <f>AND('Data Sheet'!H588&gt;Results!$G$13,'Data Sheet'!H588&lt;Results!$H$13)</f>
        <v>0</v>
      </c>
      <c r="X588" s="102" t="b">
        <f>AND('Data Sheet'!I588&gt;Results!$G$16,'Data Sheet'!I588&lt;Results!$H$16)</f>
        <v>0</v>
      </c>
      <c r="Y588" s="102" t="b">
        <f>AND('Data Sheet'!J588&gt;Results!$G$19,'Data Sheet'!J588&lt;Results!$H$19)</f>
        <v>0</v>
      </c>
      <c r="AB588" s="44">
        <f t="shared" si="19"/>
        <v>1</v>
      </c>
    </row>
    <row r="589" spans="2:28">
      <c r="B589" s="304"/>
      <c r="C589" s="304"/>
      <c r="D589" s="319"/>
      <c r="E589" s="35" t="s">
        <v>758</v>
      </c>
      <c r="F589" s="3">
        <v>88</v>
      </c>
      <c r="G589" s="3">
        <v>1.17</v>
      </c>
      <c r="H589" s="3">
        <v>10.8</v>
      </c>
      <c r="I589" s="3">
        <v>320</v>
      </c>
      <c r="J589" s="10">
        <v>44.7</v>
      </c>
      <c r="M589" s="40" t="b">
        <f>AND('Data Sheet'!F589&lt;Results!$F$7,'Data Sheet'!F589&gt;Results!$E$7)</f>
        <v>0</v>
      </c>
      <c r="N589" s="6" t="b">
        <f>AND(G589&gt;Results!$E$10,G589&lt;Results!$F$10)</f>
        <v>0</v>
      </c>
      <c r="O589" s="6" t="b">
        <f>AND(H589&gt;Results!$E$13,H589&lt;Results!$F$13)</f>
        <v>0</v>
      </c>
      <c r="P589" s="6" t="b">
        <f>AND(I589&gt;Results!$E$16,I589&lt;Results!$F$16)</f>
        <v>0</v>
      </c>
      <c r="Q589" s="6" t="b">
        <f>AND(J589&gt;Results!$E$19,J589&lt;Results!$F$19)</f>
        <v>0</v>
      </c>
      <c r="T589" s="44">
        <f t="shared" si="18"/>
        <v>0</v>
      </c>
      <c r="U589" s="102" t="b">
        <f>AND('Data Sheet'!F589&gt;Results!$G$7,'Data Sheet'!F589&lt;Results!$H$7)</f>
        <v>0</v>
      </c>
      <c r="V589" s="102" t="b">
        <f>AND('Data Sheet'!G589&gt;Results!$G$10,'Data Sheet'!G588&lt;Results!$H$10)</f>
        <v>1</v>
      </c>
      <c r="W589" s="102" t="b">
        <f>AND('Data Sheet'!H589&gt;Results!$G$13,'Data Sheet'!H589&lt;Results!$H$13)</f>
        <v>0</v>
      </c>
      <c r="X589" s="102" t="b">
        <f>AND('Data Sheet'!I589&gt;Results!$G$16,'Data Sheet'!I589&lt;Results!$H$16)</f>
        <v>0</v>
      </c>
      <c r="Y589" s="102" t="b">
        <f>AND('Data Sheet'!J589&gt;Results!$G$19,'Data Sheet'!J589&lt;Results!$H$19)</f>
        <v>0</v>
      </c>
      <c r="AB589" s="44">
        <f t="shared" si="19"/>
        <v>1</v>
      </c>
    </row>
    <row r="590" spans="2:28">
      <c r="B590" s="304"/>
      <c r="C590" s="304"/>
      <c r="D590" s="319"/>
      <c r="E590" s="35" t="s">
        <v>759</v>
      </c>
      <c r="F590" s="3">
        <v>93</v>
      </c>
      <c r="G590" s="3">
        <v>1.17</v>
      </c>
      <c r="H590" s="3">
        <v>13.1</v>
      </c>
      <c r="I590" s="3">
        <v>300</v>
      </c>
      <c r="J590" s="10">
        <v>62.2</v>
      </c>
      <c r="M590" s="40" t="b">
        <f>AND('Data Sheet'!F590&lt;Results!$F$7,'Data Sheet'!F590&gt;Results!$E$7)</f>
        <v>0</v>
      </c>
      <c r="N590" s="6" t="b">
        <f>AND(G590&gt;Results!$E$10,G590&lt;Results!$F$10)</f>
        <v>0</v>
      </c>
      <c r="O590" s="6" t="b">
        <f>AND(H590&gt;Results!$E$13,H590&lt;Results!$F$13)</f>
        <v>0</v>
      </c>
      <c r="P590" s="6" t="b">
        <f>AND(I590&gt;Results!$E$16,I590&lt;Results!$F$16)</f>
        <v>0</v>
      </c>
      <c r="Q590" s="6" t="b">
        <f>AND(J590&gt;Results!$E$19,J590&lt;Results!$F$19)</f>
        <v>0</v>
      </c>
      <c r="T590" s="44">
        <f t="shared" si="18"/>
        <v>0</v>
      </c>
      <c r="U590" s="102" t="b">
        <f>AND('Data Sheet'!F590&gt;Results!$G$7,'Data Sheet'!F590&lt;Results!$H$7)</f>
        <v>0</v>
      </c>
      <c r="V590" s="102" t="b">
        <f>AND('Data Sheet'!G590&gt;Results!$G$10,'Data Sheet'!G589&lt;Results!$H$10)</f>
        <v>1</v>
      </c>
      <c r="W590" s="102" t="b">
        <f>AND('Data Sheet'!H590&gt;Results!$G$13,'Data Sheet'!H590&lt;Results!$H$13)</f>
        <v>0</v>
      </c>
      <c r="X590" s="102" t="b">
        <f>AND('Data Sheet'!I590&gt;Results!$G$16,'Data Sheet'!I590&lt;Results!$H$16)</f>
        <v>0</v>
      </c>
      <c r="Y590" s="102" t="b">
        <f>AND('Data Sheet'!J590&gt;Results!$G$19,'Data Sheet'!J590&lt;Results!$H$19)</f>
        <v>0</v>
      </c>
      <c r="AB590" s="44">
        <f t="shared" si="19"/>
        <v>1</v>
      </c>
    </row>
    <row r="591" spans="2:28">
      <c r="B591" s="304"/>
      <c r="C591" s="304"/>
      <c r="D591" s="319"/>
      <c r="E591" s="35" t="s">
        <v>760</v>
      </c>
      <c r="F591" s="3">
        <v>57</v>
      </c>
      <c r="G591" s="3">
        <v>1.18</v>
      </c>
      <c r="H591" s="3">
        <v>8.27</v>
      </c>
      <c r="I591" s="3">
        <v>440</v>
      </c>
      <c r="J591" s="10">
        <v>28.9</v>
      </c>
      <c r="M591" s="40" t="b">
        <f>AND('Data Sheet'!F591&lt;Results!$F$7,'Data Sheet'!F591&gt;Results!$E$7)</f>
        <v>0</v>
      </c>
      <c r="N591" s="6" t="b">
        <f>AND(G591&gt;Results!$E$10,G591&lt;Results!$F$10)</f>
        <v>0</v>
      </c>
      <c r="O591" s="6" t="b">
        <f>AND(H591&gt;Results!$E$13,H591&lt;Results!$F$13)</f>
        <v>0</v>
      </c>
      <c r="P591" s="6" t="b">
        <f>AND(I591&gt;Results!$E$16,I591&lt;Results!$F$16)</f>
        <v>1</v>
      </c>
      <c r="Q591" s="6" t="b">
        <f>AND(J591&gt;Results!$E$19,J591&lt;Results!$F$19)</f>
        <v>0</v>
      </c>
      <c r="T591" s="44">
        <f t="shared" si="18"/>
        <v>1</v>
      </c>
      <c r="U591" s="102" t="b">
        <f>AND('Data Sheet'!F591&gt;Results!$G$7,'Data Sheet'!F591&lt;Results!$H$7)</f>
        <v>0</v>
      </c>
      <c r="V591" s="102" t="b">
        <f>AND('Data Sheet'!G591&gt;Results!$G$10,'Data Sheet'!G590&lt;Results!$H$10)</f>
        <v>1</v>
      </c>
      <c r="W591" s="102" t="b">
        <f>AND('Data Sheet'!H591&gt;Results!$G$13,'Data Sheet'!H591&lt;Results!$H$13)</f>
        <v>0</v>
      </c>
      <c r="X591" s="102" t="b">
        <f>AND('Data Sheet'!I591&gt;Results!$G$16,'Data Sheet'!I591&lt;Results!$H$16)</f>
        <v>1</v>
      </c>
      <c r="Y591" s="102" t="b">
        <f>AND('Data Sheet'!J591&gt;Results!$G$19,'Data Sheet'!J591&lt;Results!$H$19)</f>
        <v>0</v>
      </c>
      <c r="AB591" s="44">
        <f t="shared" si="19"/>
        <v>2</v>
      </c>
    </row>
    <row r="592" spans="2:28">
      <c r="B592" s="304"/>
      <c r="C592" s="304"/>
      <c r="D592" s="319"/>
      <c r="E592" s="35" t="s">
        <v>761</v>
      </c>
      <c r="F592" s="3">
        <v>67</v>
      </c>
      <c r="G592" s="3">
        <v>1.26</v>
      </c>
      <c r="H592" s="3">
        <v>8.9600000000000009</v>
      </c>
      <c r="I592" s="3">
        <v>400</v>
      </c>
      <c r="J592" s="10">
        <v>35.9</v>
      </c>
      <c r="M592" s="40" t="b">
        <f>AND('Data Sheet'!F592&lt;Results!$F$7,'Data Sheet'!F592&gt;Results!$E$7)</f>
        <v>0</v>
      </c>
      <c r="N592" s="6" t="b">
        <f>AND(G592&gt;Results!$E$10,G592&lt;Results!$F$10)</f>
        <v>0</v>
      </c>
      <c r="O592" s="6" t="b">
        <f>AND(H592&gt;Results!$E$13,H592&lt;Results!$F$13)</f>
        <v>0</v>
      </c>
      <c r="P592" s="6" t="b">
        <f>AND(I592&gt;Results!$E$16,I592&lt;Results!$F$16)</f>
        <v>1</v>
      </c>
      <c r="Q592" s="6" t="b">
        <f>AND(J592&gt;Results!$E$19,J592&lt;Results!$F$19)</f>
        <v>0</v>
      </c>
      <c r="T592" s="44">
        <f t="shared" si="18"/>
        <v>1</v>
      </c>
      <c r="U592" s="102" t="b">
        <f>AND('Data Sheet'!F592&gt;Results!$G$7,'Data Sheet'!F592&lt;Results!$H$7)</f>
        <v>1</v>
      </c>
      <c r="V592" s="102" t="b">
        <f>AND('Data Sheet'!G592&gt;Results!$G$10,'Data Sheet'!G591&lt;Results!$H$10)</f>
        <v>1</v>
      </c>
      <c r="W592" s="102" t="b">
        <f>AND('Data Sheet'!H592&gt;Results!$G$13,'Data Sheet'!H592&lt;Results!$H$13)</f>
        <v>0</v>
      </c>
      <c r="X592" s="102" t="b">
        <f>AND('Data Sheet'!I592&gt;Results!$G$16,'Data Sheet'!I592&lt;Results!$H$16)</f>
        <v>0</v>
      </c>
      <c r="Y592" s="102" t="b">
        <f>AND('Data Sheet'!J592&gt;Results!$G$19,'Data Sheet'!J592&lt;Results!$H$19)</f>
        <v>0</v>
      </c>
      <c r="AB592" s="44">
        <f t="shared" si="19"/>
        <v>2</v>
      </c>
    </row>
    <row r="593" spans="2:28">
      <c r="B593" s="304"/>
      <c r="C593" s="304"/>
      <c r="D593" s="319"/>
      <c r="E593" s="35" t="s">
        <v>762</v>
      </c>
      <c r="F593" s="3">
        <v>76</v>
      </c>
      <c r="G593" s="3">
        <v>1.35</v>
      </c>
      <c r="H593" s="3">
        <v>9.8249999999999993</v>
      </c>
      <c r="I593" s="3">
        <v>360</v>
      </c>
      <c r="J593" s="10">
        <v>49.1</v>
      </c>
      <c r="M593" s="40" t="b">
        <f>AND('Data Sheet'!F593&lt;Results!$F$7,'Data Sheet'!F593&gt;Results!$E$7)</f>
        <v>0</v>
      </c>
      <c r="N593" s="6" t="b">
        <f>AND(G593&gt;Results!$E$10,G593&lt;Results!$F$10)</f>
        <v>0</v>
      </c>
      <c r="O593" s="6" t="b">
        <f>AND(H593&gt;Results!$E$13,H593&lt;Results!$F$13)</f>
        <v>0</v>
      </c>
      <c r="P593" s="6" t="b">
        <f>AND(I593&gt;Results!$E$16,I593&lt;Results!$F$16)</f>
        <v>0</v>
      </c>
      <c r="Q593" s="6" t="b">
        <f>AND(J593&gt;Results!$E$19,J593&lt;Results!$F$19)</f>
        <v>0</v>
      </c>
      <c r="T593" s="44">
        <f t="shared" si="18"/>
        <v>0</v>
      </c>
      <c r="U593" s="102" t="b">
        <f>AND('Data Sheet'!F593&gt;Results!$G$7,'Data Sheet'!F593&lt;Results!$H$7)</f>
        <v>0</v>
      </c>
      <c r="V593" s="102" t="b">
        <f>AND('Data Sheet'!G593&gt;Results!$G$10,'Data Sheet'!G592&lt;Results!$H$10)</f>
        <v>0</v>
      </c>
      <c r="W593" s="102" t="b">
        <f>AND('Data Sheet'!H593&gt;Results!$G$13,'Data Sheet'!H593&lt;Results!$H$13)</f>
        <v>0</v>
      </c>
      <c r="X593" s="102" t="b">
        <f>AND('Data Sheet'!I593&gt;Results!$G$16,'Data Sheet'!I593&lt;Results!$H$16)</f>
        <v>0</v>
      </c>
      <c r="Y593" s="102" t="b">
        <f>AND('Data Sheet'!J593&gt;Results!$G$19,'Data Sheet'!J593&lt;Results!$H$19)</f>
        <v>0</v>
      </c>
      <c r="AB593" s="44">
        <f t="shared" si="19"/>
        <v>0</v>
      </c>
    </row>
    <row r="594" spans="2:28">
      <c r="B594" s="304"/>
      <c r="C594" s="304"/>
      <c r="D594" s="319"/>
      <c r="E594" s="35" t="s">
        <v>763</v>
      </c>
      <c r="F594" s="3">
        <v>57</v>
      </c>
      <c r="G594" s="3">
        <v>1.17</v>
      </c>
      <c r="H594" s="3">
        <v>8.4459999999999997</v>
      </c>
      <c r="I594" s="3">
        <v>440</v>
      </c>
      <c r="J594" s="10">
        <v>29.8</v>
      </c>
      <c r="M594" s="40" t="b">
        <f>AND('Data Sheet'!F594&lt;Results!$F$7,'Data Sheet'!F594&gt;Results!$E$7)</f>
        <v>0</v>
      </c>
      <c r="N594" s="6" t="b">
        <f>AND(G594&gt;Results!$E$10,G594&lt;Results!$F$10)</f>
        <v>0</v>
      </c>
      <c r="O594" s="6" t="b">
        <f>AND(H594&gt;Results!$E$13,H594&lt;Results!$F$13)</f>
        <v>0</v>
      </c>
      <c r="P594" s="6" t="b">
        <f>AND(I594&gt;Results!$E$16,I594&lt;Results!$F$16)</f>
        <v>1</v>
      </c>
      <c r="Q594" s="6" t="b">
        <f>AND(J594&gt;Results!$E$19,J594&lt;Results!$F$19)</f>
        <v>0</v>
      </c>
      <c r="T594" s="44">
        <f t="shared" si="18"/>
        <v>1</v>
      </c>
      <c r="U594" s="102" t="b">
        <f>AND('Data Sheet'!F594&gt;Results!$G$7,'Data Sheet'!F594&lt;Results!$H$7)</f>
        <v>0</v>
      </c>
      <c r="V594" s="102" t="b">
        <f>AND('Data Sheet'!G594&gt;Results!$G$10,'Data Sheet'!G593&lt;Results!$H$10)</f>
        <v>0</v>
      </c>
      <c r="W594" s="102" t="b">
        <f>AND('Data Sheet'!H594&gt;Results!$G$13,'Data Sheet'!H594&lt;Results!$H$13)</f>
        <v>0</v>
      </c>
      <c r="X594" s="102" t="b">
        <f>AND('Data Sheet'!I594&gt;Results!$G$16,'Data Sheet'!I594&lt;Results!$H$16)</f>
        <v>1</v>
      </c>
      <c r="Y594" s="102" t="b">
        <f>AND('Data Sheet'!J594&gt;Results!$G$19,'Data Sheet'!J594&lt;Results!$H$19)</f>
        <v>0</v>
      </c>
      <c r="AB594" s="44">
        <f t="shared" si="19"/>
        <v>1</v>
      </c>
    </row>
    <row r="595" spans="2:28">
      <c r="B595" s="304"/>
      <c r="C595" s="304"/>
      <c r="D595" s="319"/>
      <c r="E595" s="35" t="s">
        <v>764</v>
      </c>
      <c r="F595" s="3">
        <v>70</v>
      </c>
      <c r="G595" s="3">
        <v>1.25</v>
      </c>
      <c r="H595" s="3">
        <v>8.83</v>
      </c>
      <c r="I595" s="3">
        <v>440</v>
      </c>
      <c r="J595" s="10">
        <v>38.6</v>
      </c>
      <c r="M595" s="40" t="b">
        <f>AND('Data Sheet'!F595&lt;Results!$F$7,'Data Sheet'!F595&gt;Results!$E$7)</f>
        <v>0</v>
      </c>
      <c r="N595" s="6" t="b">
        <f>AND(G595&gt;Results!$E$10,G595&lt;Results!$F$10)</f>
        <v>0</v>
      </c>
      <c r="O595" s="6" t="b">
        <f>AND(H595&gt;Results!$E$13,H595&lt;Results!$F$13)</f>
        <v>0</v>
      </c>
      <c r="P595" s="6" t="b">
        <f>AND(I595&gt;Results!$E$16,I595&lt;Results!$F$16)</f>
        <v>1</v>
      </c>
      <c r="Q595" s="6" t="b">
        <f>AND(J595&gt;Results!$E$19,J595&lt;Results!$F$19)</f>
        <v>0</v>
      </c>
      <c r="T595" s="44">
        <f t="shared" si="18"/>
        <v>1</v>
      </c>
      <c r="U595" s="102" t="b">
        <f>AND('Data Sheet'!F595&gt;Results!$G$7,'Data Sheet'!F595&lt;Results!$H$7)</f>
        <v>0</v>
      </c>
      <c r="V595" s="102" t="b">
        <f>AND('Data Sheet'!G595&gt;Results!$G$10,'Data Sheet'!G594&lt;Results!$H$10)</f>
        <v>1</v>
      </c>
      <c r="W595" s="102" t="b">
        <f>AND('Data Sheet'!H595&gt;Results!$G$13,'Data Sheet'!H595&lt;Results!$H$13)</f>
        <v>0</v>
      </c>
      <c r="X595" s="102" t="b">
        <f>AND('Data Sheet'!I595&gt;Results!$G$16,'Data Sheet'!I595&lt;Results!$H$16)</f>
        <v>1</v>
      </c>
      <c r="Y595" s="102" t="b">
        <f>AND('Data Sheet'!J595&gt;Results!$G$19,'Data Sheet'!J595&lt;Results!$H$19)</f>
        <v>0</v>
      </c>
      <c r="AB595" s="44">
        <f t="shared" si="19"/>
        <v>2</v>
      </c>
    </row>
    <row r="596" spans="2:28">
      <c r="B596" s="304"/>
      <c r="C596" s="304"/>
      <c r="D596" s="319"/>
      <c r="E596" s="35" t="s">
        <v>765</v>
      </c>
      <c r="F596" s="3">
        <v>78</v>
      </c>
      <c r="G596" s="3">
        <v>1.27</v>
      </c>
      <c r="H596" s="3">
        <v>11</v>
      </c>
      <c r="I596" s="3">
        <v>360</v>
      </c>
      <c r="J596" s="10">
        <v>54.3</v>
      </c>
      <c r="M596" s="40" t="b">
        <f>AND('Data Sheet'!F596&lt;Results!$F$7,'Data Sheet'!F596&gt;Results!$E$7)</f>
        <v>0</v>
      </c>
      <c r="N596" s="6" t="b">
        <f>AND(G596&gt;Results!$E$10,G596&lt;Results!$F$10)</f>
        <v>0</v>
      </c>
      <c r="O596" s="6" t="b">
        <f>AND(H596&gt;Results!$E$13,H596&lt;Results!$F$13)</f>
        <v>0</v>
      </c>
      <c r="P596" s="6" t="b">
        <f>AND(I596&gt;Results!$E$16,I596&lt;Results!$F$16)</f>
        <v>0</v>
      </c>
      <c r="Q596" s="6" t="b">
        <f>AND(J596&gt;Results!$E$19,J596&lt;Results!$F$19)</f>
        <v>0</v>
      </c>
      <c r="T596" s="44">
        <f t="shared" si="18"/>
        <v>0</v>
      </c>
      <c r="U596" s="102" t="b">
        <f>AND('Data Sheet'!F596&gt;Results!$G$7,'Data Sheet'!F596&lt;Results!$H$7)</f>
        <v>0</v>
      </c>
      <c r="V596" s="102" t="b">
        <f>AND('Data Sheet'!G596&gt;Results!$G$10,'Data Sheet'!G595&lt;Results!$H$10)</f>
        <v>0</v>
      </c>
      <c r="W596" s="102" t="b">
        <f>AND('Data Sheet'!H596&gt;Results!$G$13,'Data Sheet'!H596&lt;Results!$H$13)</f>
        <v>0</v>
      </c>
      <c r="X596" s="102" t="b">
        <f>AND('Data Sheet'!I596&gt;Results!$G$16,'Data Sheet'!I596&lt;Results!$H$16)</f>
        <v>0</v>
      </c>
      <c r="Y596" s="102" t="b">
        <f>AND('Data Sheet'!J596&gt;Results!$G$19,'Data Sheet'!J596&lt;Results!$H$19)</f>
        <v>0</v>
      </c>
      <c r="AB596" s="44">
        <f t="shared" si="19"/>
        <v>0</v>
      </c>
    </row>
    <row r="597" spans="2:28">
      <c r="B597" s="304"/>
      <c r="C597" s="304"/>
      <c r="D597" s="319"/>
      <c r="E597" s="35" t="s">
        <v>766</v>
      </c>
      <c r="F597" s="3">
        <v>57</v>
      </c>
      <c r="G597" s="3">
        <v>1.17</v>
      </c>
      <c r="H597" s="3">
        <v>7.7569999999999997</v>
      </c>
      <c r="I597" s="3">
        <v>390</v>
      </c>
      <c r="J597" s="10">
        <v>33.299999999999997</v>
      </c>
      <c r="M597" s="40" t="b">
        <f>AND('Data Sheet'!F597&lt;Results!$F$7,'Data Sheet'!F597&gt;Results!$E$7)</f>
        <v>0</v>
      </c>
      <c r="N597" s="6" t="b">
        <f>AND(G597&gt;Results!$E$10,G597&lt;Results!$F$10)</f>
        <v>0</v>
      </c>
      <c r="O597" s="6" t="b">
        <f>AND(H597&gt;Results!$E$13,H597&lt;Results!$F$13)</f>
        <v>0</v>
      </c>
      <c r="P597" s="6" t="b">
        <f>AND(I597&gt;Results!$E$16,I597&lt;Results!$F$16)</f>
        <v>0</v>
      </c>
      <c r="Q597" s="6" t="b">
        <f>AND(J597&gt;Results!$E$19,J597&lt;Results!$F$19)</f>
        <v>0</v>
      </c>
      <c r="T597" s="44">
        <f t="shared" si="18"/>
        <v>0</v>
      </c>
      <c r="U597" s="102" t="b">
        <f>AND('Data Sheet'!F597&gt;Results!$G$7,'Data Sheet'!F597&lt;Results!$H$7)</f>
        <v>0</v>
      </c>
      <c r="V597" s="102" t="b">
        <f>AND('Data Sheet'!G597&gt;Results!$G$10,'Data Sheet'!G596&lt;Results!$H$10)</f>
        <v>0</v>
      </c>
      <c r="W597" s="102" t="b">
        <f>AND('Data Sheet'!H597&gt;Results!$G$13,'Data Sheet'!H597&lt;Results!$H$13)</f>
        <v>0</v>
      </c>
      <c r="X597" s="102" t="b">
        <f>AND('Data Sheet'!I597&gt;Results!$G$16,'Data Sheet'!I597&lt;Results!$H$16)</f>
        <v>0</v>
      </c>
      <c r="Y597" s="102" t="b">
        <f>AND('Data Sheet'!J597&gt;Results!$G$19,'Data Sheet'!J597&lt;Results!$H$19)</f>
        <v>0</v>
      </c>
      <c r="AB597" s="44">
        <f t="shared" si="19"/>
        <v>0</v>
      </c>
    </row>
    <row r="598" spans="2:28">
      <c r="B598" s="304"/>
      <c r="C598" s="304"/>
      <c r="D598" s="319"/>
      <c r="E598" s="35" t="s">
        <v>767</v>
      </c>
      <c r="F598" s="3">
        <v>70</v>
      </c>
      <c r="G598" s="3">
        <v>1.25</v>
      </c>
      <c r="H598" s="3">
        <v>9.0299999999999994</v>
      </c>
      <c r="I598" s="3">
        <v>420</v>
      </c>
      <c r="J598" s="10">
        <v>38.6</v>
      </c>
      <c r="M598" s="40" t="b">
        <f>AND('Data Sheet'!F598&lt;Results!$F$7,'Data Sheet'!F598&gt;Results!$E$7)</f>
        <v>0</v>
      </c>
      <c r="N598" s="6" t="b">
        <f>AND(G598&gt;Results!$E$10,G598&lt;Results!$F$10)</f>
        <v>0</v>
      </c>
      <c r="O598" s="6" t="b">
        <f>AND(H598&gt;Results!$E$13,H598&lt;Results!$F$13)</f>
        <v>0</v>
      </c>
      <c r="P598" s="6" t="b">
        <f>AND(I598&gt;Results!$E$16,I598&lt;Results!$F$16)</f>
        <v>1</v>
      </c>
      <c r="Q598" s="6" t="b">
        <f>AND(J598&gt;Results!$E$19,J598&lt;Results!$F$19)</f>
        <v>0</v>
      </c>
      <c r="T598" s="44">
        <f t="shared" si="18"/>
        <v>1</v>
      </c>
      <c r="U598" s="102" t="b">
        <f>AND('Data Sheet'!F598&gt;Results!$G$7,'Data Sheet'!F598&lt;Results!$H$7)</f>
        <v>0</v>
      </c>
      <c r="V598" s="102" t="b">
        <f>AND('Data Sheet'!G598&gt;Results!$G$10,'Data Sheet'!G597&lt;Results!$H$10)</f>
        <v>1</v>
      </c>
      <c r="W598" s="102" t="b">
        <f>AND('Data Sheet'!H598&gt;Results!$G$13,'Data Sheet'!H598&lt;Results!$H$13)</f>
        <v>0</v>
      </c>
      <c r="X598" s="102" t="b">
        <f>AND('Data Sheet'!I598&gt;Results!$G$16,'Data Sheet'!I598&lt;Results!$H$16)</f>
        <v>1</v>
      </c>
      <c r="Y598" s="102" t="b">
        <f>AND('Data Sheet'!J598&gt;Results!$G$19,'Data Sheet'!J598&lt;Results!$H$19)</f>
        <v>0</v>
      </c>
      <c r="AB598" s="44">
        <f t="shared" si="19"/>
        <v>2</v>
      </c>
    </row>
    <row r="599" spans="2:28">
      <c r="B599" s="304"/>
      <c r="C599" s="304"/>
      <c r="D599" s="319"/>
      <c r="E599" s="35" t="s">
        <v>768</v>
      </c>
      <c r="F599" s="3">
        <v>79</v>
      </c>
      <c r="G599" s="3">
        <v>1.27</v>
      </c>
      <c r="H599" s="3">
        <v>10.8</v>
      </c>
      <c r="I599" s="3">
        <v>380</v>
      </c>
      <c r="J599" s="10">
        <v>52.6</v>
      </c>
      <c r="M599" s="40" t="b">
        <f>AND('Data Sheet'!F599&lt;Results!$F$7,'Data Sheet'!F599&gt;Results!$E$7)</f>
        <v>0</v>
      </c>
      <c r="N599" s="6" t="b">
        <f>AND(G599&gt;Results!$E$10,G599&lt;Results!$F$10)</f>
        <v>0</v>
      </c>
      <c r="O599" s="6" t="b">
        <f>AND(H599&gt;Results!$E$13,H599&lt;Results!$F$13)</f>
        <v>0</v>
      </c>
      <c r="P599" s="6" t="b">
        <f>AND(I599&gt;Results!$E$16,I599&lt;Results!$F$16)</f>
        <v>0</v>
      </c>
      <c r="Q599" s="6" t="b">
        <f>AND(J599&gt;Results!$E$19,J599&lt;Results!$F$19)</f>
        <v>0</v>
      </c>
      <c r="T599" s="44">
        <f t="shared" si="18"/>
        <v>0</v>
      </c>
      <c r="U599" s="102" t="b">
        <f>AND('Data Sheet'!F599&gt;Results!$G$7,'Data Sheet'!F599&lt;Results!$H$7)</f>
        <v>0</v>
      </c>
      <c r="V599" s="102" t="b">
        <f>AND('Data Sheet'!G599&gt;Results!$G$10,'Data Sheet'!G598&lt;Results!$H$10)</f>
        <v>0</v>
      </c>
      <c r="W599" s="102" t="b">
        <f>AND('Data Sheet'!H599&gt;Results!$G$13,'Data Sheet'!H599&lt;Results!$H$13)</f>
        <v>0</v>
      </c>
      <c r="X599" s="102" t="b">
        <f>AND('Data Sheet'!I599&gt;Results!$G$16,'Data Sheet'!I599&lt;Results!$H$16)</f>
        <v>0</v>
      </c>
      <c r="Y599" s="102" t="b">
        <f>AND('Data Sheet'!J599&gt;Results!$G$19,'Data Sheet'!J599&lt;Results!$H$19)</f>
        <v>0</v>
      </c>
      <c r="AB599" s="44">
        <f t="shared" si="19"/>
        <v>0</v>
      </c>
    </row>
    <row r="600" spans="2:28">
      <c r="B600" s="304"/>
      <c r="C600" s="304"/>
      <c r="D600" s="161" t="s">
        <v>835</v>
      </c>
      <c r="E600" s="35">
        <v>6030</v>
      </c>
      <c r="F600" s="3">
        <v>33</v>
      </c>
      <c r="G600" s="3">
        <v>0.99</v>
      </c>
      <c r="H600" s="3">
        <v>4.38</v>
      </c>
      <c r="I600" s="3">
        <v>500</v>
      </c>
      <c r="J600" s="10">
        <v>14.2</v>
      </c>
      <c r="M600" s="40" t="b">
        <f>AND('Data Sheet'!F600&lt;Results!$F$7,'Data Sheet'!F600&gt;Results!$E$7)</f>
        <v>0</v>
      </c>
      <c r="N600" s="6" t="b">
        <f>AND(G600&gt;Results!$E$10,G600&lt;Results!$F$10)</f>
        <v>0</v>
      </c>
      <c r="O600" s="6" t="b">
        <f>AND(H600&gt;Results!$E$13,H600&lt;Results!$F$13)</f>
        <v>0</v>
      </c>
      <c r="P600" s="6" t="b">
        <f>AND(I600&gt;Results!$E$16,I600&lt;Results!$F$16)</f>
        <v>0</v>
      </c>
      <c r="Q600" s="6" t="b">
        <f>AND(J600&gt;Results!$E$19,J600&lt;Results!$F$19)</f>
        <v>0</v>
      </c>
      <c r="T600" s="44">
        <f t="shared" si="18"/>
        <v>0</v>
      </c>
      <c r="U600" s="102" t="b">
        <f>AND('Data Sheet'!F600&gt;Results!$G$7,'Data Sheet'!F600&lt;Results!$H$7)</f>
        <v>0</v>
      </c>
      <c r="V600" s="102" t="b">
        <f>AND('Data Sheet'!G600&gt;Results!$G$10,'Data Sheet'!G599&lt;Results!$H$10)</f>
        <v>0</v>
      </c>
      <c r="W600" s="102" t="b">
        <f>AND('Data Sheet'!H600&gt;Results!$G$13,'Data Sheet'!H600&lt;Results!$H$13)</f>
        <v>0</v>
      </c>
      <c r="X600" s="102" t="b">
        <f>AND('Data Sheet'!I600&gt;Results!$G$16,'Data Sheet'!I600&lt;Results!$H$16)</f>
        <v>0</v>
      </c>
      <c r="Y600" s="102" t="b">
        <f>AND('Data Sheet'!J600&gt;Results!$G$19,'Data Sheet'!J600&lt;Results!$H$19)</f>
        <v>0</v>
      </c>
      <c r="AB600" s="44">
        <f t="shared" si="19"/>
        <v>0</v>
      </c>
    </row>
    <row r="601" spans="2:28">
      <c r="B601" s="304"/>
      <c r="C601" s="304"/>
      <c r="D601" s="161"/>
      <c r="E601" s="35">
        <v>6040</v>
      </c>
      <c r="F601" s="3">
        <v>42</v>
      </c>
      <c r="G601" s="3">
        <v>0.99</v>
      </c>
      <c r="H601" s="3">
        <v>5.18</v>
      </c>
      <c r="I601" s="3">
        <v>452</v>
      </c>
      <c r="J601" s="10">
        <v>15.3</v>
      </c>
      <c r="M601" s="40" t="b">
        <f>AND('Data Sheet'!F601&lt;Results!$F$7,'Data Sheet'!F601&gt;Results!$E$7)</f>
        <v>0</v>
      </c>
      <c r="N601" s="6" t="b">
        <f>AND(G601&gt;Results!$E$10,G601&lt;Results!$F$10)</f>
        <v>0</v>
      </c>
      <c r="O601" s="6" t="b">
        <f>AND(H601&gt;Results!$E$13,H601&lt;Results!$F$13)</f>
        <v>0</v>
      </c>
      <c r="P601" s="6" t="b">
        <f>AND(I601&gt;Results!$E$16,I601&lt;Results!$F$16)</f>
        <v>0</v>
      </c>
      <c r="Q601" s="6" t="b">
        <f>AND(J601&gt;Results!$E$19,J601&lt;Results!$F$19)</f>
        <v>0</v>
      </c>
      <c r="T601" s="44">
        <f t="shared" si="18"/>
        <v>0</v>
      </c>
      <c r="U601" s="102" t="b">
        <f>AND('Data Sheet'!F601&gt;Results!$G$7,'Data Sheet'!F601&lt;Results!$H$7)</f>
        <v>0</v>
      </c>
      <c r="V601" s="102" t="b">
        <f>AND('Data Sheet'!G601&gt;Results!$G$10,'Data Sheet'!G600&lt;Results!$H$10)</f>
        <v>0</v>
      </c>
      <c r="W601" s="102" t="b">
        <f>AND('Data Sheet'!H601&gt;Results!$G$13,'Data Sheet'!H601&lt;Results!$H$13)</f>
        <v>0</v>
      </c>
      <c r="X601" s="102" t="b">
        <f>AND('Data Sheet'!I601&gt;Results!$G$16,'Data Sheet'!I601&lt;Results!$H$16)</f>
        <v>0</v>
      </c>
      <c r="Y601" s="102" t="b">
        <f>AND('Data Sheet'!J601&gt;Results!$G$19,'Data Sheet'!J601&lt;Results!$H$19)</f>
        <v>0</v>
      </c>
      <c r="AB601" s="44">
        <f t="shared" si="19"/>
        <v>0</v>
      </c>
    </row>
    <row r="602" spans="2:28">
      <c r="B602" s="304"/>
      <c r="C602" s="304"/>
      <c r="D602" s="161"/>
      <c r="E602" s="35" t="s">
        <v>836</v>
      </c>
      <c r="F602" s="3">
        <v>38</v>
      </c>
      <c r="G602" s="3">
        <v>0.94</v>
      </c>
      <c r="H602" s="3">
        <v>2.69</v>
      </c>
      <c r="I602" s="3">
        <v>500</v>
      </c>
      <c r="J602" s="10" t="s">
        <v>1</v>
      </c>
      <c r="M602" s="40" t="b">
        <f>AND('Data Sheet'!F602&lt;Results!$F$7,'Data Sheet'!F602&gt;Results!$E$7)</f>
        <v>0</v>
      </c>
      <c r="N602" s="6" t="b">
        <f>AND(G602&gt;Results!$E$10,G602&lt;Results!$F$10)</f>
        <v>0</v>
      </c>
      <c r="O602" s="6" t="b">
        <f>AND(H602&gt;Results!$E$13,H602&lt;Results!$F$13)</f>
        <v>0</v>
      </c>
      <c r="P602" s="6" t="b">
        <f>AND(I602&gt;Results!$E$16,I602&lt;Results!$F$16)</f>
        <v>0</v>
      </c>
      <c r="Q602" s="6" t="b">
        <f>AND(J602&gt;Results!$E$19,J602&lt;Results!$F$19)</f>
        <v>0</v>
      </c>
      <c r="T602" s="44">
        <f t="shared" si="18"/>
        <v>0</v>
      </c>
      <c r="U602" s="102" t="b">
        <f>AND('Data Sheet'!F602&gt;Results!$G$7,'Data Sheet'!F602&lt;Results!$H$7)</f>
        <v>0</v>
      </c>
      <c r="V602" s="102" t="b">
        <f>AND('Data Sheet'!G602&gt;Results!$G$10,'Data Sheet'!G601&lt;Results!$H$10)</f>
        <v>0</v>
      </c>
      <c r="W602" s="102" t="b">
        <f>AND('Data Sheet'!H602&gt;Results!$G$13,'Data Sheet'!H602&lt;Results!$H$13)</f>
        <v>0</v>
      </c>
      <c r="X602" s="102" t="b">
        <f>AND('Data Sheet'!I602&gt;Results!$G$16,'Data Sheet'!I602&lt;Results!$H$16)</f>
        <v>0</v>
      </c>
      <c r="Y602" s="102" t="b">
        <f>AND('Data Sheet'!J602&gt;Results!$G$19,'Data Sheet'!J602&lt;Results!$H$19)</f>
        <v>0</v>
      </c>
      <c r="AB602" s="44">
        <f t="shared" si="19"/>
        <v>0</v>
      </c>
    </row>
    <row r="603" spans="2:28">
      <c r="B603" s="304"/>
      <c r="C603" s="304"/>
      <c r="D603" s="161"/>
      <c r="E603" s="35" t="s">
        <v>837</v>
      </c>
      <c r="F603" s="3">
        <v>40</v>
      </c>
      <c r="G603" s="3">
        <v>0.99</v>
      </c>
      <c r="H603" s="3">
        <v>4.96</v>
      </c>
      <c r="I603" s="3">
        <v>751</v>
      </c>
      <c r="J603" s="10" t="s">
        <v>1</v>
      </c>
      <c r="M603" s="40" t="b">
        <f>AND('Data Sheet'!F603&lt;Results!$F$7,'Data Sheet'!F603&gt;Results!$E$7)</f>
        <v>0</v>
      </c>
      <c r="N603" s="6" t="b">
        <f>AND(G603&gt;Results!$E$10,G603&lt;Results!$F$10)</f>
        <v>0</v>
      </c>
      <c r="O603" s="6" t="b">
        <f>AND(H603&gt;Results!$E$13,H603&lt;Results!$F$13)</f>
        <v>0</v>
      </c>
      <c r="P603" s="6" t="b">
        <f>AND(I603&gt;Results!$E$16,I603&lt;Results!$F$16)</f>
        <v>0</v>
      </c>
      <c r="Q603" s="6" t="b">
        <f>AND(J603&gt;Results!$E$19,J603&lt;Results!$F$19)</f>
        <v>0</v>
      </c>
      <c r="T603" s="44">
        <f t="shared" si="18"/>
        <v>0</v>
      </c>
      <c r="U603" s="102" t="b">
        <f>AND('Data Sheet'!F603&gt;Results!$G$7,'Data Sheet'!F603&lt;Results!$H$7)</f>
        <v>0</v>
      </c>
      <c r="V603" s="102" t="b">
        <f>AND('Data Sheet'!G603&gt;Results!$G$10,'Data Sheet'!G602&lt;Results!$H$10)</f>
        <v>0</v>
      </c>
      <c r="W603" s="102" t="b">
        <f>AND('Data Sheet'!H603&gt;Results!$G$13,'Data Sheet'!H603&lt;Results!$H$13)</f>
        <v>0</v>
      </c>
      <c r="X603" s="102" t="b">
        <f>AND('Data Sheet'!I603&gt;Results!$G$16,'Data Sheet'!I603&lt;Results!$H$16)</f>
        <v>0</v>
      </c>
      <c r="Y603" s="102" t="b">
        <f>AND('Data Sheet'!J603&gt;Results!$G$19,'Data Sheet'!J603&lt;Results!$H$19)</f>
        <v>0</v>
      </c>
      <c r="AB603" s="44">
        <f t="shared" si="19"/>
        <v>0</v>
      </c>
    </row>
    <row r="604" spans="2:28">
      <c r="B604" s="304"/>
      <c r="C604" s="304"/>
      <c r="D604" s="161"/>
      <c r="E604" s="35">
        <v>6050</v>
      </c>
      <c r="F604" s="3">
        <v>49</v>
      </c>
      <c r="G604" s="3">
        <v>0.99</v>
      </c>
      <c r="H604" s="3">
        <v>5.92</v>
      </c>
      <c r="I604" s="3">
        <v>448</v>
      </c>
      <c r="J604" s="10">
        <v>20.9</v>
      </c>
      <c r="M604" s="40" t="b">
        <f>AND('Data Sheet'!F604&lt;Results!$F$7,'Data Sheet'!F604&gt;Results!$E$7)</f>
        <v>0</v>
      </c>
      <c r="N604" s="6" t="b">
        <f>AND(G604&gt;Results!$E$10,G604&lt;Results!$F$10)</f>
        <v>0</v>
      </c>
      <c r="O604" s="6" t="b">
        <f>AND(H604&gt;Results!$E$13,H604&lt;Results!$F$13)</f>
        <v>0</v>
      </c>
      <c r="P604" s="6" t="b">
        <f>AND(I604&gt;Results!$E$16,I604&lt;Results!$F$16)</f>
        <v>0</v>
      </c>
      <c r="Q604" s="6" t="b">
        <f>AND(J604&gt;Results!$E$19,J604&lt;Results!$F$19)</f>
        <v>0</v>
      </c>
      <c r="T604" s="44">
        <f t="shared" si="18"/>
        <v>0</v>
      </c>
      <c r="U604" s="102" t="b">
        <f>AND('Data Sheet'!F604&gt;Results!$G$7,'Data Sheet'!F604&lt;Results!$H$7)</f>
        <v>0</v>
      </c>
      <c r="V604" s="102" t="b">
        <f>AND('Data Sheet'!G604&gt;Results!$G$10,'Data Sheet'!G603&lt;Results!$H$10)</f>
        <v>0</v>
      </c>
      <c r="W604" s="102" t="b">
        <f>AND('Data Sheet'!H604&gt;Results!$G$13,'Data Sheet'!H604&lt;Results!$H$13)</f>
        <v>0</v>
      </c>
      <c r="X604" s="102" t="b">
        <f>AND('Data Sheet'!I604&gt;Results!$G$16,'Data Sheet'!I604&lt;Results!$H$16)</f>
        <v>0</v>
      </c>
      <c r="Y604" s="102" t="b">
        <f>AND('Data Sheet'!J604&gt;Results!$G$19,'Data Sheet'!J604&lt;Results!$H$19)</f>
        <v>0</v>
      </c>
      <c r="AB604" s="44">
        <f t="shared" si="19"/>
        <v>0</v>
      </c>
    </row>
    <row r="605" spans="2:28">
      <c r="B605" s="304"/>
      <c r="C605" s="304"/>
      <c r="D605" s="161"/>
      <c r="E605" s="35">
        <v>6060</v>
      </c>
      <c r="F605" s="3">
        <v>63</v>
      </c>
      <c r="G605" s="3">
        <v>0.99</v>
      </c>
      <c r="H605" s="3">
        <v>7.4189999999999996</v>
      </c>
      <c r="I605" s="3">
        <v>378</v>
      </c>
      <c r="J605" s="10">
        <v>23.1</v>
      </c>
      <c r="M605" s="40" t="b">
        <f>AND('Data Sheet'!F605&lt;Results!$F$7,'Data Sheet'!F605&gt;Results!$E$7)</f>
        <v>0</v>
      </c>
      <c r="N605" s="6" t="b">
        <f>AND(G605&gt;Results!$E$10,G605&lt;Results!$F$10)</f>
        <v>0</v>
      </c>
      <c r="O605" s="6" t="b">
        <f>AND(H605&gt;Results!$E$13,H605&lt;Results!$F$13)</f>
        <v>0</v>
      </c>
      <c r="P605" s="6" t="b">
        <f>AND(I605&gt;Results!$E$16,I605&lt;Results!$F$16)</f>
        <v>0</v>
      </c>
      <c r="Q605" s="6" t="b">
        <f>AND(J605&gt;Results!$E$19,J605&lt;Results!$F$19)</f>
        <v>0</v>
      </c>
      <c r="T605" s="44">
        <f t="shared" si="18"/>
        <v>0</v>
      </c>
      <c r="U605" s="102" t="b">
        <f>AND('Data Sheet'!F605&gt;Results!$G$7,'Data Sheet'!F605&lt;Results!$H$7)</f>
        <v>1</v>
      </c>
      <c r="V605" s="102" t="b">
        <f>AND('Data Sheet'!G605&gt;Results!$G$10,'Data Sheet'!G604&lt;Results!$H$10)</f>
        <v>0</v>
      </c>
      <c r="W605" s="102" t="b">
        <f>AND('Data Sheet'!H605&gt;Results!$G$13,'Data Sheet'!H605&lt;Results!$H$13)</f>
        <v>0</v>
      </c>
      <c r="X605" s="102" t="b">
        <f>AND('Data Sheet'!I605&gt;Results!$G$16,'Data Sheet'!I605&lt;Results!$H$16)</f>
        <v>0</v>
      </c>
      <c r="Y605" s="102" t="b">
        <f>AND('Data Sheet'!J605&gt;Results!$G$19,'Data Sheet'!J605&lt;Results!$H$19)</f>
        <v>0</v>
      </c>
      <c r="AB605" s="44">
        <f t="shared" si="19"/>
        <v>1</v>
      </c>
    </row>
    <row r="606" spans="2:28">
      <c r="B606" s="304"/>
      <c r="C606" s="304"/>
      <c r="D606" s="161"/>
      <c r="E606" s="35">
        <v>6070</v>
      </c>
      <c r="F606" s="3">
        <v>64</v>
      </c>
      <c r="G606" s="3">
        <v>0.99</v>
      </c>
      <c r="H606" s="3">
        <v>7.8319999999999999</v>
      </c>
      <c r="I606" s="3">
        <v>369</v>
      </c>
      <c r="J606" s="10">
        <v>26.1</v>
      </c>
      <c r="M606" s="40" t="b">
        <f>AND('Data Sheet'!F606&lt;Results!$F$7,'Data Sheet'!F606&gt;Results!$E$7)</f>
        <v>0</v>
      </c>
      <c r="N606" s="6" t="b">
        <f>AND(G606&gt;Results!$E$10,G606&lt;Results!$F$10)</f>
        <v>0</v>
      </c>
      <c r="O606" s="6" t="b">
        <f>AND(H606&gt;Results!$E$13,H606&lt;Results!$F$13)</f>
        <v>0</v>
      </c>
      <c r="P606" s="6" t="b">
        <f>AND(I606&gt;Results!$E$16,I606&lt;Results!$F$16)</f>
        <v>0</v>
      </c>
      <c r="Q606" s="6" t="b">
        <f>AND(J606&gt;Results!$E$19,J606&lt;Results!$F$19)</f>
        <v>0</v>
      </c>
      <c r="T606" s="44">
        <f t="shared" si="18"/>
        <v>0</v>
      </c>
      <c r="U606" s="102" t="b">
        <f>AND('Data Sheet'!F606&gt;Results!$G$7,'Data Sheet'!F606&lt;Results!$H$7)</f>
        <v>1</v>
      </c>
      <c r="V606" s="102" t="b">
        <f>AND('Data Sheet'!G606&gt;Results!$G$10,'Data Sheet'!G605&lt;Results!$H$10)</f>
        <v>0</v>
      </c>
      <c r="W606" s="102" t="b">
        <f>AND('Data Sheet'!H606&gt;Results!$G$13,'Data Sheet'!H606&lt;Results!$H$13)</f>
        <v>0</v>
      </c>
      <c r="X606" s="102" t="b">
        <f>AND('Data Sheet'!I606&gt;Results!$G$16,'Data Sheet'!I606&lt;Results!$H$16)</f>
        <v>0</v>
      </c>
      <c r="Y606" s="102" t="b">
        <f>AND('Data Sheet'!J606&gt;Results!$G$19,'Data Sheet'!J606&lt;Results!$H$19)</f>
        <v>0</v>
      </c>
      <c r="AB606" s="44">
        <f t="shared" si="19"/>
        <v>1</v>
      </c>
    </row>
    <row r="607" spans="2:28">
      <c r="B607" s="304"/>
      <c r="C607" s="304"/>
      <c r="D607" s="161"/>
      <c r="E607" s="35">
        <v>6080</v>
      </c>
      <c r="F607" s="3">
        <v>76</v>
      </c>
      <c r="G607" s="3">
        <v>0.99</v>
      </c>
      <c r="H607" s="3">
        <v>8.3010000000000002</v>
      </c>
      <c r="I607" s="3">
        <v>707</v>
      </c>
      <c r="J607" s="10">
        <v>33.5</v>
      </c>
      <c r="M607" s="40" t="b">
        <f>AND('Data Sheet'!F607&lt;Results!$F$7,'Data Sheet'!F607&gt;Results!$E$7)</f>
        <v>0</v>
      </c>
      <c r="N607" s="6" t="b">
        <f>AND(G607&gt;Results!$E$10,G607&lt;Results!$F$10)</f>
        <v>0</v>
      </c>
      <c r="O607" s="6" t="b">
        <f>AND(H607&gt;Results!$E$13,H607&lt;Results!$F$13)</f>
        <v>0</v>
      </c>
      <c r="P607" s="6" t="b">
        <f>AND(I607&gt;Results!$E$16,I607&lt;Results!$F$16)</f>
        <v>0</v>
      </c>
      <c r="Q607" s="6" t="b">
        <f>AND(J607&gt;Results!$E$19,J607&lt;Results!$F$19)</f>
        <v>0</v>
      </c>
      <c r="T607" s="44">
        <f t="shared" si="18"/>
        <v>0</v>
      </c>
      <c r="U607" s="102" t="b">
        <f>AND('Data Sheet'!F607&gt;Results!$G$7,'Data Sheet'!F607&lt;Results!$H$7)</f>
        <v>0</v>
      </c>
      <c r="V607" s="102" t="b">
        <f>AND('Data Sheet'!G607&gt;Results!$G$10,'Data Sheet'!G606&lt;Results!$H$10)</f>
        <v>0</v>
      </c>
      <c r="W607" s="102" t="b">
        <f>AND('Data Sheet'!H607&gt;Results!$G$13,'Data Sheet'!H607&lt;Results!$H$13)</f>
        <v>0</v>
      </c>
      <c r="X607" s="102" t="b">
        <f>AND('Data Sheet'!I607&gt;Results!$G$16,'Data Sheet'!I607&lt;Results!$H$16)</f>
        <v>0</v>
      </c>
      <c r="Y607" s="102" t="b">
        <f>AND('Data Sheet'!J607&gt;Results!$G$19,'Data Sheet'!J607&lt;Results!$H$19)</f>
        <v>0</v>
      </c>
      <c r="AB607" s="44">
        <f t="shared" si="19"/>
        <v>0</v>
      </c>
    </row>
    <row r="608" spans="2:28">
      <c r="B608" s="304"/>
      <c r="C608" s="304"/>
      <c r="D608" s="161"/>
      <c r="E608" s="35">
        <v>6140</v>
      </c>
      <c r="F608" s="3">
        <v>38</v>
      </c>
      <c r="G608" s="3">
        <v>0.96</v>
      </c>
      <c r="H608" s="3">
        <v>8.9290000000000003</v>
      </c>
      <c r="I608" s="3">
        <v>6400</v>
      </c>
      <c r="J608" s="10" t="s">
        <v>1</v>
      </c>
      <c r="M608" s="40" t="b">
        <f>AND('Data Sheet'!F608&lt;Results!$F$7,'Data Sheet'!F608&gt;Results!$E$7)</f>
        <v>0</v>
      </c>
      <c r="N608" s="6" t="b">
        <f>AND(G608&gt;Results!$E$10,G608&lt;Results!$F$10)</f>
        <v>0</v>
      </c>
      <c r="O608" s="6" t="b">
        <f>AND(H608&gt;Results!$E$13,H608&lt;Results!$F$13)</f>
        <v>0</v>
      </c>
      <c r="P608" s="6" t="b">
        <f>AND(I608&gt;Results!$E$16,I608&lt;Results!$F$16)</f>
        <v>0</v>
      </c>
      <c r="Q608" s="6" t="b">
        <f>AND(J608&gt;Results!$E$19,J608&lt;Results!$F$19)</f>
        <v>0</v>
      </c>
      <c r="T608" s="44">
        <f t="shared" si="18"/>
        <v>0</v>
      </c>
      <c r="U608" s="102" t="b">
        <f>AND('Data Sheet'!F608&gt;Results!$G$7,'Data Sheet'!F608&lt;Results!$H$7)</f>
        <v>0</v>
      </c>
      <c r="V608" s="102" t="b">
        <f>AND('Data Sheet'!G608&gt;Results!$G$10,'Data Sheet'!G607&lt;Results!$H$10)</f>
        <v>0</v>
      </c>
      <c r="W608" s="102" t="b">
        <f>AND('Data Sheet'!H608&gt;Results!$G$13,'Data Sheet'!H608&lt;Results!$H$13)</f>
        <v>0</v>
      </c>
      <c r="X608" s="102" t="b">
        <f>AND('Data Sheet'!I608&gt;Results!$G$16,'Data Sheet'!I608&lt;Results!$H$16)</f>
        <v>0</v>
      </c>
      <c r="Y608" s="102" t="b">
        <f>AND('Data Sheet'!J608&gt;Results!$G$19,'Data Sheet'!J608&lt;Results!$H$19)</f>
        <v>0</v>
      </c>
      <c r="AB608" s="44">
        <f t="shared" si="19"/>
        <v>0</v>
      </c>
    </row>
    <row r="609" spans="2:28">
      <c r="B609" s="304"/>
      <c r="C609" s="304"/>
      <c r="D609" s="161"/>
      <c r="E609" s="35" t="s">
        <v>838</v>
      </c>
      <c r="F609" s="3">
        <v>52</v>
      </c>
      <c r="G609" s="3">
        <v>1.06</v>
      </c>
      <c r="H609" s="3">
        <v>5.9</v>
      </c>
      <c r="I609" s="3">
        <v>360</v>
      </c>
      <c r="J609" s="10">
        <v>29.8</v>
      </c>
      <c r="M609" s="40" t="b">
        <f>AND('Data Sheet'!F609&lt;Results!$F$7,'Data Sheet'!F609&gt;Results!$E$7)</f>
        <v>0</v>
      </c>
      <c r="N609" s="6" t="b">
        <f>AND(G609&gt;Results!$E$10,G609&lt;Results!$F$10)</f>
        <v>1</v>
      </c>
      <c r="O609" s="6" t="b">
        <f>AND(H609&gt;Results!$E$13,H609&lt;Results!$F$13)</f>
        <v>0</v>
      </c>
      <c r="P609" s="6" t="b">
        <f>AND(I609&gt;Results!$E$16,I609&lt;Results!$F$16)</f>
        <v>0</v>
      </c>
      <c r="Q609" s="6" t="b">
        <f>AND(J609&gt;Results!$E$19,J609&lt;Results!$F$19)</f>
        <v>0</v>
      </c>
      <c r="T609" s="44">
        <f t="shared" si="18"/>
        <v>1</v>
      </c>
      <c r="U609" s="102" t="b">
        <f>AND('Data Sheet'!F609&gt;Results!$G$7,'Data Sheet'!F609&lt;Results!$H$7)</f>
        <v>0</v>
      </c>
      <c r="V609" s="102" t="b">
        <f>AND('Data Sheet'!G609&gt;Results!$G$10,'Data Sheet'!G608&lt;Results!$H$10)</f>
        <v>0</v>
      </c>
      <c r="W609" s="102" t="b">
        <f>AND('Data Sheet'!H609&gt;Results!$G$13,'Data Sheet'!H609&lt;Results!$H$13)</f>
        <v>0</v>
      </c>
      <c r="X609" s="102" t="b">
        <f>AND('Data Sheet'!I609&gt;Results!$G$16,'Data Sheet'!I609&lt;Results!$H$16)</f>
        <v>0</v>
      </c>
      <c r="Y609" s="102" t="b">
        <f>AND('Data Sheet'!J609&gt;Results!$G$19,'Data Sheet'!J609&lt;Results!$H$19)</f>
        <v>0</v>
      </c>
      <c r="AB609" s="44">
        <f t="shared" si="19"/>
        <v>0</v>
      </c>
    </row>
    <row r="610" spans="2:28">
      <c r="B610" s="304"/>
      <c r="C610" s="304"/>
      <c r="D610" s="161"/>
      <c r="E610" s="35" t="s">
        <v>839</v>
      </c>
      <c r="F610" s="3">
        <v>60</v>
      </c>
      <c r="G610" s="3">
        <v>1.07</v>
      </c>
      <c r="H610" s="3">
        <v>6.6</v>
      </c>
      <c r="I610" s="3">
        <v>350</v>
      </c>
      <c r="J610" s="10">
        <v>34.9</v>
      </c>
      <c r="M610" s="40" t="b">
        <f>AND('Data Sheet'!F610&lt;Results!$F$7,'Data Sheet'!F610&gt;Results!$E$7)</f>
        <v>1</v>
      </c>
      <c r="N610" s="6" t="b">
        <f>AND(G610&gt;Results!$E$10,G610&lt;Results!$F$10)</f>
        <v>1</v>
      </c>
      <c r="O610" s="6" t="b">
        <f>AND(H610&gt;Results!$E$13,H610&lt;Results!$F$13)</f>
        <v>0</v>
      </c>
      <c r="P610" s="6" t="b">
        <f>AND(I610&gt;Results!$E$16,I610&lt;Results!$F$16)</f>
        <v>0</v>
      </c>
      <c r="Q610" s="6" t="b">
        <f>AND(J610&gt;Results!$E$19,J610&lt;Results!$F$19)</f>
        <v>0</v>
      </c>
      <c r="T610" s="44">
        <f t="shared" si="18"/>
        <v>2</v>
      </c>
      <c r="U610" s="102" t="b">
        <f>AND('Data Sheet'!F610&gt;Results!$G$7,'Data Sheet'!F610&lt;Results!$H$7)</f>
        <v>0</v>
      </c>
      <c r="V610" s="102" t="b">
        <f>AND('Data Sheet'!G610&gt;Results!$G$10,'Data Sheet'!G609&lt;Results!$H$10)</f>
        <v>1</v>
      </c>
      <c r="W610" s="102" t="b">
        <f>AND('Data Sheet'!H610&gt;Results!$G$13,'Data Sheet'!H610&lt;Results!$H$13)</f>
        <v>0</v>
      </c>
      <c r="X610" s="102" t="b">
        <f>AND('Data Sheet'!I610&gt;Results!$G$16,'Data Sheet'!I610&lt;Results!$H$16)</f>
        <v>0</v>
      </c>
      <c r="Y610" s="102" t="b">
        <f>AND('Data Sheet'!J610&gt;Results!$G$19,'Data Sheet'!J610&lt;Results!$H$19)</f>
        <v>0</v>
      </c>
      <c r="AB610" s="44">
        <f t="shared" si="19"/>
        <v>1</v>
      </c>
    </row>
    <row r="611" spans="2:28">
      <c r="B611" s="304"/>
      <c r="C611" s="304"/>
      <c r="D611" s="161"/>
      <c r="E611" s="35" t="s">
        <v>849</v>
      </c>
      <c r="F611" s="3">
        <v>52</v>
      </c>
      <c r="G611" s="3">
        <v>1.06</v>
      </c>
      <c r="H611" s="3">
        <v>5.86</v>
      </c>
      <c r="I611" s="3">
        <v>360</v>
      </c>
      <c r="J611" s="10">
        <v>25.6</v>
      </c>
      <c r="M611" s="40" t="b">
        <f>AND('Data Sheet'!F611&lt;Results!$F$7,'Data Sheet'!F611&gt;Results!$E$7)</f>
        <v>0</v>
      </c>
      <c r="N611" s="6" t="b">
        <f>AND(G611&gt;Results!$E$10,G611&lt;Results!$F$10)</f>
        <v>1</v>
      </c>
      <c r="O611" s="6" t="b">
        <f>AND(H611&gt;Results!$E$13,H611&lt;Results!$F$13)</f>
        <v>0</v>
      </c>
      <c r="P611" s="6" t="b">
        <f>AND(I611&gt;Results!$E$16,I611&lt;Results!$F$16)</f>
        <v>0</v>
      </c>
      <c r="Q611" s="6" t="b">
        <f>AND(J611&gt;Results!$E$19,J611&lt;Results!$F$19)</f>
        <v>0</v>
      </c>
      <c r="T611" s="44">
        <f t="shared" si="18"/>
        <v>1</v>
      </c>
      <c r="U611" s="102" t="b">
        <f>AND('Data Sheet'!F611&gt;Results!$G$7,'Data Sheet'!F611&lt;Results!$H$7)</f>
        <v>0</v>
      </c>
      <c r="V611" s="102" t="b">
        <f>AND('Data Sheet'!G611&gt;Results!$G$10,'Data Sheet'!G610&lt;Results!$H$10)</f>
        <v>0</v>
      </c>
      <c r="W611" s="102" t="b">
        <f>AND('Data Sheet'!H611&gt;Results!$G$13,'Data Sheet'!H611&lt;Results!$H$13)</f>
        <v>0</v>
      </c>
      <c r="X611" s="102" t="b">
        <f>AND('Data Sheet'!I611&gt;Results!$G$16,'Data Sheet'!I611&lt;Results!$H$16)</f>
        <v>0</v>
      </c>
      <c r="Y611" s="102" t="b">
        <f>AND('Data Sheet'!J611&gt;Results!$G$19,'Data Sheet'!J611&lt;Results!$H$19)</f>
        <v>0</v>
      </c>
      <c r="AB611" s="44">
        <f t="shared" si="19"/>
        <v>0</v>
      </c>
    </row>
    <row r="612" spans="2:28">
      <c r="B612" s="304"/>
      <c r="C612" s="304"/>
      <c r="D612" s="161"/>
      <c r="E612" s="35" t="s">
        <v>850</v>
      </c>
      <c r="F612" s="3">
        <v>58</v>
      </c>
      <c r="G612" s="3">
        <v>1.07</v>
      </c>
      <c r="H612" s="3">
        <v>6.62</v>
      </c>
      <c r="I612" s="3">
        <v>350</v>
      </c>
      <c r="J612" s="10">
        <v>29.5</v>
      </c>
      <c r="M612" s="40" t="b">
        <f>AND('Data Sheet'!F612&lt;Results!$F$7,'Data Sheet'!F612&gt;Results!$E$7)</f>
        <v>1</v>
      </c>
      <c r="N612" s="6" t="b">
        <f>AND(G612&gt;Results!$E$10,G612&lt;Results!$F$10)</f>
        <v>1</v>
      </c>
      <c r="O612" s="6" t="b">
        <f>AND(H612&gt;Results!$E$13,H612&lt;Results!$F$13)</f>
        <v>0</v>
      </c>
      <c r="P612" s="6" t="b">
        <f>AND(I612&gt;Results!$E$16,I612&lt;Results!$F$16)</f>
        <v>0</v>
      </c>
      <c r="Q612" s="6" t="b">
        <f>AND(J612&gt;Results!$E$19,J612&lt;Results!$F$19)</f>
        <v>0</v>
      </c>
      <c r="T612" s="44">
        <f t="shared" si="18"/>
        <v>2</v>
      </c>
      <c r="U612" s="102" t="b">
        <f>AND('Data Sheet'!F612&gt;Results!$G$7,'Data Sheet'!F612&lt;Results!$H$7)</f>
        <v>0</v>
      </c>
      <c r="V612" s="102" t="b">
        <f>AND('Data Sheet'!G612&gt;Results!$G$10,'Data Sheet'!G611&lt;Results!$H$10)</f>
        <v>1</v>
      </c>
      <c r="W612" s="102" t="b">
        <f>AND('Data Sheet'!H612&gt;Results!$G$13,'Data Sheet'!H612&lt;Results!$H$13)</f>
        <v>0</v>
      </c>
      <c r="X612" s="102" t="b">
        <f>AND('Data Sheet'!I612&gt;Results!$G$16,'Data Sheet'!I612&lt;Results!$H$16)</f>
        <v>0</v>
      </c>
      <c r="Y612" s="102" t="b">
        <f>AND('Data Sheet'!J612&gt;Results!$G$19,'Data Sheet'!J612&lt;Results!$H$19)</f>
        <v>0</v>
      </c>
      <c r="AB612" s="44">
        <f t="shared" si="19"/>
        <v>1</v>
      </c>
    </row>
    <row r="613" spans="2:28">
      <c r="B613" s="304"/>
      <c r="C613" s="304"/>
      <c r="D613" s="161"/>
      <c r="E613" s="35" t="s">
        <v>851</v>
      </c>
      <c r="F613" s="3">
        <v>65</v>
      </c>
      <c r="G613" s="3">
        <v>1.1000000000000001</v>
      </c>
      <c r="H613" s="3">
        <v>9.24</v>
      </c>
      <c r="I613" s="3">
        <v>420</v>
      </c>
      <c r="J613" s="10">
        <v>37</v>
      </c>
      <c r="M613" s="40" t="b">
        <f>AND('Data Sheet'!F613&lt;Results!$F$7,'Data Sheet'!F613&gt;Results!$E$7)</f>
        <v>0</v>
      </c>
      <c r="N613" s="6" t="b">
        <f>AND(G613&gt;Results!$E$10,G613&lt;Results!$F$10)</f>
        <v>1</v>
      </c>
      <c r="O613" s="6" t="b">
        <f>AND(H613&gt;Results!$E$13,H613&lt;Results!$F$13)</f>
        <v>0</v>
      </c>
      <c r="P613" s="6" t="b">
        <f>AND(I613&gt;Results!$E$16,I613&lt;Results!$F$16)</f>
        <v>1</v>
      </c>
      <c r="Q613" s="6" t="b">
        <f>AND(J613&gt;Results!$E$19,J613&lt;Results!$F$19)</f>
        <v>0</v>
      </c>
      <c r="T613" s="44">
        <f t="shared" si="18"/>
        <v>2</v>
      </c>
      <c r="U613" s="102" t="b">
        <f>AND('Data Sheet'!F613&gt;Results!$G$7,'Data Sheet'!F613&lt;Results!$H$7)</f>
        <v>1</v>
      </c>
      <c r="V613" s="102" t="b">
        <f>AND('Data Sheet'!G613&gt;Results!$G$10,'Data Sheet'!G612&lt;Results!$H$10)</f>
        <v>1</v>
      </c>
      <c r="W613" s="102" t="b">
        <f>AND('Data Sheet'!H613&gt;Results!$G$13,'Data Sheet'!H613&lt;Results!$H$13)</f>
        <v>0</v>
      </c>
      <c r="X613" s="102" t="b">
        <f>AND('Data Sheet'!I613&gt;Results!$G$16,'Data Sheet'!I613&lt;Results!$H$16)</f>
        <v>1</v>
      </c>
      <c r="Y613" s="102" t="b">
        <f>AND('Data Sheet'!J613&gt;Results!$G$19,'Data Sheet'!J613&lt;Results!$H$19)</f>
        <v>0</v>
      </c>
      <c r="AB613" s="44">
        <f t="shared" si="19"/>
        <v>3</v>
      </c>
    </row>
    <row r="614" spans="2:28">
      <c r="B614" s="304"/>
      <c r="C614" s="304"/>
      <c r="D614" s="161" t="s">
        <v>852</v>
      </c>
      <c r="E614" s="35" t="s">
        <v>853</v>
      </c>
      <c r="F614" s="3">
        <v>59</v>
      </c>
      <c r="G614" s="3">
        <v>1.17</v>
      </c>
      <c r="H614" s="3">
        <v>10.3</v>
      </c>
      <c r="I614" s="3">
        <v>420</v>
      </c>
      <c r="J614" s="10">
        <v>28</v>
      </c>
      <c r="M614" s="40" t="b">
        <f>AND('Data Sheet'!F614&lt;Results!$F$7,'Data Sheet'!F614&gt;Results!$E$7)</f>
        <v>1</v>
      </c>
      <c r="N614" s="6" t="b">
        <f>AND(G614&gt;Results!$E$10,G614&lt;Results!$F$10)</f>
        <v>0</v>
      </c>
      <c r="O614" s="6" t="b">
        <f>AND(H614&gt;Results!$E$13,H614&lt;Results!$F$13)</f>
        <v>0</v>
      </c>
      <c r="P614" s="6" t="b">
        <f>AND(I614&gt;Results!$E$16,I614&lt;Results!$F$16)</f>
        <v>1</v>
      </c>
      <c r="Q614" s="6" t="b">
        <f>AND(J614&gt;Results!$E$19,J614&lt;Results!$F$19)</f>
        <v>0</v>
      </c>
      <c r="T614" s="44">
        <f t="shared" si="18"/>
        <v>2</v>
      </c>
      <c r="U614" s="102" t="b">
        <f>AND('Data Sheet'!F614&gt;Results!$G$7,'Data Sheet'!F614&lt;Results!$H$7)</f>
        <v>0</v>
      </c>
      <c r="V614" s="102" t="b">
        <f>AND('Data Sheet'!G614&gt;Results!$G$10,'Data Sheet'!G613&lt;Results!$H$10)</f>
        <v>1</v>
      </c>
      <c r="W614" s="102" t="b">
        <f>AND('Data Sheet'!H614&gt;Results!$G$13,'Data Sheet'!H614&lt;Results!$H$13)</f>
        <v>0</v>
      </c>
      <c r="X614" s="102" t="b">
        <f>AND('Data Sheet'!I614&gt;Results!$G$16,'Data Sheet'!I614&lt;Results!$H$16)</f>
        <v>1</v>
      </c>
      <c r="Y614" s="102" t="b">
        <f>AND('Data Sheet'!J614&gt;Results!$G$19,'Data Sheet'!J614&lt;Results!$H$19)</f>
        <v>0</v>
      </c>
      <c r="AB614" s="44">
        <f t="shared" si="19"/>
        <v>2</v>
      </c>
    </row>
    <row r="615" spans="2:28">
      <c r="B615" s="304"/>
      <c r="C615" s="304"/>
      <c r="D615" s="161"/>
      <c r="E615" s="35" t="s">
        <v>854</v>
      </c>
      <c r="F615" s="3">
        <v>69</v>
      </c>
      <c r="G615" s="3">
        <v>1.17</v>
      </c>
      <c r="H615" s="3">
        <v>14.5</v>
      </c>
      <c r="I615" s="3">
        <v>440</v>
      </c>
      <c r="J615" s="10">
        <v>38.6</v>
      </c>
      <c r="M615" s="40" t="b">
        <f>AND('Data Sheet'!F615&lt;Results!$F$7,'Data Sheet'!F615&gt;Results!$E$7)</f>
        <v>0</v>
      </c>
      <c r="N615" s="6" t="b">
        <f>AND(G615&gt;Results!$E$10,G615&lt;Results!$F$10)</f>
        <v>0</v>
      </c>
      <c r="O615" s="6" t="b">
        <f>AND(H615&gt;Results!$E$13,H615&lt;Results!$F$13)</f>
        <v>0</v>
      </c>
      <c r="P615" s="6" t="b">
        <f>AND(I615&gt;Results!$E$16,I615&lt;Results!$F$16)</f>
        <v>1</v>
      </c>
      <c r="Q615" s="6" t="b">
        <f>AND(J615&gt;Results!$E$19,J615&lt;Results!$F$19)</f>
        <v>0</v>
      </c>
      <c r="T615" s="44">
        <f t="shared" si="18"/>
        <v>1</v>
      </c>
      <c r="U615" s="102" t="b">
        <f>AND('Data Sheet'!F615&gt;Results!$G$7,'Data Sheet'!F615&lt;Results!$H$7)</f>
        <v>0</v>
      </c>
      <c r="V615" s="102" t="b">
        <f>AND('Data Sheet'!G615&gt;Results!$G$10,'Data Sheet'!G614&lt;Results!$H$10)</f>
        <v>1</v>
      </c>
      <c r="W615" s="102" t="b">
        <f>AND('Data Sheet'!H615&gt;Results!$G$13,'Data Sheet'!H615&lt;Results!$H$13)</f>
        <v>1</v>
      </c>
      <c r="X615" s="102" t="b">
        <f>AND('Data Sheet'!I615&gt;Results!$G$16,'Data Sheet'!I615&lt;Results!$H$16)</f>
        <v>1</v>
      </c>
      <c r="Y615" s="102" t="b">
        <f>AND('Data Sheet'!J615&gt;Results!$G$19,'Data Sheet'!J615&lt;Results!$H$19)</f>
        <v>0</v>
      </c>
      <c r="AB615" s="44">
        <f t="shared" si="19"/>
        <v>3</v>
      </c>
    </row>
    <row r="616" spans="2:28">
      <c r="B616" s="304"/>
      <c r="C616" s="304"/>
      <c r="D616" s="161"/>
      <c r="E616" s="35" t="s">
        <v>855</v>
      </c>
      <c r="F616" s="3">
        <v>80</v>
      </c>
      <c r="G616" s="3">
        <v>1.2</v>
      </c>
      <c r="H616" s="3">
        <v>17.2</v>
      </c>
      <c r="I616" s="3">
        <v>450</v>
      </c>
      <c r="J616" s="10">
        <v>52.6</v>
      </c>
      <c r="M616" s="40" t="b">
        <f>AND('Data Sheet'!F616&lt;Results!$F$7,'Data Sheet'!F616&gt;Results!$E$7)</f>
        <v>0</v>
      </c>
      <c r="N616" s="6" t="b">
        <f>AND(G616&gt;Results!$E$10,G616&lt;Results!$F$10)</f>
        <v>0</v>
      </c>
      <c r="O616" s="6" t="b">
        <f>AND(H616&gt;Results!$E$13,H616&lt;Results!$F$13)</f>
        <v>0</v>
      </c>
      <c r="P616" s="6" t="b">
        <f>AND(I616&gt;Results!$E$16,I616&lt;Results!$F$16)</f>
        <v>0</v>
      </c>
      <c r="Q616" s="6" t="b">
        <f>AND(J616&gt;Results!$E$19,J616&lt;Results!$F$19)</f>
        <v>0</v>
      </c>
      <c r="T616" s="44">
        <f t="shared" si="18"/>
        <v>0</v>
      </c>
      <c r="U616" s="102" t="b">
        <f>AND('Data Sheet'!F616&gt;Results!$G$7,'Data Sheet'!F616&lt;Results!$H$7)</f>
        <v>0</v>
      </c>
      <c r="V616" s="102" t="b">
        <f>AND('Data Sheet'!G616&gt;Results!$G$10,'Data Sheet'!G615&lt;Results!$H$10)</f>
        <v>1</v>
      </c>
      <c r="W616" s="102" t="b">
        <f>AND('Data Sheet'!H616&gt;Results!$G$13,'Data Sheet'!H616&lt;Results!$H$13)</f>
        <v>0</v>
      </c>
      <c r="X616" s="102" t="b">
        <f>AND('Data Sheet'!I616&gt;Results!$G$16,'Data Sheet'!I616&lt;Results!$H$16)</f>
        <v>0</v>
      </c>
      <c r="Y616" s="102" t="b">
        <f>AND('Data Sheet'!J616&gt;Results!$G$19,'Data Sheet'!J616&lt;Results!$H$19)</f>
        <v>0</v>
      </c>
      <c r="AB616" s="44">
        <f t="shared" si="19"/>
        <v>1</v>
      </c>
    </row>
    <row r="617" spans="2:28">
      <c r="B617" s="304"/>
      <c r="C617" s="304"/>
      <c r="D617" s="161" t="s">
        <v>834</v>
      </c>
      <c r="E617" s="35">
        <v>6830</v>
      </c>
      <c r="F617" s="3">
        <v>30</v>
      </c>
      <c r="G617" s="3">
        <v>0.99</v>
      </c>
      <c r="H617" s="3">
        <v>4.38</v>
      </c>
      <c r="I617" s="3">
        <v>500</v>
      </c>
      <c r="J617" s="10">
        <v>14.2</v>
      </c>
      <c r="M617" s="40" t="b">
        <f>AND('Data Sheet'!F617&lt;Results!$F$7,'Data Sheet'!F617&gt;Results!$E$7)</f>
        <v>0</v>
      </c>
      <c r="N617" s="6" t="b">
        <f>AND(G617&gt;Results!$E$10,G617&lt;Results!$F$10)</f>
        <v>0</v>
      </c>
      <c r="O617" s="6" t="b">
        <f>AND(H617&gt;Results!$E$13,H617&lt;Results!$F$13)</f>
        <v>0</v>
      </c>
      <c r="P617" s="6" t="b">
        <f>AND(I617&gt;Results!$E$16,I617&lt;Results!$F$16)</f>
        <v>0</v>
      </c>
      <c r="Q617" s="6" t="b">
        <f>AND(J617&gt;Results!$E$19,J617&lt;Results!$F$19)</f>
        <v>0</v>
      </c>
      <c r="T617" s="44">
        <f t="shared" si="18"/>
        <v>0</v>
      </c>
      <c r="U617" s="102" t="b">
        <f>AND('Data Sheet'!F617&gt;Results!$G$7,'Data Sheet'!F617&lt;Results!$H$7)</f>
        <v>0</v>
      </c>
      <c r="V617" s="102" t="b">
        <f>AND('Data Sheet'!G617&gt;Results!$G$10,'Data Sheet'!G616&lt;Results!$H$10)</f>
        <v>0</v>
      </c>
      <c r="W617" s="102" t="b">
        <f>AND('Data Sheet'!H617&gt;Results!$G$13,'Data Sheet'!H617&lt;Results!$H$13)</f>
        <v>0</v>
      </c>
      <c r="X617" s="102" t="b">
        <f>AND('Data Sheet'!I617&gt;Results!$G$16,'Data Sheet'!I617&lt;Results!$H$16)</f>
        <v>0</v>
      </c>
      <c r="Y617" s="102" t="b">
        <f>AND('Data Sheet'!J617&gt;Results!$G$19,'Data Sheet'!J617&lt;Results!$H$19)</f>
        <v>0</v>
      </c>
      <c r="AB617" s="44">
        <f t="shared" si="19"/>
        <v>0</v>
      </c>
    </row>
    <row r="618" spans="2:28">
      <c r="B618" s="304"/>
      <c r="C618" s="304"/>
      <c r="D618" s="161"/>
      <c r="E618" s="35">
        <v>6840</v>
      </c>
      <c r="F618" s="3">
        <v>42</v>
      </c>
      <c r="G618" s="3">
        <v>0.99</v>
      </c>
      <c r="H618" s="3">
        <v>5.18</v>
      </c>
      <c r="I618" s="3">
        <v>452</v>
      </c>
      <c r="J618" s="10">
        <v>15.3</v>
      </c>
      <c r="M618" s="40" t="b">
        <f>AND('Data Sheet'!F618&lt;Results!$F$7,'Data Sheet'!F618&gt;Results!$E$7)</f>
        <v>0</v>
      </c>
      <c r="N618" s="6" t="b">
        <f>AND(G618&gt;Results!$E$10,G618&lt;Results!$F$10)</f>
        <v>0</v>
      </c>
      <c r="O618" s="6" t="b">
        <f>AND(H618&gt;Results!$E$13,H618&lt;Results!$F$13)</f>
        <v>0</v>
      </c>
      <c r="P618" s="6" t="b">
        <f>AND(I618&gt;Results!$E$16,I618&lt;Results!$F$16)</f>
        <v>0</v>
      </c>
      <c r="Q618" s="6" t="b">
        <f>AND(J618&gt;Results!$E$19,J618&lt;Results!$F$19)</f>
        <v>0</v>
      </c>
      <c r="T618" s="44">
        <f t="shared" si="18"/>
        <v>0</v>
      </c>
      <c r="U618" s="102" t="b">
        <f>AND('Data Sheet'!F618&gt;Results!$G$7,'Data Sheet'!F618&lt;Results!$H$7)</f>
        <v>0</v>
      </c>
      <c r="V618" s="102" t="b">
        <f>AND('Data Sheet'!G618&gt;Results!$G$10,'Data Sheet'!G617&lt;Results!$H$10)</f>
        <v>0</v>
      </c>
      <c r="W618" s="102" t="b">
        <f>AND('Data Sheet'!H618&gt;Results!$G$13,'Data Sheet'!H618&lt;Results!$H$13)</f>
        <v>0</v>
      </c>
      <c r="X618" s="102" t="b">
        <f>AND('Data Sheet'!I618&gt;Results!$G$16,'Data Sheet'!I618&lt;Results!$H$16)</f>
        <v>0</v>
      </c>
      <c r="Y618" s="102" t="b">
        <f>AND('Data Sheet'!J618&gt;Results!$G$19,'Data Sheet'!J618&lt;Results!$H$19)</f>
        <v>0</v>
      </c>
      <c r="AB618" s="44">
        <f t="shared" si="19"/>
        <v>0</v>
      </c>
    </row>
    <row r="619" spans="2:28">
      <c r="B619" s="304"/>
      <c r="C619" s="304"/>
      <c r="D619" s="161"/>
      <c r="E619" s="35">
        <v>6850</v>
      </c>
      <c r="F619" s="3">
        <v>53</v>
      </c>
      <c r="G619" s="3">
        <v>0.99</v>
      </c>
      <c r="H619" s="3">
        <v>5.92</v>
      </c>
      <c r="I619" s="3">
        <v>448</v>
      </c>
      <c r="J619" s="10">
        <v>20.9</v>
      </c>
      <c r="M619" s="40" t="b">
        <f>AND('Data Sheet'!F619&lt;Results!$F$7,'Data Sheet'!F619&gt;Results!$E$7)</f>
        <v>0</v>
      </c>
      <c r="N619" s="6" t="b">
        <f>AND(G619&gt;Results!$E$10,G619&lt;Results!$F$10)</f>
        <v>0</v>
      </c>
      <c r="O619" s="6" t="b">
        <f>AND(H619&gt;Results!$E$13,H619&lt;Results!$F$13)</f>
        <v>0</v>
      </c>
      <c r="P619" s="6" t="b">
        <f>AND(I619&gt;Results!$E$16,I619&lt;Results!$F$16)</f>
        <v>0</v>
      </c>
      <c r="Q619" s="6" t="b">
        <f>AND(J619&gt;Results!$E$19,J619&lt;Results!$F$19)</f>
        <v>0</v>
      </c>
      <c r="T619" s="44">
        <f t="shared" si="18"/>
        <v>0</v>
      </c>
      <c r="U619" s="102" t="b">
        <f>AND('Data Sheet'!F619&gt;Results!$G$7,'Data Sheet'!F619&lt;Results!$H$7)</f>
        <v>0</v>
      </c>
      <c r="V619" s="102" t="b">
        <f>AND('Data Sheet'!G619&gt;Results!$G$10,'Data Sheet'!G618&lt;Results!$H$10)</f>
        <v>0</v>
      </c>
      <c r="W619" s="102" t="b">
        <f>AND('Data Sheet'!H619&gt;Results!$G$13,'Data Sheet'!H619&lt;Results!$H$13)</f>
        <v>0</v>
      </c>
      <c r="X619" s="102" t="b">
        <f>AND('Data Sheet'!I619&gt;Results!$G$16,'Data Sheet'!I619&lt;Results!$H$16)</f>
        <v>0</v>
      </c>
      <c r="Y619" s="102" t="b">
        <f>AND('Data Sheet'!J619&gt;Results!$G$19,'Data Sheet'!J619&lt;Results!$H$19)</f>
        <v>0</v>
      </c>
      <c r="AB619" s="44">
        <f t="shared" si="19"/>
        <v>0</v>
      </c>
    </row>
    <row r="620" spans="2:28">
      <c r="B620" s="304"/>
      <c r="C620" s="304"/>
      <c r="D620" s="161"/>
      <c r="E620" s="35">
        <v>6860</v>
      </c>
      <c r="F620" s="3">
        <v>61</v>
      </c>
      <c r="G620" s="3">
        <v>0.99</v>
      </c>
      <c r="H620" s="3">
        <v>7.4</v>
      </c>
      <c r="I620" s="3">
        <v>378</v>
      </c>
      <c r="J620" s="10">
        <v>23.1</v>
      </c>
      <c r="M620" s="40" t="b">
        <f>AND('Data Sheet'!F620&lt;Results!$F$7,'Data Sheet'!F620&gt;Results!$E$7)</f>
        <v>1</v>
      </c>
      <c r="N620" s="6" t="b">
        <f>AND(G620&gt;Results!$E$10,G620&lt;Results!$F$10)</f>
        <v>0</v>
      </c>
      <c r="O620" s="6" t="b">
        <f>AND(H620&gt;Results!$E$13,H620&lt;Results!$F$13)</f>
        <v>0</v>
      </c>
      <c r="P620" s="6" t="b">
        <f>AND(I620&gt;Results!$E$16,I620&lt;Results!$F$16)</f>
        <v>0</v>
      </c>
      <c r="Q620" s="6" t="b">
        <f>AND(J620&gt;Results!$E$19,J620&lt;Results!$F$19)</f>
        <v>0</v>
      </c>
      <c r="T620" s="44">
        <f t="shared" si="18"/>
        <v>1</v>
      </c>
      <c r="U620" s="102" t="b">
        <f>AND('Data Sheet'!F620&gt;Results!$G$7,'Data Sheet'!F620&lt;Results!$H$7)</f>
        <v>0</v>
      </c>
      <c r="V620" s="102" t="b">
        <f>AND('Data Sheet'!G620&gt;Results!$G$10,'Data Sheet'!G619&lt;Results!$H$10)</f>
        <v>0</v>
      </c>
      <c r="W620" s="102" t="b">
        <f>AND('Data Sheet'!H620&gt;Results!$G$13,'Data Sheet'!H620&lt;Results!$H$13)</f>
        <v>0</v>
      </c>
      <c r="X620" s="102" t="b">
        <f>AND('Data Sheet'!I620&gt;Results!$G$16,'Data Sheet'!I620&lt;Results!$H$16)</f>
        <v>0</v>
      </c>
      <c r="Y620" s="102" t="b">
        <f>AND('Data Sheet'!J620&gt;Results!$G$19,'Data Sheet'!J620&lt;Results!$H$19)</f>
        <v>0</v>
      </c>
      <c r="AB620" s="44">
        <f t="shared" si="19"/>
        <v>0</v>
      </c>
    </row>
    <row r="621" spans="2:28">
      <c r="B621" s="304"/>
      <c r="C621" s="304"/>
      <c r="D621" s="161"/>
      <c r="E621" s="35">
        <v>6870</v>
      </c>
      <c r="F621" s="3">
        <v>68</v>
      </c>
      <c r="G621" s="3">
        <v>0.99</v>
      </c>
      <c r="H621" s="3">
        <v>7.8319999999999999</v>
      </c>
      <c r="I621" s="3">
        <v>369</v>
      </c>
      <c r="J621" s="10">
        <v>26.1</v>
      </c>
      <c r="M621" s="40" t="b">
        <f>AND('Data Sheet'!F621&lt;Results!$F$7,'Data Sheet'!F621&gt;Results!$E$7)</f>
        <v>0</v>
      </c>
      <c r="N621" s="6" t="b">
        <f>AND(G621&gt;Results!$E$10,G621&lt;Results!$F$10)</f>
        <v>0</v>
      </c>
      <c r="O621" s="6" t="b">
        <f>AND(H621&gt;Results!$E$13,H621&lt;Results!$F$13)</f>
        <v>0</v>
      </c>
      <c r="P621" s="6" t="b">
        <f>AND(I621&gt;Results!$E$16,I621&lt;Results!$F$16)</f>
        <v>0</v>
      </c>
      <c r="Q621" s="6" t="b">
        <f>AND(J621&gt;Results!$E$19,J621&lt;Results!$F$19)</f>
        <v>0</v>
      </c>
      <c r="T621" s="44">
        <f t="shared" si="18"/>
        <v>0</v>
      </c>
      <c r="U621" s="102" t="b">
        <f>AND('Data Sheet'!F621&gt;Results!$G$7,'Data Sheet'!F621&lt;Results!$H$7)</f>
        <v>1</v>
      </c>
      <c r="V621" s="102" t="b">
        <f>AND('Data Sheet'!G621&gt;Results!$G$10,'Data Sheet'!G620&lt;Results!$H$10)</f>
        <v>0</v>
      </c>
      <c r="W621" s="102" t="b">
        <f>AND('Data Sheet'!H621&gt;Results!$G$13,'Data Sheet'!H621&lt;Results!$H$13)</f>
        <v>0</v>
      </c>
      <c r="X621" s="102" t="b">
        <f>AND('Data Sheet'!I621&gt;Results!$G$16,'Data Sheet'!I621&lt;Results!$H$16)</f>
        <v>0</v>
      </c>
      <c r="Y621" s="102" t="b">
        <f>AND('Data Sheet'!J621&gt;Results!$G$19,'Data Sheet'!J621&lt;Results!$H$19)</f>
        <v>0</v>
      </c>
      <c r="AB621" s="44">
        <f t="shared" si="19"/>
        <v>1</v>
      </c>
    </row>
    <row r="622" spans="2:28">
      <c r="B622" s="304"/>
      <c r="C622" s="304"/>
      <c r="D622" s="161"/>
      <c r="E622" s="35" t="s">
        <v>856</v>
      </c>
      <c r="F622" s="3">
        <v>72</v>
      </c>
      <c r="G622" s="3">
        <v>0.98499999999999999</v>
      </c>
      <c r="H622" s="3">
        <v>8.34</v>
      </c>
      <c r="I622" s="3">
        <v>640</v>
      </c>
      <c r="J622" s="10">
        <v>28.6</v>
      </c>
      <c r="M622" s="40" t="b">
        <f>AND('Data Sheet'!F622&lt;Results!$F$7,'Data Sheet'!F622&gt;Results!$E$7)</f>
        <v>0</v>
      </c>
      <c r="N622" s="6" t="b">
        <f>AND(G622&gt;Results!$E$10,G622&lt;Results!$F$10)</f>
        <v>0</v>
      </c>
      <c r="O622" s="6" t="b">
        <f>AND(H622&gt;Results!$E$13,H622&lt;Results!$F$13)</f>
        <v>0</v>
      </c>
      <c r="P622" s="6" t="b">
        <f>AND(I622&gt;Results!$E$16,I622&lt;Results!$F$16)</f>
        <v>0</v>
      </c>
      <c r="Q622" s="6" t="b">
        <f>AND(J622&gt;Results!$E$19,J622&lt;Results!$F$19)</f>
        <v>0</v>
      </c>
      <c r="T622" s="44">
        <f t="shared" si="18"/>
        <v>0</v>
      </c>
      <c r="U622" s="102" t="b">
        <f>AND('Data Sheet'!F622&gt;Results!$G$7,'Data Sheet'!F622&lt;Results!$H$7)</f>
        <v>0</v>
      </c>
      <c r="V622" s="102" t="b">
        <f>AND('Data Sheet'!G622&gt;Results!$G$10,'Data Sheet'!G621&lt;Results!$H$10)</f>
        <v>0</v>
      </c>
      <c r="W622" s="102" t="b">
        <f>AND('Data Sheet'!H622&gt;Results!$G$13,'Data Sheet'!H622&lt;Results!$H$13)</f>
        <v>0</v>
      </c>
      <c r="X622" s="102" t="b">
        <f>AND('Data Sheet'!I622&gt;Results!$G$16,'Data Sheet'!I622&lt;Results!$H$16)</f>
        <v>0</v>
      </c>
      <c r="Y622" s="102" t="b">
        <f>AND('Data Sheet'!J622&gt;Results!$G$19,'Data Sheet'!J622&lt;Results!$H$19)</f>
        <v>0</v>
      </c>
      <c r="AB622" s="44">
        <f t="shared" si="19"/>
        <v>0</v>
      </c>
    </row>
    <row r="623" spans="2:28">
      <c r="B623" s="304"/>
      <c r="C623" s="304"/>
      <c r="D623" s="161"/>
      <c r="E623" s="35" t="s">
        <v>857</v>
      </c>
      <c r="F623" s="3">
        <v>45</v>
      </c>
      <c r="G623" s="3">
        <v>1.03</v>
      </c>
      <c r="H623" s="3">
        <v>2.9689999999999999</v>
      </c>
      <c r="I623" s="3">
        <v>410</v>
      </c>
      <c r="J623" s="10">
        <v>16.5</v>
      </c>
      <c r="M623" s="40" t="b">
        <f>AND('Data Sheet'!F623&lt;Results!$F$7,'Data Sheet'!F623&gt;Results!$E$7)</f>
        <v>0</v>
      </c>
      <c r="N623" s="6" t="b">
        <f>AND(G623&gt;Results!$E$10,G623&lt;Results!$F$10)</f>
        <v>0</v>
      </c>
      <c r="O623" s="6" t="b">
        <f>AND(H623&gt;Results!$E$13,H623&lt;Results!$F$13)</f>
        <v>0</v>
      </c>
      <c r="P623" s="6" t="b">
        <f>AND(I623&gt;Results!$E$16,I623&lt;Results!$F$16)</f>
        <v>1</v>
      </c>
      <c r="Q623" s="6" t="b">
        <f>AND(J623&gt;Results!$E$19,J623&lt;Results!$F$19)</f>
        <v>0</v>
      </c>
      <c r="T623" s="44">
        <f t="shared" si="18"/>
        <v>1</v>
      </c>
      <c r="U623" s="102" t="b">
        <f>AND('Data Sheet'!F623&gt;Results!$G$7,'Data Sheet'!F623&lt;Results!$H$7)</f>
        <v>0</v>
      </c>
      <c r="V623" s="102" t="b">
        <f>AND('Data Sheet'!G623&gt;Results!$G$10,'Data Sheet'!G622&lt;Results!$H$10)</f>
        <v>0</v>
      </c>
      <c r="W623" s="102" t="b">
        <f>AND('Data Sheet'!H623&gt;Results!$G$13,'Data Sheet'!H623&lt;Results!$H$13)</f>
        <v>0</v>
      </c>
      <c r="X623" s="102" t="b">
        <f>AND('Data Sheet'!I623&gt;Results!$G$16,'Data Sheet'!I623&lt;Results!$H$16)</f>
        <v>1</v>
      </c>
      <c r="Y623" s="102" t="b">
        <f>AND('Data Sheet'!J623&gt;Results!$G$19,'Data Sheet'!J623&lt;Results!$H$19)</f>
        <v>0</v>
      </c>
      <c r="AB623" s="44">
        <f t="shared" si="19"/>
        <v>1</v>
      </c>
    </row>
    <row r="624" spans="2:28">
      <c r="B624" s="304"/>
      <c r="C624" s="304"/>
      <c r="D624" s="161"/>
      <c r="E624" s="35" t="s">
        <v>858</v>
      </c>
      <c r="F624" s="3">
        <v>43</v>
      </c>
      <c r="G624" s="3">
        <v>0.99399999999999999</v>
      </c>
      <c r="H624" s="3">
        <v>7.8940000000000001</v>
      </c>
      <c r="I624" s="3">
        <v>647</v>
      </c>
      <c r="J624" s="10">
        <v>23.7</v>
      </c>
      <c r="M624" s="40" t="b">
        <f>AND('Data Sheet'!F624&lt;Results!$F$7,'Data Sheet'!F624&gt;Results!$E$7)</f>
        <v>0</v>
      </c>
      <c r="N624" s="6" t="b">
        <f>AND(G624&gt;Results!$E$10,G624&lt;Results!$F$10)</f>
        <v>0</v>
      </c>
      <c r="O624" s="6" t="b">
        <f>AND(H624&gt;Results!$E$13,H624&lt;Results!$F$13)</f>
        <v>0</v>
      </c>
      <c r="P624" s="6" t="b">
        <f>AND(I624&gt;Results!$E$16,I624&lt;Results!$F$16)</f>
        <v>0</v>
      </c>
      <c r="Q624" s="6" t="b">
        <f>AND(J624&gt;Results!$E$19,J624&lt;Results!$F$19)</f>
        <v>0</v>
      </c>
      <c r="T624" s="44">
        <f t="shared" si="18"/>
        <v>0</v>
      </c>
      <c r="U624" s="102" t="b">
        <f>AND('Data Sheet'!F624&gt;Results!$G$7,'Data Sheet'!F624&lt;Results!$H$7)</f>
        <v>0</v>
      </c>
      <c r="V624" s="102" t="b">
        <f>AND('Data Sheet'!G624&gt;Results!$G$10,'Data Sheet'!G623&lt;Results!$H$10)</f>
        <v>0</v>
      </c>
      <c r="W624" s="102" t="b">
        <f>AND('Data Sheet'!H624&gt;Results!$G$13,'Data Sheet'!H624&lt;Results!$H$13)</f>
        <v>0</v>
      </c>
      <c r="X624" s="102" t="b">
        <f>AND('Data Sheet'!I624&gt;Results!$G$16,'Data Sheet'!I624&lt;Results!$H$16)</f>
        <v>0</v>
      </c>
      <c r="Y624" s="102" t="b">
        <f>AND('Data Sheet'!J624&gt;Results!$G$19,'Data Sheet'!J624&lt;Results!$H$19)</f>
        <v>0</v>
      </c>
      <c r="AB624" s="44">
        <f t="shared" si="19"/>
        <v>0</v>
      </c>
    </row>
    <row r="625" spans="2:28">
      <c r="B625" s="304"/>
      <c r="C625" s="304"/>
      <c r="D625" s="161"/>
      <c r="E625" s="35" t="s">
        <v>859</v>
      </c>
      <c r="F625" s="3">
        <v>65</v>
      </c>
      <c r="G625" s="3">
        <v>1.04</v>
      </c>
      <c r="H625" s="3">
        <v>18.11</v>
      </c>
      <c r="I625" s="3">
        <v>583</v>
      </c>
      <c r="J625" s="10">
        <v>52.2</v>
      </c>
      <c r="M625" s="40" t="b">
        <f>AND('Data Sheet'!F625&lt;Results!$F$7,'Data Sheet'!F625&gt;Results!$E$7)</f>
        <v>0</v>
      </c>
      <c r="N625" s="6" t="b">
        <f>AND(G625&gt;Results!$E$10,G625&lt;Results!$F$10)</f>
        <v>0</v>
      </c>
      <c r="O625" s="6" t="b">
        <f>AND(H625&gt;Results!$E$13,H625&lt;Results!$F$13)</f>
        <v>0</v>
      </c>
      <c r="P625" s="6" t="b">
        <f>AND(I625&gt;Results!$E$16,I625&lt;Results!$F$16)</f>
        <v>0</v>
      </c>
      <c r="Q625" s="6" t="b">
        <f>AND(J625&gt;Results!$E$19,J625&lt;Results!$F$19)</f>
        <v>0</v>
      </c>
      <c r="T625" s="44">
        <f t="shared" si="18"/>
        <v>0</v>
      </c>
      <c r="U625" s="102" t="b">
        <f>AND('Data Sheet'!F625&gt;Results!$G$7,'Data Sheet'!F625&lt;Results!$H$7)</f>
        <v>1</v>
      </c>
      <c r="V625" s="102" t="b">
        <f>AND('Data Sheet'!G625&gt;Results!$G$10,'Data Sheet'!G624&lt;Results!$H$10)</f>
        <v>0</v>
      </c>
      <c r="W625" s="102" t="b">
        <f>AND('Data Sheet'!H625&gt;Results!$G$13,'Data Sheet'!H625&lt;Results!$H$13)</f>
        <v>0</v>
      </c>
      <c r="X625" s="102" t="b">
        <f>AND('Data Sheet'!I625&gt;Results!$G$16,'Data Sheet'!I625&lt;Results!$H$16)</f>
        <v>0</v>
      </c>
      <c r="Y625" s="102" t="b">
        <f>AND('Data Sheet'!J625&gt;Results!$G$19,'Data Sheet'!J625&lt;Results!$H$19)</f>
        <v>0</v>
      </c>
      <c r="AB625" s="44">
        <f t="shared" si="19"/>
        <v>1</v>
      </c>
    </row>
    <row r="626" spans="2:28">
      <c r="B626" s="161" t="s">
        <v>649</v>
      </c>
      <c r="C626" s="161"/>
      <c r="D626" s="161" t="s">
        <v>648</v>
      </c>
      <c r="E626" s="35" t="s">
        <v>650</v>
      </c>
      <c r="F626" s="63">
        <v>53</v>
      </c>
      <c r="G626" s="63">
        <v>1.04</v>
      </c>
      <c r="H626" s="63">
        <v>4.0999999999999996</v>
      </c>
      <c r="I626" s="64">
        <v>600</v>
      </c>
      <c r="J626" s="91" t="s">
        <v>1</v>
      </c>
      <c r="M626" s="40" t="b">
        <f>AND('Data Sheet'!F626&lt;Results!$F$7,'Data Sheet'!F626&gt;Results!$E$7)</f>
        <v>0</v>
      </c>
      <c r="N626" s="6" t="b">
        <f>AND(G626&gt;Results!$E$10,G626&lt;Results!$F$10)</f>
        <v>0</v>
      </c>
      <c r="O626" s="6" t="b">
        <f>AND(H626&gt;Results!$E$13,H626&lt;Results!$F$13)</f>
        <v>0</v>
      </c>
      <c r="P626" s="6" t="b">
        <f>AND(I626&gt;Results!$E$16,I626&lt;Results!$F$16)</f>
        <v>0</v>
      </c>
      <c r="Q626" s="6" t="b">
        <f>AND(J626&gt;Results!$E$19,J626&lt;Results!$F$19)</f>
        <v>0</v>
      </c>
      <c r="T626" s="44">
        <f t="shared" si="18"/>
        <v>0</v>
      </c>
      <c r="U626" s="102" t="b">
        <f>AND('Data Sheet'!F626&gt;Results!$G$7,'Data Sheet'!F626&lt;Results!$H$7)</f>
        <v>0</v>
      </c>
      <c r="V626" s="102" t="b">
        <f>AND('Data Sheet'!G626&gt;Results!$G$10,'Data Sheet'!G625&lt;Results!$H$10)</f>
        <v>0</v>
      </c>
      <c r="W626" s="102" t="b">
        <f>AND('Data Sheet'!H626&gt;Results!$G$13,'Data Sheet'!H626&lt;Results!$H$13)</f>
        <v>0</v>
      </c>
      <c r="X626" s="102" t="b">
        <f>AND('Data Sheet'!I626&gt;Results!$G$16,'Data Sheet'!I626&lt;Results!$H$16)</f>
        <v>0</v>
      </c>
      <c r="Y626" s="102" t="b">
        <f>AND('Data Sheet'!J626&gt;Results!$G$19,'Data Sheet'!J626&lt;Results!$H$19)</f>
        <v>0</v>
      </c>
      <c r="AB626" s="44">
        <f t="shared" si="19"/>
        <v>0</v>
      </c>
    </row>
    <row r="627" spans="2:28">
      <c r="B627" s="161"/>
      <c r="C627" s="161"/>
      <c r="D627" s="161"/>
      <c r="E627" s="35" t="s">
        <v>651</v>
      </c>
      <c r="F627" s="63">
        <v>64</v>
      </c>
      <c r="G627" s="64">
        <v>0.95</v>
      </c>
      <c r="H627" s="63">
        <v>5.9</v>
      </c>
      <c r="I627" s="63">
        <v>520</v>
      </c>
      <c r="J627" s="91" t="s">
        <v>1</v>
      </c>
      <c r="M627" s="40" t="b">
        <f>AND('Data Sheet'!F627&lt;Results!$F$7,'Data Sheet'!F627&gt;Results!$E$7)</f>
        <v>0</v>
      </c>
      <c r="N627" s="6" t="b">
        <f>AND(G627&gt;Results!$E$10,G627&lt;Results!$F$10)</f>
        <v>0</v>
      </c>
      <c r="O627" s="6" t="b">
        <f>AND(H627&gt;Results!$E$13,H627&lt;Results!$F$13)</f>
        <v>0</v>
      </c>
      <c r="P627" s="6" t="b">
        <f>AND(I627&gt;Results!$E$16,I627&lt;Results!$F$16)</f>
        <v>0</v>
      </c>
      <c r="Q627" s="6" t="b">
        <f>AND(J627&gt;Results!$E$19,J627&lt;Results!$F$19)</f>
        <v>0</v>
      </c>
      <c r="T627" s="44">
        <f t="shared" si="18"/>
        <v>0</v>
      </c>
      <c r="U627" s="102" t="b">
        <f>AND('Data Sheet'!F627&gt;Results!$G$7,'Data Sheet'!F627&lt;Results!$H$7)</f>
        <v>1</v>
      </c>
      <c r="V627" s="102" t="b">
        <f>AND('Data Sheet'!G627&gt;Results!$G$10,'Data Sheet'!G626&lt;Results!$H$10)</f>
        <v>0</v>
      </c>
      <c r="W627" s="102" t="b">
        <f>AND('Data Sheet'!H627&gt;Results!$G$13,'Data Sheet'!H627&lt;Results!$H$13)</f>
        <v>0</v>
      </c>
      <c r="X627" s="102" t="b">
        <f>AND('Data Sheet'!I627&gt;Results!$G$16,'Data Sheet'!I627&lt;Results!$H$16)</f>
        <v>0</v>
      </c>
      <c r="Y627" s="102" t="b">
        <f>AND('Data Sheet'!J627&gt;Results!$G$19,'Data Sheet'!J627&lt;Results!$H$19)</f>
        <v>0</v>
      </c>
      <c r="AB627" s="44">
        <f t="shared" si="19"/>
        <v>1</v>
      </c>
    </row>
    <row r="628" spans="2:28">
      <c r="B628" s="161"/>
      <c r="C628" s="161"/>
      <c r="D628" s="161"/>
      <c r="E628" s="35" t="s">
        <v>652</v>
      </c>
      <c r="F628" s="63">
        <v>67</v>
      </c>
      <c r="G628" s="63">
        <v>0.95</v>
      </c>
      <c r="H628" s="63">
        <v>6.07</v>
      </c>
      <c r="I628" s="62">
        <v>460</v>
      </c>
      <c r="J628" s="91" t="s">
        <v>1</v>
      </c>
      <c r="M628" s="40" t="b">
        <f>AND('Data Sheet'!F628&lt;Results!$F$7,'Data Sheet'!F628&gt;Results!$E$7)</f>
        <v>0</v>
      </c>
      <c r="N628" s="6" t="b">
        <f>AND(G628&gt;Results!$E$10,G628&lt;Results!$F$10)</f>
        <v>0</v>
      </c>
      <c r="O628" s="6" t="b">
        <f>AND(H628&gt;Results!$E$13,H628&lt;Results!$F$13)</f>
        <v>0</v>
      </c>
      <c r="P628" s="6" t="b">
        <f>AND(I628&gt;Results!$E$16,I628&lt;Results!$F$16)</f>
        <v>0</v>
      </c>
      <c r="Q628" s="6" t="b">
        <f>AND(J628&gt;Results!$E$19,J628&lt;Results!$F$19)</f>
        <v>0</v>
      </c>
      <c r="T628" s="44">
        <f t="shared" si="18"/>
        <v>0</v>
      </c>
      <c r="U628" s="102" t="b">
        <f>AND('Data Sheet'!F628&gt;Results!$G$7,'Data Sheet'!F628&lt;Results!$H$7)</f>
        <v>1</v>
      </c>
      <c r="V628" s="102" t="b">
        <f>AND('Data Sheet'!G628&gt;Results!$G$10,'Data Sheet'!G627&lt;Results!$H$10)</f>
        <v>0</v>
      </c>
      <c r="W628" s="102" t="b">
        <f>AND('Data Sheet'!H628&gt;Results!$G$13,'Data Sheet'!H628&lt;Results!$H$13)</f>
        <v>0</v>
      </c>
      <c r="X628" s="102" t="b">
        <f>AND('Data Sheet'!I628&gt;Results!$G$16,'Data Sheet'!I628&lt;Results!$H$16)</f>
        <v>0</v>
      </c>
      <c r="Y628" s="102" t="b">
        <f>AND('Data Sheet'!J628&gt;Results!$G$19,'Data Sheet'!J628&lt;Results!$H$19)</f>
        <v>0</v>
      </c>
      <c r="AB628" s="44">
        <f t="shared" si="19"/>
        <v>1</v>
      </c>
    </row>
    <row r="629" spans="2:28">
      <c r="B629" s="161"/>
      <c r="C629" s="161"/>
      <c r="D629" s="161"/>
      <c r="E629" s="35" t="s">
        <v>653</v>
      </c>
      <c r="F629" s="63">
        <v>70</v>
      </c>
      <c r="G629" s="83">
        <v>0.95</v>
      </c>
      <c r="H629" s="62">
        <v>7.52</v>
      </c>
      <c r="I629" s="63">
        <v>524.4</v>
      </c>
      <c r="J629" s="91" t="s">
        <v>1</v>
      </c>
      <c r="M629" s="40" t="b">
        <f>AND('Data Sheet'!F629&lt;Results!$F$7,'Data Sheet'!F629&gt;Results!$E$7)</f>
        <v>0</v>
      </c>
      <c r="N629" s="6" t="b">
        <f>AND(G629&gt;Results!$E$10,G629&lt;Results!$F$10)</f>
        <v>0</v>
      </c>
      <c r="O629" s="6" t="b">
        <f>AND(H629&gt;Results!$E$13,H629&lt;Results!$F$13)</f>
        <v>0</v>
      </c>
      <c r="P629" s="6" t="b">
        <f>AND(I629&gt;Results!$E$16,I629&lt;Results!$F$16)</f>
        <v>0</v>
      </c>
      <c r="Q629" s="6" t="b">
        <f>AND(J629&gt;Results!$E$19,J629&lt;Results!$F$19)</f>
        <v>0</v>
      </c>
      <c r="T629" s="44">
        <f t="shared" si="18"/>
        <v>0</v>
      </c>
      <c r="U629" s="102" t="b">
        <f>AND('Data Sheet'!F629&gt;Results!$G$7,'Data Sheet'!F629&lt;Results!$H$7)</f>
        <v>0</v>
      </c>
      <c r="V629" s="102" t="b">
        <f>AND('Data Sheet'!G629&gt;Results!$G$10,'Data Sheet'!G628&lt;Results!$H$10)</f>
        <v>0</v>
      </c>
      <c r="W629" s="102" t="b">
        <f>AND('Data Sheet'!H629&gt;Results!$G$13,'Data Sheet'!H629&lt;Results!$H$13)</f>
        <v>0</v>
      </c>
      <c r="X629" s="102" t="b">
        <f>AND('Data Sheet'!I629&gt;Results!$G$16,'Data Sheet'!I629&lt;Results!$H$16)</f>
        <v>0</v>
      </c>
      <c r="Y629" s="102" t="b">
        <f>AND('Data Sheet'!J629&gt;Results!$G$19,'Data Sheet'!J629&lt;Results!$H$19)</f>
        <v>0</v>
      </c>
      <c r="AB629" s="44">
        <f t="shared" si="19"/>
        <v>0</v>
      </c>
    </row>
    <row r="630" spans="2:28">
      <c r="B630" s="161"/>
      <c r="C630" s="161"/>
      <c r="D630" s="161"/>
      <c r="E630" s="35" t="s">
        <v>654</v>
      </c>
      <c r="F630" s="63">
        <v>85</v>
      </c>
      <c r="G630" s="63">
        <v>0.95</v>
      </c>
      <c r="H630" s="63">
        <v>9.7899999999999991</v>
      </c>
      <c r="I630" s="62">
        <v>510.3</v>
      </c>
      <c r="J630" s="91">
        <v>43.1</v>
      </c>
      <c r="M630" s="40" t="b">
        <f>AND('Data Sheet'!F630&lt;Results!$F$7,'Data Sheet'!F630&gt;Results!$E$7)</f>
        <v>0</v>
      </c>
      <c r="N630" s="6" t="b">
        <f>AND(G630&gt;Results!$E$10,G630&lt;Results!$F$10)</f>
        <v>0</v>
      </c>
      <c r="O630" s="6" t="b">
        <f>AND(H630&gt;Results!$E$13,H630&lt;Results!$F$13)</f>
        <v>0</v>
      </c>
      <c r="P630" s="6" t="b">
        <f>AND(I630&gt;Results!$E$16,I630&lt;Results!$F$16)</f>
        <v>0</v>
      </c>
      <c r="Q630" s="6" t="b">
        <f>AND(J630&gt;Results!$E$19,J630&lt;Results!$F$19)</f>
        <v>0</v>
      </c>
      <c r="T630" s="44">
        <f t="shared" si="18"/>
        <v>0</v>
      </c>
      <c r="U630" s="102" t="b">
        <f>AND('Data Sheet'!F630&gt;Results!$G$7,'Data Sheet'!F630&lt;Results!$H$7)</f>
        <v>0</v>
      </c>
      <c r="V630" s="102" t="b">
        <f>AND('Data Sheet'!G630&gt;Results!$G$10,'Data Sheet'!G629&lt;Results!$H$10)</f>
        <v>0</v>
      </c>
      <c r="W630" s="102" t="b">
        <f>AND('Data Sheet'!H630&gt;Results!$G$13,'Data Sheet'!H630&lt;Results!$H$13)</f>
        <v>0</v>
      </c>
      <c r="X630" s="102" t="b">
        <f>AND('Data Sheet'!I630&gt;Results!$G$16,'Data Sheet'!I630&lt;Results!$H$16)</f>
        <v>0</v>
      </c>
      <c r="Y630" s="102" t="b">
        <f>AND('Data Sheet'!J630&gt;Results!$G$19,'Data Sheet'!J630&lt;Results!$H$19)</f>
        <v>0</v>
      </c>
      <c r="AB630" s="44">
        <f t="shared" si="19"/>
        <v>0</v>
      </c>
    </row>
    <row r="631" spans="2:28">
      <c r="B631" s="161"/>
      <c r="C631" s="161"/>
      <c r="D631" s="161"/>
      <c r="E631" s="35" t="s">
        <v>655</v>
      </c>
      <c r="F631" s="63">
        <v>81</v>
      </c>
      <c r="G631" s="63">
        <v>0.95</v>
      </c>
      <c r="H631" s="63">
        <v>11.9</v>
      </c>
      <c r="I631" s="63">
        <v>700</v>
      </c>
      <c r="J631" s="91">
        <v>43.1</v>
      </c>
      <c r="M631" s="40" t="b">
        <f>AND('Data Sheet'!F631&lt;Results!$F$7,'Data Sheet'!F631&gt;Results!$E$7)</f>
        <v>0</v>
      </c>
      <c r="N631" s="6" t="b">
        <f>AND(G631&gt;Results!$E$10,G631&lt;Results!$F$10)</f>
        <v>0</v>
      </c>
      <c r="O631" s="6" t="b">
        <f>AND(H631&gt;Results!$E$13,H631&lt;Results!$F$13)</f>
        <v>0</v>
      </c>
      <c r="P631" s="6" t="b">
        <f>AND(I631&gt;Results!$E$16,I631&lt;Results!$F$16)</f>
        <v>0</v>
      </c>
      <c r="Q631" s="6" t="b">
        <f>AND(J631&gt;Results!$E$19,J631&lt;Results!$F$19)</f>
        <v>0</v>
      </c>
      <c r="T631" s="44">
        <f t="shared" si="18"/>
        <v>0</v>
      </c>
      <c r="U631" s="102" t="b">
        <f>AND('Data Sheet'!F631&gt;Results!$G$7,'Data Sheet'!F631&lt;Results!$H$7)</f>
        <v>0</v>
      </c>
      <c r="V631" s="102" t="b">
        <f>AND('Data Sheet'!G631&gt;Results!$G$10,'Data Sheet'!G630&lt;Results!$H$10)</f>
        <v>0</v>
      </c>
      <c r="W631" s="102" t="b">
        <f>AND('Data Sheet'!H631&gt;Results!$G$13,'Data Sheet'!H631&lt;Results!$H$13)</f>
        <v>0</v>
      </c>
      <c r="X631" s="102" t="b">
        <f>AND('Data Sheet'!I631&gt;Results!$G$16,'Data Sheet'!I631&lt;Results!$H$16)</f>
        <v>0</v>
      </c>
      <c r="Y631" s="102" t="b">
        <f>AND('Data Sheet'!J631&gt;Results!$G$19,'Data Sheet'!J631&lt;Results!$H$19)</f>
        <v>0</v>
      </c>
      <c r="AB631" s="44">
        <f t="shared" si="19"/>
        <v>0</v>
      </c>
    </row>
    <row r="632" spans="2:28">
      <c r="B632" s="161"/>
      <c r="C632" s="161"/>
      <c r="D632" s="161"/>
      <c r="E632" s="35" t="s">
        <v>656</v>
      </c>
      <c r="F632" s="63">
        <v>96</v>
      </c>
      <c r="G632" s="63">
        <v>0.94</v>
      </c>
      <c r="H632" s="63">
        <v>13</v>
      </c>
      <c r="I632" s="63">
        <v>620</v>
      </c>
      <c r="J632" s="91">
        <v>48</v>
      </c>
      <c r="M632" s="40" t="b">
        <f>AND('Data Sheet'!F632&lt;Results!$F$7,'Data Sheet'!F632&gt;Results!$E$7)</f>
        <v>0</v>
      </c>
      <c r="N632" s="6" t="b">
        <f>AND(G632&gt;Results!$E$10,G632&lt;Results!$F$10)</f>
        <v>0</v>
      </c>
      <c r="O632" s="6" t="b">
        <f>AND(H632&gt;Results!$E$13,H632&lt;Results!$F$13)</f>
        <v>0</v>
      </c>
      <c r="P632" s="6" t="b">
        <f>AND(I632&gt;Results!$E$16,I632&lt;Results!$F$16)</f>
        <v>0</v>
      </c>
      <c r="Q632" s="6" t="b">
        <f>AND(J632&gt;Results!$E$19,J632&lt;Results!$F$19)</f>
        <v>0</v>
      </c>
      <c r="T632" s="44">
        <f t="shared" si="18"/>
        <v>0</v>
      </c>
      <c r="U632" s="102" t="b">
        <f>AND('Data Sheet'!F632&gt;Results!$G$7,'Data Sheet'!F632&lt;Results!$H$7)</f>
        <v>0</v>
      </c>
      <c r="V632" s="102" t="b">
        <f>AND('Data Sheet'!G632&gt;Results!$G$10,'Data Sheet'!G631&lt;Results!$H$10)</f>
        <v>0</v>
      </c>
      <c r="W632" s="102" t="b">
        <f>AND('Data Sheet'!H632&gt;Results!$G$13,'Data Sheet'!H632&lt;Results!$H$13)</f>
        <v>0</v>
      </c>
      <c r="X632" s="102" t="b">
        <f>AND('Data Sheet'!I632&gt;Results!$G$16,'Data Sheet'!I632&lt;Results!$H$16)</f>
        <v>0</v>
      </c>
      <c r="Y632" s="102" t="b">
        <f>AND('Data Sheet'!J632&gt;Results!$G$19,'Data Sheet'!J632&lt;Results!$H$19)</f>
        <v>0</v>
      </c>
      <c r="AB632" s="44">
        <f t="shared" si="19"/>
        <v>0</v>
      </c>
    </row>
    <row r="633" spans="2:28">
      <c r="B633" s="161"/>
      <c r="C633" s="161"/>
      <c r="D633" s="161"/>
      <c r="E633" s="35" t="s">
        <v>657</v>
      </c>
      <c r="F633" s="63">
        <v>23</v>
      </c>
      <c r="G633" s="83">
        <v>0.93</v>
      </c>
      <c r="H633" s="63">
        <v>2.21</v>
      </c>
      <c r="I633" s="63">
        <v>350</v>
      </c>
      <c r="J633" s="91" t="s">
        <v>1</v>
      </c>
      <c r="M633" s="40" t="b">
        <f>AND('Data Sheet'!F633&lt;Results!$F$7,'Data Sheet'!F633&gt;Results!$E$7)</f>
        <v>0</v>
      </c>
      <c r="N633" s="6" t="b">
        <f>AND(G633&gt;Results!$E$10,G633&lt;Results!$F$10)</f>
        <v>0</v>
      </c>
      <c r="O633" s="6" t="b">
        <f>AND(H633&gt;Results!$E$13,H633&lt;Results!$F$13)</f>
        <v>0</v>
      </c>
      <c r="P633" s="6" t="b">
        <f>AND(I633&gt;Results!$E$16,I633&lt;Results!$F$16)</f>
        <v>0</v>
      </c>
      <c r="Q633" s="6" t="b">
        <f>AND(J633&gt;Results!$E$19,J633&lt;Results!$F$19)</f>
        <v>0</v>
      </c>
      <c r="T633" s="44">
        <f t="shared" si="18"/>
        <v>0</v>
      </c>
      <c r="U633" s="102" t="b">
        <f>AND('Data Sheet'!F633&gt;Results!$G$7,'Data Sheet'!F633&lt;Results!$H$7)</f>
        <v>0</v>
      </c>
      <c r="V633" s="102" t="b">
        <f>AND('Data Sheet'!G633&gt;Results!$G$10,'Data Sheet'!G632&lt;Results!$H$10)</f>
        <v>0</v>
      </c>
      <c r="W633" s="102" t="b">
        <f>AND('Data Sheet'!H633&gt;Results!$G$13,'Data Sheet'!H633&lt;Results!$H$13)</f>
        <v>0</v>
      </c>
      <c r="X633" s="102" t="b">
        <f>AND('Data Sheet'!I633&gt;Results!$G$16,'Data Sheet'!I633&lt;Results!$H$16)</f>
        <v>0</v>
      </c>
      <c r="Y633" s="102" t="b">
        <f>AND('Data Sheet'!J633&gt;Results!$G$19,'Data Sheet'!J633&lt;Results!$H$19)</f>
        <v>0</v>
      </c>
      <c r="AB633" s="44">
        <f t="shared" si="19"/>
        <v>0</v>
      </c>
    </row>
    <row r="634" spans="2:28">
      <c r="B634" s="161"/>
      <c r="C634" s="161"/>
      <c r="D634" s="161"/>
      <c r="E634" s="35" t="s">
        <v>658</v>
      </c>
      <c r="F634" s="83">
        <v>38</v>
      </c>
      <c r="G634" s="83">
        <v>0.93</v>
      </c>
      <c r="H634" s="83">
        <v>2.9</v>
      </c>
      <c r="I634" s="83">
        <v>350</v>
      </c>
      <c r="J634" s="10" t="s">
        <v>1</v>
      </c>
      <c r="M634" s="40" t="b">
        <f>AND('Data Sheet'!F634&lt;Results!$F$7,'Data Sheet'!F634&gt;Results!$E$7)</f>
        <v>0</v>
      </c>
      <c r="N634" s="6" t="b">
        <f>AND(G634&gt;Results!$E$10,G634&lt;Results!$F$10)</f>
        <v>0</v>
      </c>
      <c r="O634" s="6" t="b">
        <f>AND(H634&gt;Results!$E$13,H634&lt;Results!$F$13)</f>
        <v>0</v>
      </c>
      <c r="P634" s="6" t="b">
        <f>AND(I634&gt;Results!$E$16,I634&lt;Results!$F$16)</f>
        <v>0</v>
      </c>
      <c r="Q634" s="6" t="b">
        <f>AND(J634&gt;Results!$E$19,J634&lt;Results!$F$19)</f>
        <v>0</v>
      </c>
      <c r="T634" s="44">
        <f t="shared" si="18"/>
        <v>0</v>
      </c>
      <c r="U634" s="102" t="b">
        <f>AND('Data Sheet'!F634&gt;Results!$G$7,'Data Sheet'!F634&lt;Results!$H$7)</f>
        <v>0</v>
      </c>
      <c r="V634" s="102" t="b">
        <f>AND('Data Sheet'!G634&gt;Results!$G$10,'Data Sheet'!G633&lt;Results!$H$10)</f>
        <v>0</v>
      </c>
      <c r="W634" s="102" t="b">
        <f>AND('Data Sheet'!H634&gt;Results!$G$13,'Data Sheet'!H634&lt;Results!$H$13)</f>
        <v>0</v>
      </c>
      <c r="X634" s="102" t="b">
        <f>AND('Data Sheet'!I634&gt;Results!$G$16,'Data Sheet'!I634&lt;Results!$H$16)</f>
        <v>0</v>
      </c>
      <c r="Y634" s="102" t="b">
        <f>AND('Data Sheet'!J634&gt;Results!$G$19,'Data Sheet'!J634&lt;Results!$H$19)</f>
        <v>0</v>
      </c>
      <c r="AB634" s="44">
        <f t="shared" si="19"/>
        <v>0</v>
      </c>
    </row>
    <row r="635" spans="2:28">
      <c r="B635" s="161"/>
      <c r="C635" s="161"/>
      <c r="D635" s="161"/>
      <c r="E635" s="35" t="s">
        <v>659</v>
      </c>
      <c r="F635" s="83">
        <v>45</v>
      </c>
      <c r="G635" s="83">
        <v>0.93</v>
      </c>
      <c r="H635" s="83">
        <v>3.59</v>
      </c>
      <c r="I635" s="83">
        <v>410</v>
      </c>
      <c r="J635" s="10" t="s">
        <v>1</v>
      </c>
      <c r="M635" s="40" t="b">
        <f>AND('Data Sheet'!F635&lt;Results!$F$7,'Data Sheet'!F635&gt;Results!$E$7)</f>
        <v>0</v>
      </c>
      <c r="N635" s="6" t="b">
        <f>AND(G635&gt;Results!$E$10,G635&lt;Results!$F$10)</f>
        <v>0</v>
      </c>
      <c r="O635" s="6" t="b">
        <f>AND(H635&gt;Results!$E$13,H635&lt;Results!$F$13)</f>
        <v>0</v>
      </c>
      <c r="P635" s="6" t="b">
        <f>AND(I635&gt;Results!$E$16,I635&lt;Results!$F$16)</f>
        <v>1</v>
      </c>
      <c r="Q635" s="6" t="b">
        <f>AND(J635&gt;Results!$E$19,J635&lt;Results!$F$19)</f>
        <v>0</v>
      </c>
      <c r="T635" s="44">
        <f t="shared" si="18"/>
        <v>1</v>
      </c>
      <c r="U635" s="102" t="b">
        <f>AND('Data Sheet'!F635&gt;Results!$G$7,'Data Sheet'!F635&lt;Results!$H$7)</f>
        <v>0</v>
      </c>
      <c r="V635" s="102" t="b">
        <f>AND('Data Sheet'!G635&gt;Results!$G$10,'Data Sheet'!G634&lt;Results!$H$10)</f>
        <v>0</v>
      </c>
      <c r="W635" s="102" t="b">
        <f>AND('Data Sheet'!H635&gt;Results!$G$13,'Data Sheet'!H635&lt;Results!$H$13)</f>
        <v>0</v>
      </c>
      <c r="X635" s="102" t="b">
        <f>AND('Data Sheet'!I635&gt;Results!$G$16,'Data Sheet'!I635&lt;Results!$H$16)</f>
        <v>1</v>
      </c>
      <c r="Y635" s="102" t="b">
        <f>AND('Data Sheet'!J635&gt;Results!$G$19,'Data Sheet'!J635&lt;Results!$H$19)</f>
        <v>0</v>
      </c>
      <c r="AB635" s="44">
        <f t="shared" si="19"/>
        <v>1</v>
      </c>
    </row>
    <row r="636" spans="2:28">
      <c r="B636" s="161"/>
      <c r="C636" s="161"/>
      <c r="D636" s="161"/>
      <c r="E636" s="35" t="s">
        <v>660</v>
      </c>
      <c r="F636" s="83">
        <v>52</v>
      </c>
      <c r="G636" s="83">
        <v>0.93</v>
      </c>
      <c r="H636" s="83">
        <v>4.5999999999999996</v>
      </c>
      <c r="I636" s="83">
        <v>480</v>
      </c>
      <c r="J636" s="10" t="s">
        <v>1</v>
      </c>
      <c r="M636" s="40" t="b">
        <f>AND('Data Sheet'!F636&lt;Results!$F$7,'Data Sheet'!F636&gt;Results!$E$7)</f>
        <v>0</v>
      </c>
      <c r="N636" s="6" t="b">
        <f>AND(G636&gt;Results!$E$10,G636&lt;Results!$F$10)</f>
        <v>0</v>
      </c>
      <c r="O636" s="6" t="b">
        <f>AND(H636&gt;Results!$E$13,H636&lt;Results!$F$13)</f>
        <v>0</v>
      </c>
      <c r="P636" s="6" t="b">
        <f>AND(I636&gt;Results!$E$16,I636&lt;Results!$F$16)</f>
        <v>0</v>
      </c>
      <c r="Q636" s="6" t="b">
        <f>AND(J636&gt;Results!$E$19,J636&lt;Results!$F$19)</f>
        <v>0</v>
      </c>
      <c r="T636" s="44">
        <f t="shared" si="18"/>
        <v>0</v>
      </c>
      <c r="U636" s="102" t="b">
        <f>AND('Data Sheet'!F636&gt;Results!$G$7,'Data Sheet'!F636&lt;Results!$H$7)</f>
        <v>0</v>
      </c>
      <c r="V636" s="102" t="b">
        <f>AND('Data Sheet'!G636&gt;Results!$G$10,'Data Sheet'!G635&lt;Results!$H$10)</f>
        <v>0</v>
      </c>
      <c r="W636" s="102" t="b">
        <f>AND('Data Sheet'!H636&gt;Results!$G$13,'Data Sheet'!H636&lt;Results!$H$13)</f>
        <v>0</v>
      </c>
      <c r="X636" s="102" t="b">
        <f>AND('Data Sheet'!I636&gt;Results!$G$16,'Data Sheet'!I636&lt;Results!$H$16)</f>
        <v>0</v>
      </c>
      <c r="Y636" s="102" t="b">
        <f>AND('Data Sheet'!J636&gt;Results!$G$19,'Data Sheet'!J636&lt;Results!$H$19)</f>
        <v>0</v>
      </c>
      <c r="AB636" s="44">
        <f t="shared" si="19"/>
        <v>0</v>
      </c>
    </row>
    <row r="637" spans="2:28">
      <c r="B637" s="161"/>
      <c r="C637" s="161"/>
      <c r="D637" s="161"/>
      <c r="E637" s="35" t="s">
        <v>661</v>
      </c>
      <c r="F637" s="83">
        <v>53</v>
      </c>
      <c r="G637" s="83">
        <v>1.04</v>
      </c>
      <c r="H637" s="83">
        <v>4.0999999999999996</v>
      </c>
      <c r="I637" s="83">
        <v>600</v>
      </c>
      <c r="J637" s="10" t="s">
        <v>1</v>
      </c>
      <c r="M637" s="40" t="b">
        <f>AND('Data Sheet'!F637&lt;Results!$F$7,'Data Sheet'!F637&gt;Results!$E$7)</f>
        <v>0</v>
      </c>
      <c r="N637" s="6" t="b">
        <f>AND(G637&gt;Results!$E$10,G637&lt;Results!$F$10)</f>
        <v>0</v>
      </c>
      <c r="O637" s="6" t="b">
        <f>AND(H637&gt;Results!$E$13,H637&lt;Results!$F$13)</f>
        <v>0</v>
      </c>
      <c r="P637" s="6" t="b">
        <f>AND(I637&gt;Results!$E$16,I637&lt;Results!$F$16)</f>
        <v>0</v>
      </c>
      <c r="Q637" s="6" t="b">
        <f>AND(J637&gt;Results!$E$19,J637&lt;Results!$F$19)</f>
        <v>0</v>
      </c>
      <c r="T637" s="44">
        <f t="shared" si="18"/>
        <v>0</v>
      </c>
      <c r="U637" s="102" t="b">
        <f>AND('Data Sheet'!F637&gt;Results!$G$7,'Data Sheet'!F637&lt;Results!$H$7)</f>
        <v>0</v>
      </c>
      <c r="V637" s="102" t="b">
        <f>AND('Data Sheet'!G637&gt;Results!$G$10,'Data Sheet'!G636&lt;Results!$H$10)</f>
        <v>0</v>
      </c>
      <c r="W637" s="102" t="b">
        <f>AND('Data Sheet'!H637&gt;Results!$G$13,'Data Sheet'!H637&lt;Results!$H$13)</f>
        <v>0</v>
      </c>
      <c r="X637" s="102" t="b">
        <f>AND('Data Sheet'!I637&gt;Results!$G$16,'Data Sheet'!I637&lt;Results!$H$16)</f>
        <v>0</v>
      </c>
      <c r="Y637" s="102" t="b">
        <f>AND('Data Sheet'!J637&gt;Results!$G$19,'Data Sheet'!J637&lt;Results!$H$19)</f>
        <v>0</v>
      </c>
      <c r="AB637" s="44">
        <f t="shared" si="19"/>
        <v>0</v>
      </c>
    </row>
    <row r="638" spans="2:28">
      <c r="B638" s="161"/>
      <c r="C638" s="161"/>
      <c r="D638" s="161"/>
      <c r="E638" s="35" t="s">
        <v>662</v>
      </c>
      <c r="F638" s="83">
        <v>70</v>
      </c>
      <c r="G638" s="83">
        <v>0.93</v>
      </c>
      <c r="H638" s="83">
        <v>5.5</v>
      </c>
      <c r="I638" s="83">
        <v>510</v>
      </c>
      <c r="J638" s="10" t="s">
        <v>1</v>
      </c>
      <c r="M638" s="40" t="b">
        <f>AND('Data Sheet'!F638&lt;Results!$F$7,'Data Sheet'!F638&gt;Results!$E$7)</f>
        <v>0</v>
      </c>
      <c r="N638" s="6" t="b">
        <f>AND(G638&gt;Results!$E$10,G638&lt;Results!$F$10)</f>
        <v>0</v>
      </c>
      <c r="O638" s="6" t="b">
        <f>AND(H638&gt;Results!$E$13,H638&lt;Results!$F$13)</f>
        <v>0</v>
      </c>
      <c r="P638" s="6" t="b">
        <f>AND(I638&gt;Results!$E$16,I638&lt;Results!$F$16)</f>
        <v>0</v>
      </c>
      <c r="Q638" s="6" t="b">
        <f>AND(J638&gt;Results!$E$19,J638&lt;Results!$F$19)</f>
        <v>0</v>
      </c>
      <c r="T638" s="44">
        <f t="shared" si="18"/>
        <v>0</v>
      </c>
      <c r="U638" s="102" t="b">
        <f>AND('Data Sheet'!F638&gt;Results!$G$7,'Data Sheet'!F638&lt;Results!$H$7)</f>
        <v>0</v>
      </c>
      <c r="V638" s="102" t="b">
        <f>AND('Data Sheet'!G638&gt;Results!$G$10,'Data Sheet'!G637&lt;Results!$H$10)</f>
        <v>0</v>
      </c>
      <c r="W638" s="102" t="b">
        <f>AND('Data Sheet'!H638&gt;Results!$G$13,'Data Sheet'!H638&lt;Results!$H$13)</f>
        <v>0</v>
      </c>
      <c r="X638" s="102" t="b">
        <f>AND('Data Sheet'!I638&gt;Results!$G$16,'Data Sheet'!I638&lt;Results!$H$16)</f>
        <v>0</v>
      </c>
      <c r="Y638" s="102" t="b">
        <f>AND('Data Sheet'!J638&gt;Results!$G$19,'Data Sheet'!J638&lt;Results!$H$19)</f>
        <v>0</v>
      </c>
      <c r="AB638" s="44">
        <f t="shared" si="19"/>
        <v>0</v>
      </c>
    </row>
    <row r="639" spans="2:28">
      <c r="B639" s="161"/>
      <c r="C639" s="161"/>
      <c r="D639" s="161"/>
      <c r="E639" s="35" t="s">
        <v>663</v>
      </c>
      <c r="F639" s="83">
        <v>80</v>
      </c>
      <c r="G639" s="83">
        <v>0.93</v>
      </c>
      <c r="H639" s="83">
        <v>7.03</v>
      </c>
      <c r="I639" s="83">
        <v>520</v>
      </c>
      <c r="J639" s="10" t="s">
        <v>1</v>
      </c>
      <c r="M639" s="40" t="b">
        <f>AND('Data Sheet'!F639&lt;Results!$F$7,'Data Sheet'!F639&gt;Results!$E$7)</f>
        <v>0</v>
      </c>
      <c r="N639" s="6" t="b">
        <f>AND(G639&gt;Results!$E$10,G639&lt;Results!$F$10)</f>
        <v>0</v>
      </c>
      <c r="O639" s="6" t="b">
        <f>AND(H639&gt;Results!$E$13,H639&lt;Results!$F$13)</f>
        <v>0</v>
      </c>
      <c r="P639" s="6" t="b">
        <f>AND(I639&gt;Results!$E$16,I639&lt;Results!$F$16)</f>
        <v>0</v>
      </c>
      <c r="Q639" s="6" t="b">
        <f>AND(J639&gt;Results!$E$19,J639&lt;Results!$F$19)</f>
        <v>0</v>
      </c>
      <c r="T639" s="44">
        <f t="shared" si="18"/>
        <v>0</v>
      </c>
      <c r="U639" s="102" t="b">
        <f>AND('Data Sheet'!F639&gt;Results!$G$7,'Data Sheet'!F639&lt;Results!$H$7)</f>
        <v>0</v>
      </c>
      <c r="V639" s="102" t="b">
        <f>AND('Data Sheet'!G639&gt;Results!$G$10,'Data Sheet'!G638&lt;Results!$H$10)</f>
        <v>0</v>
      </c>
      <c r="W639" s="102" t="b">
        <f>AND('Data Sheet'!H639&gt;Results!$G$13,'Data Sheet'!H639&lt;Results!$H$13)</f>
        <v>0</v>
      </c>
      <c r="X639" s="102" t="b">
        <f>AND('Data Sheet'!I639&gt;Results!$G$16,'Data Sheet'!I639&lt;Results!$H$16)</f>
        <v>0</v>
      </c>
      <c r="Y639" s="102" t="b">
        <f>AND('Data Sheet'!J639&gt;Results!$G$19,'Data Sheet'!J639&lt;Results!$H$19)</f>
        <v>0</v>
      </c>
      <c r="AB639" s="44">
        <f t="shared" si="19"/>
        <v>0</v>
      </c>
    </row>
    <row r="640" spans="2:28">
      <c r="B640" s="161"/>
      <c r="C640" s="161"/>
      <c r="D640" s="161"/>
      <c r="E640" s="35" t="s">
        <v>664</v>
      </c>
      <c r="F640" s="83">
        <v>75</v>
      </c>
      <c r="G640" s="83">
        <v>0.95</v>
      </c>
      <c r="H640" s="83">
        <v>6.8</v>
      </c>
      <c r="I640" s="83">
        <v>600</v>
      </c>
      <c r="J640" s="10">
        <v>25.1</v>
      </c>
      <c r="M640" s="40" t="b">
        <f>AND('Data Sheet'!F640&lt;Results!$F$7,'Data Sheet'!F640&gt;Results!$E$7)</f>
        <v>0</v>
      </c>
      <c r="N640" s="6" t="b">
        <f>AND(G640&gt;Results!$E$10,G640&lt;Results!$F$10)</f>
        <v>0</v>
      </c>
      <c r="O640" s="6" t="b">
        <f>AND(H640&gt;Results!$E$13,H640&lt;Results!$F$13)</f>
        <v>0</v>
      </c>
      <c r="P640" s="6" t="b">
        <f>AND(I640&gt;Results!$E$16,I640&lt;Results!$F$16)</f>
        <v>0</v>
      </c>
      <c r="Q640" s="6" t="b">
        <f>AND(J640&gt;Results!$E$19,J640&lt;Results!$F$19)</f>
        <v>0</v>
      </c>
      <c r="T640" s="44">
        <f t="shared" si="18"/>
        <v>0</v>
      </c>
      <c r="U640" s="102" t="b">
        <f>AND('Data Sheet'!F640&gt;Results!$G$7,'Data Sheet'!F640&lt;Results!$H$7)</f>
        <v>0</v>
      </c>
      <c r="V640" s="102" t="b">
        <f>AND('Data Sheet'!G640&gt;Results!$G$10,'Data Sheet'!G639&lt;Results!$H$10)</f>
        <v>0</v>
      </c>
      <c r="W640" s="102" t="b">
        <f>AND('Data Sheet'!H640&gt;Results!$G$13,'Data Sheet'!H640&lt;Results!$H$13)</f>
        <v>0</v>
      </c>
      <c r="X640" s="102" t="b">
        <f>AND('Data Sheet'!I640&gt;Results!$G$16,'Data Sheet'!I640&lt;Results!$H$16)</f>
        <v>0</v>
      </c>
      <c r="Y640" s="102" t="b">
        <f>AND('Data Sheet'!J640&gt;Results!$G$19,'Data Sheet'!J640&lt;Results!$H$19)</f>
        <v>0</v>
      </c>
      <c r="AB640" s="44">
        <f t="shared" si="19"/>
        <v>0</v>
      </c>
    </row>
    <row r="641" spans="2:28">
      <c r="B641" s="161"/>
      <c r="C641" s="161"/>
      <c r="D641" s="161"/>
      <c r="E641" s="35" t="s">
        <v>665</v>
      </c>
      <c r="F641" s="83">
        <v>75</v>
      </c>
      <c r="G641" s="83">
        <v>0.92</v>
      </c>
      <c r="H641" s="83">
        <v>6.8</v>
      </c>
      <c r="I641" s="83">
        <v>400</v>
      </c>
      <c r="J641" s="10" t="s">
        <v>1</v>
      </c>
      <c r="M641" s="40" t="b">
        <f>AND('Data Sheet'!F641&lt;Results!$F$7,'Data Sheet'!F641&gt;Results!$E$7)</f>
        <v>0</v>
      </c>
      <c r="N641" s="6" t="b">
        <f>AND(G641&gt;Results!$E$10,G641&lt;Results!$F$10)</f>
        <v>0</v>
      </c>
      <c r="O641" s="6" t="b">
        <f>AND(H641&gt;Results!$E$13,H641&lt;Results!$F$13)</f>
        <v>0</v>
      </c>
      <c r="P641" s="6" t="b">
        <f>AND(I641&gt;Results!$E$16,I641&lt;Results!$F$16)</f>
        <v>1</v>
      </c>
      <c r="Q641" s="6" t="b">
        <f>AND(J641&gt;Results!$E$19,J641&lt;Results!$F$19)</f>
        <v>0</v>
      </c>
      <c r="T641" s="44">
        <f t="shared" si="18"/>
        <v>1</v>
      </c>
      <c r="U641" s="102" t="b">
        <f>AND('Data Sheet'!F641&gt;Results!$G$7,'Data Sheet'!F641&lt;Results!$H$7)</f>
        <v>0</v>
      </c>
      <c r="V641" s="102" t="b">
        <f>AND('Data Sheet'!G641&gt;Results!$G$10,'Data Sheet'!G640&lt;Results!$H$10)</f>
        <v>0</v>
      </c>
      <c r="W641" s="102" t="b">
        <f>AND('Data Sheet'!H641&gt;Results!$G$13,'Data Sheet'!H641&lt;Results!$H$13)</f>
        <v>0</v>
      </c>
      <c r="X641" s="102" t="b">
        <f>AND('Data Sheet'!I641&gt;Results!$G$16,'Data Sheet'!I641&lt;Results!$H$16)</f>
        <v>0</v>
      </c>
      <c r="Y641" s="102" t="b">
        <f>AND('Data Sheet'!J641&gt;Results!$G$19,'Data Sheet'!J641&lt;Results!$H$19)</f>
        <v>0</v>
      </c>
      <c r="AB641" s="44">
        <f t="shared" si="19"/>
        <v>0</v>
      </c>
    </row>
    <row r="642" spans="2:28">
      <c r="B642" s="161"/>
      <c r="C642" s="161"/>
      <c r="D642" s="161"/>
      <c r="E642" s="35" t="s">
        <v>666</v>
      </c>
      <c r="F642" s="83">
        <v>85</v>
      </c>
      <c r="G642" s="83">
        <v>0.92</v>
      </c>
      <c r="H642" s="83">
        <v>9.0299999999999994</v>
      </c>
      <c r="I642" s="83">
        <v>500</v>
      </c>
      <c r="J642" s="10" t="s">
        <v>1</v>
      </c>
      <c r="M642" s="40" t="b">
        <f>AND('Data Sheet'!F642&lt;Results!$F$7,'Data Sheet'!F642&gt;Results!$E$7)</f>
        <v>0</v>
      </c>
      <c r="N642" s="6" t="b">
        <f>AND(G642&gt;Results!$E$10,G642&lt;Results!$F$10)</f>
        <v>0</v>
      </c>
      <c r="O642" s="6" t="b">
        <f>AND(H642&gt;Results!$E$13,H642&lt;Results!$F$13)</f>
        <v>0</v>
      </c>
      <c r="P642" s="6" t="b">
        <f>AND(I642&gt;Results!$E$16,I642&lt;Results!$F$16)</f>
        <v>0</v>
      </c>
      <c r="Q642" s="6" t="b">
        <f>AND(J642&gt;Results!$E$19,J642&lt;Results!$F$19)</f>
        <v>0</v>
      </c>
      <c r="T642" s="44">
        <f t="shared" si="18"/>
        <v>0</v>
      </c>
      <c r="U642" s="102" t="b">
        <f>AND('Data Sheet'!F642&gt;Results!$G$7,'Data Sheet'!F642&lt;Results!$H$7)</f>
        <v>0</v>
      </c>
      <c r="V642" s="102" t="b">
        <f>AND('Data Sheet'!G642&gt;Results!$G$10,'Data Sheet'!G641&lt;Results!$H$10)</f>
        <v>0</v>
      </c>
      <c r="W642" s="102" t="b">
        <f>AND('Data Sheet'!H642&gt;Results!$G$13,'Data Sheet'!H642&lt;Results!$H$13)</f>
        <v>0</v>
      </c>
      <c r="X642" s="102" t="b">
        <f>AND('Data Sheet'!I642&gt;Results!$G$16,'Data Sheet'!I642&lt;Results!$H$16)</f>
        <v>0</v>
      </c>
      <c r="Y642" s="102" t="b">
        <f>AND('Data Sheet'!J642&gt;Results!$G$19,'Data Sheet'!J642&lt;Results!$H$19)</f>
        <v>0</v>
      </c>
      <c r="AB642" s="44">
        <f t="shared" si="19"/>
        <v>0</v>
      </c>
    </row>
    <row r="643" spans="2:28">
      <c r="B643" s="161"/>
      <c r="C643" s="161"/>
      <c r="D643" s="161"/>
      <c r="E643" s="35" t="s">
        <v>667</v>
      </c>
      <c r="F643" s="83">
        <v>28</v>
      </c>
      <c r="G643" s="83">
        <v>0.92</v>
      </c>
      <c r="H643" s="83">
        <v>8.48</v>
      </c>
      <c r="I643" s="83">
        <v>450</v>
      </c>
      <c r="J643" s="10" t="s">
        <v>1</v>
      </c>
      <c r="M643" s="40" t="b">
        <f>AND('Data Sheet'!F643&lt;Results!$F$7,'Data Sheet'!F643&gt;Results!$E$7)</f>
        <v>0</v>
      </c>
      <c r="N643" s="6" t="b">
        <f>AND(G643&gt;Results!$E$10,G643&lt;Results!$F$10)</f>
        <v>0</v>
      </c>
      <c r="O643" s="6" t="b">
        <f>AND(H643&gt;Results!$E$13,H643&lt;Results!$F$13)</f>
        <v>0</v>
      </c>
      <c r="P643" s="6" t="b">
        <f>AND(I643&gt;Results!$E$16,I643&lt;Results!$F$16)</f>
        <v>0</v>
      </c>
      <c r="Q643" s="6" t="b">
        <f>AND(J643&gt;Results!$E$19,J643&lt;Results!$F$19)</f>
        <v>0</v>
      </c>
      <c r="T643" s="44">
        <f t="shared" si="18"/>
        <v>0</v>
      </c>
      <c r="U643" s="102" t="b">
        <f>AND('Data Sheet'!F643&gt;Results!$G$7,'Data Sheet'!F643&lt;Results!$H$7)</f>
        <v>0</v>
      </c>
      <c r="V643" s="102" t="b">
        <f>AND('Data Sheet'!G643&gt;Results!$G$10,'Data Sheet'!G642&lt;Results!$H$10)</f>
        <v>0</v>
      </c>
      <c r="W643" s="102" t="b">
        <f>AND('Data Sheet'!H643&gt;Results!$G$13,'Data Sheet'!H643&lt;Results!$H$13)</f>
        <v>0</v>
      </c>
      <c r="X643" s="102" t="b">
        <f>AND('Data Sheet'!I643&gt;Results!$G$16,'Data Sheet'!I643&lt;Results!$H$16)</f>
        <v>0</v>
      </c>
      <c r="Y643" s="102" t="b">
        <f>AND('Data Sheet'!J643&gt;Results!$G$19,'Data Sheet'!J643&lt;Results!$H$19)</f>
        <v>0</v>
      </c>
      <c r="AB643" s="44">
        <f t="shared" si="19"/>
        <v>0</v>
      </c>
    </row>
    <row r="644" spans="2:28">
      <c r="B644" s="161"/>
      <c r="C644" s="161"/>
      <c r="D644" s="161"/>
      <c r="E644" s="35" t="s">
        <v>668</v>
      </c>
      <c r="F644" s="83">
        <v>60</v>
      </c>
      <c r="G644" s="83">
        <v>0.96</v>
      </c>
      <c r="H644" s="83">
        <v>4.5</v>
      </c>
      <c r="I644" s="83">
        <v>430</v>
      </c>
      <c r="J644" s="10">
        <v>14</v>
      </c>
      <c r="M644" s="40" t="b">
        <f>AND('Data Sheet'!F644&lt;Results!$F$7,'Data Sheet'!F644&gt;Results!$E$7)</f>
        <v>1</v>
      </c>
      <c r="N644" s="6" t="b">
        <f>AND(G644&gt;Results!$E$10,G644&lt;Results!$F$10)</f>
        <v>0</v>
      </c>
      <c r="O644" s="6" t="b">
        <f>AND(H644&gt;Results!$E$13,H644&lt;Results!$F$13)</f>
        <v>0</v>
      </c>
      <c r="P644" s="6" t="b">
        <f>AND(I644&gt;Results!$E$16,I644&lt;Results!$F$16)</f>
        <v>1</v>
      </c>
      <c r="Q644" s="6" t="b">
        <f>AND(J644&gt;Results!$E$19,J644&lt;Results!$F$19)</f>
        <v>0</v>
      </c>
      <c r="T644" s="44">
        <f t="shared" si="18"/>
        <v>2</v>
      </c>
      <c r="U644" s="102" t="b">
        <f>AND('Data Sheet'!F644&gt;Results!$G$7,'Data Sheet'!F644&lt;Results!$H$7)</f>
        <v>0</v>
      </c>
      <c r="V644" s="102" t="b">
        <f>AND('Data Sheet'!G644&gt;Results!$G$10,'Data Sheet'!G643&lt;Results!$H$10)</f>
        <v>0</v>
      </c>
      <c r="W644" s="102" t="b">
        <f>AND('Data Sheet'!H644&gt;Results!$G$13,'Data Sheet'!H644&lt;Results!$H$13)</f>
        <v>0</v>
      </c>
      <c r="X644" s="102" t="b">
        <f>AND('Data Sheet'!I644&gt;Results!$G$16,'Data Sheet'!I644&lt;Results!$H$16)</f>
        <v>1</v>
      </c>
      <c r="Y644" s="102" t="b">
        <f>AND('Data Sheet'!J644&gt;Results!$G$19,'Data Sheet'!J644&lt;Results!$H$19)</f>
        <v>0</v>
      </c>
      <c r="AB644" s="44">
        <f t="shared" si="19"/>
        <v>1</v>
      </c>
    </row>
    <row r="645" spans="2:28">
      <c r="B645" s="161"/>
      <c r="C645" s="161"/>
      <c r="D645" s="161"/>
      <c r="E645" s="35" t="s">
        <v>669</v>
      </c>
      <c r="F645" s="83">
        <v>53</v>
      </c>
      <c r="G645" s="83">
        <v>1.04</v>
      </c>
      <c r="H645" s="83">
        <v>4.07</v>
      </c>
      <c r="I645" s="83">
        <v>600</v>
      </c>
      <c r="J645" s="10" t="s">
        <v>1</v>
      </c>
      <c r="M645" s="40" t="b">
        <f>AND('Data Sheet'!F645&lt;Results!$F$7,'Data Sheet'!F645&gt;Results!$E$7)</f>
        <v>0</v>
      </c>
      <c r="N645" s="6" t="b">
        <f>AND(G645&gt;Results!$E$10,G645&lt;Results!$F$10)</f>
        <v>0</v>
      </c>
      <c r="O645" s="6" t="b">
        <f>AND(H645&gt;Results!$E$13,H645&lt;Results!$F$13)</f>
        <v>0</v>
      </c>
      <c r="P645" s="6" t="b">
        <f>AND(I645&gt;Results!$E$16,I645&lt;Results!$F$16)</f>
        <v>0</v>
      </c>
      <c r="Q645" s="6" t="b">
        <f>AND(J645&gt;Results!$E$19,J645&lt;Results!$F$19)</f>
        <v>0</v>
      </c>
      <c r="T645" s="44">
        <f t="shared" si="18"/>
        <v>0</v>
      </c>
      <c r="U645" s="102" t="b">
        <f>AND('Data Sheet'!F645&gt;Results!$G$7,'Data Sheet'!F645&lt;Results!$H$7)</f>
        <v>0</v>
      </c>
      <c r="V645" s="102" t="b">
        <f>AND('Data Sheet'!G645&gt;Results!$G$10,'Data Sheet'!G644&lt;Results!$H$10)</f>
        <v>0</v>
      </c>
      <c r="W645" s="102" t="b">
        <f>AND('Data Sheet'!H645&gt;Results!$G$13,'Data Sheet'!H645&lt;Results!$H$13)</f>
        <v>0</v>
      </c>
      <c r="X645" s="102" t="b">
        <f>AND('Data Sheet'!I645&gt;Results!$G$16,'Data Sheet'!I645&lt;Results!$H$16)</f>
        <v>0</v>
      </c>
      <c r="Y645" s="102" t="b">
        <f>AND('Data Sheet'!J645&gt;Results!$G$19,'Data Sheet'!J645&lt;Results!$H$19)</f>
        <v>0</v>
      </c>
      <c r="AB645" s="44">
        <f t="shared" si="19"/>
        <v>0</v>
      </c>
    </row>
    <row r="646" spans="2:28">
      <c r="B646" s="161"/>
      <c r="C646" s="161"/>
      <c r="D646" s="161"/>
      <c r="E646" s="35" t="s">
        <v>670</v>
      </c>
      <c r="F646" s="83">
        <v>69</v>
      </c>
      <c r="G646" s="83">
        <v>0.95</v>
      </c>
      <c r="H646" s="83">
        <v>6.5</v>
      </c>
      <c r="I646" s="83">
        <v>470</v>
      </c>
      <c r="J646" s="10">
        <v>18.899999999999999</v>
      </c>
      <c r="M646" s="40" t="b">
        <f>AND('Data Sheet'!F646&lt;Results!$F$7,'Data Sheet'!F646&gt;Results!$E$7)</f>
        <v>0</v>
      </c>
      <c r="N646" s="6" t="b">
        <f>AND(G646&gt;Results!$E$10,G646&lt;Results!$F$10)</f>
        <v>0</v>
      </c>
      <c r="O646" s="6" t="b">
        <f>AND(H646&gt;Results!$E$13,H646&lt;Results!$F$13)</f>
        <v>0</v>
      </c>
      <c r="P646" s="6" t="b">
        <f>AND(I646&gt;Results!$E$16,I646&lt;Results!$F$16)</f>
        <v>0</v>
      </c>
      <c r="Q646" s="6" t="b">
        <f>AND(J646&gt;Results!$E$19,J646&lt;Results!$F$19)</f>
        <v>0</v>
      </c>
      <c r="T646" s="44">
        <f t="shared" si="18"/>
        <v>0</v>
      </c>
      <c r="U646" s="102" t="b">
        <f>AND('Data Sheet'!F646&gt;Results!$G$7,'Data Sheet'!F646&lt;Results!$H$7)</f>
        <v>0</v>
      </c>
      <c r="V646" s="102" t="b">
        <f>AND('Data Sheet'!G646&gt;Results!$G$10,'Data Sheet'!G645&lt;Results!$H$10)</f>
        <v>0</v>
      </c>
      <c r="W646" s="102" t="b">
        <f>AND('Data Sheet'!H646&gt;Results!$G$13,'Data Sheet'!H646&lt;Results!$H$13)</f>
        <v>0</v>
      </c>
      <c r="X646" s="102" t="b">
        <f>AND('Data Sheet'!I646&gt;Results!$G$16,'Data Sheet'!I646&lt;Results!$H$16)</f>
        <v>0</v>
      </c>
      <c r="Y646" s="102" t="b">
        <f>AND('Data Sheet'!J646&gt;Results!$G$19,'Data Sheet'!J646&lt;Results!$H$19)</f>
        <v>0</v>
      </c>
      <c r="AB646" s="44">
        <f t="shared" si="19"/>
        <v>0</v>
      </c>
    </row>
    <row r="647" spans="2:28">
      <c r="B647" s="161"/>
      <c r="C647" s="161"/>
      <c r="D647" s="161"/>
      <c r="E647" s="35" t="s">
        <v>671</v>
      </c>
      <c r="F647" s="83">
        <v>81</v>
      </c>
      <c r="G647" s="83">
        <v>0.94</v>
      </c>
      <c r="H647" s="83">
        <v>8.27</v>
      </c>
      <c r="I647" s="83">
        <v>480</v>
      </c>
      <c r="J647" s="10">
        <v>25.9</v>
      </c>
      <c r="M647" s="40" t="b">
        <f>AND('Data Sheet'!F647&lt;Results!$F$7,'Data Sheet'!F647&gt;Results!$E$7)</f>
        <v>0</v>
      </c>
      <c r="N647" s="6" t="b">
        <f>AND(G647&gt;Results!$E$10,G647&lt;Results!$F$10)</f>
        <v>0</v>
      </c>
      <c r="O647" s="6" t="b">
        <f>AND(H647&gt;Results!$E$13,H647&lt;Results!$F$13)</f>
        <v>0</v>
      </c>
      <c r="P647" s="6" t="b">
        <f>AND(I647&gt;Results!$E$16,I647&lt;Results!$F$16)</f>
        <v>0</v>
      </c>
      <c r="Q647" s="6" t="b">
        <f>AND(J647&gt;Results!$E$19,J647&lt;Results!$F$19)</f>
        <v>0</v>
      </c>
      <c r="T647" s="44">
        <f t="shared" si="18"/>
        <v>0</v>
      </c>
      <c r="U647" s="102" t="b">
        <f>AND('Data Sheet'!F647&gt;Results!$G$7,'Data Sheet'!F647&lt;Results!$H$7)</f>
        <v>0</v>
      </c>
      <c r="V647" s="102" t="b">
        <f>AND('Data Sheet'!G647&gt;Results!$G$10,'Data Sheet'!G646&lt;Results!$H$10)</f>
        <v>0</v>
      </c>
      <c r="W647" s="102" t="b">
        <f>AND('Data Sheet'!H647&gt;Results!$G$13,'Data Sheet'!H647&lt;Results!$H$13)</f>
        <v>0</v>
      </c>
      <c r="X647" s="102" t="b">
        <f>AND('Data Sheet'!I647&gt;Results!$G$16,'Data Sheet'!I647&lt;Results!$H$16)</f>
        <v>0</v>
      </c>
      <c r="Y647" s="102" t="b">
        <f>AND('Data Sheet'!J647&gt;Results!$G$19,'Data Sheet'!J647&lt;Results!$H$19)</f>
        <v>0</v>
      </c>
      <c r="AB647" s="44">
        <f t="shared" si="19"/>
        <v>0</v>
      </c>
    </row>
    <row r="648" spans="2:28">
      <c r="B648" s="161"/>
      <c r="C648" s="161"/>
      <c r="D648" s="161"/>
      <c r="E648" s="35" t="s">
        <v>678</v>
      </c>
      <c r="F648" s="83">
        <v>38</v>
      </c>
      <c r="G648" s="83">
        <v>0.91</v>
      </c>
      <c r="H648" s="83">
        <v>2.6</v>
      </c>
      <c r="I648" s="83">
        <v>360</v>
      </c>
      <c r="J648" s="10">
        <v>9</v>
      </c>
      <c r="M648" s="40" t="b">
        <f>AND('Data Sheet'!F648&lt;Results!$F$7,'Data Sheet'!F648&gt;Results!$E$7)</f>
        <v>0</v>
      </c>
      <c r="N648" s="6" t="b">
        <f>AND(G648&gt;Results!$E$10,G648&lt;Results!$F$10)</f>
        <v>0</v>
      </c>
      <c r="O648" s="6" t="b">
        <f>AND(H648&gt;Results!$E$13,H648&lt;Results!$F$13)</f>
        <v>0</v>
      </c>
      <c r="P648" s="6" t="b">
        <f>AND(I648&gt;Results!$E$16,I648&lt;Results!$F$16)</f>
        <v>0</v>
      </c>
      <c r="Q648" s="6" t="b">
        <f>AND(J648&gt;Results!$E$19,J648&lt;Results!$F$19)</f>
        <v>1</v>
      </c>
      <c r="T648" s="44">
        <f t="shared" ref="T648:T711" si="20">COUNTIF(M648:Q648,"TRUE")</f>
        <v>1</v>
      </c>
      <c r="U648" s="102" t="b">
        <f>AND('Data Sheet'!F648&gt;Results!$G$7,'Data Sheet'!F648&lt;Results!$H$7)</f>
        <v>0</v>
      </c>
      <c r="V648" s="102" t="b">
        <f>AND('Data Sheet'!G648&gt;Results!$G$10,'Data Sheet'!G647&lt;Results!$H$10)</f>
        <v>0</v>
      </c>
      <c r="W648" s="102" t="b">
        <f>AND('Data Sheet'!H648&gt;Results!$G$13,'Data Sheet'!H648&lt;Results!$H$13)</f>
        <v>0</v>
      </c>
      <c r="X648" s="102" t="b">
        <f>AND('Data Sheet'!I648&gt;Results!$G$16,'Data Sheet'!I648&lt;Results!$H$16)</f>
        <v>0</v>
      </c>
      <c r="Y648" s="102" t="b">
        <f>AND('Data Sheet'!J648&gt;Results!$G$19,'Data Sheet'!J648&lt;Results!$H$19)</f>
        <v>0</v>
      </c>
      <c r="AB648" s="44">
        <f t="shared" ref="AB648:AB711" si="21">COUNTIF(U648:Y648,"TRUE")</f>
        <v>0</v>
      </c>
    </row>
    <row r="649" spans="2:28">
      <c r="B649" s="161"/>
      <c r="C649" s="161"/>
      <c r="D649" s="161"/>
      <c r="E649" s="35" t="s">
        <v>679</v>
      </c>
      <c r="F649" s="83">
        <v>49</v>
      </c>
      <c r="G649" s="83">
        <v>0.91</v>
      </c>
      <c r="H649" s="83">
        <v>3.6</v>
      </c>
      <c r="I649" s="83">
        <v>380</v>
      </c>
      <c r="J649" s="10">
        <v>12</v>
      </c>
      <c r="M649" s="40" t="b">
        <f>AND('Data Sheet'!F649&lt;Results!$F$7,'Data Sheet'!F649&gt;Results!$E$7)</f>
        <v>0</v>
      </c>
      <c r="N649" s="6" t="b">
        <f>AND(G649&gt;Results!$E$10,G649&lt;Results!$F$10)</f>
        <v>0</v>
      </c>
      <c r="O649" s="6" t="b">
        <f>AND(H649&gt;Results!$E$13,H649&lt;Results!$F$13)</f>
        <v>0</v>
      </c>
      <c r="P649" s="6" t="b">
        <f>AND(I649&gt;Results!$E$16,I649&lt;Results!$F$16)</f>
        <v>0</v>
      </c>
      <c r="Q649" s="6" t="b">
        <f>AND(J649&gt;Results!$E$19,J649&lt;Results!$F$19)</f>
        <v>0</v>
      </c>
      <c r="T649" s="44">
        <f t="shared" si="20"/>
        <v>0</v>
      </c>
      <c r="U649" s="102" t="b">
        <f>AND('Data Sheet'!F649&gt;Results!$G$7,'Data Sheet'!F649&lt;Results!$H$7)</f>
        <v>0</v>
      </c>
      <c r="V649" s="102" t="b">
        <f>AND('Data Sheet'!G649&gt;Results!$G$10,'Data Sheet'!G648&lt;Results!$H$10)</f>
        <v>0</v>
      </c>
      <c r="W649" s="102" t="b">
        <f>AND('Data Sheet'!H649&gt;Results!$G$13,'Data Sheet'!H649&lt;Results!$H$13)</f>
        <v>0</v>
      </c>
      <c r="X649" s="102" t="b">
        <f>AND('Data Sheet'!I649&gt;Results!$G$16,'Data Sheet'!I649&lt;Results!$H$16)</f>
        <v>0</v>
      </c>
      <c r="Y649" s="102" t="b">
        <f>AND('Data Sheet'!J649&gt;Results!$G$19,'Data Sheet'!J649&lt;Results!$H$19)</f>
        <v>1</v>
      </c>
      <c r="AB649" s="44">
        <f t="shared" si="21"/>
        <v>1</v>
      </c>
    </row>
    <row r="650" spans="2:28">
      <c r="B650" s="161"/>
      <c r="C650" s="161"/>
      <c r="D650" s="161"/>
      <c r="E650" s="35" t="s">
        <v>680</v>
      </c>
      <c r="F650" s="83">
        <v>59</v>
      </c>
      <c r="G650" s="83">
        <v>0.92</v>
      </c>
      <c r="H650" s="83">
        <v>4.5999999999999996</v>
      </c>
      <c r="I650" s="83">
        <v>430</v>
      </c>
      <c r="J650" s="10">
        <v>14</v>
      </c>
      <c r="M650" s="40" t="b">
        <f>AND('Data Sheet'!F650&lt;Results!$F$7,'Data Sheet'!F650&gt;Results!$E$7)</f>
        <v>1</v>
      </c>
      <c r="N650" s="6" t="b">
        <f>AND(G650&gt;Results!$E$10,G650&lt;Results!$F$10)</f>
        <v>0</v>
      </c>
      <c r="O650" s="6" t="b">
        <f>AND(H650&gt;Results!$E$13,H650&lt;Results!$F$13)</f>
        <v>0</v>
      </c>
      <c r="P650" s="6" t="b">
        <f>AND(I650&gt;Results!$E$16,I650&lt;Results!$F$16)</f>
        <v>1</v>
      </c>
      <c r="Q650" s="6" t="b">
        <f>AND(J650&gt;Results!$E$19,J650&lt;Results!$F$19)</f>
        <v>0</v>
      </c>
      <c r="T650" s="44">
        <f t="shared" si="20"/>
        <v>2</v>
      </c>
      <c r="U650" s="102" t="b">
        <f>AND('Data Sheet'!F650&gt;Results!$G$7,'Data Sheet'!F650&lt;Results!$H$7)</f>
        <v>0</v>
      </c>
      <c r="V650" s="102" t="b">
        <f>AND('Data Sheet'!G650&gt;Results!$G$10,'Data Sheet'!G649&lt;Results!$H$10)</f>
        <v>0</v>
      </c>
      <c r="W650" s="102" t="b">
        <f>AND('Data Sheet'!H650&gt;Results!$G$13,'Data Sheet'!H650&lt;Results!$H$13)</f>
        <v>0</v>
      </c>
      <c r="X650" s="102" t="b">
        <f>AND('Data Sheet'!I650&gt;Results!$G$16,'Data Sheet'!I650&lt;Results!$H$16)</f>
        <v>1</v>
      </c>
      <c r="Y650" s="102" t="b">
        <f>AND('Data Sheet'!J650&gt;Results!$G$19,'Data Sheet'!J650&lt;Results!$H$19)</f>
        <v>0</v>
      </c>
      <c r="AB650" s="44">
        <f t="shared" si="21"/>
        <v>1</v>
      </c>
    </row>
    <row r="651" spans="2:28">
      <c r="B651" s="161"/>
      <c r="C651" s="161"/>
      <c r="D651" s="161"/>
      <c r="E651" s="35" t="s">
        <v>681</v>
      </c>
      <c r="F651" s="83">
        <v>68</v>
      </c>
      <c r="G651" s="83">
        <v>0.92</v>
      </c>
      <c r="H651" s="83">
        <v>5.9</v>
      </c>
      <c r="I651" s="83">
        <v>480</v>
      </c>
      <c r="J651" s="10">
        <v>21</v>
      </c>
      <c r="M651" s="40" t="b">
        <f>AND('Data Sheet'!F651&lt;Results!$F$7,'Data Sheet'!F651&gt;Results!$E$7)</f>
        <v>0</v>
      </c>
      <c r="N651" s="6" t="b">
        <f>AND(G651&gt;Results!$E$10,G651&lt;Results!$F$10)</f>
        <v>0</v>
      </c>
      <c r="O651" s="6" t="b">
        <f>AND(H651&gt;Results!$E$13,H651&lt;Results!$F$13)</f>
        <v>0</v>
      </c>
      <c r="P651" s="6" t="b">
        <f>AND(I651&gt;Results!$E$16,I651&lt;Results!$F$16)</f>
        <v>0</v>
      </c>
      <c r="Q651" s="6" t="b">
        <f>AND(J651&gt;Results!$E$19,J651&lt;Results!$F$19)</f>
        <v>0</v>
      </c>
      <c r="T651" s="44">
        <f t="shared" si="20"/>
        <v>0</v>
      </c>
      <c r="U651" s="102" t="b">
        <f>AND('Data Sheet'!F651&gt;Results!$G$7,'Data Sheet'!F651&lt;Results!$H$7)</f>
        <v>1</v>
      </c>
      <c r="V651" s="102" t="b">
        <f>AND('Data Sheet'!G651&gt;Results!$G$10,'Data Sheet'!G650&lt;Results!$H$10)</f>
        <v>0</v>
      </c>
      <c r="W651" s="102" t="b">
        <f>AND('Data Sheet'!H651&gt;Results!$G$13,'Data Sheet'!H651&lt;Results!$H$13)</f>
        <v>0</v>
      </c>
      <c r="X651" s="102" t="b">
        <f>AND('Data Sheet'!I651&gt;Results!$G$16,'Data Sheet'!I651&lt;Results!$H$16)</f>
        <v>0</v>
      </c>
      <c r="Y651" s="102" t="b">
        <f>AND('Data Sheet'!J651&gt;Results!$G$19,'Data Sheet'!J651&lt;Results!$H$19)</f>
        <v>0</v>
      </c>
      <c r="AB651" s="44">
        <f t="shared" si="21"/>
        <v>1</v>
      </c>
    </row>
    <row r="652" spans="2:28">
      <c r="B652" s="161"/>
      <c r="C652" s="161"/>
      <c r="D652" s="161"/>
      <c r="E652" s="35" t="s">
        <v>682</v>
      </c>
      <c r="F652" s="83">
        <v>79</v>
      </c>
      <c r="G652" s="83">
        <v>0.92</v>
      </c>
      <c r="H652" s="83">
        <v>7.72</v>
      </c>
      <c r="I652" s="83">
        <v>470</v>
      </c>
      <c r="J652" s="10">
        <v>24</v>
      </c>
      <c r="M652" s="40" t="b">
        <f>AND('Data Sheet'!F652&lt;Results!$F$7,'Data Sheet'!F652&gt;Results!$E$7)</f>
        <v>0</v>
      </c>
      <c r="N652" s="6" t="b">
        <f>AND(G652&gt;Results!$E$10,G652&lt;Results!$F$10)</f>
        <v>0</v>
      </c>
      <c r="O652" s="6" t="b">
        <f>AND(H652&gt;Results!$E$13,H652&lt;Results!$F$13)</f>
        <v>0</v>
      </c>
      <c r="P652" s="6" t="b">
        <f>AND(I652&gt;Results!$E$16,I652&lt;Results!$F$16)</f>
        <v>0</v>
      </c>
      <c r="Q652" s="6" t="b">
        <f>AND(J652&gt;Results!$E$19,J652&lt;Results!$F$19)</f>
        <v>0</v>
      </c>
      <c r="T652" s="44">
        <f t="shared" si="20"/>
        <v>0</v>
      </c>
      <c r="U652" s="102" t="b">
        <f>AND('Data Sheet'!F652&gt;Results!$G$7,'Data Sheet'!F652&lt;Results!$H$7)</f>
        <v>0</v>
      </c>
      <c r="V652" s="102" t="b">
        <f>AND('Data Sheet'!G652&gt;Results!$G$10,'Data Sheet'!G651&lt;Results!$H$10)</f>
        <v>0</v>
      </c>
      <c r="W652" s="102" t="b">
        <f>AND('Data Sheet'!H652&gt;Results!$G$13,'Data Sheet'!H652&lt;Results!$H$13)</f>
        <v>0</v>
      </c>
      <c r="X652" s="102" t="b">
        <f>AND('Data Sheet'!I652&gt;Results!$G$16,'Data Sheet'!I652&lt;Results!$H$16)</f>
        <v>0</v>
      </c>
      <c r="Y652" s="102" t="b">
        <f>AND('Data Sheet'!J652&gt;Results!$G$19,'Data Sheet'!J652&lt;Results!$H$19)</f>
        <v>0</v>
      </c>
      <c r="AB652" s="44">
        <f t="shared" si="21"/>
        <v>0</v>
      </c>
    </row>
    <row r="653" spans="2:28">
      <c r="B653" s="161"/>
      <c r="C653" s="161"/>
      <c r="D653" s="161"/>
      <c r="E653" s="35" t="s">
        <v>683</v>
      </c>
      <c r="F653" s="83">
        <v>93</v>
      </c>
      <c r="G653" s="83">
        <v>0.93</v>
      </c>
      <c r="H653" s="83">
        <v>12.5</v>
      </c>
      <c r="I653" s="83">
        <v>600</v>
      </c>
      <c r="J653" s="10">
        <v>47</v>
      </c>
      <c r="M653" s="40" t="b">
        <f>AND('Data Sheet'!F653&lt;Results!$F$7,'Data Sheet'!F653&gt;Results!$E$7)</f>
        <v>0</v>
      </c>
      <c r="N653" s="6" t="b">
        <f>AND(G653&gt;Results!$E$10,G653&lt;Results!$F$10)</f>
        <v>0</v>
      </c>
      <c r="O653" s="6" t="b">
        <f>AND(H653&gt;Results!$E$13,H653&lt;Results!$F$13)</f>
        <v>0</v>
      </c>
      <c r="P653" s="6" t="b">
        <f>AND(I653&gt;Results!$E$16,I653&lt;Results!$F$16)</f>
        <v>0</v>
      </c>
      <c r="Q653" s="6" t="b">
        <f>AND(J653&gt;Results!$E$19,J653&lt;Results!$F$19)</f>
        <v>0</v>
      </c>
      <c r="T653" s="44">
        <f t="shared" si="20"/>
        <v>0</v>
      </c>
      <c r="U653" s="102" t="b">
        <f>AND('Data Sheet'!F653&gt;Results!$G$7,'Data Sheet'!F653&lt;Results!$H$7)</f>
        <v>0</v>
      </c>
      <c r="V653" s="102" t="b">
        <f>AND('Data Sheet'!G653&gt;Results!$G$10,'Data Sheet'!G652&lt;Results!$H$10)</f>
        <v>0</v>
      </c>
      <c r="W653" s="102" t="b">
        <f>AND('Data Sheet'!H653&gt;Results!$G$13,'Data Sheet'!H653&lt;Results!$H$13)</f>
        <v>0</v>
      </c>
      <c r="X653" s="102" t="b">
        <f>AND('Data Sheet'!I653&gt;Results!$G$16,'Data Sheet'!I653&lt;Results!$H$16)</f>
        <v>0</v>
      </c>
      <c r="Y653" s="102" t="b">
        <f>AND('Data Sheet'!J653&gt;Results!$G$19,'Data Sheet'!J653&lt;Results!$H$19)</f>
        <v>0</v>
      </c>
      <c r="AB653" s="44">
        <f t="shared" si="21"/>
        <v>0</v>
      </c>
    </row>
    <row r="654" spans="2:28">
      <c r="B654" s="161"/>
      <c r="C654" s="161"/>
      <c r="D654" s="161" t="s">
        <v>684</v>
      </c>
      <c r="E654" s="35" t="s">
        <v>685</v>
      </c>
      <c r="F654" s="83">
        <v>84</v>
      </c>
      <c r="G654" s="83">
        <v>1.01</v>
      </c>
      <c r="H654" s="83">
        <v>9.0299999999999994</v>
      </c>
      <c r="I654" s="83">
        <v>330</v>
      </c>
      <c r="J654" s="10">
        <v>34</v>
      </c>
      <c r="M654" s="40" t="b">
        <f>AND('Data Sheet'!F654&lt;Results!$F$7,'Data Sheet'!F654&gt;Results!$E$7)</f>
        <v>0</v>
      </c>
      <c r="N654" s="6" t="b">
        <f>AND(G654&gt;Results!$E$10,G654&lt;Results!$F$10)</f>
        <v>0</v>
      </c>
      <c r="O654" s="6" t="b">
        <f>AND(H654&gt;Results!$E$13,H654&lt;Results!$F$13)</f>
        <v>0</v>
      </c>
      <c r="P654" s="6" t="b">
        <f>AND(I654&gt;Results!$E$16,I654&lt;Results!$F$16)</f>
        <v>0</v>
      </c>
      <c r="Q654" s="6" t="b">
        <f>AND(J654&gt;Results!$E$19,J654&lt;Results!$F$19)</f>
        <v>0</v>
      </c>
      <c r="T654" s="44">
        <f t="shared" si="20"/>
        <v>0</v>
      </c>
      <c r="U654" s="102" t="b">
        <f>AND('Data Sheet'!F654&gt;Results!$G$7,'Data Sheet'!F654&lt;Results!$H$7)</f>
        <v>0</v>
      </c>
      <c r="V654" s="102" t="b">
        <f>AND('Data Sheet'!G654&gt;Results!$G$10,'Data Sheet'!G653&lt;Results!$H$10)</f>
        <v>0</v>
      </c>
      <c r="W654" s="102" t="b">
        <f>AND('Data Sheet'!H654&gt;Results!$G$13,'Data Sheet'!H654&lt;Results!$H$13)</f>
        <v>0</v>
      </c>
      <c r="X654" s="102" t="b">
        <f>AND('Data Sheet'!I654&gt;Results!$G$16,'Data Sheet'!I654&lt;Results!$H$16)</f>
        <v>0</v>
      </c>
      <c r="Y654" s="102" t="b">
        <f>AND('Data Sheet'!J654&gt;Results!$G$19,'Data Sheet'!J654&lt;Results!$H$19)</f>
        <v>0</v>
      </c>
      <c r="AB654" s="44">
        <f t="shared" si="21"/>
        <v>0</v>
      </c>
    </row>
    <row r="655" spans="2:28">
      <c r="B655" s="161"/>
      <c r="C655" s="161"/>
      <c r="D655" s="161"/>
      <c r="E655" s="35" t="s">
        <v>686</v>
      </c>
      <c r="F655" s="83">
        <v>45</v>
      </c>
      <c r="G655" s="83">
        <v>0.97</v>
      </c>
      <c r="H655" s="83">
        <v>17</v>
      </c>
      <c r="I655" s="83">
        <v>370</v>
      </c>
      <c r="J655" s="10">
        <v>87.1</v>
      </c>
      <c r="M655" s="40" t="b">
        <f>AND('Data Sheet'!F655&lt;Results!$F$7,'Data Sheet'!F655&gt;Results!$E$7)</f>
        <v>0</v>
      </c>
      <c r="N655" s="6" t="b">
        <f>AND(G655&gt;Results!$E$10,G655&lt;Results!$F$10)</f>
        <v>0</v>
      </c>
      <c r="O655" s="6" t="b">
        <f>AND(H655&gt;Results!$E$13,H655&lt;Results!$F$13)</f>
        <v>0</v>
      </c>
      <c r="P655" s="6" t="b">
        <f>AND(I655&gt;Results!$E$16,I655&lt;Results!$F$16)</f>
        <v>0</v>
      </c>
      <c r="Q655" s="6" t="b">
        <f>AND(J655&gt;Results!$E$19,J655&lt;Results!$F$19)</f>
        <v>0</v>
      </c>
      <c r="T655" s="44">
        <f t="shared" si="20"/>
        <v>0</v>
      </c>
      <c r="U655" s="102" t="b">
        <f>AND('Data Sheet'!F655&gt;Results!$G$7,'Data Sheet'!F655&lt;Results!$H$7)</f>
        <v>0</v>
      </c>
      <c r="V655" s="102" t="b">
        <f>AND('Data Sheet'!G655&gt;Results!$G$10,'Data Sheet'!G654&lt;Results!$H$10)</f>
        <v>0</v>
      </c>
      <c r="W655" s="102" t="b">
        <f>AND('Data Sheet'!H655&gt;Results!$G$13,'Data Sheet'!H655&lt;Results!$H$13)</f>
        <v>0</v>
      </c>
      <c r="X655" s="102" t="b">
        <f>AND('Data Sheet'!I655&gt;Results!$G$16,'Data Sheet'!I655&lt;Results!$H$16)</f>
        <v>0</v>
      </c>
      <c r="Y655" s="102" t="b">
        <f>AND('Data Sheet'!J655&gt;Results!$G$19,'Data Sheet'!J655&lt;Results!$H$19)</f>
        <v>0</v>
      </c>
      <c r="AB655" s="44">
        <f t="shared" si="21"/>
        <v>0</v>
      </c>
    </row>
    <row r="656" spans="2:28">
      <c r="B656" s="161"/>
      <c r="C656" s="161"/>
      <c r="D656" s="161" t="s">
        <v>648</v>
      </c>
      <c r="E656" s="35" t="s">
        <v>687</v>
      </c>
      <c r="F656" s="83">
        <v>48</v>
      </c>
      <c r="G656" s="83">
        <v>0.98</v>
      </c>
      <c r="H656" s="83">
        <v>4</v>
      </c>
      <c r="I656" s="83">
        <v>400</v>
      </c>
      <c r="J656" s="10" t="s">
        <v>1</v>
      </c>
      <c r="M656" s="40" t="b">
        <f>AND('Data Sheet'!F656&lt;Results!$F$7,'Data Sheet'!F656&gt;Results!$E$7)</f>
        <v>0</v>
      </c>
      <c r="N656" s="6" t="b">
        <f>AND(G656&gt;Results!$E$10,G656&lt;Results!$F$10)</f>
        <v>0</v>
      </c>
      <c r="O656" s="6" t="b">
        <f>AND(H656&gt;Results!$E$13,H656&lt;Results!$F$13)</f>
        <v>0</v>
      </c>
      <c r="P656" s="6" t="b">
        <f>AND(I656&gt;Results!$E$16,I656&lt;Results!$F$16)</f>
        <v>1</v>
      </c>
      <c r="Q656" s="6" t="b">
        <f>AND(J656&gt;Results!$E$19,J656&lt;Results!$F$19)</f>
        <v>0</v>
      </c>
      <c r="T656" s="44">
        <f t="shared" si="20"/>
        <v>1</v>
      </c>
      <c r="U656" s="102" t="b">
        <f>AND('Data Sheet'!F656&gt;Results!$G$7,'Data Sheet'!F656&lt;Results!$H$7)</f>
        <v>0</v>
      </c>
      <c r="V656" s="102" t="b">
        <f>AND('Data Sheet'!G656&gt;Results!$G$10,'Data Sheet'!G655&lt;Results!$H$10)</f>
        <v>0</v>
      </c>
      <c r="W656" s="102" t="b">
        <f>AND('Data Sheet'!H656&gt;Results!$G$13,'Data Sheet'!H656&lt;Results!$H$13)</f>
        <v>0</v>
      </c>
      <c r="X656" s="102" t="b">
        <f>AND('Data Sheet'!I656&gt;Results!$G$16,'Data Sheet'!I656&lt;Results!$H$16)</f>
        <v>0</v>
      </c>
      <c r="Y656" s="102" t="b">
        <f>AND('Data Sheet'!J656&gt;Results!$G$19,'Data Sheet'!J656&lt;Results!$H$19)</f>
        <v>0</v>
      </c>
      <c r="AB656" s="44">
        <f t="shared" si="21"/>
        <v>0</v>
      </c>
    </row>
    <row r="657" spans="2:28">
      <c r="B657" s="161"/>
      <c r="C657" s="161"/>
      <c r="D657" s="161"/>
      <c r="E657" s="35" t="s">
        <v>688</v>
      </c>
      <c r="F657" s="83">
        <v>59</v>
      </c>
      <c r="G657" s="83">
        <v>0.97</v>
      </c>
      <c r="H657" s="83">
        <v>5.2</v>
      </c>
      <c r="I657" s="83">
        <v>400</v>
      </c>
      <c r="J657" s="10">
        <v>16</v>
      </c>
      <c r="M657" s="40" t="b">
        <f>AND('Data Sheet'!F657&lt;Results!$F$7,'Data Sheet'!F657&gt;Results!$E$7)</f>
        <v>1</v>
      </c>
      <c r="N657" s="6" t="b">
        <f>AND(G657&gt;Results!$E$10,G657&lt;Results!$F$10)</f>
        <v>0</v>
      </c>
      <c r="O657" s="6" t="b">
        <f>AND(H657&gt;Results!$E$13,H657&lt;Results!$F$13)</f>
        <v>0</v>
      </c>
      <c r="P657" s="6" t="b">
        <f>AND(I657&gt;Results!$E$16,I657&lt;Results!$F$16)</f>
        <v>1</v>
      </c>
      <c r="Q657" s="6" t="b">
        <f>AND(J657&gt;Results!$E$19,J657&lt;Results!$F$19)</f>
        <v>0</v>
      </c>
      <c r="T657" s="44">
        <f t="shared" si="20"/>
        <v>2</v>
      </c>
      <c r="U657" s="102" t="b">
        <f>AND('Data Sheet'!F657&gt;Results!$G$7,'Data Sheet'!F657&lt;Results!$H$7)</f>
        <v>0</v>
      </c>
      <c r="V657" s="102" t="b">
        <f>AND('Data Sheet'!G657&gt;Results!$G$10,'Data Sheet'!G656&lt;Results!$H$10)</f>
        <v>0</v>
      </c>
      <c r="W657" s="102" t="b">
        <f>AND('Data Sheet'!H657&gt;Results!$G$13,'Data Sheet'!H657&lt;Results!$H$13)</f>
        <v>0</v>
      </c>
      <c r="X657" s="102" t="b">
        <f>AND('Data Sheet'!I657&gt;Results!$G$16,'Data Sheet'!I657&lt;Results!$H$16)</f>
        <v>0</v>
      </c>
      <c r="Y657" s="102" t="b">
        <f>AND('Data Sheet'!J657&gt;Results!$G$19,'Data Sheet'!J657&lt;Results!$H$19)</f>
        <v>0</v>
      </c>
      <c r="AB657" s="44">
        <f t="shared" si="21"/>
        <v>0</v>
      </c>
    </row>
    <row r="658" spans="2:28">
      <c r="B658" s="161"/>
      <c r="C658" s="161"/>
      <c r="D658" s="161"/>
      <c r="E658" s="35" t="s">
        <v>689</v>
      </c>
      <c r="F658" s="83">
        <v>69</v>
      </c>
      <c r="G658" s="83">
        <v>0.97</v>
      </c>
      <c r="H658" s="83">
        <v>7.03</v>
      </c>
      <c r="I658" s="83">
        <v>450</v>
      </c>
      <c r="J658" s="10">
        <v>23</v>
      </c>
      <c r="M658" s="40" t="b">
        <f>AND('Data Sheet'!F658&lt;Results!$F$7,'Data Sheet'!F658&gt;Results!$E$7)</f>
        <v>0</v>
      </c>
      <c r="N658" s="6" t="b">
        <f>AND(G658&gt;Results!$E$10,G658&lt;Results!$F$10)</f>
        <v>0</v>
      </c>
      <c r="O658" s="6" t="b">
        <f>AND(H658&gt;Results!$E$13,H658&lt;Results!$F$13)</f>
        <v>0</v>
      </c>
      <c r="P658" s="6" t="b">
        <f>AND(I658&gt;Results!$E$16,I658&lt;Results!$F$16)</f>
        <v>0</v>
      </c>
      <c r="Q658" s="6" t="b">
        <f>AND(J658&gt;Results!$E$19,J658&lt;Results!$F$19)</f>
        <v>0</v>
      </c>
      <c r="T658" s="44">
        <f t="shared" si="20"/>
        <v>0</v>
      </c>
      <c r="U658" s="102" t="b">
        <f>AND('Data Sheet'!F658&gt;Results!$G$7,'Data Sheet'!F658&lt;Results!$H$7)</f>
        <v>0</v>
      </c>
      <c r="V658" s="102" t="b">
        <f>AND('Data Sheet'!G658&gt;Results!$G$10,'Data Sheet'!G657&lt;Results!$H$10)</f>
        <v>0</v>
      </c>
      <c r="W658" s="102" t="b">
        <f>AND('Data Sheet'!H658&gt;Results!$G$13,'Data Sheet'!H658&lt;Results!$H$13)</f>
        <v>0</v>
      </c>
      <c r="X658" s="102" t="b">
        <f>AND('Data Sheet'!I658&gt;Results!$G$16,'Data Sheet'!I658&lt;Results!$H$16)</f>
        <v>0</v>
      </c>
      <c r="Y658" s="102" t="b">
        <f>AND('Data Sheet'!J658&gt;Results!$G$19,'Data Sheet'!J658&lt;Results!$H$19)</f>
        <v>0</v>
      </c>
      <c r="AB658" s="44">
        <f t="shared" si="21"/>
        <v>0</v>
      </c>
    </row>
    <row r="659" spans="2:28">
      <c r="B659" s="161"/>
      <c r="C659" s="161"/>
      <c r="D659" s="161"/>
      <c r="E659" s="35" t="s">
        <v>690</v>
      </c>
      <c r="F659" s="83">
        <v>78</v>
      </c>
      <c r="G659" s="83">
        <v>0.97</v>
      </c>
      <c r="H659" s="83">
        <v>8.74</v>
      </c>
      <c r="I659" s="83">
        <v>475</v>
      </c>
      <c r="J659" s="10">
        <v>27</v>
      </c>
      <c r="M659" s="40" t="b">
        <f>AND('Data Sheet'!F659&lt;Results!$F$7,'Data Sheet'!F659&gt;Results!$E$7)</f>
        <v>0</v>
      </c>
      <c r="N659" s="6" t="b">
        <f>AND(G659&gt;Results!$E$10,G659&lt;Results!$F$10)</f>
        <v>0</v>
      </c>
      <c r="O659" s="6" t="b">
        <f>AND(H659&gt;Results!$E$13,H659&lt;Results!$F$13)</f>
        <v>0</v>
      </c>
      <c r="P659" s="6" t="b">
        <f>AND(I659&gt;Results!$E$16,I659&lt;Results!$F$16)</f>
        <v>0</v>
      </c>
      <c r="Q659" s="6" t="b">
        <f>AND(J659&gt;Results!$E$19,J659&lt;Results!$F$19)</f>
        <v>0</v>
      </c>
      <c r="T659" s="44">
        <f t="shared" si="20"/>
        <v>0</v>
      </c>
      <c r="U659" s="102" t="b">
        <f>AND('Data Sheet'!F659&gt;Results!$G$7,'Data Sheet'!F659&lt;Results!$H$7)</f>
        <v>0</v>
      </c>
      <c r="V659" s="102" t="b">
        <f>AND('Data Sheet'!G659&gt;Results!$G$10,'Data Sheet'!G658&lt;Results!$H$10)</f>
        <v>0</v>
      </c>
      <c r="W659" s="102" t="b">
        <f>AND('Data Sheet'!H659&gt;Results!$G$13,'Data Sheet'!H659&lt;Results!$H$13)</f>
        <v>0</v>
      </c>
      <c r="X659" s="102" t="b">
        <f>AND('Data Sheet'!I659&gt;Results!$G$16,'Data Sheet'!I659&lt;Results!$H$16)</f>
        <v>0</v>
      </c>
      <c r="Y659" s="102" t="b">
        <f>AND('Data Sheet'!J659&gt;Results!$G$19,'Data Sheet'!J659&lt;Results!$H$19)</f>
        <v>0</v>
      </c>
      <c r="AB659" s="44">
        <f t="shared" si="21"/>
        <v>0</v>
      </c>
    </row>
    <row r="660" spans="2:28">
      <c r="B660" s="161"/>
      <c r="C660" s="161"/>
      <c r="D660" s="161"/>
      <c r="E660" s="35" t="s">
        <v>691</v>
      </c>
      <c r="F660" s="83">
        <v>86</v>
      </c>
      <c r="G660" s="83">
        <v>0.96</v>
      </c>
      <c r="H660" s="83">
        <v>11.1</v>
      </c>
      <c r="I660" s="83">
        <v>475</v>
      </c>
      <c r="J660" s="10">
        <v>35.1</v>
      </c>
      <c r="M660" s="40" t="b">
        <f>AND('Data Sheet'!F660&lt;Results!$F$7,'Data Sheet'!F660&gt;Results!$E$7)</f>
        <v>0</v>
      </c>
      <c r="N660" s="6" t="b">
        <f>AND(G660&gt;Results!$E$10,G660&lt;Results!$F$10)</f>
        <v>0</v>
      </c>
      <c r="O660" s="6" t="b">
        <f>AND(H660&gt;Results!$E$13,H660&lt;Results!$F$13)</f>
        <v>0</v>
      </c>
      <c r="P660" s="6" t="b">
        <f>AND(I660&gt;Results!$E$16,I660&lt;Results!$F$16)</f>
        <v>0</v>
      </c>
      <c r="Q660" s="6" t="b">
        <f>AND(J660&gt;Results!$E$19,J660&lt;Results!$F$19)</f>
        <v>0</v>
      </c>
      <c r="T660" s="44">
        <f t="shared" si="20"/>
        <v>0</v>
      </c>
      <c r="U660" s="102" t="b">
        <f>AND('Data Sheet'!F660&gt;Results!$G$7,'Data Sheet'!F660&lt;Results!$H$7)</f>
        <v>0</v>
      </c>
      <c r="V660" s="102" t="b">
        <f>AND('Data Sheet'!G660&gt;Results!$G$10,'Data Sheet'!G659&lt;Results!$H$10)</f>
        <v>0</v>
      </c>
      <c r="W660" s="102" t="b">
        <f>AND('Data Sheet'!H660&gt;Results!$G$13,'Data Sheet'!H660&lt;Results!$H$13)</f>
        <v>0</v>
      </c>
      <c r="X660" s="102" t="b">
        <f>AND('Data Sheet'!I660&gt;Results!$G$16,'Data Sheet'!I660&lt;Results!$H$16)</f>
        <v>0</v>
      </c>
      <c r="Y660" s="102" t="b">
        <f>AND('Data Sheet'!J660&gt;Results!$G$19,'Data Sheet'!J660&lt;Results!$H$19)</f>
        <v>0</v>
      </c>
      <c r="AB660" s="44">
        <f t="shared" si="21"/>
        <v>0</v>
      </c>
    </row>
    <row r="661" spans="2:28">
      <c r="B661" s="161"/>
      <c r="C661" s="161"/>
      <c r="D661" s="161"/>
      <c r="E661" s="35" t="s">
        <v>692</v>
      </c>
      <c r="F661" s="83">
        <v>93</v>
      </c>
      <c r="G661" s="83">
        <v>0.96</v>
      </c>
      <c r="H661" s="83">
        <v>17.600000000000001</v>
      </c>
      <c r="I661" s="83">
        <v>487.2</v>
      </c>
      <c r="J661" s="10">
        <v>52.1</v>
      </c>
      <c r="M661" s="40" t="b">
        <f>AND('Data Sheet'!F661&lt;Results!$F$7,'Data Sheet'!F661&gt;Results!$E$7)</f>
        <v>0</v>
      </c>
      <c r="N661" s="6" t="b">
        <f>AND(G661&gt;Results!$E$10,G661&lt;Results!$F$10)</f>
        <v>0</v>
      </c>
      <c r="O661" s="6" t="b">
        <f>AND(H661&gt;Results!$E$13,H661&lt;Results!$F$13)</f>
        <v>0</v>
      </c>
      <c r="P661" s="6" t="b">
        <f>AND(I661&gt;Results!$E$16,I661&lt;Results!$F$16)</f>
        <v>0</v>
      </c>
      <c r="Q661" s="6" t="b">
        <f>AND(J661&gt;Results!$E$19,J661&lt;Results!$F$19)</f>
        <v>0</v>
      </c>
      <c r="T661" s="44">
        <f t="shared" si="20"/>
        <v>0</v>
      </c>
      <c r="U661" s="102" t="b">
        <f>AND('Data Sheet'!F661&gt;Results!$G$7,'Data Sheet'!F661&lt;Results!$H$7)</f>
        <v>0</v>
      </c>
      <c r="V661" s="102" t="b">
        <f>AND('Data Sheet'!G661&gt;Results!$G$10,'Data Sheet'!G660&lt;Results!$H$10)</f>
        <v>0</v>
      </c>
      <c r="W661" s="102" t="b">
        <f>AND('Data Sheet'!H661&gt;Results!$G$13,'Data Sheet'!H661&lt;Results!$H$13)</f>
        <v>0</v>
      </c>
      <c r="X661" s="102" t="b">
        <f>AND('Data Sheet'!I661&gt;Results!$G$16,'Data Sheet'!I661&lt;Results!$H$16)</f>
        <v>0</v>
      </c>
      <c r="Y661" s="102" t="b">
        <f>AND('Data Sheet'!J661&gt;Results!$G$19,'Data Sheet'!J661&lt;Results!$H$19)</f>
        <v>0</v>
      </c>
      <c r="AB661" s="44">
        <f t="shared" si="21"/>
        <v>0</v>
      </c>
    </row>
    <row r="662" spans="2:28">
      <c r="B662" s="161"/>
      <c r="C662" s="161"/>
      <c r="D662" s="161"/>
      <c r="E662" s="35" t="s">
        <v>693</v>
      </c>
      <c r="F662" s="83">
        <v>41</v>
      </c>
      <c r="G662" s="83">
        <v>0.95</v>
      </c>
      <c r="H662" s="83">
        <v>20.7</v>
      </c>
      <c r="I662" s="83">
        <v>518.5</v>
      </c>
      <c r="J662" s="10">
        <v>67.099999999999994</v>
      </c>
      <c r="M662" s="40" t="b">
        <f>AND('Data Sheet'!F662&lt;Results!$F$7,'Data Sheet'!F662&gt;Results!$E$7)</f>
        <v>0</v>
      </c>
      <c r="N662" s="6" t="b">
        <f>AND(G662&gt;Results!$E$10,G662&lt;Results!$F$10)</f>
        <v>0</v>
      </c>
      <c r="O662" s="6" t="b">
        <f>AND(H662&gt;Results!$E$13,H662&lt;Results!$F$13)</f>
        <v>0</v>
      </c>
      <c r="P662" s="6" t="b">
        <f>AND(I662&gt;Results!$E$16,I662&lt;Results!$F$16)</f>
        <v>0</v>
      </c>
      <c r="Q662" s="6" t="b">
        <f>AND(J662&gt;Results!$E$19,J662&lt;Results!$F$19)</f>
        <v>0</v>
      </c>
      <c r="T662" s="44">
        <f t="shared" si="20"/>
        <v>0</v>
      </c>
      <c r="U662" s="102" t="b">
        <f>AND('Data Sheet'!F662&gt;Results!$G$7,'Data Sheet'!F662&lt;Results!$H$7)</f>
        <v>0</v>
      </c>
      <c r="V662" s="102" t="b">
        <f>AND('Data Sheet'!G662&gt;Results!$G$10,'Data Sheet'!G661&lt;Results!$H$10)</f>
        <v>0</v>
      </c>
      <c r="W662" s="102" t="b">
        <f>AND('Data Sheet'!H662&gt;Results!$G$13,'Data Sheet'!H662&lt;Results!$H$13)</f>
        <v>0</v>
      </c>
      <c r="X662" s="102" t="b">
        <f>AND('Data Sheet'!I662&gt;Results!$G$16,'Data Sheet'!I662&lt;Results!$H$16)</f>
        <v>0</v>
      </c>
      <c r="Y662" s="102" t="b">
        <f>AND('Data Sheet'!J662&gt;Results!$G$19,'Data Sheet'!J662&lt;Results!$H$19)</f>
        <v>0</v>
      </c>
      <c r="AB662" s="44">
        <f t="shared" si="21"/>
        <v>0</v>
      </c>
    </row>
    <row r="663" spans="2:28">
      <c r="B663" s="161"/>
      <c r="C663" s="161"/>
      <c r="D663" s="161"/>
      <c r="E663" s="35" t="s">
        <v>694</v>
      </c>
      <c r="F663" s="83">
        <v>56</v>
      </c>
      <c r="G663" s="83">
        <v>0.95</v>
      </c>
      <c r="H663" s="83">
        <v>12</v>
      </c>
      <c r="I663" s="83">
        <v>31</v>
      </c>
      <c r="J663" s="10">
        <v>87.1</v>
      </c>
      <c r="M663" s="40" t="b">
        <f>AND('Data Sheet'!F663&lt;Results!$F$7,'Data Sheet'!F663&gt;Results!$E$7)</f>
        <v>0</v>
      </c>
      <c r="N663" s="6" t="b">
        <f>AND(G663&gt;Results!$E$10,G663&lt;Results!$F$10)</f>
        <v>0</v>
      </c>
      <c r="O663" s="6" t="b">
        <f>AND(H663&gt;Results!$E$13,H663&lt;Results!$F$13)</f>
        <v>0</v>
      </c>
      <c r="P663" s="6" t="b">
        <f>AND(I663&gt;Results!$E$16,I663&lt;Results!$F$16)</f>
        <v>0</v>
      </c>
      <c r="Q663" s="6" t="b">
        <f>AND(J663&gt;Results!$E$19,J663&lt;Results!$F$19)</f>
        <v>0</v>
      </c>
      <c r="T663" s="44">
        <f t="shared" si="20"/>
        <v>0</v>
      </c>
      <c r="U663" s="102" t="b">
        <f>AND('Data Sheet'!F663&gt;Results!$G$7,'Data Sheet'!F663&lt;Results!$H$7)</f>
        <v>0</v>
      </c>
      <c r="V663" s="102" t="b">
        <f>AND('Data Sheet'!G663&gt;Results!$G$10,'Data Sheet'!G662&lt;Results!$H$10)</f>
        <v>0</v>
      </c>
      <c r="W663" s="102" t="b">
        <f>AND('Data Sheet'!H663&gt;Results!$G$13,'Data Sheet'!H663&lt;Results!$H$13)</f>
        <v>0</v>
      </c>
      <c r="X663" s="102" t="b">
        <f>AND('Data Sheet'!I663&gt;Results!$G$16,'Data Sheet'!I663&lt;Results!$H$16)</f>
        <v>0</v>
      </c>
      <c r="Y663" s="102" t="b">
        <f>AND('Data Sheet'!J663&gt;Results!$G$19,'Data Sheet'!J663&lt;Results!$H$19)</f>
        <v>0</v>
      </c>
      <c r="AB663" s="44">
        <f t="shared" si="21"/>
        <v>0</v>
      </c>
    </row>
    <row r="664" spans="2:28">
      <c r="B664" s="161"/>
      <c r="C664" s="161"/>
      <c r="D664" s="161"/>
      <c r="E664" s="35" t="s">
        <v>695</v>
      </c>
      <c r="F664" s="83">
        <v>34</v>
      </c>
      <c r="G664" s="83">
        <v>0.95</v>
      </c>
      <c r="H664" s="83">
        <v>2.9</v>
      </c>
      <c r="I664" s="83">
        <v>330</v>
      </c>
      <c r="J664" s="10">
        <v>9.9</v>
      </c>
      <c r="M664" s="40" t="b">
        <f>AND('Data Sheet'!F664&lt;Results!$F$7,'Data Sheet'!F664&gt;Results!$E$7)</f>
        <v>0</v>
      </c>
      <c r="N664" s="6" t="b">
        <f>AND(G664&gt;Results!$E$10,G664&lt;Results!$F$10)</f>
        <v>0</v>
      </c>
      <c r="O664" s="6" t="b">
        <f>AND(H664&gt;Results!$E$13,H664&lt;Results!$F$13)</f>
        <v>0</v>
      </c>
      <c r="P664" s="6" t="b">
        <f>AND(I664&gt;Results!$E$16,I664&lt;Results!$F$16)</f>
        <v>0</v>
      </c>
      <c r="Q664" s="6" t="b">
        <f>AND(J664&gt;Results!$E$19,J664&lt;Results!$F$19)</f>
        <v>0</v>
      </c>
      <c r="T664" s="44">
        <f t="shared" si="20"/>
        <v>0</v>
      </c>
      <c r="U664" s="102" t="b">
        <f>AND('Data Sheet'!F664&gt;Results!$G$7,'Data Sheet'!F664&lt;Results!$H$7)</f>
        <v>0</v>
      </c>
      <c r="V664" s="102" t="b">
        <f>AND('Data Sheet'!G664&gt;Results!$G$10,'Data Sheet'!G663&lt;Results!$H$10)</f>
        <v>0</v>
      </c>
      <c r="W664" s="102" t="b">
        <f>AND('Data Sheet'!H664&gt;Results!$G$13,'Data Sheet'!H664&lt;Results!$H$13)</f>
        <v>0</v>
      </c>
      <c r="X664" s="102" t="b">
        <f>AND('Data Sheet'!I664&gt;Results!$G$16,'Data Sheet'!I664&lt;Results!$H$16)</f>
        <v>0</v>
      </c>
      <c r="Y664" s="102" t="b">
        <f>AND('Data Sheet'!J664&gt;Results!$G$19,'Data Sheet'!J664&lt;Results!$H$19)</f>
        <v>1</v>
      </c>
      <c r="AB664" s="44">
        <f t="shared" si="21"/>
        <v>1</v>
      </c>
    </row>
    <row r="665" spans="2:28">
      <c r="B665" s="161"/>
      <c r="C665" s="161"/>
      <c r="D665" s="161"/>
      <c r="E665" s="35" t="s">
        <v>696</v>
      </c>
      <c r="F665" s="83">
        <v>49</v>
      </c>
      <c r="G665" s="83">
        <v>0.96</v>
      </c>
      <c r="H665" s="83">
        <v>3.5</v>
      </c>
      <c r="I665" s="83">
        <v>340</v>
      </c>
      <c r="J665" s="10">
        <v>11</v>
      </c>
      <c r="M665" s="40" t="b">
        <f>AND('Data Sheet'!F665&lt;Results!$F$7,'Data Sheet'!F665&gt;Results!$E$7)</f>
        <v>0</v>
      </c>
      <c r="N665" s="6" t="b">
        <f>AND(G665&gt;Results!$E$10,G665&lt;Results!$F$10)</f>
        <v>0</v>
      </c>
      <c r="O665" s="6" t="b">
        <f>AND(H665&gt;Results!$E$13,H665&lt;Results!$F$13)</f>
        <v>0</v>
      </c>
      <c r="P665" s="6" t="b">
        <f>AND(I665&gt;Results!$E$16,I665&lt;Results!$F$16)</f>
        <v>0</v>
      </c>
      <c r="Q665" s="6" t="b">
        <f>AND(J665&gt;Results!$E$19,J665&lt;Results!$F$19)</f>
        <v>0</v>
      </c>
      <c r="T665" s="44">
        <f t="shared" si="20"/>
        <v>0</v>
      </c>
      <c r="U665" s="102" t="b">
        <f>AND('Data Sheet'!F665&gt;Results!$G$7,'Data Sheet'!F665&lt;Results!$H$7)</f>
        <v>0</v>
      </c>
      <c r="V665" s="102" t="b">
        <f>AND('Data Sheet'!G665&gt;Results!$G$10,'Data Sheet'!G664&lt;Results!$H$10)</f>
        <v>0</v>
      </c>
      <c r="W665" s="102" t="b">
        <f>AND('Data Sheet'!H665&gt;Results!$G$13,'Data Sheet'!H665&lt;Results!$H$13)</f>
        <v>0</v>
      </c>
      <c r="X665" s="102" t="b">
        <f>AND('Data Sheet'!I665&gt;Results!$G$16,'Data Sheet'!I665&lt;Results!$H$16)</f>
        <v>0</v>
      </c>
      <c r="Y665" s="102" t="b">
        <f>AND('Data Sheet'!J665&gt;Results!$G$19,'Data Sheet'!J665&lt;Results!$H$19)</f>
        <v>1</v>
      </c>
      <c r="AB665" s="44">
        <f t="shared" si="21"/>
        <v>1</v>
      </c>
    </row>
    <row r="666" spans="2:28">
      <c r="B666" s="161"/>
      <c r="C666" s="161"/>
      <c r="D666" s="161"/>
      <c r="E666" s="35" t="s">
        <v>697</v>
      </c>
      <c r="F666" s="83">
        <v>55</v>
      </c>
      <c r="G666" s="83">
        <v>0.91</v>
      </c>
      <c r="H666" s="83">
        <v>4</v>
      </c>
      <c r="I666" s="83">
        <v>450</v>
      </c>
      <c r="J666" s="10" t="s">
        <v>1</v>
      </c>
      <c r="M666" s="40" t="b">
        <f>AND('Data Sheet'!F666&lt;Results!$F$7,'Data Sheet'!F666&gt;Results!$E$7)</f>
        <v>0</v>
      </c>
      <c r="N666" s="6" t="b">
        <f>AND(G666&gt;Results!$E$10,G666&lt;Results!$F$10)</f>
        <v>0</v>
      </c>
      <c r="O666" s="6" t="b">
        <f>AND(H666&gt;Results!$E$13,H666&lt;Results!$F$13)</f>
        <v>0</v>
      </c>
      <c r="P666" s="6" t="b">
        <f>AND(I666&gt;Results!$E$16,I666&lt;Results!$F$16)</f>
        <v>0</v>
      </c>
      <c r="Q666" s="6" t="b">
        <f>AND(J666&gt;Results!$E$19,J666&lt;Results!$F$19)</f>
        <v>0</v>
      </c>
      <c r="T666" s="44">
        <f t="shared" si="20"/>
        <v>0</v>
      </c>
      <c r="U666" s="102" t="b">
        <f>AND('Data Sheet'!F666&gt;Results!$G$7,'Data Sheet'!F666&lt;Results!$H$7)</f>
        <v>0</v>
      </c>
      <c r="V666" s="102" t="b">
        <f>AND('Data Sheet'!G666&gt;Results!$G$10,'Data Sheet'!G665&lt;Results!$H$10)</f>
        <v>0</v>
      </c>
      <c r="W666" s="102" t="b">
        <f>AND('Data Sheet'!H666&gt;Results!$G$13,'Data Sheet'!H666&lt;Results!$H$13)</f>
        <v>0</v>
      </c>
      <c r="X666" s="102" t="b">
        <f>AND('Data Sheet'!I666&gt;Results!$G$16,'Data Sheet'!I666&lt;Results!$H$16)</f>
        <v>0</v>
      </c>
      <c r="Y666" s="102" t="b">
        <f>AND('Data Sheet'!J666&gt;Results!$G$19,'Data Sheet'!J666&lt;Results!$H$19)</f>
        <v>0</v>
      </c>
      <c r="AB666" s="44">
        <f t="shared" si="21"/>
        <v>0</v>
      </c>
    </row>
    <row r="667" spans="2:28">
      <c r="B667" s="161"/>
      <c r="C667" s="161"/>
      <c r="D667" s="161"/>
      <c r="E667" s="35" t="s">
        <v>698</v>
      </c>
      <c r="F667" s="83">
        <v>54</v>
      </c>
      <c r="G667" s="83">
        <v>0.91</v>
      </c>
      <c r="H667" s="83">
        <v>4.3</v>
      </c>
      <c r="I667" s="83">
        <v>450</v>
      </c>
      <c r="J667" s="10" t="s">
        <v>1</v>
      </c>
      <c r="M667" s="40" t="b">
        <f>AND('Data Sheet'!F667&lt;Results!$F$7,'Data Sheet'!F667&gt;Results!$E$7)</f>
        <v>0</v>
      </c>
      <c r="N667" s="6" t="b">
        <f>AND(G667&gt;Results!$E$10,G667&lt;Results!$F$10)</f>
        <v>0</v>
      </c>
      <c r="O667" s="6" t="b">
        <f>AND(H667&gt;Results!$E$13,H667&lt;Results!$F$13)</f>
        <v>0</v>
      </c>
      <c r="P667" s="6" t="b">
        <f>AND(I667&gt;Results!$E$16,I667&lt;Results!$F$16)</f>
        <v>0</v>
      </c>
      <c r="Q667" s="6" t="b">
        <f>AND(J667&gt;Results!$E$19,J667&lt;Results!$F$19)</f>
        <v>0</v>
      </c>
      <c r="T667" s="44">
        <f t="shared" si="20"/>
        <v>0</v>
      </c>
      <c r="U667" s="102" t="b">
        <f>AND('Data Sheet'!F667&gt;Results!$G$7,'Data Sheet'!F667&lt;Results!$H$7)</f>
        <v>0</v>
      </c>
      <c r="V667" s="102" t="b">
        <f>AND('Data Sheet'!G667&gt;Results!$G$10,'Data Sheet'!G666&lt;Results!$H$10)</f>
        <v>0</v>
      </c>
      <c r="W667" s="102" t="b">
        <f>AND('Data Sheet'!H667&gt;Results!$G$13,'Data Sheet'!H667&lt;Results!$H$13)</f>
        <v>0</v>
      </c>
      <c r="X667" s="102" t="b">
        <f>AND('Data Sheet'!I667&gt;Results!$G$16,'Data Sheet'!I667&lt;Results!$H$16)</f>
        <v>0</v>
      </c>
      <c r="Y667" s="102" t="b">
        <f>AND('Data Sheet'!J667&gt;Results!$G$19,'Data Sheet'!J667&lt;Results!$H$19)</f>
        <v>0</v>
      </c>
      <c r="AB667" s="44">
        <f t="shared" si="21"/>
        <v>0</v>
      </c>
    </row>
    <row r="668" spans="2:28">
      <c r="B668" s="161"/>
      <c r="C668" s="161"/>
      <c r="D668" s="161"/>
      <c r="E668" s="35" t="s">
        <v>699</v>
      </c>
      <c r="F668" s="83">
        <v>59</v>
      </c>
      <c r="G668" s="83">
        <v>0.92</v>
      </c>
      <c r="H668" s="83">
        <v>4.83</v>
      </c>
      <c r="I668" s="83">
        <v>480</v>
      </c>
      <c r="J668" s="10" t="s">
        <v>1</v>
      </c>
      <c r="M668" s="40" t="b">
        <f>AND('Data Sheet'!F668&lt;Results!$F$7,'Data Sheet'!F668&gt;Results!$E$7)</f>
        <v>1</v>
      </c>
      <c r="N668" s="6" t="b">
        <f>AND(G668&gt;Results!$E$10,G668&lt;Results!$F$10)</f>
        <v>0</v>
      </c>
      <c r="O668" s="6" t="b">
        <f>AND(H668&gt;Results!$E$13,H668&lt;Results!$F$13)</f>
        <v>0</v>
      </c>
      <c r="P668" s="6" t="b">
        <f>AND(I668&gt;Results!$E$16,I668&lt;Results!$F$16)</f>
        <v>0</v>
      </c>
      <c r="Q668" s="6" t="b">
        <f>AND(J668&gt;Results!$E$19,J668&lt;Results!$F$19)</f>
        <v>0</v>
      </c>
      <c r="T668" s="44">
        <f t="shared" si="20"/>
        <v>1</v>
      </c>
      <c r="U668" s="102" t="b">
        <f>AND('Data Sheet'!F668&gt;Results!$G$7,'Data Sheet'!F668&lt;Results!$H$7)</f>
        <v>0</v>
      </c>
      <c r="V668" s="102" t="b">
        <f>AND('Data Sheet'!G668&gt;Results!$G$10,'Data Sheet'!G667&lt;Results!$H$10)</f>
        <v>0</v>
      </c>
      <c r="W668" s="102" t="b">
        <f>AND('Data Sheet'!H668&gt;Results!$G$13,'Data Sheet'!H668&lt;Results!$H$13)</f>
        <v>0</v>
      </c>
      <c r="X668" s="102" t="b">
        <f>AND('Data Sheet'!I668&gt;Results!$G$16,'Data Sheet'!I668&lt;Results!$H$16)</f>
        <v>0</v>
      </c>
      <c r="Y668" s="102" t="b">
        <f>AND('Data Sheet'!J668&gt;Results!$G$19,'Data Sheet'!J668&lt;Results!$H$19)</f>
        <v>0</v>
      </c>
      <c r="AB668" s="44">
        <f t="shared" si="21"/>
        <v>0</v>
      </c>
    </row>
    <row r="669" spans="2:28">
      <c r="B669" s="161"/>
      <c r="C669" s="161"/>
      <c r="D669" s="161"/>
      <c r="E669" s="35" t="s">
        <v>700</v>
      </c>
      <c r="F669" s="83">
        <v>62</v>
      </c>
      <c r="G669" s="83">
        <v>0.97</v>
      </c>
      <c r="H669" s="83">
        <v>5</v>
      </c>
      <c r="I669" s="83">
        <v>440</v>
      </c>
      <c r="J669" s="10">
        <v>36.1</v>
      </c>
      <c r="M669" s="40" t="b">
        <f>AND('Data Sheet'!F669&lt;Results!$F$7,'Data Sheet'!F669&gt;Results!$E$7)</f>
        <v>1</v>
      </c>
      <c r="N669" s="6" t="b">
        <f>AND(G669&gt;Results!$E$10,G669&lt;Results!$F$10)</f>
        <v>0</v>
      </c>
      <c r="O669" s="6" t="b">
        <f>AND(H669&gt;Results!$E$13,H669&lt;Results!$F$13)</f>
        <v>0</v>
      </c>
      <c r="P669" s="6" t="b">
        <f>AND(I669&gt;Results!$E$16,I669&lt;Results!$F$16)</f>
        <v>1</v>
      </c>
      <c r="Q669" s="6" t="b">
        <f>AND(J669&gt;Results!$E$19,J669&lt;Results!$F$19)</f>
        <v>0</v>
      </c>
      <c r="T669" s="44">
        <f t="shared" si="20"/>
        <v>2</v>
      </c>
      <c r="U669" s="102" t="b">
        <f>AND('Data Sheet'!F669&gt;Results!$G$7,'Data Sheet'!F669&lt;Results!$H$7)</f>
        <v>1</v>
      </c>
      <c r="V669" s="102" t="b">
        <f>AND('Data Sheet'!G669&gt;Results!$G$10,'Data Sheet'!G668&lt;Results!$H$10)</f>
        <v>0</v>
      </c>
      <c r="W669" s="102" t="b">
        <f>AND('Data Sheet'!H669&gt;Results!$G$13,'Data Sheet'!H669&lt;Results!$H$13)</f>
        <v>0</v>
      </c>
      <c r="X669" s="102" t="b">
        <f>AND('Data Sheet'!I669&gt;Results!$G$16,'Data Sheet'!I669&lt;Results!$H$16)</f>
        <v>1</v>
      </c>
      <c r="Y669" s="102" t="b">
        <f>AND('Data Sheet'!J669&gt;Results!$G$19,'Data Sheet'!J669&lt;Results!$H$19)</f>
        <v>0</v>
      </c>
      <c r="AB669" s="44">
        <f t="shared" si="21"/>
        <v>2</v>
      </c>
    </row>
    <row r="670" spans="2:28">
      <c r="B670" s="161"/>
      <c r="C670" s="161"/>
      <c r="D670" s="161"/>
      <c r="E670" s="35" t="s">
        <v>701</v>
      </c>
      <c r="F670" s="83">
        <v>66</v>
      </c>
      <c r="G670" s="83">
        <v>0.91</v>
      </c>
      <c r="H670" s="83">
        <v>5.4</v>
      </c>
      <c r="I670" s="83">
        <v>405</v>
      </c>
      <c r="J670" s="10" t="s">
        <v>1</v>
      </c>
      <c r="M670" s="40" t="b">
        <f>AND('Data Sheet'!F670&lt;Results!$F$7,'Data Sheet'!F670&gt;Results!$E$7)</f>
        <v>0</v>
      </c>
      <c r="N670" s="6" t="b">
        <f>AND(G670&gt;Results!$E$10,G670&lt;Results!$F$10)</f>
        <v>0</v>
      </c>
      <c r="O670" s="6" t="b">
        <f>AND(H670&gt;Results!$E$13,H670&lt;Results!$F$13)</f>
        <v>0</v>
      </c>
      <c r="P670" s="6" t="b">
        <f>AND(I670&gt;Results!$E$16,I670&lt;Results!$F$16)</f>
        <v>1</v>
      </c>
      <c r="Q670" s="6" t="b">
        <f>AND(J670&gt;Results!$E$19,J670&lt;Results!$F$19)</f>
        <v>0</v>
      </c>
      <c r="T670" s="44">
        <f t="shared" si="20"/>
        <v>1</v>
      </c>
      <c r="U670" s="102" t="b">
        <f>AND('Data Sheet'!F670&gt;Results!$G$7,'Data Sheet'!F670&lt;Results!$H$7)</f>
        <v>1</v>
      </c>
      <c r="V670" s="102" t="b">
        <f>AND('Data Sheet'!G670&gt;Results!$G$10,'Data Sheet'!G669&lt;Results!$H$10)</f>
        <v>0</v>
      </c>
      <c r="W670" s="102" t="b">
        <f>AND('Data Sheet'!H670&gt;Results!$G$13,'Data Sheet'!H670&lt;Results!$H$13)</f>
        <v>0</v>
      </c>
      <c r="X670" s="102" t="b">
        <f>AND('Data Sheet'!I670&gt;Results!$G$16,'Data Sheet'!I670&lt;Results!$H$16)</f>
        <v>1</v>
      </c>
      <c r="Y670" s="102" t="b">
        <f>AND('Data Sheet'!J670&gt;Results!$G$19,'Data Sheet'!J670&lt;Results!$H$19)</f>
        <v>0</v>
      </c>
      <c r="AB670" s="44">
        <f t="shared" si="21"/>
        <v>2</v>
      </c>
    </row>
    <row r="671" spans="2:28">
      <c r="B671" s="161"/>
      <c r="C671" s="161"/>
      <c r="D671" s="161"/>
      <c r="E671" s="35" t="s">
        <v>702</v>
      </c>
      <c r="F671" s="83">
        <v>71</v>
      </c>
      <c r="G671" s="83">
        <v>0.92</v>
      </c>
      <c r="H671" s="83">
        <v>6</v>
      </c>
      <c r="I671" s="83">
        <v>470</v>
      </c>
      <c r="J671" s="10" t="s">
        <v>1</v>
      </c>
      <c r="M671" s="40" t="b">
        <f>AND('Data Sheet'!F671&lt;Results!$F$7,'Data Sheet'!F671&gt;Results!$E$7)</f>
        <v>0</v>
      </c>
      <c r="N671" s="6" t="b">
        <f>AND(G671&gt;Results!$E$10,G671&lt;Results!$F$10)</f>
        <v>0</v>
      </c>
      <c r="O671" s="6" t="b">
        <f>AND(H671&gt;Results!$E$13,H671&lt;Results!$F$13)</f>
        <v>0</v>
      </c>
      <c r="P671" s="6" t="b">
        <f>AND(I671&gt;Results!$E$16,I671&lt;Results!$F$16)</f>
        <v>0</v>
      </c>
      <c r="Q671" s="6" t="b">
        <f>AND(J671&gt;Results!$E$19,J671&lt;Results!$F$19)</f>
        <v>0</v>
      </c>
      <c r="T671" s="44">
        <f t="shared" si="20"/>
        <v>0</v>
      </c>
      <c r="U671" s="102" t="b">
        <f>AND('Data Sheet'!F671&gt;Results!$G$7,'Data Sheet'!F671&lt;Results!$H$7)</f>
        <v>0</v>
      </c>
      <c r="V671" s="102" t="b">
        <f>AND('Data Sheet'!G671&gt;Results!$G$10,'Data Sheet'!G670&lt;Results!$H$10)</f>
        <v>0</v>
      </c>
      <c r="W671" s="102" t="b">
        <f>AND('Data Sheet'!H671&gt;Results!$G$13,'Data Sheet'!H671&lt;Results!$H$13)</f>
        <v>0</v>
      </c>
      <c r="X671" s="102" t="b">
        <f>AND('Data Sheet'!I671&gt;Results!$G$16,'Data Sheet'!I671&lt;Results!$H$16)</f>
        <v>0</v>
      </c>
      <c r="Y671" s="102" t="b">
        <f>AND('Data Sheet'!J671&gt;Results!$G$19,'Data Sheet'!J671&lt;Results!$H$19)</f>
        <v>0</v>
      </c>
      <c r="AB671" s="44">
        <f t="shared" si="21"/>
        <v>0</v>
      </c>
    </row>
    <row r="672" spans="2:28">
      <c r="B672" s="161"/>
      <c r="C672" s="161"/>
      <c r="D672" s="161"/>
      <c r="E672" s="35" t="s">
        <v>703</v>
      </c>
      <c r="F672" s="83">
        <v>78</v>
      </c>
      <c r="G672" s="83">
        <v>0.97</v>
      </c>
      <c r="H672" s="83">
        <v>8.83</v>
      </c>
      <c r="I672" s="83">
        <v>450.8</v>
      </c>
      <c r="J672" s="10">
        <v>24</v>
      </c>
      <c r="M672" s="40" t="b">
        <f>AND('Data Sheet'!F672&lt;Results!$F$7,'Data Sheet'!F672&gt;Results!$E$7)</f>
        <v>0</v>
      </c>
      <c r="N672" s="6" t="b">
        <f>AND(G672&gt;Results!$E$10,G672&lt;Results!$F$10)</f>
        <v>0</v>
      </c>
      <c r="O672" s="6" t="b">
        <f>AND(H672&gt;Results!$E$13,H672&lt;Results!$F$13)</f>
        <v>0</v>
      </c>
      <c r="P672" s="6" t="b">
        <f>AND(I672&gt;Results!$E$16,I672&lt;Results!$F$16)</f>
        <v>0</v>
      </c>
      <c r="Q672" s="6" t="b">
        <f>AND(J672&gt;Results!$E$19,J672&lt;Results!$F$19)</f>
        <v>0</v>
      </c>
      <c r="T672" s="44">
        <f t="shared" si="20"/>
        <v>0</v>
      </c>
      <c r="U672" s="102" t="b">
        <f>AND('Data Sheet'!F672&gt;Results!$G$7,'Data Sheet'!F672&lt;Results!$H$7)</f>
        <v>0</v>
      </c>
      <c r="V672" s="102" t="b">
        <f>AND('Data Sheet'!G672&gt;Results!$G$10,'Data Sheet'!G671&lt;Results!$H$10)</f>
        <v>0</v>
      </c>
      <c r="W672" s="102" t="b">
        <f>AND('Data Sheet'!H672&gt;Results!$G$13,'Data Sheet'!H672&lt;Results!$H$13)</f>
        <v>0</v>
      </c>
      <c r="X672" s="102" t="b">
        <f>AND('Data Sheet'!I672&gt;Results!$G$16,'Data Sheet'!I672&lt;Results!$H$16)</f>
        <v>0</v>
      </c>
      <c r="Y672" s="102" t="b">
        <f>AND('Data Sheet'!J672&gt;Results!$G$19,'Data Sheet'!J672&lt;Results!$H$19)</f>
        <v>0</v>
      </c>
      <c r="AB672" s="44">
        <f t="shared" si="21"/>
        <v>0</v>
      </c>
    </row>
    <row r="673" spans="2:28">
      <c r="B673" s="161"/>
      <c r="C673" s="161"/>
      <c r="D673" s="161"/>
      <c r="E673" s="35" t="s">
        <v>704</v>
      </c>
      <c r="F673" s="83">
        <v>80</v>
      </c>
      <c r="G673" s="83">
        <v>0.92</v>
      </c>
      <c r="H673" s="83">
        <v>7.03</v>
      </c>
      <c r="I673" s="83">
        <v>412.8</v>
      </c>
      <c r="J673" s="10">
        <v>25.9</v>
      </c>
      <c r="M673" s="40" t="b">
        <f>AND('Data Sheet'!F673&lt;Results!$F$7,'Data Sheet'!F673&gt;Results!$E$7)</f>
        <v>0</v>
      </c>
      <c r="N673" s="6" t="b">
        <f>AND(G673&gt;Results!$E$10,G673&lt;Results!$F$10)</f>
        <v>0</v>
      </c>
      <c r="O673" s="6" t="b">
        <f>AND(H673&gt;Results!$E$13,H673&lt;Results!$F$13)</f>
        <v>0</v>
      </c>
      <c r="P673" s="6" t="b">
        <f>AND(I673&gt;Results!$E$16,I673&lt;Results!$F$16)</f>
        <v>1</v>
      </c>
      <c r="Q673" s="6" t="b">
        <f>AND(J673&gt;Results!$E$19,J673&lt;Results!$F$19)</f>
        <v>0</v>
      </c>
      <c r="T673" s="44">
        <f t="shared" si="20"/>
        <v>1</v>
      </c>
      <c r="U673" s="102" t="b">
        <f>AND('Data Sheet'!F673&gt;Results!$G$7,'Data Sheet'!F673&lt;Results!$H$7)</f>
        <v>0</v>
      </c>
      <c r="V673" s="102" t="b">
        <f>AND('Data Sheet'!G673&gt;Results!$G$10,'Data Sheet'!G672&lt;Results!$H$10)</f>
        <v>0</v>
      </c>
      <c r="W673" s="102" t="b">
        <f>AND('Data Sheet'!H673&gt;Results!$G$13,'Data Sheet'!H673&lt;Results!$H$13)</f>
        <v>0</v>
      </c>
      <c r="X673" s="102" t="b">
        <f>AND('Data Sheet'!I673&gt;Results!$G$16,'Data Sheet'!I673&lt;Results!$H$16)</f>
        <v>1</v>
      </c>
      <c r="Y673" s="102" t="b">
        <f>AND('Data Sheet'!J673&gt;Results!$G$19,'Data Sheet'!J673&lt;Results!$H$19)</f>
        <v>0</v>
      </c>
      <c r="AB673" s="44">
        <f t="shared" si="21"/>
        <v>1</v>
      </c>
    </row>
    <row r="674" spans="2:28">
      <c r="B674" s="161"/>
      <c r="C674" s="161"/>
      <c r="D674" s="161"/>
      <c r="E674" s="35" t="s">
        <v>705</v>
      </c>
      <c r="F674" s="83">
        <v>84</v>
      </c>
      <c r="G674" s="83">
        <v>0.93</v>
      </c>
      <c r="H674" s="83">
        <v>7.38</v>
      </c>
      <c r="I674" s="83">
        <v>620</v>
      </c>
      <c r="J674" s="10">
        <v>36.799999999999997</v>
      </c>
      <c r="M674" s="40" t="b">
        <f>AND('Data Sheet'!F674&lt;Results!$F$7,'Data Sheet'!F674&gt;Results!$E$7)</f>
        <v>0</v>
      </c>
      <c r="N674" s="6" t="b">
        <f>AND(G674&gt;Results!$E$10,G674&lt;Results!$F$10)</f>
        <v>0</v>
      </c>
      <c r="O674" s="6" t="b">
        <f>AND(H674&gt;Results!$E$13,H674&lt;Results!$F$13)</f>
        <v>0</v>
      </c>
      <c r="P674" s="6" t="b">
        <f>AND(I674&gt;Results!$E$16,I674&lt;Results!$F$16)</f>
        <v>0</v>
      </c>
      <c r="Q674" s="6" t="b">
        <f>AND(J674&gt;Results!$E$19,J674&lt;Results!$F$19)</f>
        <v>0</v>
      </c>
      <c r="T674" s="44">
        <f t="shared" si="20"/>
        <v>0</v>
      </c>
      <c r="U674" s="102" t="b">
        <f>AND('Data Sheet'!F674&gt;Results!$G$7,'Data Sheet'!F674&lt;Results!$H$7)</f>
        <v>0</v>
      </c>
      <c r="V674" s="102" t="b">
        <f>AND('Data Sheet'!G674&gt;Results!$G$10,'Data Sheet'!G673&lt;Results!$H$10)</f>
        <v>0</v>
      </c>
      <c r="W674" s="102" t="b">
        <f>AND('Data Sheet'!H674&gt;Results!$G$13,'Data Sheet'!H674&lt;Results!$H$13)</f>
        <v>0</v>
      </c>
      <c r="X674" s="102" t="b">
        <f>AND('Data Sheet'!I674&gt;Results!$G$16,'Data Sheet'!I674&lt;Results!$H$16)</f>
        <v>0</v>
      </c>
      <c r="Y674" s="102" t="b">
        <f>AND('Data Sheet'!J674&gt;Results!$G$19,'Data Sheet'!J674&lt;Results!$H$19)</f>
        <v>0</v>
      </c>
      <c r="AB674" s="44">
        <f t="shared" si="21"/>
        <v>0</v>
      </c>
    </row>
    <row r="675" spans="2:28">
      <c r="B675" s="161"/>
      <c r="C675" s="161"/>
      <c r="D675" s="161"/>
      <c r="E675" s="35" t="s">
        <v>706</v>
      </c>
      <c r="F675" s="83">
        <v>85</v>
      </c>
      <c r="G675" s="83">
        <v>0.97</v>
      </c>
      <c r="H675" s="83">
        <v>11</v>
      </c>
      <c r="I675" s="83">
        <v>477</v>
      </c>
      <c r="J675" s="10">
        <v>35.1</v>
      </c>
      <c r="M675" s="40" t="b">
        <f>AND('Data Sheet'!F675&lt;Results!$F$7,'Data Sheet'!F675&gt;Results!$E$7)</f>
        <v>0</v>
      </c>
      <c r="N675" s="6" t="b">
        <f>AND(G675&gt;Results!$E$10,G675&lt;Results!$F$10)</f>
        <v>0</v>
      </c>
      <c r="O675" s="6" t="b">
        <f>AND(H675&gt;Results!$E$13,H675&lt;Results!$F$13)</f>
        <v>0</v>
      </c>
      <c r="P675" s="6" t="b">
        <f>AND(I675&gt;Results!$E$16,I675&lt;Results!$F$16)</f>
        <v>0</v>
      </c>
      <c r="Q675" s="6" t="b">
        <f>AND(J675&gt;Results!$E$19,J675&lt;Results!$F$19)</f>
        <v>0</v>
      </c>
      <c r="T675" s="44">
        <f t="shared" si="20"/>
        <v>0</v>
      </c>
      <c r="U675" s="102" t="b">
        <f>AND('Data Sheet'!F675&gt;Results!$G$7,'Data Sheet'!F675&lt;Results!$H$7)</f>
        <v>0</v>
      </c>
      <c r="V675" s="102" t="b">
        <f>AND('Data Sheet'!G675&gt;Results!$G$10,'Data Sheet'!G674&lt;Results!$H$10)</f>
        <v>0</v>
      </c>
      <c r="W675" s="102" t="b">
        <f>AND('Data Sheet'!H675&gt;Results!$G$13,'Data Sheet'!H675&lt;Results!$H$13)</f>
        <v>0</v>
      </c>
      <c r="X675" s="102" t="b">
        <f>AND('Data Sheet'!I675&gt;Results!$G$16,'Data Sheet'!I675&lt;Results!$H$16)</f>
        <v>0</v>
      </c>
      <c r="Y675" s="102" t="b">
        <f>AND('Data Sheet'!J675&gt;Results!$G$19,'Data Sheet'!J675&lt;Results!$H$19)</f>
        <v>0</v>
      </c>
      <c r="AB675" s="44">
        <f t="shared" si="21"/>
        <v>0</v>
      </c>
    </row>
    <row r="676" spans="2:28">
      <c r="B676" s="161"/>
      <c r="C676" s="161"/>
      <c r="D676" s="161"/>
      <c r="E676" s="35" t="s">
        <v>707</v>
      </c>
      <c r="F676" s="83">
        <v>79</v>
      </c>
      <c r="G676" s="83">
        <v>0.92</v>
      </c>
      <c r="H676" s="83">
        <v>8.27</v>
      </c>
      <c r="I676" s="83">
        <v>500</v>
      </c>
      <c r="J676" s="10" t="s">
        <v>1</v>
      </c>
      <c r="M676" s="40" t="b">
        <f>AND('Data Sheet'!F676&lt;Results!$F$7,'Data Sheet'!F676&gt;Results!$E$7)</f>
        <v>0</v>
      </c>
      <c r="N676" s="6" t="b">
        <f>AND(G676&gt;Results!$E$10,G676&lt;Results!$F$10)</f>
        <v>0</v>
      </c>
      <c r="O676" s="6" t="b">
        <f>AND(H676&gt;Results!$E$13,H676&lt;Results!$F$13)</f>
        <v>0</v>
      </c>
      <c r="P676" s="6" t="b">
        <f>AND(I676&gt;Results!$E$16,I676&lt;Results!$F$16)</f>
        <v>0</v>
      </c>
      <c r="Q676" s="6" t="b">
        <f>AND(J676&gt;Results!$E$19,J676&lt;Results!$F$19)</f>
        <v>0</v>
      </c>
      <c r="T676" s="44">
        <f t="shared" si="20"/>
        <v>0</v>
      </c>
      <c r="U676" s="102" t="b">
        <f>AND('Data Sheet'!F676&gt;Results!$G$7,'Data Sheet'!F676&lt;Results!$H$7)</f>
        <v>0</v>
      </c>
      <c r="V676" s="102" t="b">
        <f>AND('Data Sheet'!G676&gt;Results!$G$10,'Data Sheet'!G675&lt;Results!$H$10)</f>
        <v>0</v>
      </c>
      <c r="W676" s="102" t="b">
        <f>AND('Data Sheet'!H676&gt;Results!$G$13,'Data Sheet'!H676&lt;Results!$H$13)</f>
        <v>0</v>
      </c>
      <c r="X676" s="102" t="b">
        <f>AND('Data Sheet'!I676&gt;Results!$G$16,'Data Sheet'!I676&lt;Results!$H$16)</f>
        <v>0</v>
      </c>
      <c r="Y676" s="102" t="b">
        <f>AND('Data Sheet'!J676&gt;Results!$G$19,'Data Sheet'!J676&lt;Results!$H$19)</f>
        <v>0</v>
      </c>
      <c r="AB676" s="44">
        <f t="shared" si="21"/>
        <v>0</v>
      </c>
    </row>
    <row r="677" spans="2:28">
      <c r="B677" s="161"/>
      <c r="C677" s="161"/>
      <c r="D677" s="161"/>
      <c r="E677" s="35" t="s">
        <v>708</v>
      </c>
      <c r="F677" s="83">
        <v>86</v>
      </c>
      <c r="G677" s="83">
        <v>0.96</v>
      </c>
      <c r="H677" s="83">
        <v>9.58</v>
      </c>
      <c r="I677" s="83">
        <v>460</v>
      </c>
      <c r="J677" s="10" t="s">
        <v>1</v>
      </c>
      <c r="M677" s="40" t="b">
        <f>AND('Data Sheet'!F677&lt;Results!$F$7,'Data Sheet'!F677&gt;Results!$E$7)</f>
        <v>0</v>
      </c>
      <c r="N677" s="6" t="b">
        <f>AND(G677&gt;Results!$E$10,G677&lt;Results!$F$10)</f>
        <v>0</v>
      </c>
      <c r="O677" s="6" t="b">
        <f>AND(H677&gt;Results!$E$13,H677&lt;Results!$F$13)</f>
        <v>0</v>
      </c>
      <c r="P677" s="6" t="b">
        <f>AND(I677&gt;Results!$E$16,I677&lt;Results!$F$16)</f>
        <v>0</v>
      </c>
      <c r="Q677" s="6" t="b">
        <f>AND(J677&gt;Results!$E$19,J677&lt;Results!$F$19)</f>
        <v>0</v>
      </c>
      <c r="T677" s="44">
        <f t="shared" si="20"/>
        <v>0</v>
      </c>
      <c r="U677" s="102" t="b">
        <f>AND('Data Sheet'!F677&gt;Results!$G$7,'Data Sheet'!F677&lt;Results!$H$7)</f>
        <v>0</v>
      </c>
      <c r="V677" s="102" t="b">
        <f>AND('Data Sheet'!G677&gt;Results!$G$10,'Data Sheet'!G676&lt;Results!$H$10)</f>
        <v>0</v>
      </c>
      <c r="W677" s="102" t="b">
        <f>AND('Data Sheet'!H677&gt;Results!$G$13,'Data Sheet'!H677&lt;Results!$H$13)</f>
        <v>0</v>
      </c>
      <c r="X677" s="102" t="b">
        <f>AND('Data Sheet'!I677&gt;Results!$G$16,'Data Sheet'!I677&lt;Results!$H$16)</f>
        <v>0</v>
      </c>
      <c r="Y677" s="102" t="b">
        <f>AND('Data Sheet'!J677&gt;Results!$G$19,'Data Sheet'!J677&lt;Results!$H$19)</f>
        <v>0</v>
      </c>
      <c r="AB677" s="44">
        <f t="shared" si="21"/>
        <v>0</v>
      </c>
    </row>
    <row r="678" spans="2:28">
      <c r="B678" s="161"/>
      <c r="C678" s="161"/>
      <c r="D678" s="161"/>
      <c r="E678" s="35" t="s">
        <v>709</v>
      </c>
      <c r="F678" s="83">
        <v>91</v>
      </c>
      <c r="G678" s="83">
        <v>0.91</v>
      </c>
      <c r="H678" s="83">
        <v>7.31</v>
      </c>
      <c r="I678" s="83">
        <v>390</v>
      </c>
      <c r="J678" s="10">
        <v>31</v>
      </c>
      <c r="M678" s="40" t="b">
        <f>AND('Data Sheet'!F678&lt;Results!$F$7,'Data Sheet'!F678&gt;Results!$E$7)</f>
        <v>0</v>
      </c>
      <c r="N678" s="6" t="b">
        <f>AND(G678&gt;Results!$E$10,G678&lt;Results!$F$10)</f>
        <v>0</v>
      </c>
      <c r="O678" s="6" t="b">
        <f>AND(H678&gt;Results!$E$13,H678&lt;Results!$F$13)</f>
        <v>0</v>
      </c>
      <c r="P678" s="6" t="b">
        <f>AND(I678&gt;Results!$E$16,I678&lt;Results!$F$16)</f>
        <v>0</v>
      </c>
      <c r="Q678" s="6" t="b">
        <f>AND(J678&gt;Results!$E$19,J678&lt;Results!$F$19)</f>
        <v>0</v>
      </c>
      <c r="T678" s="44">
        <f t="shared" si="20"/>
        <v>0</v>
      </c>
      <c r="U678" s="102" t="b">
        <f>AND('Data Sheet'!F678&gt;Results!$G$7,'Data Sheet'!F678&lt;Results!$H$7)</f>
        <v>0</v>
      </c>
      <c r="V678" s="102" t="b">
        <f>AND('Data Sheet'!G678&gt;Results!$G$10,'Data Sheet'!G677&lt;Results!$H$10)</f>
        <v>0</v>
      </c>
      <c r="W678" s="102" t="b">
        <f>AND('Data Sheet'!H678&gt;Results!$G$13,'Data Sheet'!H678&lt;Results!$H$13)</f>
        <v>0</v>
      </c>
      <c r="X678" s="102" t="b">
        <f>AND('Data Sheet'!I678&gt;Results!$G$16,'Data Sheet'!I678&lt;Results!$H$16)</f>
        <v>0</v>
      </c>
      <c r="Y678" s="102" t="b">
        <f>AND('Data Sheet'!J678&gt;Results!$G$19,'Data Sheet'!J678&lt;Results!$H$19)</f>
        <v>0</v>
      </c>
      <c r="AB678" s="44">
        <f t="shared" si="21"/>
        <v>0</v>
      </c>
    </row>
    <row r="679" spans="2:28">
      <c r="B679" s="161"/>
      <c r="C679" s="161"/>
      <c r="D679" s="161"/>
      <c r="E679" s="35" t="s">
        <v>710</v>
      </c>
      <c r="F679" s="83">
        <v>93</v>
      </c>
      <c r="G679" s="83">
        <v>0.97</v>
      </c>
      <c r="H679" s="83">
        <v>15.2</v>
      </c>
      <c r="I679" s="83">
        <v>490.2</v>
      </c>
      <c r="J679" s="10">
        <v>50.1</v>
      </c>
      <c r="M679" s="40" t="b">
        <f>AND('Data Sheet'!F679&lt;Results!$F$7,'Data Sheet'!F679&gt;Results!$E$7)</f>
        <v>0</v>
      </c>
      <c r="N679" s="6" t="b">
        <f>AND(G679&gt;Results!$E$10,G679&lt;Results!$F$10)</f>
        <v>0</v>
      </c>
      <c r="O679" s="6" t="b">
        <f>AND(H679&gt;Results!$E$13,H679&lt;Results!$F$13)</f>
        <v>0</v>
      </c>
      <c r="P679" s="6" t="b">
        <f>AND(I679&gt;Results!$E$16,I679&lt;Results!$F$16)</f>
        <v>0</v>
      </c>
      <c r="Q679" s="6" t="b">
        <f>AND(J679&gt;Results!$E$19,J679&lt;Results!$F$19)</f>
        <v>0</v>
      </c>
      <c r="T679" s="44">
        <f t="shared" si="20"/>
        <v>0</v>
      </c>
      <c r="U679" s="102" t="b">
        <f>AND('Data Sheet'!F679&gt;Results!$G$7,'Data Sheet'!F679&lt;Results!$H$7)</f>
        <v>0</v>
      </c>
      <c r="V679" s="102" t="b">
        <f>AND('Data Sheet'!G679&gt;Results!$G$10,'Data Sheet'!G678&lt;Results!$H$10)</f>
        <v>0</v>
      </c>
      <c r="W679" s="102" t="b">
        <f>AND('Data Sheet'!H679&gt;Results!$G$13,'Data Sheet'!H679&lt;Results!$H$13)</f>
        <v>1</v>
      </c>
      <c r="X679" s="102" t="b">
        <f>AND('Data Sheet'!I679&gt;Results!$G$16,'Data Sheet'!I679&lt;Results!$H$16)</f>
        <v>0</v>
      </c>
      <c r="Y679" s="102" t="b">
        <f>AND('Data Sheet'!J679&gt;Results!$G$19,'Data Sheet'!J679&lt;Results!$H$19)</f>
        <v>0</v>
      </c>
      <c r="AB679" s="44">
        <f t="shared" si="21"/>
        <v>1</v>
      </c>
    </row>
    <row r="680" spans="2:28">
      <c r="B680" s="161"/>
      <c r="C680" s="161"/>
      <c r="D680" s="161"/>
      <c r="E680" s="35" t="s">
        <v>711</v>
      </c>
      <c r="F680" s="83">
        <v>41</v>
      </c>
      <c r="G680" s="83">
        <v>0.96</v>
      </c>
      <c r="H680" s="83">
        <v>19.100000000000001</v>
      </c>
      <c r="I680" s="83">
        <v>620</v>
      </c>
      <c r="J680" s="10">
        <v>67.099999999999994</v>
      </c>
      <c r="M680" s="40" t="b">
        <f>AND('Data Sheet'!F680&lt;Results!$F$7,'Data Sheet'!F680&gt;Results!$E$7)</f>
        <v>0</v>
      </c>
      <c r="N680" s="6" t="b">
        <f>AND(G680&gt;Results!$E$10,G680&lt;Results!$F$10)</f>
        <v>0</v>
      </c>
      <c r="O680" s="6" t="b">
        <f>AND(H680&gt;Results!$E$13,H680&lt;Results!$F$13)</f>
        <v>0</v>
      </c>
      <c r="P680" s="6" t="b">
        <f>AND(I680&gt;Results!$E$16,I680&lt;Results!$F$16)</f>
        <v>0</v>
      </c>
      <c r="Q680" s="6" t="b">
        <f>AND(J680&gt;Results!$E$19,J680&lt;Results!$F$19)</f>
        <v>0</v>
      </c>
      <c r="T680" s="44">
        <f t="shared" si="20"/>
        <v>0</v>
      </c>
      <c r="U680" s="102" t="b">
        <f>AND('Data Sheet'!F680&gt;Results!$G$7,'Data Sheet'!F680&lt;Results!$H$7)</f>
        <v>0</v>
      </c>
      <c r="V680" s="102" t="b">
        <f>AND('Data Sheet'!G680&gt;Results!$G$10,'Data Sheet'!G679&lt;Results!$H$10)</f>
        <v>0</v>
      </c>
      <c r="W680" s="102" t="b">
        <f>AND('Data Sheet'!H680&gt;Results!$G$13,'Data Sheet'!H680&lt;Results!$H$13)</f>
        <v>0</v>
      </c>
      <c r="X680" s="102" t="b">
        <f>AND('Data Sheet'!I680&gt;Results!$G$16,'Data Sheet'!I680&lt;Results!$H$16)</f>
        <v>0</v>
      </c>
      <c r="Y680" s="102" t="b">
        <f>AND('Data Sheet'!J680&gt;Results!$G$19,'Data Sheet'!J680&lt;Results!$H$19)</f>
        <v>0</v>
      </c>
      <c r="AB680" s="44">
        <f t="shared" si="21"/>
        <v>0</v>
      </c>
    </row>
    <row r="681" spans="2:28">
      <c r="B681" s="161"/>
      <c r="C681" s="161"/>
      <c r="D681" s="161"/>
      <c r="E681" s="35" t="s">
        <v>712</v>
      </c>
      <c r="F681" s="83">
        <v>62</v>
      </c>
      <c r="G681" s="83">
        <v>0.97</v>
      </c>
      <c r="H681" s="83">
        <v>7.03</v>
      </c>
      <c r="I681" s="83">
        <v>450</v>
      </c>
      <c r="J681" s="10">
        <v>23</v>
      </c>
      <c r="M681" s="40" t="b">
        <f>AND('Data Sheet'!F681&lt;Results!$F$7,'Data Sheet'!F681&gt;Results!$E$7)</f>
        <v>1</v>
      </c>
      <c r="N681" s="6" t="b">
        <f>AND(G681&gt;Results!$E$10,G681&lt;Results!$F$10)</f>
        <v>0</v>
      </c>
      <c r="O681" s="6" t="b">
        <f>AND(H681&gt;Results!$E$13,H681&lt;Results!$F$13)</f>
        <v>0</v>
      </c>
      <c r="P681" s="6" t="b">
        <f>AND(I681&gt;Results!$E$16,I681&lt;Results!$F$16)</f>
        <v>0</v>
      </c>
      <c r="Q681" s="6" t="b">
        <f>AND(J681&gt;Results!$E$19,J681&lt;Results!$F$19)</f>
        <v>0</v>
      </c>
      <c r="T681" s="44">
        <f t="shared" si="20"/>
        <v>1</v>
      </c>
      <c r="U681" s="102" t="b">
        <f>AND('Data Sheet'!F681&gt;Results!$G$7,'Data Sheet'!F681&lt;Results!$H$7)</f>
        <v>1</v>
      </c>
      <c r="V681" s="102" t="b">
        <f>AND('Data Sheet'!G681&gt;Results!$G$10,'Data Sheet'!G680&lt;Results!$H$10)</f>
        <v>0</v>
      </c>
      <c r="W681" s="102" t="b">
        <f>AND('Data Sheet'!H681&gt;Results!$G$13,'Data Sheet'!H681&lt;Results!$H$13)</f>
        <v>0</v>
      </c>
      <c r="X681" s="102" t="b">
        <f>AND('Data Sheet'!I681&gt;Results!$G$16,'Data Sheet'!I681&lt;Results!$H$16)</f>
        <v>0</v>
      </c>
      <c r="Y681" s="102" t="b">
        <f>AND('Data Sheet'!J681&gt;Results!$G$19,'Data Sheet'!J681&lt;Results!$H$19)</f>
        <v>0</v>
      </c>
      <c r="AB681" s="44">
        <f t="shared" si="21"/>
        <v>1</v>
      </c>
    </row>
    <row r="682" spans="2:28">
      <c r="B682" s="161"/>
      <c r="C682" s="161"/>
      <c r="D682" s="161"/>
      <c r="E682" s="35" t="s">
        <v>713</v>
      </c>
      <c r="F682" s="83">
        <v>78</v>
      </c>
      <c r="G682" s="83">
        <v>0.97</v>
      </c>
      <c r="H682" s="83">
        <v>8.83</v>
      </c>
      <c r="I682" s="83">
        <v>490</v>
      </c>
      <c r="J682" s="10">
        <v>27</v>
      </c>
      <c r="M682" s="40" t="b">
        <f>AND('Data Sheet'!F682&lt;Results!$F$7,'Data Sheet'!F682&gt;Results!$E$7)</f>
        <v>0</v>
      </c>
      <c r="N682" s="6" t="b">
        <f>AND(G682&gt;Results!$E$10,G682&lt;Results!$F$10)</f>
        <v>0</v>
      </c>
      <c r="O682" s="6" t="b">
        <f>AND(H682&gt;Results!$E$13,H682&lt;Results!$F$13)</f>
        <v>0</v>
      </c>
      <c r="P682" s="6" t="b">
        <f>AND(I682&gt;Results!$E$16,I682&lt;Results!$F$16)</f>
        <v>0</v>
      </c>
      <c r="Q682" s="6" t="b">
        <f>AND(J682&gt;Results!$E$19,J682&lt;Results!$F$19)</f>
        <v>0</v>
      </c>
      <c r="T682" s="44">
        <f t="shared" si="20"/>
        <v>0</v>
      </c>
      <c r="U682" s="102" t="b">
        <f>AND('Data Sheet'!F682&gt;Results!$G$7,'Data Sheet'!F682&lt;Results!$H$7)</f>
        <v>0</v>
      </c>
      <c r="V682" s="102" t="b">
        <f>AND('Data Sheet'!G682&gt;Results!$G$10,'Data Sheet'!G681&lt;Results!$H$10)</f>
        <v>0</v>
      </c>
      <c r="W682" s="102" t="b">
        <f>AND('Data Sheet'!H682&gt;Results!$G$13,'Data Sheet'!H682&lt;Results!$H$13)</f>
        <v>0</v>
      </c>
      <c r="X682" s="102" t="b">
        <f>AND('Data Sheet'!I682&gt;Results!$G$16,'Data Sheet'!I682&lt;Results!$H$16)</f>
        <v>0</v>
      </c>
      <c r="Y682" s="102" t="b">
        <f>AND('Data Sheet'!J682&gt;Results!$G$19,'Data Sheet'!J682&lt;Results!$H$19)</f>
        <v>0</v>
      </c>
      <c r="AB682" s="44">
        <f t="shared" si="21"/>
        <v>0</v>
      </c>
    </row>
    <row r="683" spans="2:28">
      <c r="B683" s="161"/>
      <c r="C683" s="161"/>
      <c r="D683" s="161"/>
      <c r="E683" s="35" t="s">
        <v>714</v>
      </c>
      <c r="F683" s="83">
        <v>62</v>
      </c>
      <c r="G683" s="83">
        <v>0.97</v>
      </c>
      <c r="H683" s="83">
        <v>5.2</v>
      </c>
      <c r="I683" s="83">
        <v>400</v>
      </c>
      <c r="J683" s="10">
        <v>16</v>
      </c>
      <c r="M683" s="40" t="b">
        <f>AND('Data Sheet'!F683&lt;Results!$F$7,'Data Sheet'!F683&gt;Results!$E$7)</f>
        <v>1</v>
      </c>
      <c r="N683" s="6" t="b">
        <f>AND(G683&gt;Results!$E$10,G683&lt;Results!$F$10)</f>
        <v>0</v>
      </c>
      <c r="O683" s="6" t="b">
        <f>AND(H683&gt;Results!$E$13,H683&lt;Results!$F$13)</f>
        <v>0</v>
      </c>
      <c r="P683" s="6" t="b">
        <f>AND(I683&gt;Results!$E$16,I683&lt;Results!$F$16)</f>
        <v>1</v>
      </c>
      <c r="Q683" s="6" t="b">
        <f>AND(J683&gt;Results!$E$19,J683&lt;Results!$F$19)</f>
        <v>0</v>
      </c>
      <c r="T683" s="44">
        <f t="shared" si="20"/>
        <v>2</v>
      </c>
      <c r="U683" s="102" t="b">
        <f>AND('Data Sheet'!F683&gt;Results!$G$7,'Data Sheet'!F683&lt;Results!$H$7)</f>
        <v>1</v>
      </c>
      <c r="V683" s="102" t="b">
        <f>AND('Data Sheet'!G683&gt;Results!$G$10,'Data Sheet'!G682&lt;Results!$H$10)</f>
        <v>0</v>
      </c>
      <c r="W683" s="102" t="b">
        <f>AND('Data Sheet'!H683&gt;Results!$G$13,'Data Sheet'!H683&lt;Results!$H$13)</f>
        <v>0</v>
      </c>
      <c r="X683" s="102" t="b">
        <f>AND('Data Sheet'!I683&gt;Results!$G$16,'Data Sheet'!I683&lt;Results!$H$16)</f>
        <v>0</v>
      </c>
      <c r="Y683" s="102" t="b">
        <f>AND('Data Sheet'!J683&gt;Results!$G$19,'Data Sheet'!J683&lt;Results!$H$19)</f>
        <v>0</v>
      </c>
      <c r="AB683" s="44">
        <f t="shared" si="21"/>
        <v>1</v>
      </c>
    </row>
    <row r="684" spans="2:28">
      <c r="B684" s="161"/>
      <c r="C684" s="161"/>
      <c r="D684" s="161"/>
      <c r="E684" s="35" t="s">
        <v>715</v>
      </c>
      <c r="F684" s="83">
        <v>69</v>
      </c>
      <c r="G684" s="83">
        <v>0.97</v>
      </c>
      <c r="H684" s="83">
        <v>7.03</v>
      </c>
      <c r="I684" s="83">
        <v>450</v>
      </c>
      <c r="J684" s="10">
        <v>23</v>
      </c>
      <c r="M684" s="40" t="b">
        <f>AND('Data Sheet'!F684&lt;Results!$F$7,'Data Sheet'!F684&gt;Results!$E$7)</f>
        <v>0</v>
      </c>
      <c r="N684" s="6" t="b">
        <f>AND(G684&gt;Results!$E$10,G684&lt;Results!$F$10)</f>
        <v>0</v>
      </c>
      <c r="O684" s="6" t="b">
        <f>AND(H684&gt;Results!$E$13,H684&lt;Results!$F$13)</f>
        <v>0</v>
      </c>
      <c r="P684" s="6" t="b">
        <f>AND(I684&gt;Results!$E$16,I684&lt;Results!$F$16)</f>
        <v>0</v>
      </c>
      <c r="Q684" s="6" t="b">
        <f>AND(J684&gt;Results!$E$19,J684&lt;Results!$F$19)</f>
        <v>0</v>
      </c>
      <c r="T684" s="44">
        <f t="shared" si="20"/>
        <v>0</v>
      </c>
      <c r="U684" s="102" t="b">
        <f>AND('Data Sheet'!F684&gt;Results!$G$7,'Data Sheet'!F684&lt;Results!$H$7)</f>
        <v>0</v>
      </c>
      <c r="V684" s="102" t="b">
        <f>AND('Data Sheet'!G684&gt;Results!$G$10,'Data Sheet'!G683&lt;Results!$H$10)</f>
        <v>0</v>
      </c>
      <c r="W684" s="102" t="b">
        <f>AND('Data Sheet'!H684&gt;Results!$G$13,'Data Sheet'!H684&lt;Results!$H$13)</f>
        <v>0</v>
      </c>
      <c r="X684" s="102" t="b">
        <f>AND('Data Sheet'!I684&gt;Results!$G$16,'Data Sheet'!I684&lt;Results!$H$16)</f>
        <v>0</v>
      </c>
      <c r="Y684" s="102" t="b">
        <f>AND('Data Sheet'!J684&gt;Results!$G$19,'Data Sheet'!J684&lt;Results!$H$19)</f>
        <v>0</v>
      </c>
      <c r="AB684" s="44">
        <f t="shared" si="21"/>
        <v>0</v>
      </c>
    </row>
    <row r="685" spans="2:28">
      <c r="B685" s="161"/>
      <c r="C685" s="161"/>
      <c r="D685" s="161"/>
      <c r="E685" s="35" t="s">
        <v>716</v>
      </c>
      <c r="F685" s="83">
        <v>78</v>
      </c>
      <c r="G685" s="83">
        <v>0.97</v>
      </c>
      <c r="H685" s="83">
        <v>8.83</v>
      </c>
      <c r="I685" s="83">
        <v>490</v>
      </c>
      <c r="J685" s="10">
        <v>27</v>
      </c>
      <c r="M685" s="40" t="b">
        <f>AND('Data Sheet'!F685&lt;Results!$F$7,'Data Sheet'!F685&gt;Results!$E$7)</f>
        <v>0</v>
      </c>
      <c r="N685" s="6" t="b">
        <f>AND(G685&gt;Results!$E$10,G685&lt;Results!$F$10)</f>
        <v>0</v>
      </c>
      <c r="O685" s="6" t="b">
        <f>AND(H685&gt;Results!$E$13,H685&lt;Results!$F$13)</f>
        <v>0</v>
      </c>
      <c r="P685" s="6" t="b">
        <f>AND(I685&gt;Results!$E$16,I685&lt;Results!$F$16)</f>
        <v>0</v>
      </c>
      <c r="Q685" s="6" t="b">
        <f>AND(J685&gt;Results!$E$19,J685&lt;Results!$F$19)</f>
        <v>0</v>
      </c>
      <c r="T685" s="44">
        <f t="shared" si="20"/>
        <v>0</v>
      </c>
      <c r="U685" s="102" t="b">
        <f>AND('Data Sheet'!F685&gt;Results!$G$7,'Data Sheet'!F685&lt;Results!$H$7)</f>
        <v>0</v>
      </c>
      <c r="V685" s="102" t="b">
        <f>AND('Data Sheet'!G685&gt;Results!$G$10,'Data Sheet'!G684&lt;Results!$H$10)</f>
        <v>0</v>
      </c>
      <c r="W685" s="102" t="b">
        <f>AND('Data Sheet'!H685&gt;Results!$G$13,'Data Sheet'!H685&lt;Results!$H$13)</f>
        <v>0</v>
      </c>
      <c r="X685" s="102" t="b">
        <f>AND('Data Sheet'!I685&gt;Results!$G$16,'Data Sheet'!I685&lt;Results!$H$16)</f>
        <v>0</v>
      </c>
      <c r="Y685" s="102" t="b">
        <f>AND('Data Sheet'!J685&gt;Results!$G$19,'Data Sheet'!J685&lt;Results!$H$19)</f>
        <v>0</v>
      </c>
      <c r="AB685" s="44">
        <f t="shared" si="21"/>
        <v>0</v>
      </c>
    </row>
    <row r="686" spans="2:28">
      <c r="B686" s="161"/>
      <c r="C686" s="161"/>
      <c r="D686" s="161"/>
      <c r="E686" s="35" t="s">
        <v>717</v>
      </c>
      <c r="F686" s="83">
        <v>86</v>
      </c>
      <c r="G686" s="83">
        <v>0.96</v>
      </c>
      <c r="H686" s="83">
        <v>11.1</v>
      </c>
      <c r="I686" s="83">
        <v>540</v>
      </c>
      <c r="J686" s="10">
        <v>35.1</v>
      </c>
      <c r="M686" s="40" t="b">
        <f>AND('Data Sheet'!F686&lt;Results!$F$7,'Data Sheet'!F686&gt;Results!$E$7)</f>
        <v>0</v>
      </c>
      <c r="N686" s="6" t="b">
        <f>AND(G686&gt;Results!$E$10,G686&lt;Results!$F$10)</f>
        <v>0</v>
      </c>
      <c r="O686" s="6" t="b">
        <f>AND(H686&gt;Results!$E$13,H686&lt;Results!$F$13)</f>
        <v>0</v>
      </c>
      <c r="P686" s="6" t="b">
        <f>AND(I686&gt;Results!$E$16,I686&lt;Results!$F$16)</f>
        <v>0</v>
      </c>
      <c r="Q686" s="6" t="b">
        <f>AND(J686&gt;Results!$E$19,J686&lt;Results!$F$19)</f>
        <v>0</v>
      </c>
      <c r="T686" s="44">
        <f t="shared" si="20"/>
        <v>0</v>
      </c>
      <c r="U686" s="102" t="b">
        <f>AND('Data Sheet'!F686&gt;Results!$G$7,'Data Sheet'!F686&lt;Results!$H$7)</f>
        <v>0</v>
      </c>
      <c r="V686" s="102" t="b">
        <f>AND('Data Sheet'!G686&gt;Results!$G$10,'Data Sheet'!G685&lt;Results!$H$10)</f>
        <v>0</v>
      </c>
      <c r="W686" s="102" t="b">
        <f>AND('Data Sheet'!H686&gt;Results!$G$13,'Data Sheet'!H686&lt;Results!$H$13)</f>
        <v>0</v>
      </c>
      <c r="X686" s="102" t="b">
        <f>AND('Data Sheet'!I686&gt;Results!$G$16,'Data Sheet'!I686&lt;Results!$H$16)</f>
        <v>0</v>
      </c>
      <c r="Y686" s="102" t="b">
        <f>AND('Data Sheet'!J686&gt;Results!$G$19,'Data Sheet'!J686&lt;Results!$H$19)</f>
        <v>0</v>
      </c>
      <c r="AB686" s="44">
        <f t="shared" si="21"/>
        <v>0</v>
      </c>
    </row>
    <row r="687" spans="2:28">
      <c r="B687" s="161"/>
      <c r="C687" s="161"/>
      <c r="D687" s="161"/>
      <c r="E687" s="35" t="s">
        <v>718</v>
      </c>
      <c r="F687" s="83">
        <v>93</v>
      </c>
      <c r="G687" s="83">
        <v>0.96</v>
      </c>
      <c r="H687" s="83">
        <v>17.600000000000001</v>
      </c>
      <c r="I687" s="83">
        <v>580</v>
      </c>
      <c r="J687" s="10">
        <v>54</v>
      </c>
      <c r="M687" s="40" t="b">
        <f>AND('Data Sheet'!F687&lt;Results!$F$7,'Data Sheet'!F687&gt;Results!$E$7)</f>
        <v>0</v>
      </c>
      <c r="N687" s="6" t="b">
        <f>AND(G687&gt;Results!$E$10,G687&lt;Results!$F$10)</f>
        <v>0</v>
      </c>
      <c r="O687" s="6" t="b">
        <f>AND(H687&gt;Results!$E$13,H687&lt;Results!$F$13)</f>
        <v>0</v>
      </c>
      <c r="P687" s="6" t="b">
        <f>AND(I687&gt;Results!$E$16,I687&lt;Results!$F$16)</f>
        <v>0</v>
      </c>
      <c r="Q687" s="6" t="b">
        <f>AND(J687&gt;Results!$E$19,J687&lt;Results!$F$19)</f>
        <v>0</v>
      </c>
      <c r="T687" s="44">
        <f t="shared" si="20"/>
        <v>0</v>
      </c>
      <c r="U687" s="102" t="b">
        <f>AND('Data Sheet'!F687&gt;Results!$G$7,'Data Sheet'!F687&lt;Results!$H$7)</f>
        <v>0</v>
      </c>
      <c r="V687" s="102" t="b">
        <f>AND('Data Sheet'!G687&gt;Results!$G$10,'Data Sheet'!G686&lt;Results!$H$10)</f>
        <v>0</v>
      </c>
      <c r="W687" s="102" t="b">
        <f>AND('Data Sheet'!H687&gt;Results!$G$13,'Data Sheet'!H687&lt;Results!$H$13)</f>
        <v>0</v>
      </c>
      <c r="X687" s="102" t="b">
        <f>AND('Data Sheet'!I687&gt;Results!$G$16,'Data Sheet'!I687&lt;Results!$H$16)</f>
        <v>0</v>
      </c>
      <c r="Y687" s="102" t="b">
        <f>AND('Data Sheet'!J687&gt;Results!$G$19,'Data Sheet'!J687&lt;Results!$H$19)</f>
        <v>0</v>
      </c>
      <c r="AB687" s="44">
        <f t="shared" si="21"/>
        <v>0</v>
      </c>
    </row>
    <row r="688" spans="2:28">
      <c r="B688" s="161"/>
      <c r="C688" s="161"/>
      <c r="D688" s="161"/>
      <c r="E688" s="35" t="s">
        <v>719</v>
      </c>
      <c r="F688" s="83">
        <v>41</v>
      </c>
      <c r="G688" s="83">
        <v>0.95</v>
      </c>
      <c r="H688" s="83">
        <v>20.7</v>
      </c>
      <c r="I688" s="83">
        <v>610</v>
      </c>
      <c r="J688" s="10">
        <v>67.099999999999994</v>
      </c>
      <c r="M688" s="40" t="b">
        <f>AND('Data Sheet'!F688&lt;Results!$F$7,'Data Sheet'!F688&gt;Results!$E$7)</f>
        <v>0</v>
      </c>
      <c r="N688" s="6" t="b">
        <f>AND(G688&gt;Results!$E$10,G688&lt;Results!$F$10)</f>
        <v>0</v>
      </c>
      <c r="O688" s="6" t="b">
        <f>AND(H688&gt;Results!$E$13,H688&lt;Results!$F$13)</f>
        <v>0</v>
      </c>
      <c r="P688" s="6" t="b">
        <f>AND(I688&gt;Results!$E$16,I688&lt;Results!$F$16)</f>
        <v>0</v>
      </c>
      <c r="Q688" s="6" t="b">
        <f>AND(J688&gt;Results!$E$19,J688&lt;Results!$F$19)</f>
        <v>0</v>
      </c>
      <c r="T688" s="44">
        <f t="shared" si="20"/>
        <v>0</v>
      </c>
      <c r="U688" s="102" t="b">
        <f>AND('Data Sheet'!F688&gt;Results!$G$7,'Data Sheet'!F688&lt;Results!$H$7)</f>
        <v>0</v>
      </c>
      <c r="V688" s="102" t="b">
        <f>AND('Data Sheet'!G688&gt;Results!$G$10,'Data Sheet'!G687&lt;Results!$H$10)</f>
        <v>0</v>
      </c>
      <c r="W688" s="102" t="b">
        <f>AND('Data Sheet'!H688&gt;Results!$G$13,'Data Sheet'!H688&lt;Results!$H$13)</f>
        <v>0</v>
      </c>
      <c r="X688" s="102" t="b">
        <f>AND('Data Sheet'!I688&gt;Results!$G$16,'Data Sheet'!I688&lt;Results!$H$16)</f>
        <v>0</v>
      </c>
      <c r="Y688" s="102" t="b">
        <f>AND('Data Sheet'!J688&gt;Results!$G$19,'Data Sheet'!J688&lt;Results!$H$19)</f>
        <v>0</v>
      </c>
      <c r="AB688" s="44">
        <f t="shared" si="21"/>
        <v>0</v>
      </c>
    </row>
    <row r="689" spans="2:28">
      <c r="B689" s="161"/>
      <c r="C689" s="161"/>
      <c r="D689" s="161"/>
      <c r="E689" s="35" t="s">
        <v>720</v>
      </c>
      <c r="F689" s="83">
        <v>51</v>
      </c>
      <c r="G689" s="83">
        <v>0.95</v>
      </c>
      <c r="H689" s="83">
        <v>12</v>
      </c>
      <c r="I689" s="83" t="s">
        <v>1</v>
      </c>
      <c r="J689" s="10">
        <v>87.1</v>
      </c>
      <c r="M689" s="40" t="b">
        <f>AND('Data Sheet'!F689&lt;Results!$F$7,'Data Sheet'!F689&gt;Results!$E$7)</f>
        <v>0</v>
      </c>
      <c r="N689" s="6" t="b">
        <f>AND(G689&gt;Results!$E$10,G689&lt;Results!$F$10)</f>
        <v>0</v>
      </c>
      <c r="O689" s="6" t="b">
        <f>AND(H689&gt;Results!$E$13,H689&lt;Results!$F$13)</f>
        <v>0</v>
      </c>
      <c r="P689" s="6" t="b">
        <f>AND(I689&gt;Results!$E$16,I689&lt;Results!$F$16)</f>
        <v>0</v>
      </c>
      <c r="Q689" s="6" t="b">
        <f>AND(J689&gt;Results!$E$19,J689&lt;Results!$F$19)</f>
        <v>0</v>
      </c>
      <c r="T689" s="44">
        <f t="shared" si="20"/>
        <v>0</v>
      </c>
      <c r="U689" s="102" t="b">
        <f>AND('Data Sheet'!F689&gt;Results!$G$7,'Data Sheet'!F689&lt;Results!$H$7)</f>
        <v>0</v>
      </c>
      <c r="V689" s="102" t="b">
        <f>AND('Data Sheet'!G689&gt;Results!$G$10,'Data Sheet'!G688&lt;Results!$H$10)</f>
        <v>0</v>
      </c>
      <c r="W689" s="102" t="b">
        <f>AND('Data Sheet'!H689&gt;Results!$G$13,'Data Sheet'!H689&lt;Results!$H$13)</f>
        <v>0</v>
      </c>
      <c r="X689" s="102" t="b">
        <f>AND('Data Sheet'!I689&gt;Results!$G$16,'Data Sheet'!I689&lt;Results!$H$16)</f>
        <v>0</v>
      </c>
      <c r="Y689" s="102" t="b">
        <f>AND('Data Sheet'!J689&gt;Results!$G$19,'Data Sheet'!J689&lt;Results!$H$19)</f>
        <v>0</v>
      </c>
      <c r="AB689" s="44">
        <f t="shared" si="21"/>
        <v>0</v>
      </c>
    </row>
    <row r="690" spans="2:28">
      <c r="B690" s="161"/>
      <c r="C690" s="161"/>
      <c r="D690" s="161"/>
      <c r="E690" s="35" t="s">
        <v>721</v>
      </c>
      <c r="F690" s="83">
        <v>49</v>
      </c>
      <c r="G690" s="83">
        <v>0.96</v>
      </c>
      <c r="H690" s="83">
        <v>3.5</v>
      </c>
      <c r="I690" s="83">
        <v>340</v>
      </c>
      <c r="J690" s="10" t="s">
        <v>1</v>
      </c>
      <c r="M690" s="40" t="b">
        <f>AND('Data Sheet'!F690&lt;Results!$F$7,'Data Sheet'!F690&gt;Results!$E$7)</f>
        <v>0</v>
      </c>
      <c r="N690" s="6" t="b">
        <f>AND(G690&gt;Results!$E$10,G690&lt;Results!$F$10)</f>
        <v>0</v>
      </c>
      <c r="O690" s="6" t="b">
        <f>AND(H690&gt;Results!$E$13,H690&lt;Results!$F$13)</f>
        <v>0</v>
      </c>
      <c r="P690" s="6" t="b">
        <f>AND(I690&gt;Results!$E$16,I690&lt;Results!$F$16)</f>
        <v>0</v>
      </c>
      <c r="Q690" s="6" t="b">
        <f>AND(J690&gt;Results!$E$19,J690&lt;Results!$F$19)</f>
        <v>0</v>
      </c>
      <c r="T690" s="44">
        <f t="shared" si="20"/>
        <v>0</v>
      </c>
      <c r="U690" s="102" t="b">
        <f>AND('Data Sheet'!F690&gt;Results!$G$7,'Data Sheet'!F690&lt;Results!$H$7)</f>
        <v>0</v>
      </c>
      <c r="V690" s="102" t="b">
        <f>AND('Data Sheet'!G690&gt;Results!$G$10,'Data Sheet'!G689&lt;Results!$H$10)</f>
        <v>0</v>
      </c>
      <c r="W690" s="102" t="b">
        <f>AND('Data Sheet'!H690&gt;Results!$G$13,'Data Sheet'!H690&lt;Results!$H$13)</f>
        <v>0</v>
      </c>
      <c r="X690" s="102" t="b">
        <f>AND('Data Sheet'!I690&gt;Results!$G$16,'Data Sheet'!I690&lt;Results!$H$16)</f>
        <v>0</v>
      </c>
      <c r="Y690" s="102" t="b">
        <f>AND('Data Sheet'!J690&gt;Results!$G$19,'Data Sheet'!J690&lt;Results!$H$19)</f>
        <v>0</v>
      </c>
      <c r="AB690" s="44">
        <f t="shared" si="21"/>
        <v>0</v>
      </c>
    </row>
    <row r="691" spans="2:28">
      <c r="B691" s="161"/>
      <c r="C691" s="161"/>
      <c r="D691" s="161"/>
      <c r="E691" s="35" t="s">
        <v>722</v>
      </c>
      <c r="F691" s="83">
        <v>59</v>
      </c>
      <c r="G691" s="83">
        <v>0.97</v>
      </c>
      <c r="H691" s="83">
        <v>5.2</v>
      </c>
      <c r="I691" s="83">
        <v>390</v>
      </c>
      <c r="J691" s="10" t="s">
        <v>1</v>
      </c>
      <c r="M691" s="40" t="b">
        <f>AND('Data Sheet'!F691&lt;Results!$F$7,'Data Sheet'!F691&gt;Results!$E$7)</f>
        <v>1</v>
      </c>
      <c r="N691" s="6" t="b">
        <f>AND(G691&gt;Results!$E$10,G691&lt;Results!$F$10)</f>
        <v>0</v>
      </c>
      <c r="O691" s="6" t="b">
        <f>AND(H691&gt;Results!$E$13,H691&lt;Results!$F$13)</f>
        <v>0</v>
      </c>
      <c r="P691" s="6" t="b">
        <f>AND(I691&gt;Results!$E$16,I691&lt;Results!$F$16)</f>
        <v>0</v>
      </c>
      <c r="Q691" s="6" t="b">
        <f>AND(J691&gt;Results!$E$19,J691&lt;Results!$F$19)</f>
        <v>0</v>
      </c>
      <c r="T691" s="44">
        <f t="shared" si="20"/>
        <v>1</v>
      </c>
      <c r="U691" s="102" t="b">
        <f>AND('Data Sheet'!F691&gt;Results!$G$7,'Data Sheet'!F691&lt;Results!$H$7)</f>
        <v>0</v>
      </c>
      <c r="V691" s="102" t="b">
        <f>AND('Data Sheet'!G691&gt;Results!$G$10,'Data Sheet'!G690&lt;Results!$H$10)</f>
        <v>0</v>
      </c>
      <c r="W691" s="102" t="b">
        <f>AND('Data Sheet'!H691&gt;Results!$G$13,'Data Sheet'!H691&lt;Results!$H$13)</f>
        <v>0</v>
      </c>
      <c r="X691" s="102" t="b">
        <f>AND('Data Sheet'!I691&gt;Results!$G$16,'Data Sheet'!I691&lt;Results!$H$16)</f>
        <v>0</v>
      </c>
      <c r="Y691" s="102" t="b">
        <f>AND('Data Sheet'!J691&gt;Results!$G$19,'Data Sheet'!J691&lt;Results!$H$19)</f>
        <v>0</v>
      </c>
      <c r="AB691" s="44">
        <f t="shared" si="21"/>
        <v>0</v>
      </c>
    </row>
    <row r="692" spans="2:28">
      <c r="B692" s="161"/>
      <c r="C692" s="161"/>
      <c r="D692" s="161"/>
      <c r="E692" s="35" t="s">
        <v>723</v>
      </c>
      <c r="F692" s="83">
        <v>69</v>
      </c>
      <c r="G692" s="83">
        <v>0.97</v>
      </c>
      <c r="H692" s="83">
        <v>7.03</v>
      </c>
      <c r="I692" s="83">
        <v>450</v>
      </c>
      <c r="J692" s="10" t="s">
        <v>1</v>
      </c>
      <c r="M692" s="40" t="b">
        <f>AND('Data Sheet'!F692&lt;Results!$F$7,'Data Sheet'!F692&gt;Results!$E$7)</f>
        <v>0</v>
      </c>
      <c r="N692" s="6" t="b">
        <f>AND(G692&gt;Results!$E$10,G692&lt;Results!$F$10)</f>
        <v>0</v>
      </c>
      <c r="O692" s="6" t="b">
        <f>AND(H692&gt;Results!$E$13,H692&lt;Results!$F$13)</f>
        <v>0</v>
      </c>
      <c r="P692" s="6" t="b">
        <f>AND(I692&gt;Results!$E$16,I692&lt;Results!$F$16)</f>
        <v>0</v>
      </c>
      <c r="Q692" s="6" t="b">
        <f>AND(J692&gt;Results!$E$19,J692&lt;Results!$F$19)</f>
        <v>0</v>
      </c>
      <c r="T692" s="44">
        <f t="shared" si="20"/>
        <v>0</v>
      </c>
      <c r="U692" s="102" t="b">
        <f>AND('Data Sheet'!F692&gt;Results!$G$7,'Data Sheet'!F692&lt;Results!$H$7)</f>
        <v>0</v>
      </c>
      <c r="V692" s="102" t="b">
        <f>AND('Data Sheet'!G692&gt;Results!$G$10,'Data Sheet'!G691&lt;Results!$H$10)</f>
        <v>0</v>
      </c>
      <c r="W692" s="102" t="b">
        <f>AND('Data Sheet'!H692&gt;Results!$G$13,'Data Sheet'!H692&lt;Results!$H$13)</f>
        <v>0</v>
      </c>
      <c r="X692" s="102" t="b">
        <f>AND('Data Sheet'!I692&gt;Results!$G$16,'Data Sheet'!I692&lt;Results!$H$16)</f>
        <v>0</v>
      </c>
      <c r="Y692" s="102" t="b">
        <f>AND('Data Sheet'!J692&gt;Results!$G$19,'Data Sheet'!J692&lt;Results!$H$19)</f>
        <v>0</v>
      </c>
      <c r="AB692" s="44">
        <f t="shared" si="21"/>
        <v>0</v>
      </c>
    </row>
    <row r="693" spans="2:28">
      <c r="B693" s="161"/>
      <c r="C693" s="161"/>
      <c r="D693" s="161"/>
      <c r="E693" s="35" t="s">
        <v>724</v>
      </c>
      <c r="F693" s="83">
        <v>79</v>
      </c>
      <c r="G693" s="83">
        <v>0.97</v>
      </c>
      <c r="H693" s="83">
        <v>8.83</v>
      </c>
      <c r="I693" s="83">
        <v>490</v>
      </c>
      <c r="J693" s="10" t="s">
        <v>1</v>
      </c>
      <c r="M693" s="40" t="b">
        <f>AND('Data Sheet'!F693&lt;Results!$F$7,'Data Sheet'!F693&gt;Results!$E$7)</f>
        <v>0</v>
      </c>
      <c r="N693" s="6" t="b">
        <f>AND(G693&gt;Results!$E$10,G693&lt;Results!$F$10)</f>
        <v>0</v>
      </c>
      <c r="O693" s="6" t="b">
        <f>AND(H693&gt;Results!$E$13,H693&lt;Results!$F$13)</f>
        <v>0</v>
      </c>
      <c r="P693" s="6" t="b">
        <f>AND(I693&gt;Results!$E$16,I693&lt;Results!$F$16)</f>
        <v>0</v>
      </c>
      <c r="Q693" s="6" t="b">
        <f>AND(J693&gt;Results!$E$19,J693&lt;Results!$F$19)</f>
        <v>0</v>
      </c>
      <c r="T693" s="44">
        <f t="shared" si="20"/>
        <v>0</v>
      </c>
      <c r="U693" s="102" t="b">
        <f>AND('Data Sheet'!F693&gt;Results!$G$7,'Data Sheet'!F693&lt;Results!$H$7)</f>
        <v>0</v>
      </c>
      <c r="V693" s="102" t="b">
        <f>AND('Data Sheet'!G693&gt;Results!$G$10,'Data Sheet'!G692&lt;Results!$H$10)</f>
        <v>0</v>
      </c>
      <c r="W693" s="102" t="b">
        <f>AND('Data Sheet'!H693&gt;Results!$G$13,'Data Sheet'!H693&lt;Results!$H$13)</f>
        <v>0</v>
      </c>
      <c r="X693" s="102" t="b">
        <f>AND('Data Sheet'!I693&gt;Results!$G$16,'Data Sheet'!I693&lt;Results!$H$16)</f>
        <v>0</v>
      </c>
      <c r="Y693" s="102" t="b">
        <f>AND('Data Sheet'!J693&gt;Results!$G$19,'Data Sheet'!J693&lt;Results!$H$19)</f>
        <v>0</v>
      </c>
      <c r="AB693" s="44">
        <f t="shared" si="21"/>
        <v>0</v>
      </c>
    </row>
    <row r="694" spans="2:28">
      <c r="B694" s="161"/>
      <c r="C694" s="161"/>
      <c r="D694" s="161"/>
      <c r="E694" s="35" t="s">
        <v>725</v>
      </c>
      <c r="F694" s="83">
        <v>70</v>
      </c>
      <c r="G694" s="83">
        <v>1.24</v>
      </c>
      <c r="H694" s="83">
        <v>6.27</v>
      </c>
      <c r="I694" s="83">
        <v>550</v>
      </c>
      <c r="M694" s="40" t="b">
        <f>AND('Data Sheet'!F694&lt;Results!$F$7,'Data Sheet'!F694&gt;Results!$E$7)</f>
        <v>0</v>
      </c>
      <c r="N694" s="6" t="b">
        <f>AND(G694&gt;Results!$E$10,G694&lt;Results!$F$10)</f>
        <v>0</v>
      </c>
      <c r="O694" s="6" t="b">
        <f>AND(H694&gt;Results!$E$13,H694&lt;Results!$F$13)</f>
        <v>0</v>
      </c>
      <c r="P694" s="6" t="b">
        <f>AND(I694&gt;Results!$E$16,I694&lt;Results!$F$16)</f>
        <v>0</v>
      </c>
      <c r="Q694" s="6" t="b">
        <f>AND(J694&gt;Results!$E$19,J694&lt;Results!$F$19)</f>
        <v>0</v>
      </c>
      <c r="T694" s="44">
        <f t="shared" si="20"/>
        <v>0</v>
      </c>
      <c r="U694" s="102" t="b">
        <f>AND('Data Sheet'!F694&gt;Results!$G$7,'Data Sheet'!F694&lt;Results!$H$7)</f>
        <v>0</v>
      </c>
      <c r="V694" s="102" t="b">
        <f>AND('Data Sheet'!G694&gt;Results!$G$10,'Data Sheet'!G693&lt;Results!$H$10)</f>
        <v>1</v>
      </c>
      <c r="W694" s="102" t="b">
        <f>AND('Data Sheet'!H694&gt;Results!$G$13,'Data Sheet'!H694&lt;Results!$H$13)</f>
        <v>0</v>
      </c>
      <c r="X694" s="102" t="b">
        <f>AND('Data Sheet'!I694&gt;Results!$G$16,'Data Sheet'!I694&lt;Results!$H$16)</f>
        <v>0</v>
      </c>
      <c r="Y694" s="102" t="b">
        <f>AND('Data Sheet'!J694&gt;Results!$G$19,'Data Sheet'!J694&lt;Results!$H$19)</f>
        <v>0</v>
      </c>
      <c r="AB694" s="44">
        <f t="shared" si="21"/>
        <v>1</v>
      </c>
    </row>
    <row r="695" spans="2:28">
      <c r="B695" s="161"/>
      <c r="C695" s="161"/>
      <c r="D695" s="161"/>
      <c r="E695" s="35" t="s">
        <v>726</v>
      </c>
      <c r="F695" s="83">
        <v>86</v>
      </c>
      <c r="G695" s="83">
        <v>1.24</v>
      </c>
      <c r="H695" s="83">
        <v>9.0299999999999994</v>
      </c>
      <c r="I695" s="83">
        <v>550</v>
      </c>
      <c r="J695" s="10" t="s">
        <v>1</v>
      </c>
      <c r="M695" s="40" t="b">
        <f>AND('Data Sheet'!F695&lt;Results!$F$7,'Data Sheet'!F695&gt;Results!$E$7)</f>
        <v>0</v>
      </c>
      <c r="N695" s="6" t="b">
        <f>AND(G695&gt;Results!$E$10,G695&lt;Results!$F$10)</f>
        <v>0</v>
      </c>
      <c r="O695" s="6" t="b">
        <f>AND(H695&gt;Results!$E$13,H695&lt;Results!$F$13)</f>
        <v>0</v>
      </c>
      <c r="P695" s="6" t="b">
        <f>AND(I695&gt;Results!$E$16,I695&lt;Results!$F$16)</f>
        <v>0</v>
      </c>
      <c r="Q695" s="6" t="b">
        <f>AND(J695&gt;Results!$E$19,J695&lt;Results!$F$19)</f>
        <v>0</v>
      </c>
      <c r="T695" s="44">
        <f t="shared" si="20"/>
        <v>0</v>
      </c>
      <c r="U695" s="102" t="b">
        <f>AND('Data Sheet'!F695&gt;Results!$G$7,'Data Sheet'!F695&lt;Results!$H$7)</f>
        <v>0</v>
      </c>
      <c r="V695" s="102" t="b">
        <f>AND('Data Sheet'!G695&gt;Results!$G$10,'Data Sheet'!G694&lt;Results!$H$10)</f>
        <v>0</v>
      </c>
      <c r="W695" s="102" t="b">
        <f>AND('Data Sheet'!H695&gt;Results!$G$13,'Data Sheet'!H695&lt;Results!$H$13)</f>
        <v>0</v>
      </c>
      <c r="X695" s="102" t="b">
        <f>AND('Data Sheet'!I695&gt;Results!$G$16,'Data Sheet'!I695&lt;Results!$H$16)</f>
        <v>0</v>
      </c>
      <c r="Y695" s="102" t="b">
        <f>AND('Data Sheet'!J695&gt;Results!$G$19,'Data Sheet'!J695&lt;Results!$H$19)</f>
        <v>0</v>
      </c>
      <c r="AB695" s="44">
        <f t="shared" si="21"/>
        <v>0</v>
      </c>
    </row>
    <row r="696" spans="2:28">
      <c r="B696" s="161"/>
      <c r="C696" s="161"/>
      <c r="D696" s="161"/>
      <c r="E696" s="35" t="s">
        <v>727</v>
      </c>
      <c r="F696" s="83">
        <v>89</v>
      </c>
      <c r="G696" s="83">
        <v>1.1499999999999999</v>
      </c>
      <c r="H696" s="83">
        <v>10.6</v>
      </c>
      <c r="I696" s="83">
        <v>540</v>
      </c>
      <c r="J696" s="10" t="s">
        <v>1</v>
      </c>
      <c r="M696" s="40" t="b">
        <f>AND('Data Sheet'!F696&lt;Results!$F$7,'Data Sheet'!F696&gt;Results!$E$7)</f>
        <v>0</v>
      </c>
      <c r="N696" s="6" t="b">
        <f>AND(G696&gt;Results!$E$10,G696&lt;Results!$F$10)</f>
        <v>1</v>
      </c>
      <c r="O696" s="6" t="b">
        <f>AND(H696&gt;Results!$E$13,H696&lt;Results!$F$13)</f>
        <v>0</v>
      </c>
      <c r="P696" s="6" t="b">
        <f>AND(I696&gt;Results!$E$16,I696&lt;Results!$F$16)</f>
        <v>0</v>
      </c>
      <c r="Q696" s="6" t="b">
        <f>AND(J696&gt;Results!$E$19,J696&lt;Results!$F$19)</f>
        <v>0</v>
      </c>
      <c r="T696" s="44">
        <f t="shared" si="20"/>
        <v>1</v>
      </c>
      <c r="U696" s="102" t="b">
        <f>AND('Data Sheet'!F696&gt;Results!$G$7,'Data Sheet'!F696&lt;Results!$H$7)</f>
        <v>0</v>
      </c>
      <c r="V696" s="102" t="b">
        <f>AND('Data Sheet'!G696&gt;Results!$G$10,'Data Sheet'!G695&lt;Results!$H$10)</f>
        <v>0</v>
      </c>
      <c r="W696" s="102" t="b">
        <f>AND('Data Sheet'!H696&gt;Results!$G$13,'Data Sheet'!H696&lt;Results!$H$13)</f>
        <v>0</v>
      </c>
      <c r="X696" s="102" t="b">
        <f>AND('Data Sheet'!I696&gt;Results!$G$16,'Data Sheet'!I696&lt;Results!$H$16)</f>
        <v>0</v>
      </c>
      <c r="Y696" s="102" t="b">
        <f>AND('Data Sheet'!J696&gt;Results!$G$19,'Data Sheet'!J696&lt;Results!$H$19)</f>
        <v>0</v>
      </c>
      <c r="AB696" s="44">
        <f t="shared" si="21"/>
        <v>0</v>
      </c>
    </row>
    <row r="697" spans="2:28">
      <c r="B697" s="161"/>
      <c r="C697" s="161"/>
      <c r="D697" s="161"/>
      <c r="E697" s="35" t="s">
        <v>728</v>
      </c>
      <c r="F697" s="83">
        <v>98</v>
      </c>
      <c r="G697" s="83">
        <v>1.24</v>
      </c>
      <c r="H697" s="83">
        <v>13.9</v>
      </c>
      <c r="I697" s="83">
        <v>630</v>
      </c>
      <c r="J697" s="10" t="s">
        <v>1</v>
      </c>
      <c r="M697" s="40" t="b">
        <f>AND('Data Sheet'!F697&lt;Results!$F$7,'Data Sheet'!F697&gt;Results!$E$7)</f>
        <v>0</v>
      </c>
      <c r="N697" s="6" t="b">
        <f>AND(G697&gt;Results!$E$10,G697&lt;Results!$F$10)</f>
        <v>0</v>
      </c>
      <c r="O697" s="6" t="b">
        <f>AND(H697&gt;Results!$E$13,H697&lt;Results!$F$13)</f>
        <v>0</v>
      </c>
      <c r="P697" s="6" t="b">
        <f>AND(I697&gt;Results!$E$16,I697&lt;Results!$F$16)</f>
        <v>0</v>
      </c>
      <c r="Q697" s="6" t="b">
        <f>AND(J697&gt;Results!$E$19,J697&lt;Results!$F$19)</f>
        <v>0</v>
      </c>
      <c r="T697" s="44">
        <f t="shared" si="20"/>
        <v>0</v>
      </c>
      <c r="U697" s="102" t="b">
        <f>AND('Data Sheet'!F697&gt;Results!$G$7,'Data Sheet'!F697&lt;Results!$H$7)</f>
        <v>0</v>
      </c>
      <c r="V697" s="102" t="b">
        <f>AND('Data Sheet'!G697&gt;Results!$G$10,'Data Sheet'!G696&lt;Results!$H$10)</f>
        <v>1</v>
      </c>
      <c r="W697" s="102" t="b">
        <f>AND('Data Sheet'!H697&gt;Results!$G$13,'Data Sheet'!H697&lt;Results!$H$13)</f>
        <v>0</v>
      </c>
      <c r="X697" s="102" t="b">
        <f>AND('Data Sheet'!I697&gt;Results!$G$16,'Data Sheet'!I697&lt;Results!$H$16)</f>
        <v>0</v>
      </c>
      <c r="Y697" s="102" t="b">
        <f>AND('Data Sheet'!J697&gt;Results!$G$19,'Data Sheet'!J697&lt;Results!$H$19)</f>
        <v>0</v>
      </c>
      <c r="AB697" s="44">
        <f t="shared" si="21"/>
        <v>1</v>
      </c>
    </row>
    <row r="698" spans="2:28">
      <c r="B698" s="161"/>
      <c r="C698" s="161"/>
      <c r="D698" s="161"/>
      <c r="E698" s="35" t="s">
        <v>729</v>
      </c>
      <c r="F698" s="83">
        <v>59</v>
      </c>
      <c r="G698" s="83">
        <v>0.97</v>
      </c>
      <c r="H698" s="83">
        <v>5.2</v>
      </c>
      <c r="I698" s="83">
        <v>390</v>
      </c>
      <c r="J698" s="10" t="s">
        <v>1</v>
      </c>
      <c r="M698" s="40" t="b">
        <f>AND('Data Sheet'!F698&lt;Results!$F$7,'Data Sheet'!F698&gt;Results!$E$7)</f>
        <v>1</v>
      </c>
      <c r="N698" s="6" t="b">
        <f>AND(G698&gt;Results!$E$10,G698&lt;Results!$F$10)</f>
        <v>0</v>
      </c>
      <c r="O698" s="6" t="b">
        <f>AND(H698&gt;Results!$E$13,H698&lt;Results!$F$13)</f>
        <v>0</v>
      </c>
      <c r="P698" s="6" t="b">
        <f>AND(I698&gt;Results!$E$16,I698&lt;Results!$F$16)</f>
        <v>0</v>
      </c>
      <c r="Q698" s="6" t="b">
        <f>AND(J698&gt;Results!$E$19,J698&lt;Results!$F$19)</f>
        <v>0</v>
      </c>
      <c r="T698" s="44">
        <f t="shared" si="20"/>
        <v>1</v>
      </c>
      <c r="U698" s="102" t="b">
        <f>AND('Data Sheet'!F698&gt;Results!$G$7,'Data Sheet'!F698&lt;Results!$H$7)</f>
        <v>0</v>
      </c>
      <c r="V698" s="102" t="b">
        <f>AND('Data Sheet'!G698&gt;Results!$G$10,'Data Sheet'!G697&lt;Results!$H$10)</f>
        <v>0</v>
      </c>
      <c r="W698" s="102" t="b">
        <f>AND('Data Sheet'!H698&gt;Results!$G$13,'Data Sheet'!H698&lt;Results!$H$13)</f>
        <v>0</v>
      </c>
      <c r="X698" s="102" t="b">
        <f>AND('Data Sheet'!I698&gt;Results!$G$16,'Data Sheet'!I698&lt;Results!$H$16)</f>
        <v>0</v>
      </c>
      <c r="Y698" s="102" t="b">
        <f>AND('Data Sheet'!J698&gt;Results!$G$19,'Data Sheet'!J698&lt;Results!$H$19)</f>
        <v>0</v>
      </c>
      <c r="AB698" s="44">
        <f t="shared" si="21"/>
        <v>0</v>
      </c>
    </row>
    <row r="699" spans="2:28">
      <c r="B699" s="161"/>
      <c r="C699" s="161"/>
      <c r="D699" s="161"/>
      <c r="E699" s="35" t="s">
        <v>730</v>
      </c>
      <c r="F699" s="83">
        <v>69</v>
      </c>
      <c r="G699" s="83">
        <v>0.97</v>
      </c>
      <c r="H699" s="83">
        <v>6.6</v>
      </c>
      <c r="I699" s="83">
        <v>490</v>
      </c>
      <c r="J699" s="10">
        <v>23</v>
      </c>
      <c r="M699" s="40" t="b">
        <f>AND('Data Sheet'!F699&lt;Results!$F$7,'Data Sheet'!F699&gt;Results!$E$7)</f>
        <v>0</v>
      </c>
      <c r="N699" s="6" t="b">
        <f>AND(G699&gt;Results!$E$10,G699&lt;Results!$F$10)</f>
        <v>0</v>
      </c>
      <c r="O699" s="6" t="b">
        <f>AND(H699&gt;Results!$E$13,H699&lt;Results!$F$13)</f>
        <v>0</v>
      </c>
      <c r="P699" s="6" t="b">
        <f>AND(I699&gt;Results!$E$16,I699&lt;Results!$F$16)</f>
        <v>0</v>
      </c>
      <c r="Q699" s="6" t="b">
        <f>AND(J699&gt;Results!$E$19,J699&lt;Results!$F$19)</f>
        <v>0</v>
      </c>
      <c r="T699" s="44">
        <f t="shared" si="20"/>
        <v>0</v>
      </c>
      <c r="U699" s="102" t="b">
        <f>AND('Data Sheet'!F699&gt;Results!$G$7,'Data Sheet'!F699&lt;Results!$H$7)</f>
        <v>0</v>
      </c>
      <c r="V699" s="102" t="b">
        <f>AND('Data Sheet'!G699&gt;Results!$G$10,'Data Sheet'!G698&lt;Results!$H$10)</f>
        <v>0</v>
      </c>
      <c r="W699" s="102" t="b">
        <f>AND('Data Sheet'!H699&gt;Results!$G$13,'Data Sheet'!H699&lt;Results!$H$13)</f>
        <v>0</v>
      </c>
      <c r="X699" s="102" t="b">
        <f>AND('Data Sheet'!I699&gt;Results!$G$16,'Data Sheet'!I699&lt;Results!$H$16)</f>
        <v>0</v>
      </c>
      <c r="Y699" s="102" t="b">
        <f>AND('Data Sheet'!J699&gt;Results!$G$19,'Data Sheet'!J699&lt;Results!$H$19)</f>
        <v>0</v>
      </c>
      <c r="AB699" s="44">
        <f t="shared" si="21"/>
        <v>0</v>
      </c>
    </row>
    <row r="700" spans="2:28">
      <c r="B700" s="161"/>
      <c r="C700" s="161"/>
      <c r="D700" s="161"/>
      <c r="E700" s="35" t="s">
        <v>731</v>
      </c>
      <c r="F700" s="83">
        <v>78</v>
      </c>
      <c r="G700" s="83">
        <v>0.96</v>
      </c>
      <c r="H700" s="83">
        <v>8.83</v>
      </c>
      <c r="I700" s="83">
        <v>490</v>
      </c>
      <c r="J700" s="10">
        <v>27</v>
      </c>
      <c r="M700" s="40" t="b">
        <f>AND('Data Sheet'!F700&lt;Results!$F$7,'Data Sheet'!F700&gt;Results!$E$7)</f>
        <v>0</v>
      </c>
      <c r="N700" s="6" t="b">
        <f>AND(G700&gt;Results!$E$10,G700&lt;Results!$F$10)</f>
        <v>0</v>
      </c>
      <c r="O700" s="6" t="b">
        <f>AND(H700&gt;Results!$E$13,H700&lt;Results!$F$13)</f>
        <v>0</v>
      </c>
      <c r="P700" s="6" t="b">
        <f>AND(I700&gt;Results!$E$16,I700&lt;Results!$F$16)</f>
        <v>0</v>
      </c>
      <c r="Q700" s="6" t="b">
        <f>AND(J700&gt;Results!$E$19,J700&lt;Results!$F$19)</f>
        <v>0</v>
      </c>
      <c r="T700" s="44">
        <f t="shared" si="20"/>
        <v>0</v>
      </c>
      <c r="U700" s="102" t="b">
        <f>AND('Data Sheet'!F700&gt;Results!$G$7,'Data Sheet'!F700&lt;Results!$H$7)</f>
        <v>0</v>
      </c>
      <c r="V700" s="102" t="b">
        <f>AND('Data Sheet'!G700&gt;Results!$G$10,'Data Sheet'!G699&lt;Results!$H$10)</f>
        <v>0</v>
      </c>
      <c r="W700" s="102" t="b">
        <f>AND('Data Sheet'!H700&gt;Results!$G$13,'Data Sheet'!H700&lt;Results!$H$13)</f>
        <v>0</v>
      </c>
      <c r="X700" s="102" t="b">
        <f>AND('Data Sheet'!I700&gt;Results!$G$16,'Data Sheet'!I700&lt;Results!$H$16)</f>
        <v>0</v>
      </c>
      <c r="Y700" s="102" t="b">
        <f>AND('Data Sheet'!J700&gt;Results!$G$19,'Data Sheet'!J700&lt;Results!$H$19)</f>
        <v>0</v>
      </c>
      <c r="AB700" s="44">
        <f t="shared" si="21"/>
        <v>0</v>
      </c>
    </row>
    <row r="701" spans="2:28">
      <c r="B701" s="161"/>
      <c r="C701" s="161"/>
      <c r="D701" s="161"/>
      <c r="E701" s="35" t="s">
        <v>732</v>
      </c>
      <c r="F701" s="83">
        <v>80</v>
      </c>
      <c r="G701" s="83">
        <v>0.96</v>
      </c>
      <c r="H701" s="83">
        <v>10.5</v>
      </c>
      <c r="I701" s="83">
        <v>540</v>
      </c>
      <c r="J701" s="10">
        <v>35.1</v>
      </c>
      <c r="M701" s="40" t="b">
        <f>AND('Data Sheet'!F701&lt;Results!$F$7,'Data Sheet'!F701&gt;Results!$E$7)</f>
        <v>0</v>
      </c>
      <c r="N701" s="6" t="b">
        <f>AND(G701&gt;Results!$E$10,G701&lt;Results!$F$10)</f>
        <v>0</v>
      </c>
      <c r="O701" s="6" t="b">
        <f>AND(H701&gt;Results!$E$13,H701&lt;Results!$F$13)</f>
        <v>0</v>
      </c>
      <c r="P701" s="6" t="b">
        <f>AND(I701&gt;Results!$E$16,I701&lt;Results!$F$16)</f>
        <v>0</v>
      </c>
      <c r="Q701" s="6" t="b">
        <f>AND(J701&gt;Results!$E$19,J701&lt;Results!$F$19)</f>
        <v>0</v>
      </c>
      <c r="T701" s="44">
        <f t="shared" si="20"/>
        <v>0</v>
      </c>
      <c r="U701" s="102" t="b">
        <f>AND('Data Sheet'!F701&gt;Results!$G$7,'Data Sheet'!F701&lt;Results!$H$7)</f>
        <v>0</v>
      </c>
      <c r="V701" s="102" t="b">
        <f>AND('Data Sheet'!G701&gt;Results!$G$10,'Data Sheet'!G700&lt;Results!$H$10)</f>
        <v>0</v>
      </c>
      <c r="W701" s="102" t="b">
        <f>AND('Data Sheet'!H701&gt;Results!$G$13,'Data Sheet'!H701&lt;Results!$H$13)</f>
        <v>0</v>
      </c>
      <c r="X701" s="102" t="b">
        <f>AND('Data Sheet'!I701&gt;Results!$G$16,'Data Sheet'!I701&lt;Results!$H$16)</f>
        <v>0</v>
      </c>
      <c r="Y701" s="102" t="b">
        <f>AND('Data Sheet'!J701&gt;Results!$G$19,'Data Sheet'!J701&lt;Results!$H$19)</f>
        <v>0</v>
      </c>
      <c r="AB701" s="44">
        <f t="shared" si="21"/>
        <v>0</v>
      </c>
    </row>
    <row r="702" spans="2:28">
      <c r="B702" s="161"/>
      <c r="C702" s="161"/>
      <c r="D702" s="161"/>
      <c r="E702" s="35" t="s">
        <v>733</v>
      </c>
      <c r="F702" s="83">
        <v>93</v>
      </c>
      <c r="G702" s="83">
        <v>0.96</v>
      </c>
      <c r="H702" s="83">
        <v>17.600000000000001</v>
      </c>
      <c r="I702" s="83">
        <v>580</v>
      </c>
      <c r="J702" s="10">
        <v>54</v>
      </c>
      <c r="M702" s="40" t="b">
        <f>AND('Data Sheet'!F702&lt;Results!$F$7,'Data Sheet'!F702&gt;Results!$E$7)</f>
        <v>0</v>
      </c>
      <c r="N702" s="6" t="b">
        <f>AND(G702&gt;Results!$E$10,G702&lt;Results!$F$10)</f>
        <v>0</v>
      </c>
      <c r="O702" s="6" t="b">
        <f>AND(H702&gt;Results!$E$13,H702&lt;Results!$F$13)</f>
        <v>0</v>
      </c>
      <c r="P702" s="6" t="b">
        <f>AND(I702&gt;Results!$E$16,I702&lt;Results!$F$16)</f>
        <v>0</v>
      </c>
      <c r="Q702" s="6" t="b">
        <f>AND(J702&gt;Results!$E$19,J702&lt;Results!$F$19)</f>
        <v>0</v>
      </c>
      <c r="T702" s="44">
        <f t="shared" si="20"/>
        <v>0</v>
      </c>
      <c r="U702" s="102" t="b">
        <f>AND('Data Sheet'!F702&gt;Results!$G$7,'Data Sheet'!F702&lt;Results!$H$7)</f>
        <v>0</v>
      </c>
      <c r="V702" s="102" t="b">
        <f>AND('Data Sheet'!G702&gt;Results!$G$10,'Data Sheet'!G701&lt;Results!$H$10)</f>
        <v>0</v>
      </c>
      <c r="W702" s="102" t="b">
        <f>AND('Data Sheet'!H702&gt;Results!$G$13,'Data Sheet'!H702&lt;Results!$H$13)</f>
        <v>0</v>
      </c>
      <c r="X702" s="102" t="b">
        <f>AND('Data Sheet'!I702&gt;Results!$G$16,'Data Sheet'!I702&lt;Results!$H$16)</f>
        <v>0</v>
      </c>
      <c r="Y702" s="102" t="b">
        <f>AND('Data Sheet'!J702&gt;Results!$G$19,'Data Sheet'!J702&lt;Results!$H$19)</f>
        <v>0</v>
      </c>
      <c r="AB702" s="44">
        <f t="shared" si="21"/>
        <v>0</v>
      </c>
    </row>
    <row r="703" spans="2:28">
      <c r="B703" s="161"/>
      <c r="C703" s="161"/>
      <c r="D703" s="161"/>
      <c r="E703" s="35" t="s">
        <v>734</v>
      </c>
      <c r="F703" s="41">
        <v>41</v>
      </c>
      <c r="G703" s="41">
        <v>0.95</v>
      </c>
      <c r="H703" s="41">
        <v>22.2</v>
      </c>
      <c r="I703" s="41">
        <v>610</v>
      </c>
      <c r="J703" s="10">
        <v>66.099999999999994</v>
      </c>
      <c r="M703" s="40" t="b">
        <f>AND('Data Sheet'!F703&lt;Results!$F$7,'Data Sheet'!F703&gt;Results!$E$7)</f>
        <v>0</v>
      </c>
      <c r="N703" s="6" t="b">
        <f>AND(G703&gt;Results!$E$10,G703&lt;Results!$F$10)</f>
        <v>0</v>
      </c>
      <c r="O703" s="6" t="b">
        <f>AND(H703&gt;Results!$E$13,H703&lt;Results!$F$13)</f>
        <v>0</v>
      </c>
      <c r="P703" s="6" t="b">
        <f>AND(I703&gt;Results!$E$16,I703&lt;Results!$F$16)</f>
        <v>0</v>
      </c>
      <c r="Q703" s="6" t="b">
        <f>AND(J703&gt;Results!$E$19,J703&lt;Results!$F$19)</f>
        <v>0</v>
      </c>
      <c r="T703" s="44">
        <f t="shared" si="20"/>
        <v>0</v>
      </c>
      <c r="U703" s="102" t="b">
        <f>AND('Data Sheet'!F703&gt;Results!$G$7,'Data Sheet'!F703&lt;Results!$H$7)</f>
        <v>0</v>
      </c>
      <c r="V703" s="102" t="b">
        <f>AND('Data Sheet'!G703&gt;Results!$G$10,'Data Sheet'!G702&lt;Results!$H$10)</f>
        <v>0</v>
      </c>
      <c r="W703" s="102" t="b">
        <f>AND('Data Sheet'!H703&gt;Results!$G$13,'Data Sheet'!H703&lt;Results!$H$13)</f>
        <v>0</v>
      </c>
      <c r="X703" s="102" t="b">
        <f>AND('Data Sheet'!I703&gt;Results!$G$16,'Data Sheet'!I703&lt;Results!$H$16)</f>
        <v>0</v>
      </c>
      <c r="Y703" s="102" t="b">
        <f>AND('Data Sheet'!J703&gt;Results!$G$19,'Data Sheet'!J703&lt;Results!$H$19)</f>
        <v>0</v>
      </c>
      <c r="AB703" s="44">
        <f t="shared" si="21"/>
        <v>0</v>
      </c>
    </row>
    <row r="704" spans="2:28">
      <c r="B704" s="161"/>
      <c r="C704" s="161"/>
      <c r="D704" s="161"/>
      <c r="E704" s="35" t="s">
        <v>735</v>
      </c>
      <c r="F704" s="41">
        <v>86</v>
      </c>
      <c r="G704" s="41">
        <v>0.9</v>
      </c>
      <c r="H704" s="41">
        <v>9.1999999999999993</v>
      </c>
      <c r="I704" s="41">
        <v>830</v>
      </c>
      <c r="J704" s="10" t="s">
        <v>1</v>
      </c>
      <c r="M704" s="40" t="b">
        <f>AND('Data Sheet'!F704&lt;Results!$F$7,'Data Sheet'!F704&gt;Results!$E$7)</f>
        <v>0</v>
      </c>
      <c r="N704" s="6" t="b">
        <f>AND(G704&gt;Results!$E$10,G704&lt;Results!$F$10)</f>
        <v>0</v>
      </c>
      <c r="O704" s="6" t="b">
        <f>AND(H704&gt;Results!$E$13,H704&lt;Results!$F$13)</f>
        <v>0</v>
      </c>
      <c r="P704" s="6" t="b">
        <f>AND(I704&gt;Results!$E$16,I704&lt;Results!$F$16)</f>
        <v>0</v>
      </c>
      <c r="Q704" s="6" t="b">
        <f>AND(J704&gt;Results!$E$19,J704&lt;Results!$F$19)</f>
        <v>0</v>
      </c>
      <c r="T704" s="44">
        <f t="shared" si="20"/>
        <v>0</v>
      </c>
      <c r="U704" s="102" t="b">
        <f>AND('Data Sheet'!F704&gt;Results!$G$7,'Data Sheet'!F704&lt;Results!$H$7)</f>
        <v>0</v>
      </c>
      <c r="V704" s="102" t="b">
        <f>AND('Data Sheet'!G704&gt;Results!$G$10,'Data Sheet'!G703&lt;Results!$H$10)</f>
        <v>0</v>
      </c>
      <c r="W704" s="102" t="b">
        <f>AND('Data Sheet'!H704&gt;Results!$G$13,'Data Sheet'!H704&lt;Results!$H$13)</f>
        <v>0</v>
      </c>
      <c r="X704" s="102" t="b">
        <f>AND('Data Sheet'!I704&gt;Results!$G$16,'Data Sheet'!I704&lt;Results!$H$16)</f>
        <v>0</v>
      </c>
      <c r="Y704" s="102" t="b">
        <f>AND('Data Sheet'!J704&gt;Results!$G$19,'Data Sheet'!J704&lt;Results!$H$19)</f>
        <v>0</v>
      </c>
      <c r="AB704" s="44">
        <f t="shared" si="21"/>
        <v>0</v>
      </c>
    </row>
    <row r="705" spans="2:28">
      <c r="B705" s="304" t="s">
        <v>860</v>
      </c>
      <c r="C705" s="304"/>
      <c r="D705" s="161" t="s">
        <v>861</v>
      </c>
      <c r="E705" s="35" t="s">
        <v>862</v>
      </c>
      <c r="F705" s="3">
        <v>45</v>
      </c>
      <c r="G705" s="3">
        <v>1.2</v>
      </c>
      <c r="H705" s="3">
        <v>51</v>
      </c>
      <c r="I705" s="3">
        <v>450</v>
      </c>
      <c r="J705" s="10">
        <v>145</v>
      </c>
      <c r="M705" s="40" t="b">
        <f>AND('Data Sheet'!F705&lt;Results!$F$7,'Data Sheet'!F705&gt;Results!$E$7)</f>
        <v>0</v>
      </c>
      <c r="N705" s="6" t="b">
        <f>AND(G705&gt;Results!$E$10,G705&lt;Results!$F$10)</f>
        <v>0</v>
      </c>
      <c r="O705" s="6" t="b">
        <f>AND(H705&gt;Results!$E$13,H705&lt;Results!$F$13)</f>
        <v>0</v>
      </c>
      <c r="P705" s="6" t="b">
        <f>AND(I705&gt;Results!$E$16,I705&lt;Results!$F$16)</f>
        <v>0</v>
      </c>
      <c r="Q705" s="6" t="b">
        <f>AND(J705&gt;Results!$E$19,J705&lt;Results!$F$19)</f>
        <v>0</v>
      </c>
      <c r="T705" s="44">
        <f t="shared" si="20"/>
        <v>0</v>
      </c>
      <c r="U705" s="102" t="b">
        <f>AND('Data Sheet'!F705&gt;Results!$G$7,'Data Sheet'!F705&lt;Results!$H$7)</f>
        <v>0</v>
      </c>
      <c r="V705" s="102" t="b">
        <f>AND('Data Sheet'!G705&gt;Results!$G$10,'Data Sheet'!G704&lt;Results!$H$10)</f>
        <v>1</v>
      </c>
      <c r="W705" s="102" t="b">
        <f>AND('Data Sheet'!H705&gt;Results!$G$13,'Data Sheet'!H705&lt;Results!$H$13)</f>
        <v>0</v>
      </c>
      <c r="X705" s="102" t="b">
        <f>AND('Data Sheet'!I705&gt;Results!$G$16,'Data Sheet'!I705&lt;Results!$H$16)</f>
        <v>0</v>
      </c>
      <c r="Y705" s="102" t="b">
        <f>AND('Data Sheet'!J705&gt;Results!$G$19,'Data Sheet'!J705&lt;Results!$H$19)</f>
        <v>0</v>
      </c>
      <c r="AB705" s="44">
        <f t="shared" si="21"/>
        <v>1</v>
      </c>
    </row>
    <row r="706" spans="2:28">
      <c r="B706" s="304"/>
      <c r="C706" s="304"/>
      <c r="D706" s="161"/>
      <c r="E706" s="35" t="s">
        <v>863</v>
      </c>
      <c r="F706" s="3">
        <v>45</v>
      </c>
      <c r="G706" s="3">
        <v>1.22</v>
      </c>
      <c r="H706" s="3">
        <v>50</v>
      </c>
      <c r="I706" s="3">
        <v>500</v>
      </c>
      <c r="J706" s="10">
        <v>100</v>
      </c>
      <c r="M706" s="40" t="b">
        <f>AND('Data Sheet'!F706&lt;Results!$F$7,'Data Sheet'!F706&gt;Results!$E$7)</f>
        <v>0</v>
      </c>
      <c r="N706" s="6" t="b">
        <f>AND(G706&gt;Results!$E$10,G706&lt;Results!$F$10)</f>
        <v>0</v>
      </c>
      <c r="O706" s="6" t="b">
        <f>AND(H706&gt;Results!$E$13,H706&lt;Results!$F$13)</f>
        <v>0</v>
      </c>
      <c r="P706" s="6" t="b">
        <f>AND(I706&gt;Results!$E$16,I706&lt;Results!$F$16)</f>
        <v>0</v>
      </c>
      <c r="Q706" s="6" t="b">
        <f>AND(J706&gt;Results!$E$19,J706&lt;Results!$F$19)</f>
        <v>0</v>
      </c>
      <c r="T706" s="44">
        <f t="shared" si="20"/>
        <v>0</v>
      </c>
      <c r="U706" s="102" t="b">
        <f>AND('Data Sheet'!F706&gt;Results!$G$7,'Data Sheet'!F706&lt;Results!$H$7)</f>
        <v>0</v>
      </c>
      <c r="V706" s="102" t="b">
        <f>AND('Data Sheet'!G706&gt;Results!$G$10,'Data Sheet'!G705&lt;Results!$H$10)</f>
        <v>0</v>
      </c>
      <c r="W706" s="102" t="b">
        <f>AND('Data Sheet'!H706&gt;Results!$G$13,'Data Sheet'!H706&lt;Results!$H$13)</f>
        <v>0</v>
      </c>
      <c r="X706" s="102" t="b">
        <f>AND('Data Sheet'!I706&gt;Results!$G$16,'Data Sheet'!I706&lt;Results!$H$16)</f>
        <v>0</v>
      </c>
      <c r="Y706" s="102" t="b">
        <f>AND('Data Sheet'!J706&gt;Results!$G$19,'Data Sheet'!J706&lt;Results!$H$19)</f>
        <v>0</v>
      </c>
      <c r="AB706" s="44">
        <f t="shared" si="21"/>
        <v>0</v>
      </c>
    </row>
    <row r="707" spans="2:28">
      <c r="B707" s="304"/>
      <c r="C707" s="304"/>
      <c r="D707" s="161"/>
      <c r="E707" s="35" t="s">
        <v>864</v>
      </c>
      <c r="F707" s="3">
        <v>45</v>
      </c>
      <c r="G707" s="3">
        <v>1.23</v>
      </c>
      <c r="H707" s="3">
        <v>50</v>
      </c>
      <c r="I707" s="3">
        <v>440</v>
      </c>
      <c r="J707" s="10">
        <v>125</v>
      </c>
      <c r="M707" s="40" t="b">
        <f>AND('Data Sheet'!F707&lt;Results!$F$7,'Data Sheet'!F707&gt;Results!$E$7)</f>
        <v>0</v>
      </c>
      <c r="N707" s="6" t="b">
        <f>AND(G707&gt;Results!$E$10,G707&lt;Results!$F$10)</f>
        <v>0</v>
      </c>
      <c r="O707" s="6" t="b">
        <f>AND(H707&gt;Results!$E$13,H707&lt;Results!$F$13)</f>
        <v>0</v>
      </c>
      <c r="P707" s="6" t="b">
        <f>AND(I707&gt;Results!$E$16,I707&lt;Results!$F$16)</f>
        <v>1</v>
      </c>
      <c r="Q707" s="6" t="b">
        <f>AND(J707&gt;Results!$E$19,J707&lt;Results!$F$19)</f>
        <v>0</v>
      </c>
      <c r="T707" s="44">
        <f t="shared" si="20"/>
        <v>1</v>
      </c>
      <c r="U707" s="102" t="b">
        <f>AND('Data Sheet'!F707&gt;Results!$G$7,'Data Sheet'!F707&lt;Results!$H$7)</f>
        <v>0</v>
      </c>
      <c r="V707" s="102" t="b">
        <f>AND('Data Sheet'!G707&gt;Results!$G$10,'Data Sheet'!G706&lt;Results!$H$10)</f>
        <v>0</v>
      </c>
      <c r="W707" s="102" t="b">
        <f>AND('Data Sheet'!H707&gt;Results!$G$13,'Data Sheet'!H707&lt;Results!$H$13)</f>
        <v>0</v>
      </c>
      <c r="X707" s="102" t="b">
        <f>AND('Data Sheet'!I707&gt;Results!$G$16,'Data Sheet'!I707&lt;Results!$H$16)</f>
        <v>1</v>
      </c>
      <c r="Y707" s="102" t="b">
        <f>AND('Data Sheet'!J707&gt;Results!$G$19,'Data Sheet'!J707&lt;Results!$H$19)</f>
        <v>0</v>
      </c>
      <c r="AB707" s="44">
        <f t="shared" si="21"/>
        <v>1</v>
      </c>
    </row>
    <row r="708" spans="2:28">
      <c r="B708" s="304"/>
      <c r="C708" s="304"/>
      <c r="D708" s="161"/>
      <c r="E708" s="35" t="s">
        <v>865</v>
      </c>
      <c r="F708" s="3">
        <v>60</v>
      </c>
      <c r="G708" s="3">
        <v>1.1499999999999999</v>
      </c>
      <c r="H708" s="3">
        <v>25</v>
      </c>
      <c r="I708" s="3">
        <v>850</v>
      </c>
      <c r="J708" s="10">
        <v>35.1</v>
      </c>
      <c r="M708" s="40" t="b">
        <f>AND('Data Sheet'!F708&lt;Results!$F$7,'Data Sheet'!F708&gt;Results!$E$7)</f>
        <v>1</v>
      </c>
      <c r="N708" s="6" t="b">
        <f>AND(G708&gt;Results!$E$10,G708&lt;Results!$F$10)</f>
        <v>1</v>
      </c>
      <c r="O708" s="6" t="b">
        <f>AND(H708&gt;Results!$E$13,H708&lt;Results!$F$13)</f>
        <v>0</v>
      </c>
      <c r="P708" s="6" t="b">
        <f>AND(I708&gt;Results!$E$16,I708&lt;Results!$F$16)</f>
        <v>0</v>
      </c>
      <c r="Q708" s="6" t="b">
        <f>AND(J708&gt;Results!$E$19,J708&lt;Results!$F$19)</f>
        <v>0</v>
      </c>
      <c r="T708" s="44">
        <f t="shared" si="20"/>
        <v>2</v>
      </c>
      <c r="U708" s="102" t="b">
        <f>AND('Data Sheet'!F708&gt;Results!$G$7,'Data Sheet'!F708&lt;Results!$H$7)</f>
        <v>0</v>
      </c>
      <c r="V708" s="102" t="b">
        <f>AND('Data Sheet'!G708&gt;Results!$G$10,'Data Sheet'!G707&lt;Results!$H$10)</f>
        <v>0</v>
      </c>
      <c r="W708" s="102" t="b">
        <f>AND('Data Sheet'!H708&gt;Results!$G$13,'Data Sheet'!H708&lt;Results!$H$13)</f>
        <v>0</v>
      </c>
      <c r="X708" s="102" t="b">
        <f>AND('Data Sheet'!I708&gt;Results!$G$16,'Data Sheet'!I708&lt;Results!$H$16)</f>
        <v>0</v>
      </c>
      <c r="Y708" s="102" t="b">
        <f>AND('Data Sheet'!J708&gt;Results!$G$19,'Data Sheet'!J708&lt;Results!$H$19)</f>
        <v>0</v>
      </c>
      <c r="AB708" s="44">
        <f t="shared" si="21"/>
        <v>0</v>
      </c>
    </row>
    <row r="709" spans="2:28">
      <c r="B709" s="304"/>
      <c r="C709" s="304"/>
      <c r="D709" s="161"/>
      <c r="E709" s="35" t="s">
        <v>866</v>
      </c>
      <c r="F709" s="3">
        <v>60</v>
      </c>
      <c r="G709" s="3">
        <v>1.23</v>
      </c>
      <c r="H709" s="3">
        <v>55</v>
      </c>
      <c r="I709" s="3">
        <v>420</v>
      </c>
      <c r="J709" s="10">
        <v>140</v>
      </c>
      <c r="M709" s="40" t="b">
        <f>AND('Data Sheet'!F709&lt;Results!$F$7,'Data Sheet'!F709&gt;Results!$E$7)</f>
        <v>1</v>
      </c>
      <c r="N709" s="6" t="b">
        <f>AND(G709&gt;Results!$E$10,G709&lt;Results!$F$10)</f>
        <v>0</v>
      </c>
      <c r="O709" s="6" t="b">
        <f>AND(H709&gt;Results!$E$13,H709&lt;Results!$F$13)</f>
        <v>0</v>
      </c>
      <c r="P709" s="6" t="b">
        <f>AND(I709&gt;Results!$E$16,I709&lt;Results!$F$16)</f>
        <v>1</v>
      </c>
      <c r="Q709" s="6" t="b">
        <f>AND(J709&gt;Results!$E$19,J709&lt;Results!$F$19)</f>
        <v>0</v>
      </c>
      <c r="T709" s="44">
        <f t="shared" si="20"/>
        <v>2</v>
      </c>
      <c r="U709" s="102" t="b">
        <f>AND('Data Sheet'!F709&gt;Results!$G$7,'Data Sheet'!F709&lt;Results!$H$7)</f>
        <v>0</v>
      </c>
      <c r="V709" s="102" t="b">
        <f>AND('Data Sheet'!G709&gt;Results!$G$10,'Data Sheet'!G708&lt;Results!$H$10)</f>
        <v>1</v>
      </c>
      <c r="W709" s="102" t="b">
        <f>AND('Data Sheet'!H709&gt;Results!$G$13,'Data Sheet'!H709&lt;Results!$H$13)</f>
        <v>0</v>
      </c>
      <c r="X709" s="102" t="b">
        <f>AND('Data Sheet'!I709&gt;Results!$G$16,'Data Sheet'!I709&lt;Results!$H$16)</f>
        <v>1</v>
      </c>
      <c r="Y709" s="102" t="b">
        <f>AND('Data Sheet'!J709&gt;Results!$G$19,'Data Sheet'!J709&lt;Results!$H$19)</f>
        <v>0</v>
      </c>
      <c r="AB709" s="44">
        <f t="shared" si="21"/>
        <v>2</v>
      </c>
    </row>
    <row r="710" spans="2:28">
      <c r="B710" s="304"/>
      <c r="C710" s="304"/>
      <c r="D710" s="161"/>
      <c r="E710" s="35" t="s">
        <v>867</v>
      </c>
      <c r="F710" s="3">
        <v>64</v>
      </c>
      <c r="G710" s="3">
        <v>1.23</v>
      </c>
      <c r="H710" s="3">
        <v>55</v>
      </c>
      <c r="I710" s="3">
        <v>340</v>
      </c>
      <c r="J710" s="10">
        <v>140</v>
      </c>
      <c r="M710" s="40" t="b">
        <f>AND('Data Sheet'!F710&lt;Results!$F$7,'Data Sheet'!F710&gt;Results!$E$7)</f>
        <v>0</v>
      </c>
      <c r="N710" s="6" t="b">
        <f>AND(G710&gt;Results!$E$10,G710&lt;Results!$F$10)</f>
        <v>0</v>
      </c>
      <c r="O710" s="6" t="b">
        <f>AND(H710&gt;Results!$E$13,H710&lt;Results!$F$13)</f>
        <v>0</v>
      </c>
      <c r="P710" s="6" t="b">
        <f>AND(I710&gt;Results!$E$16,I710&lt;Results!$F$16)</f>
        <v>0</v>
      </c>
      <c r="Q710" s="6" t="b">
        <f>AND(J710&gt;Results!$E$19,J710&lt;Results!$F$19)</f>
        <v>0</v>
      </c>
      <c r="T710" s="44">
        <f t="shared" si="20"/>
        <v>0</v>
      </c>
      <c r="U710" s="102" t="b">
        <f>AND('Data Sheet'!F710&gt;Results!$G$7,'Data Sheet'!F710&lt;Results!$H$7)</f>
        <v>1</v>
      </c>
      <c r="V710" s="102" t="b">
        <f>AND('Data Sheet'!G710&gt;Results!$G$10,'Data Sheet'!G709&lt;Results!$H$10)</f>
        <v>0</v>
      </c>
      <c r="W710" s="102" t="b">
        <f>AND('Data Sheet'!H710&gt;Results!$G$13,'Data Sheet'!H710&lt;Results!$H$13)</f>
        <v>0</v>
      </c>
      <c r="X710" s="102" t="b">
        <f>AND('Data Sheet'!I710&gt;Results!$G$16,'Data Sheet'!I710&lt;Results!$H$16)</f>
        <v>0</v>
      </c>
      <c r="Y710" s="102" t="b">
        <f>AND('Data Sheet'!J710&gt;Results!$G$19,'Data Sheet'!J710&lt;Results!$H$19)</f>
        <v>0</v>
      </c>
      <c r="AB710" s="44">
        <f t="shared" si="21"/>
        <v>1</v>
      </c>
    </row>
    <row r="711" spans="2:28">
      <c r="B711" s="304"/>
      <c r="C711" s="304"/>
      <c r="D711" s="161"/>
      <c r="E711" s="35" t="s">
        <v>868</v>
      </c>
      <c r="F711" s="3">
        <v>70</v>
      </c>
      <c r="G711" s="3">
        <v>1.1599999999999999</v>
      </c>
      <c r="H711" s="3">
        <v>30</v>
      </c>
      <c r="I711" s="3">
        <v>750</v>
      </c>
      <c r="J711" s="10">
        <v>40</v>
      </c>
      <c r="M711" s="40" t="b">
        <f>AND('Data Sheet'!F711&lt;Results!$F$7,'Data Sheet'!F711&gt;Results!$E$7)</f>
        <v>0</v>
      </c>
      <c r="N711" s="6" t="b">
        <f>AND(G711&gt;Results!$E$10,G711&lt;Results!$F$10)</f>
        <v>0</v>
      </c>
      <c r="O711" s="6" t="b">
        <f>AND(H711&gt;Results!$E$13,H711&lt;Results!$F$13)</f>
        <v>0</v>
      </c>
      <c r="P711" s="6" t="b">
        <f>AND(I711&gt;Results!$E$16,I711&lt;Results!$F$16)</f>
        <v>0</v>
      </c>
      <c r="Q711" s="6" t="b">
        <f>AND(J711&gt;Results!$E$19,J711&lt;Results!$F$19)</f>
        <v>0</v>
      </c>
      <c r="T711" s="44">
        <f t="shared" si="20"/>
        <v>0</v>
      </c>
      <c r="U711" s="102" t="b">
        <f>AND('Data Sheet'!F711&gt;Results!$G$7,'Data Sheet'!F711&lt;Results!$H$7)</f>
        <v>0</v>
      </c>
      <c r="V711" s="102" t="b">
        <f>AND('Data Sheet'!G711&gt;Results!$G$10,'Data Sheet'!G710&lt;Results!$H$10)</f>
        <v>0</v>
      </c>
      <c r="W711" s="102" t="b">
        <f>AND('Data Sheet'!H711&gt;Results!$G$13,'Data Sheet'!H711&lt;Results!$H$13)</f>
        <v>0</v>
      </c>
      <c r="X711" s="102" t="b">
        <f>AND('Data Sheet'!I711&gt;Results!$G$16,'Data Sheet'!I711&lt;Results!$H$16)</f>
        <v>0</v>
      </c>
      <c r="Y711" s="102" t="b">
        <f>AND('Data Sheet'!J711&gt;Results!$G$19,'Data Sheet'!J711&lt;Results!$H$19)</f>
        <v>0</v>
      </c>
      <c r="AB711" s="44">
        <f t="shared" si="21"/>
        <v>0</v>
      </c>
    </row>
    <row r="712" spans="2:28">
      <c r="B712" s="304"/>
      <c r="C712" s="304"/>
      <c r="D712" s="161"/>
      <c r="E712" s="35" t="s">
        <v>869</v>
      </c>
      <c r="F712" s="3">
        <v>80</v>
      </c>
      <c r="G712" s="3">
        <v>1.21</v>
      </c>
      <c r="H712" s="3">
        <v>47</v>
      </c>
      <c r="I712" s="3">
        <v>680</v>
      </c>
      <c r="J712" s="10">
        <v>75</v>
      </c>
      <c r="M712" s="40" t="b">
        <f>AND('Data Sheet'!F712&lt;Results!$F$7,'Data Sheet'!F712&gt;Results!$E$7)</f>
        <v>0</v>
      </c>
      <c r="N712" s="6" t="b">
        <f>AND(G712&gt;Results!$E$10,G712&lt;Results!$F$10)</f>
        <v>0</v>
      </c>
      <c r="O712" s="6" t="b">
        <f>AND(H712&gt;Results!$E$13,H712&lt;Results!$F$13)</f>
        <v>0</v>
      </c>
      <c r="P712" s="6" t="b">
        <f>AND(I712&gt;Results!$E$16,I712&lt;Results!$F$16)</f>
        <v>0</v>
      </c>
      <c r="Q712" s="6" t="b">
        <f>AND(J712&gt;Results!$E$19,J712&lt;Results!$F$19)</f>
        <v>0</v>
      </c>
      <c r="T712" s="44">
        <f t="shared" ref="T712:T775" si="22">COUNTIF(M712:Q712,"TRUE")</f>
        <v>0</v>
      </c>
      <c r="U712" s="102" t="b">
        <f>AND('Data Sheet'!F712&gt;Results!$G$7,'Data Sheet'!F712&lt;Results!$H$7)</f>
        <v>0</v>
      </c>
      <c r="V712" s="102" t="b">
        <f>AND('Data Sheet'!G712&gt;Results!$G$10,'Data Sheet'!G711&lt;Results!$H$10)</f>
        <v>1</v>
      </c>
      <c r="W712" s="102" t="b">
        <f>AND('Data Sheet'!H712&gt;Results!$G$13,'Data Sheet'!H712&lt;Results!$H$13)</f>
        <v>0</v>
      </c>
      <c r="X712" s="102" t="b">
        <f>AND('Data Sheet'!I712&gt;Results!$G$16,'Data Sheet'!I712&lt;Results!$H$16)</f>
        <v>0</v>
      </c>
      <c r="Y712" s="102" t="b">
        <f>AND('Data Sheet'!J712&gt;Results!$G$19,'Data Sheet'!J712&lt;Results!$H$19)</f>
        <v>0</v>
      </c>
      <c r="AB712" s="44">
        <f t="shared" ref="AB712:AB775" si="23">COUNTIF(U712:Y712,"TRUE")</f>
        <v>1</v>
      </c>
    </row>
    <row r="713" spans="2:28">
      <c r="B713" s="304"/>
      <c r="C713" s="304"/>
      <c r="D713" s="161"/>
      <c r="E713" s="35" t="s">
        <v>870</v>
      </c>
      <c r="F713" s="3">
        <v>85</v>
      </c>
      <c r="G713" s="3">
        <v>1.22</v>
      </c>
      <c r="H713" s="3">
        <v>48</v>
      </c>
      <c r="I713" s="3">
        <v>620</v>
      </c>
      <c r="J713" s="10">
        <v>83.1</v>
      </c>
      <c r="M713" s="40" t="b">
        <f>AND('Data Sheet'!F713&lt;Results!$F$7,'Data Sheet'!F713&gt;Results!$E$7)</f>
        <v>0</v>
      </c>
      <c r="N713" s="6" t="b">
        <f>AND(G713&gt;Results!$E$10,G713&lt;Results!$F$10)</f>
        <v>0</v>
      </c>
      <c r="O713" s="6" t="b">
        <f>AND(H713&gt;Results!$E$13,H713&lt;Results!$F$13)</f>
        <v>0</v>
      </c>
      <c r="P713" s="6" t="b">
        <f>AND(I713&gt;Results!$E$16,I713&lt;Results!$F$16)</f>
        <v>0</v>
      </c>
      <c r="Q713" s="6" t="b">
        <f>AND(J713&gt;Results!$E$19,J713&lt;Results!$F$19)</f>
        <v>0</v>
      </c>
      <c r="T713" s="44">
        <f t="shared" si="22"/>
        <v>0</v>
      </c>
      <c r="U713" s="102" t="b">
        <f>AND('Data Sheet'!F713&gt;Results!$G$7,'Data Sheet'!F713&lt;Results!$H$7)</f>
        <v>0</v>
      </c>
      <c r="V713" s="102" t="b">
        <f>AND('Data Sheet'!G713&gt;Results!$G$10,'Data Sheet'!G712&lt;Results!$H$10)</f>
        <v>0</v>
      </c>
      <c r="W713" s="102" t="b">
        <f>AND('Data Sheet'!H713&gt;Results!$G$13,'Data Sheet'!H713&lt;Results!$H$13)</f>
        <v>0</v>
      </c>
      <c r="X713" s="102" t="b">
        <f>AND('Data Sheet'!I713&gt;Results!$G$16,'Data Sheet'!I713&lt;Results!$H$16)</f>
        <v>0</v>
      </c>
      <c r="Y713" s="102" t="b">
        <f>AND('Data Sheet'!J713&gt;Results!$G$19,'Data Sheet'!J713&lt;Results!$H$19)</f>
        <v>0</v>
      </c>
      <c r="AB713" s="44">
        <f t="shared" si="23"/>
        <v>0</v>
      </c>
    </row>
    <row r="714" spans="2:28">
      <c r="B714" s="304"/>
      <c r="C714" s="304"/>
      <c r="D714" s="161"/>
      <c r="E714" s="35" t="s">
        <v>871</v>
      </c>
      <c r="F714" s="3">
        <v>90</v>
      </c>
      <c r="G714" s="3">
        <v>1.23</v>
      </c>
      <c r="H714" s="3">
        <v>48</v>
      </c>
      <c r="I714" s="3">
        <v>560</v>
      </c>
      <c r="J714" s="10">
        <v>90.1</v>
      </c>
      <c r="M714" s="40" t="b">
        <f>AND('Data Sheet'!F714&lt;Results!$F$7,'Data Sheet'!F714&gt;Results!$E$7)</f>
        <v>0</v>
      </c>
      <c r="N714" s="6" t="b">
        <f>AND(G714&gt;Results!$E$10,G714&lt;Results!$F$10)</f>
        <v>0</v>
      </c>
      <c r="O714" s="6" t="b">
        <f>AND(H714&gt;Results!$E$13,H714&lt;Results!$F$13)</f>
        <v>0</v>
      </c>
      <c r="P714" s="6" t="b">
        <f>AND(I714&gt;Results!$E$16,I714&lt;Results!$F$16)</f>
        <v>0</v>
      </c>
      <c r="Q714" s="6" t="b">
        <f>AND(J714&gt;Results!$E$19,J714&lt;Results!$F$19)</f>
        <v>0</v>
      </c>
      <c r="T714" s="44">
        <f t="shared" si="22"/>
        <v>0</v>
      </c>
      <c r="U714" s="102" t="b">
        <f>AND('Data Sheet'!F714&gt;Results!$G$7,'Data Sheet'!F714&lt;Results!$H$7)</f>
        <v>0</v>
      </c>
      <c r="V714" s="102" t="b">
        <f>AND('Data Sheet'!G714&gt;Results!$G$10,'Data Sheet'!G713&lt;Results!$H$10)</f>
        <v>0</v>
      </c>
      <c r="W714" s="102" t="b">
        <f>AND('Data Sheet'!H714&gt;Results!$G$13,'Data Sheet'!H714&lt;Results!$H$13)</f>
        <v>0</v>
      </c>
      <c r="X714" s="102" t="b">
        <f>AND('Data Sheet'!I714&gt;Results!$G$16,'Data Sheet'!I714&lt;Results!$H$16)</f>
        <v>0</v>
      </c>
      <c r="Y714" s="102" t="b">
        <f>AND('Data Sheet'!J714&gt;Results!$G$19,'Data Sheet'!J714&lt;Results!$H$19)</f>
        <v>0</v>
      </c>
      <c r="AB714" s="44">
        <f t="shared" si="23"/>
        <v>0</v>
      </c>
    </row>
    <row r="715" spans="2:28">
      <c r="B715" s="304"/>
      <c r="C715" s="304"/>
      <c r="D715" s="161"/>
      <c r="E715" s="35" t="s">
        <v>872</v>
      </c>
      <c r="F715" s="3">
        <v>45</v>
      </c>
      <c r="G715" s="3">
        <v>1.23</v>
      </c>
      <c r="H715" s="3">
        <v>47</v>
      </c>
      <c r="I715" s="3">
        <v>520</v>
      </c>
      <c r="J715" s="10">
        <v>100</v>
      </c>
      <c r="M715" s="40" t="b">
        <f>AND('Data Sheet'!F715&lt;Results!$F$7,'Data Sheet'!F715&gt;Results!$E$7)</f>
        <v>0</v>
      </c>
      <c r="N715" s="6" t="b">
        <f>AND(G715&gt;Results!$E$10,G715&lt;Results!$F$10)</f>
        <v>0</v>
      </c>
      <c r="O715" s="6" t="b">
        <f>AND(H715&gt;Results!$E$13,H715&lt;Results!$F$13)</f>
        <v>0</v>
      </c>
      <c r="P715" s="6" t="b">
        <f>AND(I715&gt;Results!$E$16,I715&lt;Results!$F$16)</f>
        <v>0</v>
      </c>
      <c r="Q715" s="6" t="b">
        <f>AND(J715&gt;Results!$E$19,J715&lt;Results!$F$19)</f>
        <v>0</v>
      </c>
      <c r="T715" s="44">
        <f t="shared" si="22"/>
        <v>0</v>
      </c>
      <c r="U715" s="102" t="b">
        <f>AND('Data Sheet'!F715&gt;Results!$G$7,'Data Sheet'!F715&lt;Results!$H$7)</f>
        <v>0</v>
      </c>
      <c r="V715" s="102" t="b">
        <f>AND('Data Sheet'!G715&gt;Results!$G$10,'Data Sheet'!G714&lt;Results!$H$10)</f>
        <v>0</v>
      </c>
      <c r="W715" s="102" t="b">
        <f>AND('Data Sheet'!H715&gt;Results!$G$13,'Data Sheet'!H715&lt;Results!$H$13)</f>
        <v>0</v>
      </c>
      <c r="X715" s="102" t="b">
        <f>AND('Data Sheet'!I715&gt;Results!$G$16,'Data Sheet'!I715&lt;Results!$H$16)</f>
        <v>0</v>
      </c>
      <c r="Y715" s="102" t="b">
        <f>AND('Data Sheet'!J715&gt;Results!$G$19,'Data Sheet'!J715&lt;Results!$H$19)</f>
        <v>0</v>
      </c>
      <c r="AB715" s="44">
        <f t="shared" si="23"/>
        <v>0</v>
      </c>
    </row>
    <row r="716" spans="2:28">
      <c r="B716" s="304"/>
      <c r="C716" s="304"/>
      <c r="D716" s="161"/>
      <c r="E716" s="35" t="s">
        <v>873</v>
      </c>
      <c r="F716" s="3">
        <v>50</v>
      </c>
      <c r="G716" s="3">
        <v>1.24</v>
      </c>
      <c r="H716" s="3">
        <v>48</v>
      </c>
      <c r="I716" s="3">
        <v>440</v>
      </c>
      <c r="J716" s="10">
        <v>125</v>
      </c>
      <c r="M716" s="40" t="b">
        <f>AND('Data Sheet'!F716&lt;Results!$F$7,'Data Sheet'!F716&gt;Results!$E$7)</f>
        <v>0</v>
      </c>
      <c r="N716" s="6" t="b">
        <f>AND(G716&gt;Results!$E$10,G716&lt;Results!$F$10)</f>
        <v>0</v>
      </c>
      <c r="O716" s="6" t="b">
        <f>AND(H716&gt;Results!$E$13,H716&lt;Results!$F$13)</f>
        <v>0</v>
      </c>
      <c r="P716" s="6" t="b">
        <f>AND(I716&gt;Results!$E$16,I716&lt;Results!$F$16)</f>
        <v>1</v>
      </c>
      <c r="Q716" s="6" t="b">
        <f>AND(J716&gt;Results!$E$19,J716&lt;Results!$F$19)</f>
        <v>0</v>
      </c>
      <c r="T716" s="44">
        <f t="shared" si="22"/>
        <v>1</v>
      </c>
      <c r="U716" s="102" t="b">
        <f>AND('Data Sheet'!F716&gt;Results!$G$7,'Data Sheet'!F716&lt;Results!$H$7)</f>
        <v>0</v>
      </c>
      <c r="V716" s="102" t="b">
        <f>AND('Data Sheet'!G716&gt;Results!$G$10,'Data Sheet'!G715&lt;Results!$H$10)</f>
        <v>0</v>
      </c>
      <c r="W716" s="102" t="b">
        <f>AND('Data Sheet'!H716&gt;Results!$G$13,'Data Sheet'!H716&lt;Results!$H$13)</f>
        <v>0</v>
      </c>
      <c r="X716" s="102" t="b">
        <f>AND('Data Sheet'!I716&gt;Results!$G$16,'Data Sheet'!I716&lt;Results!$H$16)</f>
        <v>1</v>
      </c>
      <c r="Y716" s="102" t="b">
        <f>AND('Data Sheet'!J716&gt;Results!$G$19,'Data Sheet'!J716&lt;Results!$H$19)</f>
        <v>0</v>
      </c>
      <c r="AB716" s="44">
        <f t="shared" si="23"/>
        <v>1</v>
      </c>
    </row>
    <row r="717" spans="2:28">
      <c r="B717" s="304"/>
      <c r="C717" s="304"/>
      <c r="D717" s="161"/>
      <c r="E717" s="35" t="s">
        <v>874</v>
      </c>
      <c r="F717" s="3">
        <v>60</v>
      </c>
      <c r="G717" s="3">
        <v>1.1499999999999999</v>
      </c>
      <c r="H717" s="3">
        <v>25</v>
      </c>
      <c r="I717" s="3">
        <v>850</v>
      </c>
      <c r="J717" s="10">
        <v>35.1</v>
      </c>
      <c r="M717" s="40" t="b">
        <f>AND('Data Sheet'!F717&lt;Results!$F$7,'Data Sheet'!F717&gt;Results!$E$7)</f>
        <v>1</v>
      </c>
      <c r="N717" s="6" t="b">
        <f>AND(G717&gt;Results!$E$10,G717&lt;Results!$F$10)</f>
        <v>1</v>
      </c>
      <c r="O717" s="6" t="b">
        <f>AND(H717&gt;Results!$E$13,H717&lt;Results!$F$13)</f>
        <v>0</v>
      </c>
      <c r="P717" s="6" t="b">
        <f>AND(I717&gt;Results!$E$16,I717&lt;Results!$F$16)</f>
        <v>0</v>
      </c>
      <c r="Q717" s="6" t="b">
        <f>AND(J717&gt;Results!$E$19,J717&lt;Results!$F$19)</f>
        <v>0</v>
      </c>
      <c r="T717" s="44">
        <f t="shared" si="22"/>
        <v>2</v>
      </c>
      <c r="U717" s="102" t="b">
        <f>AND('Data Sheet'!F717&gt;Results!$G$7,'Data Sheet'!F717&lt;Results!$H$7)</f>
        <v>0</v>
      </c>
      <c r="V717" s="102" t="b">
        <f>AND('Data Sheet'!G717&gt;Results!$G$10,'Data Sheet'!G716&lt;Results!$H$10)</f>
        <v>0</v>
      </c>
      <c r="W717" s="102" t="b">
        <f>AND('Data Sheet'!H717&gt;Results!$G$13,'Data Sheet'!H717&lt;Results!$H$13)</f>
        <v>0</v>
      </c>
      <c r="X717" s="102" t="b">
        <f>AND('Data Sheet'!I717&gt;Results!$G$16,'Data Sheet'!I717&lt;Results!$H$16)</f>
        <v>0</v>
      </c>
      <c r="Y717" s="102" t="b">
        <f>AND('Data Sheet'!J717&gt;Results!$G$19,'Data Sheet'!J717&lt;Results!$H$19)</f>
        <v>0</v>
      </c>
      <c r="AB717" s="44">
        <f t="shared" si="23"/>
        <v>0</v>
      </c>
    </row>
    <row r="718" spans="2:28">
      <c r="B718" s="304"/>
      <c r="C718" s="304"/>
      <c r="D718" s="161"/>
      <c r="E718" s="35" t="s">
        <v>875</v>
      </c>
      <c r="F718" s="3">
        <v>70</v>
      </c>
      <c r="G718" s="3">
        <v>1.1599999999999999</v>
      </c>
      <c r="H718" s="3">
        <v>30</v>
      </c>
      <c r="I718" s="3">
        <v>750</v>
      </c>
      <c r="J718" s="10">
        <v>40</v>
      </c>
      <c r="M718" s="40" t="b">
        <f>AND('Data Sheet'!F718&lt;Results!$F$7,'Data Sheet'!F718&gt;Results!$E$7)</f>
        <v>0</v>
      </c>
      <c r="N718" s="6" t="b">
        <f>AND(G718&gt;Results!$E$10,G718&lt;Results!$F$10)</f>
        <v>0</v>
      </c>
      <c r="O718" s="6" t="b">
        <f>AND(H718&gt;Results!$E$13,H718&lt;Results!$F$13)</f>
        <v>0</v>
      </c>
      <c r="P718" s="6" t="b">
        <f>AND(I718&gt;Results!$E$16,I718&lt;Results!$F$16)</f>
        <v>0</v>
      </c>
      <c r="Q718" s="6" t="b">
        <f>AND(J718&gt;Results!$E$19,J718&lt;Results!$F$19)</f>
        <v>0</v>
      </c>
      <c r="T718" s="44">
        <f t="shared" si="22"/>
        <v>0</v>
      </c>
      <c r="U718" s="102" t="b">
        <f>AND('Data Sheet'!F718&gt;Results!$G$7,'Data Sheet'!F718&lt;Results!$H$7)</f>
        <v>0</v>
      </c>
      <c r="V718" s="102" t="b">
        <f>AND('Data Sheet'!G718&gt;Results!$G$10,'Data Sheet'!G717&lt;Results!$H$10)</f>
        <v>1</v>
      </c>
      <c r="W718" s="102" t="b">
        <f>AND('Data Sheet'!H718&gt;Results!$G$13,'Data Sheet'!H718&lt;Results!$H$13)</f>
        <v>0</v>
      </c>
      <c r="X718" s="102" t="b">
        <f>AND('Data Sheet'!I718&gt;Results!$G$16,'Data Sheet'!I718&lt;Results!$H$16)</f>
        <v>0</v>
      </c>
      <c r="Y718" s="102" t="b">
        <f>AND('Data Sheet'!J718&gt;Results!$G$19,'Data Sheet'!J718&lt;Results!$H$19)</f>
        <v>0</v>
      </c>
      <c r="AB718" s="44">
        <f t="shared" si="23"/>
        <v>1</v>
      </c>
    </row>
    <row r="719" spans="2:28">
      <c r="B719" s="304"/>
      <c r="C719" s="304"/>
      <c r="D719" s="161"/>
      <c r="E719" s="35" t="s">
        <v>876</v>
      </c>
      <c r="F719" s="3">
        <v>80</v>
      </c>
      <c r="G719" s="3">
        <v>1.21</v>
      </c>
      <c r="H719" s="3">
        <v>33</v>
      </c>
      <c r="I719" s="3">
        <v>680</v>
      </c>
      <c r="J719" s="10">
        <v>550</v>
      </c>
      <c r="M719" s="40" t="b">
        <f>AND('Data Sheet'!F719&lt;Results!$F$7,'Data Sheet'!F719&gt;Results!$E$7)</f>
        <v>0</v>
      </c>
      <c r="N719" s="6" t="b">
        <f>AND(G719&gt;Results!$E$10,G719&lt;Results!$F$10)</f>
        <v>0</v>
      </c>
      <c r="O719" s="6" t="b">
        <f>AND(H719&gt;Results!$E$13,H719&lt;Results!$F$13)</f>
        <v>0</v>
      </c>
      <c r="P719" s="6" t="b">
        <f>AND(I719&gt;Results!$E$16,I719&lt;Results!$F$16)</f>
        <v>0</v>
      </c>
      <c r="Q719" s="6" t="b">
        <f>AND(J719&gt;Results!$E$19,J719&lt;Results!$F$19)</f>
        <v>0</v>
      </c>
      <c r="T719" s="44">
        <f t="shared" si="22"/>
        <v>0</v>
      </c>
      <c r="U719" s="102" t="b">
        <f>AND('Data Sheet'!F719&gt;Results!$G$7,'Data Sheet'!F719&lt;Results!$H$7)</f>
        <v>0</v>
      </c>
      <c r="V719" s="102" t="b">
        <f>AND('Data Sheet'!G719&gt;Results!$G$10,'Data Sheet'!G718&lt;Results!$H$10)</f>
        <v>1</v>
      </c>
      <c r="W719" s="102" t="b">
        <f>AND('Data Sheet'!H719&gt;Results!$G$13,'Data Sheet'!H719&lt;Results!$H$13)</f>
        <v>0</v>
      </c>
      <c r="X719" s="102" t="b">
        <f>AND('Data Sheet'!I719&gt;Results!$G$16,'Data Sheet'!I719&lt;Results!$H$16)</f>
        <v>0</v>
      </c>
      <c r="Y719" s="102" t="b">
        <f>AND('Data Sheet'!J719&gt;Results!$G$19,'Data Sheet'!J719&lt;Results!$H$19)</f>
        <v>0</v>
      </c>
      <c r="AB719" s="44">
        <f t="shared" si="23"/>
        <v>1</v>
      </c>
    </row>
    <row r="720" spans="2:28">
      <c r="B720" s="304"/>
      <c r="C720" s="304"/>
      <c r="D720" s="161"/>
      <c r="E720" s="35" t="s">
        <v>877</v>
      </c>
      <c r="F720" s="3">
        <v>85</v>
      </c>
      <c r="G720" s="3">
        <v>1.22</v>
      </c>
      <c r="H720" s="3">
        <v>43</v>
      </c>
      <c r="I720" s="3">
        <v>620</v>
      </c>
      <c r="J720" s="10">
        <v>83.1</v>
      </c>
      <c r="M720" s="40" t="b">
        <f>AND('Data Sheet'!F720&lt;Results!$F$7,'Data Sheet'!F720&gt;Results!$E$7)</f>
        <v>0</v>
      </c>
      <c r="N720" s="6" t="b">
        <f>AND(G720&gt;Results!$E$10,G720&lt;Results!$F$10)</f>
        <v>0</v>
      </c>
      <c r="O720" s="6" t="b">
        <f>AND(H720&gt;Results!$E$13,H720&lt;Results!$F$13)</f>
        <v>0</v>
      </c>
      <c r="P720" s="6" t="b">
        <f>AND(I720&gt;Results!$E$16,I720&lt;Results!$F$16)</f>
        <v>0</v>
      </c>
      <c r="Q720" s="6" t="b">
        <f>AND(J720&gt;Results!$E$19,J720&lt;Results!$F$19)</f>
        <v>0</v>
      </c>
      <c r="T720" s="44">
        <f t="shared" si="22"/>
        <v>0</v>
      </c>
      <c r="U720" s="102" t="b">
        <f>AND('Data Sheet'!F720&gt;Results!$G$7,'Data Sheet'!F720&lt;Results!$H$7)</f>
        <v>0</v>
      </c>
      <c r="V720" s="102" t="b">
        <f>AND('Data Sheet'!G720&gt;Results!$G$10,'Data Sheet'!G719&lt;Results!$H$10)</f>
        <v>0</v>
      </c>
      <c r="W720" s="102" t="b">
        <f>AND('Data Sheet'!H720&gt;Results!$G$13,'Data Sheet'!H720&lt;Results!$H$13)</f>
        <v>0</v>
      </c>
      <c r="X720" s="102" t="b">
        <f>AND('Data Sheet'!I720&gt;Results!$G$16,'Data Sheet'!I720&lt;Results!$H$16)</f>
        <v>0</v>
      </c>
      <c r="Y720" s="102" t="b">
        <f>AND('Data Sheet'!J720&gt;Results!$G$19,'Data Sheet'!J720&lt;Results!$H$19)</f>
        <v>0</v>
      </c>
      <c r="AB720" s="44">
        <f t="shared" si="23"/>
        <v>0</v>
      </c>
    </row>
    <row r="721" spans="2:28">
      <c r="B721" s="304"/>
      <c r="C721" s="304"/>
      <c r="D721" s="161"/>
      <c r="E721" s="35" t="s">
        <v>878</v>
      </c>
      <c r="F721" s="3">
        <v>90</v>
      </c>
      <c r="G721" s="3">
        <v>1.23</v>
      </c>
      <c r="H721" s="3">
        <v>44</v>
      </c>
      <c r="I721" s="3">
        <v>560</v>
      </c>
      <c r="J721" s="10">
        <v>90.1</v>
      </c>
      <c r="M721" s="40" t="b">
        <f>AND('Data Sheet'!F721&lt;Results!$F$7,'Data Sheet'!F721&gt;Results!$E$7)</f>
        <v>0</v>
      </c>
      <c r="N721" s="6" t="b">
        <f>AND(G721&gt;Results!$E$10,G721&lt;Results!$F$10)</f>
        <v>0</v>
      </c>
      <c r="O721" s="6" t="b">
        <f>AND(H721&gt;Results!$E$13,H721&lt;Results!$F$13)</f>
        <v>0</v>
      </c>
      <c r="P721" s="6" t="b">
        <f>AND(I721&gt;Results!$E$16,I721&lt;Results!$F$16)</f>
        <v>0</v>
      </c>
      <c r="Q721" s="6" t="b">
        <f>AND(J721&gt;Results!$E$19,J721&lt;Results!$F$19)</f>
        <v>0</v>
      </c>
      <c r="T721" s="44">
        <f t="shared" si="22"/>
        <v>0</v>
      </c>
      <c r="U721" s="102" t="b">
        <f>AND('Data Sheet'!F721&gt;Results!$G$7,'Data Sheet'!F721&lt;Results!$H$7)</f>
        <v>0</v>
      </c>
      <c r="V721" s="102" t="b">
        <f>AND('Data Sheet'!G721&gt;Results!$G$10,'Data Sheet'!G720&lt;Results!$H$10)</f>
        <v>0</v>
      </c>
      <c r="W721" s="102" t="b">
        <f>AND('Data Sheet'!H721&gt;Results!$G$13,'Data Sheet'!H721&lt;Results!$H$13)</f>
        <v>0</v>
      </c>
      <c r="X721" s="102" t="b">
        <f>AND('Data Sheet'!I721&gt;Results!$G$16,'Data Sheet'!I721&lt;Results!$H$16)</f>
        <v>0</v>
      </c>
      <c r="Y721" s="102" t="b">
        <f>AND('Data Sheet'!J721&gt;Results!$G$19,'Data Sheet'!J721&lt;Results!$H$19)</f>
        <v>0</v>
      </c>
      <c r="AB721" s="44">
        <f t="shared" si="23"/>
        <v>0</v>
      </c>
    </row>
    <row r="722" spans="2:28">
      <c r="B722" s="304"/>
      <c r="C722" s="304"/>
      <c r="D722" s="161"/>
      <c r="E722" s="35" t="s">
        <v>879</v>
      </c>
      <c r="F722" s="3">
        <v>95</v>
      </c>
      <c r="G722" s="3">
        <v>1.1399999999999999</v>
      </c>
      <c r="H722" s="3">
        <v>40</v>
      </c>
      <c r="I722" s="3">
        <v>460</v>
      </c>
      <c r="J722" s="10">
        <v>145</v>
      </c>
      <c r="M722" s="40" t="b">
        <f>AND('Data Sheet'!F722&lt;Results!$F$7,'Data Sheet'!F722&gt;Results!$E$7)</f>
        <v>0</v>
      </c>
      <c r="N722" s="6" t="b">
        <f>AND(G722&gt;Results!$E$10,G722&lt;Results!$F$10)</f>
        <v>1</v>
      </c>
      <c r="O722" s="6" t="b">
        <f>AND(H722&gt;Results!$E$13,H722&lt;Results!$F$13)</f>
        <v>0</v>
      </c>
      <c r="P722" s="6" t="b">
        <f>AND(I722&gt;Results!$E$16,I722&lt;Results!$F$16)</f>
        <v>0</v>
      </c>
      <c r="Q722" s="6" t="b">
        <f>AND(J722&gt;Results!$E$19,J722&lt;Results!$F$19)</f>
        <v>0</v>
      </c>
      <c r="T722" s="44">
        <f t="shared" si="22"/>
        <v>1</v>
      </c>
      <c r="U722" s="102" t="b">
        <f>AND('Data Sheet'!F722&gt;Results!$G$7,'Data Sheet'!F722&lt;Results!$H$7)</f>
        <v>0</v>
      </c>
      <c r="V722" s="102" t="b">
        <f>AND('Data Sheet'!G722&gt;Results!$G$10,'Data Sheet'!G721&lt;Results!$H$10)</f>
        <v>0</v>
      </c>
      <c r="W722" s="102" t="b">
        <f>AND('Data Sheet'!H722&gt;Results!$G$13,'Data Sheet'!H722&lt;Results!$H$13)</f>
        <v>0</v>
      </c>
      <c r="X722" s="102" t="b">
        <f>AND('Data Sheet'!I722&gt;Results!$G$16,'Data Sheet'!I722&lt;Results!$H$16)</f>
        <v>0</v>
      </c>
      <c r="Y722" s="102" t="b">
        <f>AND('Data Sheet'!J722&gt;Results!$G$19,'Data Sheet'!J722&lt;Results!$H$19)</f>
        <v>0</v>
      </c>
      <c r="AB722" s="44">
        <f t="shared" si="23"/>
        <v>0</v>
      </c>
    </row>
    <row r="723" spans="2:28">
      <c r="B723" s="304"/>
      <c r="C723" s="304"/>
      <c r="D723" s="161"/>
      <c r="E723" s="35" t="s">
        <v>880</v>
      </c>
      <c r="F723" s="3">
        <v>55</v>
      </c>
      <c r="G723" s="3">
        <v>1.1599999999999999</v>
      </c>
      <c r="H723" s="3">
        <v>50</v>
      </c>
      <c r="I723" s="3">
        <v>400</v>
      </c>
      <c r="J723" s="10">
        <v>200</v>
      </c>
      <c r="M723" s="40" t="b">
        <f>AND('Data Sheet'!F723&lt;Results!$F$7,'Data Sheet'!F723&gt;Results!$E$7)</f>
        <v>0</v>
      </c>
      <c r="N723" s="6" t="b">
        <f>AND(G723&gt;Results!$E$10,G723&lt;Results!$F$10)</f>
        <v>0</v>
      </c>
      <c r="O723" s="6" t="b">
        <f>AND(H723&gt;Results!$E$13,H723&lt;Results!$F$13)</f>
        <v>0</v>
      </c>
      <c r="P723" s="6" t="b">
        <f>AND(I723&gt;Results!$E$16,I723&lt;Results!$F$16)</f>
        <v>1</v>
      </c>
      <c r="Q723" s="6" t="b">
        <f>AND(J723&gt;Results!$E$19,J723&lt;Results!$F$19)</f>
        <v>0</v>
      </c>
      <c r="T723" s="44">
        <f t="shared" si="22"/>
        <v>1</v>
      </c>
      <c r="U723" s="102" t="b">
        <f>AND('Data Sheet'!F723&gt;Results!$G$7,'Data Sheet'!F723&lt;Results!$H$7)</f>
        <v>0</v>
      </c>
      <c r="V723" s="102" t="b">
        <f>AND('Data Sheet'!G723&gt;Results!$G$10,'Data Sheet'!G722&lt;Results!$H$10)</f>
        <v>1</v>
      </c>
      <c r="W723" s="102" t="b">
        <f>AND('Data Sheet'!H723&gt;Results!$G$13,'Data Sheet'!H723&lt;Results!$H$13)</f>
        <v>0</v>
      </c>
      <c r="X723" s="102" t="b">
        <f>AND('Data Sheet'!I723&gt;Results!$G$16,'Data Sheet'!I723&lt;Results!$H$16)</f>
        <v>0</v>
      </c>
      <c r="Y723" s="102" t="b">
        <f>AND('Data Sheet'!J723&gt;Results!$G$19,'Data Sheet'!J723&lt;Results!$H$19)</f>
        <v>0</v>
      </c>
      <c r="AB723" s="44">
        <f t="shared" si="23"/>
        <v>1</v>
      </c>
    </row>
    <row r="724" spans="2:28">
      <c r="B724" s="304"/>
      <c r="C724" s="304"/>
      <c r="D724" s="161"/>
      <c r="E724" s="35" t="s">
        <v>881</v>
      </c>
      <c r="F724" s="3">
        <v>65</v>
      </c>
      <c r="G724" s="3">
        <v>1.18</v>
      </c>
      <c r="H724" s="3">
        <v>51</v>
      </c>
      <c r="I724" s="3">
        <v>350</v>
      </c>
      <c r="J724" s="10">
        <v>230</v>
      </c>
      <c r="M724" s="40" t="b">
        <f>AND('Data Sheet'!F724&lt;Results!$F$7,'Data Sheet'!F724&gt;Results!$E$7)</f>
        <v>0</v>
      </c>
      <c r="N724" s="6" t="b">
        <f>AND(G724&gt;Results!$E$10,G724&lt;Results!$F$10)</f>
        <v>0</v>
      </c>
      <c r="O724" s="6" t="b">
        <f>AND(H724&gt;Results!$E$13,H724&lt;Results!$F$13)</f>
        <v>0</v>
      </c>
      <c r="P724" s="6" t="b">
        <f>AND(I724&gt;Results!$E$16,I724&lt;Results!$F$16)</f>
        <v>0</v>
      </c>
      <c r="Q724" s="6" t="b">
        <f>AND(J724&gt;Results!$E$19,J724&lt;Results!$F$19)</f>
        <v>0</v>
      </c>
      <c r="T724" s="44">
        <f t="shared" si="22"/>
        <v>0</v>
      </c>
      <c r="U724" s="102" t="b">
        <f>AND('Data Sheet'!F724&gt;Results!$G$7,'Data Sheet'!F724&lt;Results!$H$7)</f>
        <v>1</v>
      </c>
      <c r="V724" s="102" t="b">
        <f>AND('Data Sheet'!G724&gt;Results!$G$10,'Data Sheet'!G723&lt;Results!$H$10)</f>
        <v>1</v>
      </c>
      <c r="W724" s="102" t="b">
        <f>AND('Data Sheet'!H724&gt;Results!$G$13,'Data Sheet'!H724&lt;Results!$H$13)</f>
        <v>0</v>
      </c>
      <c r="X724" s="102" t="b">
        <f>AND('Data Sheet'!I724&gt;Results!$G$16,'Data Sheet'!I724&lt;Results!$H$16)</f>
        <v>0</v>
      </c>
      <c r="Y724" s="102" t="b">
        <f>AND('Data Sheet'!J724&gt;Results!$G$19,'Data Sheet'!J724&lt;Results!$H$19)</f>
        <v>0</v>
      </c>
      <c r="AB724" s="44">
        <f t="shared" si="23"/>
        <v>2</v>
      </c>
    </row>
    <row r="725" spans="2:28">
      <c r="B725" s="304"/>
      <c r="C725" s="304"/>
      <c r="D725" s="161"/>
      <c r="E725" s="35" t="s">
        <v>882</v>
      </c>
      <c r="F725" s="3">
        <v>70</v>
      </c>
      <c r="G725" s="3">
        <v>1.04</v>
      </c>
      <c r="H725" s="3">
        <v>24</v>
      </c>
      <c r="I725" s="3">
        <v>1000</v>
      </c>
      <c r="J725" s="10">
        <v>75</v>
      </c>
      <c r="M725" s="40" t="b">
        <f>AND('Data Sheet'!F725&lt;Results!$F$7,'Data Sheet'!F725&gt;Results!$E$7)</f>
        <v>0</v>
      </c>
      <c r="N725" s="6" t="b">
        <f>AND(G725&gt;Results!$E$10,G725&lt;Results!$F$10)</f>
        <v>0</v>
      </c>
      <c r="O725" s="6" t="b">
        <f>AND(H725&gt;Results!$E$13,H725&lt;Results!$F$13)</f>
        <v>0</v>
      </c>
      <c r="P725" s="6" t="b">
        <f>AND(I725&gt;Results!$E$16,I725&lt;Results!$F$16)</f>
        <v>0</v>
      </c>
      <c r="Q725" s="6" t="b">
        <f>AND(J725&gt;Results!$E$19,J725&lt;Results!$F$19)</f>
        <v>0</v>
      </c>
      <c r="T725" s="44">
        <f t="shared" si="22"/>
        <v>0</v>
      </c>
      <c r="U725" s="102" t="b">
        <f>AND('Data Sheet'!F725&gt;Results!$G$7,'Data Sheet'!F725&lt;Results!$H$7)</f>
        <v>0</v>
      </c>
      <c r="V725" s="102" t="b">
        <f>AND('Data Sheet'!G725&gt;Results!$G$10,'Data Sheet'!G724&lt;Results!$H$10)</f>
        <v>0</v>
      </c>
      <c r="W725" s="102" t="b">
        <f>AND('Data Sheet'!H725&gt;Results!$G$13,'Data Sheet'!H725&lt;Results!$H$13)</f>
        <v>0</v>
      </c>
      <c r="X725" s="102" t="b">
        <f>AND('Data Sheet'!I725&gt;Results!$G$16,'Data Sheet'!I725&lt;Results!$H$16)</f>
        <v>0</v>
      </c>
      <c r="Y725" s="102" t="b">
        <f>AND('Data Sheet'!J725&gt;Results!$G$19,'Data Sheet'!J725&lt;Results!$H$19)</f>
        <v>0</v>
      </c>
      <c r="AB725" s="44">
        <f t="shared" si="23"/>
        <v>0</v>
      </c>
    </row>
    <row r="726" spans="2:28">
      <c r="B726" s="304"/>
      <c r="C726" s="304"/>
      <c r="D726" s="161"/>
      <c r="E726" s="35" t="s">
        <v>883</v>
      </c>
      <c r="F726" s="3">
        <v>75</v>
      </c>
      <c r="G726" s="3">
        <v>1.1399999999999999</v>
      </c>
      <c r="H726" s="3">
        <v>28</v>
      </c>
      <c r="I726" s="3">
        <v>620</v>
      </c>
      <c r="J726" s="10">
        <v>90.1</v>
      </c>
      <c r="M726" s="40" t="b">
        <f>AND('Data Sheet'!F726&lt;Results!$F$7,'Data Sheet'!F726&gt;Results!$E$7)</f>
        <v>0</v>
      </c>
      <c r="N726" s="6" t="b">
        <f>AND(G726&gt;Results!$E$10,G726&lt;Results!$F$10)</f>
        <v>1</v>
      </c>
      <c r="O726" s="6" t="b">
        <f>AND(H726&gt;Results!$E$13,H726&lt;Results!$F$13)</f>
        <v>0</v>
      </c>
      <c r="P726" s="6" t="b">
        <f>AND(I726&gt;Results!$E$16,I726&lt;Results!$F$16)</f>
        <v>0</v>
      </c>
      <c r="Q726" s="6" t="b">
        <f>AND(J726&gt;Results!$E$19,J726&lt;Results!$F$19)</f>
        <v>0</v>
      </c>
      <c r="T726" s="44">
        <f t="shared" si="22"/>
        <v>1</v>
      </c>
      <c r="U726" s="102" t="b">
        <f>AND('Data Sheet'!F726&gt;Results!$G$7,'Data Sheet'!F726&lt;Results!$H$7)</f>
        <v>0</v>
      </c>
      <c r="V726" s="102" t="b">
        <f>AND('Data Sheet'!G726&gt;Results!$G$10,'Data Sheet'!G725&lt;Results!$H$10)</f>
        <v>1</v>
      </c>
      <c r="W726" s="102" t="b">
        <f>AND('Data Sheet'!H726&gt;Results!$G$13,'Data Sheet'!H726&lt;Results!$H$13)</f>
        <v>0</v>
      </c>
      <c r="X726" s="102" t="b">
        <f>AND('Data Sheet'!I726&gt;Results!$G$16,'Data Sheet'!I726&lt;Results!$H$16)</f>
        <v>0</v>
      </c>
      <c r="Y726" s="102" t="b">
        <f>AND('Data Sheet'!J726&gt;Results!$G$19,'Data Sheet'!J726&lt;Results!$H$19)</f>
        <v>0</v>
      </c>
      <c r="AB726" s="44">
        <f t="shared" si="23"/>
        <v>1</v>
      </c>
    </row>
    <row r="727" spans="2:28">
      <c r="B727" s="304"/>
      <c r="C727" s="304"/>
      <c r="D727" s="161"/>
      <c r="E727" s="35" t="s">
        <v>884</v>
      </c>
      <c r="F727" s="3">
        <v>80</v>
      </c>
      <c r="G727" s="3">
        <v>1.1100000000000001</v>
      </c>
      <c r="H727" s="3">
        <v>35</v>
      </c>
      <c r="I727" s="3">
        <v>610</v>
      </c>
      <c r="J727" s="10">
        <v>100</v>
      </c>
      <c r="M727" s="40" t="b">
        <f>AND('Data Sheet'!F727&lt;Results!$F$7,'Data Sheet'!F727&gt;Results!$E$7)</f>
        <v>0</v>
      </c>
      <c r="N727" s="6" t="b">
        <f>AND(G727&gt;Results!$E$10,G727&lt;Results!$F$10)</f>
        <v>1</v>
      </c>
      <c r="O727" s="6" t="b">
        <f>AND(H727&gt;Results!$E$13,H727&lt;Results!$F$13)</f>
        <v>0</v>
      </c>
      <c r="P727" s="6" t="b">
        <f>AND(I727&gt;Results!$E$16,I727&lt;Results!$F$16)</f>
        <v>0</v>
      </c>
      <c r="Q727" s="6" t="b">
        <f>AND(J727&gt;Results!$E$19,J727&lt;Results!$F$19)</f>
        <v>0</v>
      </c>
      <c r="T727" s="44">
        <f t="shared" si="22"/>
        <v>1</v>
      </c>
      <c r="U727" s="102" t="b">
        <f>AND('Data Sheet'!F727&gt;Results!$G$7,'Data Sheet'!F727&lt;Results!$H$7)</f>
        <v>0</v>
      </c>
      <c r="V727" s="102" t="b">
        <f>AND('Data Sheet'!G727&gt;Results!$G$10,'Data Sheet'!G726&lt;Results!$H$10)</f>
        <v>1</v>
      </c>
      <c r="W727" s="102" t="b">
        <f>AND('Data Sheet'!H727&gt;Results!$G$13,'Data Sheet'!H727&lt;Results!$H$13)</f>
        <v>0</v>
      </c>
      <c r="X727" s="102" t="b">
        <f>AND('Data Sheet'!I727&gt;Results!$G$16,'Data Sheet'!I727&lt;Results!$H$16)</f>
        <v>0</v>
      </c>
      <c r="Y727" s="102" t="b">
        <f>AND('Data Sheet'!J727&gt;Results!$G$19,'Data Sheet'!J727&lt;Results!$H$19)</f>
        <v>0</v>
      </c>
      <c r="AB727" s="44">
        <f t="shared" si="23"/>
        <v>1</v>
      </c>
    </row>
    <row r="728" spans="2:28">
      <c r="B728" s="304"/>
      <c r="C728" s="304"/>
      <c r="D728" s="161"/>
      <c r="E728" s="35" t="s">
        <v>885</v>
      </c>
      <c r="F728" s="3">
        <v>90</v>
      </c>
      <c r="G728" s="3">
        <v>1.1299999999999999</v>
      </c>
      <c r="H728" s="3">
        <v>39</v>
      </c>
      <c r="I728" s="3">
        <v>460</v>
      </c>
      <c r="J728" s="10">
        <v>135</v>
      </c>
      <c r="M728" s="40" t="b">
        <f>AND('Data Sheet'!F728&lt;Results!$F$7,'Data Sheet'!F728&gt;Results!$E$7)</f>
        <v>0</v>
      </c>
      <c r="N728" s="6" t="b">
        <f>AND(G728&gt;Results!$E$10,G728&lt;Results!$F$10)</f>
        <v>1</v>
      </c>
      <c r="O728" s="6" t="b">
        <f>AND(H728&gt;Results!$E$13,H728&lt;Results!$F$13)</f>
        <v>0</v>
      </c>
      <c r="P728" s="6" t="b">
        <f>AND(I728&gt;Results!$E$16,I728&lt;Results!$F$16)</f>
        <v>0</v>
      </c>
      <c r="Q728" s="6" t="b">
        <f>AND(J728&gt;Results!$E$19,J728&lt;Results!$F$19)</f>
        <v>0</v>
      </c>
      <c r="T728" s="44">
        <f t="shared" si="22"/>
        <v>1</v>
      </c>
      <c r="U728" s="102" t="b">
        <f>AND('Data Sheet'!F728&gt;Results!$G$7,'Data Sheet'!F728&lt;Results!$H$7)</f>
        <v>0</v>
      </c>
      <c r="V728" s="102" t="b">
        <f>AND('Data Sheet'!G728&gt;Results!$G$10,'Data Sheet'!G727&lt;Results!$H$10)</f>
        <v>1</v>
      </c>
      <c r="W728" s="102" t="b">
        <f>AND('Data Sheet'!H728&gt;Results!$G$13,'Data Sheet'!H728&lt;Results!$H$13)</f>
        <v>0</v>
      </c>
      <c r="X728" s="102" t="b">
        <f>AND('Data Sheet'!I728&gt;Results!$G$16,'Data Sheet'!I728&lt;Results!$H$16)</f>
        <v>0</v>
      </c>
      <c r="Y728" s="102" t="b">
        <f>AND('Data Sheet'!J728&gt;Results!$G$19,'Data Sheet'!J728&lt;Results!$H$19)</f>
        <v>0</v>
      </c>
      <c r="AB728" s="44">
        <f t="shared" si="23"/>
        <v>1</v>
      </c>
    </row>
    <row r="729" spans="2:28">
      <c r="B729" s="304"/>
      <c r="C729" s="304"/>
      <c r="D729" s="161"/>
      <c r="E729" s="35" t="s">
        <v>886</v>
      </c>
      <c r="F729" s="3">
        <v>95</v>
      </c>
      <c r="G729" s="3">
        <v>1.1399999999999999</v>
      </c>
      <c r="H729" s="3">
        <v>40</v>
      </c>
      <c r="I729" s="3">
        <v>460</v>
      </c>
      <c r="J729" s="10">
        <v>145</v>
      </c>
      <c r="M729" s="40" t="b">
        <f>AND('Data Sheet'!F729&lt;Results!$F$7,'Data Sheet'!F729&gt;Results!$E$7)</f>
        <v>0</v>
      </c>
      <c r="N729" s="6" t="b">
        <f>AND(G729&gt;Results!$E$10,G729&lt;Results!$F$10)</f>
        <v>1</v>
      </c>
      <c r="O729" s="6" t="b">
        <f>AND(H729&gt;Results!$E$13,H729&lt;Results!$F$13)</f>
        <v>0</v>
      </c>
      <c r="P729" s="6" t="b">
        <f>AND(I729&gt;Results!$E$16,I729&lt;Results!$F$16)</f>
        <v>0</v>
      </c>
      <c r="Q729" s="6" t="b">
        <f>AND(J729&gt;Results!$E$19,J729&lt;Results!$F$19)</f>
        <v>0</v>
      </c>
      <c r="T729" s="44">
        <f t="shared" si="22"/>
        <v>1</v>
      </c>
      <c r="U729" s="102" t="b">
        <f>AND('Data Sheet'!F729&gt;Results!$G$7,'Data Sheet'!F729&lt;Results!$H$7)</f>
        <v>0</v>
      </c>
      <c r="V729" s="102" t="b">
        <f>AND('Data Sheet'!G729&gt;Results!$G$10,'Data Sheet'!G728&lt;Results!$H$10)</f>
        <v>1</v>
      </c>
      <c r="W729" s="102" t="b">
        <f>AND('Data Sheet'!H729&gt;Results!$G$13,'Data Sheet'!H729&lt;Results!$H$13)</f>
        <v>0</v>
      </c>
      <c r="X729" s="102" t="b">
        <f>AND('Data Sheet'!I729&gt;Results!$G$16,'Data Sheet'!I729&lt;Results!$H$16)</f>
        <v>0</v>
      </c>
      <c r="Y729" s="102" t="b">
        <f>AND('Data Sheet'!J729&gt;Results!$G$19,'Data Sheet'!J729&lt;Results!$H$19)</f>
        <v>0</v>
      </c>
      <c r="AB729" s="44">
        <f t="shared" si="23"/>
        <v>1</v>
      </c>
    </row>
    <row r="730" spans="2:28">
      <c r="B730" s="304"/>
      <c r="C730" s="304"/>
      <c r="D730" s="161"/>
      <c r="E730" s="35" t="s">
        <v>890</v>
      </c>
      <c r="F730" s="3">
        <v>50</v>
      </c>
      <c r="G730" s="3">
        <v>1.1499999999999999</v>
      </c>
      <c r="H730" s="3">
        <v>41</v>
      </c>
      <c r="I730" s="3">
        <v>450</v>
      </c>
      <c r="J730" s="10">
        <v>170</v>
      </c>
      <c r="M730" s="40" t="b">
        <f>AND('Data Sheet'!F730&lt;Results!$F$7,'Data Sheet'!F730&gt;Results!$E$7)</f>
        <v>0</v>
      </c>
      <c r="N730" s="6" t="b">
        <f>AND(G730&gt;Results!$E$10,G730&lt;Results!$F$10)</f>
        <v>1</v>
      </c>
      <c r="O730" s="6" t="b">
        <f>AND(H730&gt;Results!$E$13,H730&lt;Results!$F$13)</f>
        <v>0</v>
      </c>
      <c r="P730" s="6" t="b">
        <f>AND(I730&gt;Results!$E$16,I730&lt;Results!$F$16)</f>
        <v>0</v>
      </c>
      <c r="Q730" s="6" t="b">
        <f>AND(J730&gt;Results!$E$19,J730&lt;Results!$F$19)</f>
        <v>0</v>
      </c>
      <c r="T730" s="44">
        <f t="shared" si="22"/>
        <v>1</v>
      </c>
      <c r="U730" s="102" t="b">
        <f>AND('Data Sheet'!F730&gt;Results!$G$7,'Data Sheet'!F730&lt;Results!$H$7)</f>
        <v>0</v>
      </c>
      <c r="V730" s="102" t="b">
        <f>AND('Data Sheet'!G730&gt;Results!$G$10,'Data Sheet'!G729&lt;Results!$H$10)</f>
        <v>1</v>
      </c>
      <c r="W730" s="102" t="b">
        <f>AND('Data Sheet'!H730&gt;Results!$G$13,'Data Sheet'!H730&lt;Results!$H$13)</f>
        <v>0</v>
      </c>
      <c r="X730" s="102" t="b">
        <f>AND('Data Sheet'!I730&gt;Results!$G$16,'Data Sheet'!I730&lt;Results!$H$16)</f>
        <v>0</v>
      </c>
      <c r="Y730" s="102" t="b">
        <f>AND('Data Sheet'!J730&gt;Results!$G$19,'Data Sheet'!J730&lt;Results!$H$19)</f>
        <v>0</v>
      </c>
      <c r="AB730" s="44">
        <f t="shared" si="23"/>
        <v>1</v>
      </c>
    </row>
    <row r="731" spans="2:28">
      <c r="B731" s="304"/>
      <c r="C731" s="304"/>
      <c r="D731" s="161"/>
      <c r="E731" s="35" t="s">
        <v>891</v>
      </c>
      <c r="F731" s="3">
        <v>55</v>
      </c>
      <c r="G731" s="3">
        <v>1.1599999999999999</v>
      </c>
      <c r="H731" s="3">
        <v>50</v>
      </c>
      <c r="I731" s="3">
        <v>400</v>
      </c>
      <c r="J731" s="10">
        <v>200</v>
      </c>
      <c r="M731" s="40" t="b">
        <f>AND('Data Sheet'!F731&lt;Results!$F$7,'Data Sheet'!F731&gt;Results!$E$7)</f>
        <v>0</v>
      </c>
      <c r="N731" s="6" t="b">
        <f>AND(G731&gt;Results!$E$10,G731&lt;Results!$F$10)</f>
        <v>0</v>
      </c>
      <c r="O731" s="6" t="b">
        <f>AND(H731&gt;Results!$E$13,H731&lt;Results!$F$13)</f>
        <v>0</v>
      </c>
      <c r="P731" s="6" t="b">
        <f>AND(I731&gt;Results!$E$16,I731&lt;Results!$F$16)</f>
        <v>1</v>
      </c>
      <c r="Q731" s="6" t="b">
        <f>AND(J731&gt;Results!$E$19,J731&lt;Results!$F$19)</f>
        <v>0</v>
      </c>
      <c r="T731" s="44">
        <f t="shared" si="22"/>
        <v>1</v>
      </c>
      <c r="U731" s="102" t="b">
        <f>AND('Data Sheet'!F731&gt;Results!$G$7,'Data Sheet'!F731&lt;Results!$H$7)</f>
        <v>0</v>
      </c>
      <c r="V731" s="102" t="b">
        <f>AND('Data Sheet'!G731&gt;Results!$G$10,'Data Sheet'!G730&lt;Results!$H$10)</f>
        <v>1</v>
      </c>
      <c r="W731" s="102" t="b">
        <f>AND('Data Sheet'!H731&gt;Results!$G$13,'Data Sheet'!H731&lt;Results!$H$13)</f>
        <v>0</v>
      </c>
      <c r="X731" s="102" t="b">
        <f>AND('Data Sheet'!I731&gt;Results!$G$16,'Data Sheet'!I731&lt;Results!$H$16)</f>
        <v>0</v>
      </c>
      <c r="Y731" s="102" t="b">
        <f>AND('Data Sheet'!J731&gt;Results!$G$19,'Data Sheet'!J731&lt;Results!$H$19)</f>
        <v>0</v>
      </c>
      <c r="AB731" s="44">
        <f t="shared" si="23"/>
        <v>1</v>
      </c>
    </row>
    <row r="732" spans="2:28">
      <c r="B732" s="304"/>
      <c r="C732" s="304"/>
      <c r="D732" s="161"/>
      <c r="E732" s="35" t="s">
        <v>892</v>
      </c>
      <c r="F732" s="3">
        <v>65</v>
      </c>
      <c r="G732" s="3">
        <v>1.18</v>
      </c>
      <c r="H732" s="3">
        <v>51</v>
      </c>
      <c r="I732" s="3">
        <v>350</v>
      </c>
      <c r="J732" s="10">
        <v>1600</v>
      </c>
      <c r="M732" s="40" t="b">
        <f>AND('Data Sheet'!F732&lt;Results!$F$7,'Data Sheet'!F732&gt;Results!$E$7)</f>
        <v>0</v>
      </c>
      <c r="N732" s="6" t="b">
        <f>AND(G732&gt;Results!$E$10,G732&lt;Results!$F$10)</f>
        <v>0</v>
      </c>
      <c r="O732" s="6" t="b">
        <f>AND(H732&gt;Results!$E$13,H732&lt;Results!$F$13)</f>
        <v>0</v>
      </c>
      <c r="P732" s="6" t="b">
        <f>AND(I732&gt;Results!$E$16,I732&lt;Results!$F$16)</f>
        <v>0</v>
      </c>
      <c r="Q732" s="6" t="b">
        <f>AND(J732&gt;Results!$E$19,J732&lt;Results!$F$19)</f>
        <v>0</v>
      </c>
      <c r="T732" s="44">
        <f t="shared" si="22"/>
        <v>0</v>
      </c>
      <c r="U732" s="102" t="b">
        <f>AND('Data Sheet'!F732&gt;Results!$G$7,'Data Sheet'!F732&lt;Results!$H$7)</f>
        <v>1</v>
      </c>
      <c r="V732" s="102" t="b">
        <f>AND('Data Sheet'!G732&gt;Results!$G$10,'Data Sheet'!G731&lt;Results!$H$10)</f>
        <v>1</v>
      </c>
      <c r="W732" s="102" t="b">
        <f>AND('Data Sheet'!H732&gt;Results!$G$13,'Data Sheet'!H732&lt;Results!$H$13)</f>
        <v>0</v>
      </c>
      <c r="X732" s="102" t="b">
        <f>AND('Data Sheet'!I732&gt;Results!$G$16,'Data Sheet'!I732&lt;Results!$H$16)</f>
        <v>0</v>
      </c>
      <c r="Y732" s="102" t="b">
        <f>AND('Data Sheet'!J732&gt;Results!$G$19,'Data Sheet'!J732&lt;Results!$H$19)</f>
        <v>0</v>
      </c>
      <c r="AB732" s="44">
        <f t="shared" si="23"/>
        <v>2</v>
      </c>
    </row>
    <row r="733" spans="2:28">
      <c r="B733" s="304"/>
      <c r="C733" s="304"/>
      <c r="D733" s="161"/>
      <c r="E733" s="35" t="s">
        <v>893</v>
      </c>
      <c r="F733" s="3">
        <v>70</v>
      </c>
      <c r="G733" s="3">
        <v>1.08</v>
      </c>
      <c r="H733" s="3">
        <v>26</v>
      </c>
      <c r="I733" s="3">
        <v>880</v>
      </c>
      <c r="J733" s="10">
        <v>75</v>
      </c>
      <c r="M733" s="40" t="b">
        <f>AND('Data Sheet'!F733&lt;Results!$F$7,'Data Sheet'!F733&gt;Results!$E$7)</f>
        <v>0</v>
      </c>
      <c r="N733" s="6" t="b">
        <f>AND(G733&gt;Results!$E$10,G733&lt;Results!$F$10)</f>
        <v>1</v>
      </c>
      <c r="O733" s="6" t="b">
        <f>AND(H733&gt;Results!$E$13,H733&lt;Results!$F$13)</f>
        <v>0</v>
      </c>
      <c r="P733" s="6" t="b">
        <f>AND(I733&gt;Results!$E$16,I733&lt;Results!$F$16)</f>
        <v>0</v>
      </c>
      <c r="Q733" s="6" t="b">
        <f>AND(J733&gt;Results!$E$19,J733&lt;Results!$F$19)</f>
        <v>0</v>
      </c>
      <c r="T733" s="44">
        <f t="shared" si="22"/>
        <v>1</v>
      </c>
      <c r="U733" s="102" t="b">
        <f>AND('Data Sheet'!F733&gt;Results!$G$7,'Data Sheet'!F733&lt;Results!$H$7)</f>
        <v>0</v>
      </c>
      <c r="V733" s="102" t="b">
        <f>AND('Data Sheet'!G733&gt;Results!$G$10,'Data Sheet'!G732&lt;Results!$H$10)</f>
        <v>1</v>
      </c>
      <c r="W733" s="102" t="b">
        <f>AND('Data Sheet'!H733&gt;Results!$G$13,'Data Sheet'!H733&lt;Results!$H$13)</f>
        <v>0</v>
      </c>
      <c r="X733" s="102" t="b">
        <f>AND('Data Sheet'!I733&gt;Results!$G$16,'Data Sheet'!I733&lt;Results!$H$16)</f>
        <v>0</v>
      </c>
      <c r="Y733" s="102" t="b">
        <f>AND('Data Sheet'!J733&gt;Results!$G$19,'Data Sheet'!J733&lt;Results!$H$19)</f>
        <v>0</v>
      </c>
      <c r="AB733" s="44">
        <f t="shared" si="23"/>
        <v>1</v>
      </c>
    </row>
    <row r="734" spans="2:28">
      <c r="B734" s="304"/>
      <c r="C734" s="304"/>
      <c r="D734" s="161"/>
      <c r="E734" s="35" t="s">
        <v>894</v>
      </c>
      <c r="F734" s="3">
        <v>75</v>
      </c>
      <c r="G734" s="3">
        <v>1.1399999999999999</v>
      </c>
      <c r="H734" s="3">
        <v>28</v>
      </c>
      <c r="I734" s="3">
        <v>620</v>
      </c>
      <c r="J734" s="10">
        <v>90.1</v>
      </c>
      <c r="M734" s="40" t="b">
        <f>AND('Data Sheet'!F734&lt;Results!$F$7,'Data Sheet'!F734&gt;Results!$E$7)</f>
        <v>0</v>
      </c>
      <c r="N734" s="6" t="b">
        <f>AND(G734&gt;Results!$E$10,G734&lt;Results!$F$10)</f>
        <v>1</v>
      </c>
      <c r="O734" s="6" t="b">
        <f>AND(H734&gt;Results!$E$13,H734&lt;Results!$F$13)</f>
        <v>0</v>
      </c>
      <c r="P734" s="6" t="b">
        <f>AND(I734&gt;Results!$E$16,I734&lt;Results!$F$16)</f>
        <v>0</v>
      </c>
      <c r="Q734" s="6" t="b">
        <f>AND(J734&gt;Results!$E$19,J734&lt;Results!$F$19)</f>
        <v>0</v>
      </c>
      <c r="T734" s="44">
        <f t="shared" si="22"/>
        <v>1</v>
      </c>
      <c r="U734" s="102" t="b">
        <f>AND('Data Sheet'!F734&gt;Results!$G$7,'Data Sheet'!F734&lt;Results!$H$7)</f>
        <v>0</v>
      </c>
      <c r="V734" s="102" t="b">
        <f>AND('Data Sheet'!G734&gt;Results!$G$10,'Data Sheet'!G733&lt;Results!$H$10)</f>
        <v>1</v>
      </c>
      <c r="W734" s="102" t="b">
        <f>AND('Data Sheet'!H734&gt;Results!$G$13,'Data Sheet'!H734&lt;Results!$H$13)</f>
        <v>0</v>
      </c>
      <c r="X734" s="102" t="b">
        <f>AND('Data Sheet'!I734&gt;Results!$G$16,'Data Sheet'!I734&lt;Results!$H$16)</f>
        <v>0</v>
      </c>
      <c r="Y734" s="102" t="b">
        <f>AND('Data Sheet'!J734&gt;Results!$G$19,'Data Sheet'!J734&lt;Results!$H$19)</f>
        <v>0</v>
      </c>
      <c r="AB734" s="44">
        <f t="shared" si="23"/>
        <v>1</v>
      </c>
    </row>
    <row r="735" spans="2:28">
      <c r="B735" s="304"/>
      <c r="C735" s="304"/>
      <c r="D735" s="161"/>
      <c r="E735" s="35" t="s">
        <v>895</v>
      </c>
      <c r="F735" s="3">
        <v>80</v>
      </c>
      <c r="G735" s="3">
        <v>1.1100000000000001</v>
      </c>
      <c r="H735" s="3">
        <v>35</v>
      </c>
      <c r="I735" s="3">
        <v>610</v>
      </c>
      <c r="J735" s="10">
        <v>100</v>
      </c>
      <c r="M735" s="40" t="b">
        <f>AND('Data Sheet'!F735&lt;Results!$F$7,'Data Sheet'!F735&gt;Results!$E$7)</f>
        <v>0</v>
      </c>
      <c r="N735" s="6" t="b">
        <f>AND(G735&gt;Results!$E$10,G735&lt;Results!$F$10)</f>
        <v>1</v>
      </c>
      <c r="O735" s="6" t="b">
        <f>AND(H735&gt;Results!$E$13,H735&lt;Results!$F$13)</f>
        <v>0</v>
      </c>
      <c r="P735" s="6" t="b">
        <f>AND(I735&gt;Results!$E$16,I735&lt;Results!$F$16)</f>
        <v>0</v>
      </c>
      <c r="Q735" s="6" t="b">
        <f>AND(J735&gt;Results!$E$19,J735&lt;Results!$F$19)</f>
        <v>0</v>
      </c>
      <c r="T735" s="44">
        <f t="shared" si="22"/>
        <v>1</v>
      </c>
      <c r="U735" s="102" t="b">
        <f>AND('Data Sheet'!F735&gt;Results!$G$7,'Data Sheet'!F735&lt;Results!$H$7)</f>
        <v>0</v>
      </c>
      <c r="V735" s="102" t="b">
        <f>AND('Data Sheet'!G735&gt;Results!$G$10,'Data Sheet'!G734&lt;Results!$H$10)</f>
        <v>1</v>
      </c>
      <c r="W735" s="102" t="b">
        <f>AND('Data Sheet'!H735&gt;Results!$G$13,'Data Sheet'!H735&lt;Results!$H$13)</f>
        <v>0</v>
      </c>
      <c r="X735" s="102" t="b">
        <f>AND('Data Sheet'!I735&gt;Results!$G$16,'Data Sheet'!I735&lt;Results!$H$16)</f>
        <v>0</v>
      </c>
      <c r="Y735" s="102" t="b">
        <f>AND('Data Sheet'!J735&gt;Results!$G$19,'Data Sheet'!J735&lt;Results!$H$19)</f>
        <v>0</v>
      </c>
      <c r="AB735" s="44">
        <f t="shared" si="23"/>
        <v>1</v>
      </c>
    </row>
    <row r="736" spans="2:28">
      <c r="B736" s="304"/>
      <c r="C736" s="304"/>
      <c r="D736" s="161"/>
      <c r="E736" s="35" t="s">
        <v>896</v>
      </c>
      <c r="F736" s="3">
        <v>85</v>
      </c>
      <c r="G736" s="3">
        <v>1.1200000000000001</v>
      </c>
      <c r="H736" s="3">
        <v>37</v>
      </c>
      <c r="I736" s="3">
        <v>550</v>
      </c>
      <c r="J736" s="10">
        <v>110</v>
      </c>
      <c r="M736" s="40" t="b">
        <f>AND('Data Sheet'!F736&lt;Results!$F$7,'Data Sheet'!F736&gt;Results!$E$7)</f>
        <v>0</v>
      </c>
      <c r="N736" s="6" t="b">
        <f>AND(G736&gt;Results!$E$10,G736&lt;Results!$F$10)</f>
        <v>1</v>
      </c>
      <c r="O736" s="6" t="b">
        <f>AND(H736&gt;Results!$E$13,H736&lt;Results!$F$13)</f>
        <v>0</v>
      </c>
      <c r="P736" s="6" t="b">
        <f>AND(I736&gt;Results!$E$16,I736&lt;Results!$F$16)</f>
        <v>0</v>
      </c>
      <c r="Q736" s="6" t="b">
        <f>AND(J736&gt;Results!$E$19,J736&lt;Results!$F$19)</f>
        <v>0</v>
      </c>
      <c r="T736" s="44">
        <f t="shared" si="22"/>
        <v>1</v>
      </c>
      <c r="U736" s="102" t="b">
        <f>AND('Data Sheet'!F736&gt;Results!$G$7,'Data Sheet'!F736&lt;Results!$H$7)</f>
        <v>0</v>
      </c>
      <c r="V736" s="102" t="b">
        <f>AND('Data Sheet'!G736&gt;Results!$G$10,'Data Sheet'!G735&lt;Results!$H$10)</f>
        <v>1</v>
      </c>
      <c r="W736" s="102" t="b">
        <f>AND('Data Sheet'!H736&gt;Results!$G$13,'Data Sheet'!H736&lt;Results!$H$13)</f>
        <v>0</v>
      </c>
      <c r="X736" s="102" t="b">
        <f>AND('Data Sheet'!I736&gt;Results!$G$16,'Data Sheet'!I736&lt;Results!$H$16)</f>
        <v>0</v>
      </c>
      <c r="Y736" s="102" t="b">
        <f>AND('Data Sheet'!J736&gt;Results!$G$19,'Data Sheet'!J736&lt;Results!$H$19)</f>
        <v>0</v>
      </c>
      <c r="AB736" s="44">
        <f t="shared" si="23"/>
        <v>1</v>
      </c>
    </row>
    <row r="737" spans="2:28">
      <c r="B737" s="304"/>
      <c r="C737" s="304"/>
      <c r="D737" s="161"/>
      <c r="E737" s="35" t="s">
        <v>897</v>
      </c>
      <c r="F737" s="3">
        <v>87</v>
      </c>
      <c r="G737" s="3">
        <v>1.08</v>
      </c>
      <c r="H737" s="3">
        <v>25</v>
      </c>
      <c r="I737" s="3">
        <v>600</v>
      </c>
      <c r="J737" s="10">
        <v>90.1</v>
      </c>
      <c r="M737" s="40" t="b">
        <f>AND('Data Sheet'!F737&lt;Results!$F$7,'Data Sheet'!F737&gt;Results!$E$7)</f>
        <v>0</v>
      </c>
      <c r="N737" s="6" t="b">
        <f>AND(G737&gt;Results!$E$10,G737&lt;Results!$F$10)</f>
        <v>1</v>
      </c>
      <c r="O737" s="6" t="b">
        <f>AND(H737&gt;Results!$E$13,H737&lt;Results!$F$13)</f>
        <v>0</v>
      </c>
      <c r="P737" s="6" t="b">
        <f>AND(I737&gt;Results!$E$16,I737&lt;Results!$F$16)</f>
        <v>0</v>
      </c>
      <c r="Q737" s="6" t="b">
        <f>AND(J737&gt;Results!$E$19,J737&lt;Results!$F$19)</f>
        <v>0</v>
      </c>
      <c r="T737" s="44">
        <f t="shared" si="22"/>
        <v>1</v>
      </c>
      <c r="U737" s="102" t="b">
        <f>AND('Data Sheet'!F737&gt;Results!$G$7,'Data Sheet'!F737&lt;Results!$H$7)</f>
        <v>0</v>
      </c>
      <c r="V737" s="102" t="b">
        <f>AND('Data Sheet'!G737&gt;Results!$G$10,'Data Sheet'!G736&lt;Results!$H$10)</f>
        <v>1</v>
      </c>
      <c r="W737" s="102" t="b">
        <f>AND('Data Sheet'!H737&gt;Results!$G$13,'Data Sheet'!H737&lt;Results!$H$13)</f>
        <v>0</v>
      </c>
      <c r="X737" s="102" t="b">
        <f>AND('Data Sheet'!I737&gt;Results!$G$16,'Data Sheet'!I737&lt;Results!$H$16)</f>
        <v>0</v>
      </c>
      <c r="Y737" s="102" t="b">
        <f>AND('Data Sheet'!J737&gt;Results!$G$19,'Data Sheet'!J737&lt;Results!$H$19)</f>
        <v>0</v>
      </c>
      <c r="AB737" s="44">
        <f t="shared" si="23"/>
        <v>1</v>
      </c>
    </row>
    <row r="738" spans="2:28">
      <c r="B738" s="304"/>
      <c r="C738" s="304"/>
      <c r="D738" s="161"/>
      <c r="E738" s="35" t="s">
        <v>898</v>
      </c>
      <c r="F738" s="3">
        <v>85</v>
      </c>
      <c r="G738" s="3">
        <v>1.1200000000000001</v>
      </c>
      <c r="H738" s="3">
        <v>37</v>
      </c>
      <c r="I738" s="3">
        <v>550</v>
      </c>
      <c r="J738" s="10">
        <v>110</v>
      </c>
      <c r="M738" s="40" t="b">
        <f>AND('Data Sheet'!F738&lt;Results!$F$7,'Data Sheet'!F738&gt;Results!$E$7)</f>
        <v>0</v>
      </c>
      <c r="N738" s="6" t="b">
        <f>AND(G738&gt;Results!$E$10,G738&lt;Results!$F$10)</f>
        <v>1</v>
      </c>
      <c r="O738" s="6" t="b">
        <f>AND(H738&gt;Results!$E$13,H738&lt;Results!$F$13)</f>
        <v>0</v>
      </c>
      <c r="P738" s="6" t="b">
        <f>AND(I738&gt;Results!$E$16,I738&lt;Results!$F$16)</f>
        <v>0</v>
      </c>
      <c r="Q738" s="6" t="b">
        <f>AND(J738&gt;Results!$E$19,J738&lt;Results!$F$19)</f>
        <v>0</v>
      </c>
      <c r="T738" s="44">
        <f t="shared" si="22"/>
        <v>1</v>
      </c>
      <c r="U738" s="102" t="b">
        <f>AND('Data Sheet'!F738&gt;Results!$G$7,'Data Sheet'!F738&lt;Results!$H$7)</f>
        <v>0</v>
      </c>
      <c r="V738" s="102" t="b">
        <f>AND('Data Sheet'!G738&gt;Results!$G$10,'Data Sheet'!G737&lt;Results!$H$10)</f>
        <v>1</v>
      </c>
      <c r="W738" s="102" t="b">
        <f>AND('Data Sheet'!H738&gt;Results!$G$13,'Data Sheet'!H738&lt;Results!$H$13)</f>
        <v>0</v>
      </c>
      <c r="X738" s="102" t="b">
        <f>AND('Data Sheet'!I738&gt;Results!$G$16,'Data Sheet'!I738&lt;Results!$H$16)</f>
        <v>0</v>
      </c>
      <c r="Y738" s="102" t="b">
        <f>AND('Data Sheet'!J738&gt;Results!$G$19,'Data Sheet'!J738&lt;Results!$H$19)</f>
        <v>0</v>
      </c>
      <c r="AB738" s="44">
        <f t="shared" si="23"/>
        <v>1</v>
      </c>
    </row>
    <row r="739" spans="2:28">
      <c r="B739" s="304"/>
      <c r="C739" s="304"/>
      <c r="D739" s="161"/>
      <c r="E739" s="35" t="s">
        <v>899</v>
      </c>
      <c r="F739" s="3">
        <v>90</v>
      </c>
      <c r="G739" s="3">
        <v>1.1299999999999999</v>
      </c>
      <c r="H739" s="3">
        <v>39</v>
      </c>
      <c r="I739" s="3">
        <v>460</v>
      </c>
      <c r="J739" s="10">
        <v>135</v>
      </c>
      <c r="M739" s="40" t="b">
        <f>AND('Data Sheet'!F739&lt;Results!$F$7,'Data Sheet'!F739&gt;Results!$E$7)</f>
        <v>0</v>
      </c>
      <c r="N739" s="6" t="b">
        <f>AND(G739&gt;Results!$E$10,G739&lt;Results!$F$10)</f>
        <v>1</v>
      </c>
      <c r="O739" s="6" t="b">
        <f>AND(H739&gt;Results!$E$13,H739&lt;Results!$F$13)</f>
        <v>0</v>
      </c>
      <c r="P739" s="6" t="b">
        <f>AND(I739&gt;Results!$E$16,I739&lt;Results!$F$16)</f>
        <v>0</v>
      </c>
      <c r="Q739" s="6" t="b">
        <f>AND(J739&gt;Results!$E$19,J739&lt;Results!$F$19)</f>
        <v>0</v>
      </c>
      <c r="T739" s="44">
        <f t="shared" si="22"/>
        <v>1</v>
      </c>
      <c r="U739" s="102" t="b">
        <f>AND('Data Sheet'!F739&gt;Results!$G$7,'Data Sheet'!F739&lt;Results!$H$7)</f>
        <v>0</v>
      </c>
      <c r="V739" s="102" t="b">
        <f>AND('Data Sheet'!G739&gt;Results!$G$10,'Data Sheet'!G738&lt;Results!$H$10)</f>
        <v>1</v>
      </c>
      <c r="W739" s="102" t="b">
        <f>AND('Data Sheet'!H739&gt;Results!$G$13,'Data Sheet'!H739&lt;Results!$H$13)</f>
        <v>0</v>
      </c>
      <c r="X739" s="102" t="b">
        <f>AND('Data Sheet'!I739&gt;Results!$G$16,'Data Sheet'!I739&lt;Results!$H$16)</f>
        <v>0</v>
      </c>
      <c r="Y739" s="102" t="b">
        <f>AND('Data Sheet'!J739&gt;Results!$G$19,'Data Sheet'!J739&lt;Results!$H$19)</f>
        <v>0</v>
      </c>
      <c r="AB739" s="44">
        <f t="shared" si="23"/>
        <v>1</v>
      </c>
    </row>
    <row r="740" spans="2:28">
      <c r="B740" s="161" t="s">
        <v>900</v>
      </c>
      <c r="C740" s="161"/>
      <c r="D740" s="161" t="s">
        <v>901</v>
      </c>
      <c r="E740" s="35" t="s">
        <v>902</v>
      </c>
      <c r="F740" s="3">
        <v>25</v>
      </c>
      <c r="G740" s="3">
        <v>1.01</v>
      </c>
      <c r="H740" s="3">
        <v>29</v>
      </c>
      <c r="I740" s="3">
        <v>790</v>
      </c>
      <c r="J740" s="10" t="s">
        <v>1</v>
      </c>
      <c r="M740" s="40" t="b">
        <f>AND('Data Sheet'!F740&lt;Results!$F$7,'Data Sheet'!F740&gt;Results!$E$7)</f>
        <v>0</v>
      </c>
      <c r="N740" s="6" t="b">
        <f>AND(G740&gt;Results!$E$10,G740&lt;Results!$F$10)</f>
        <v>0</v>
      </c>
      <c r="O740" s="6" t="b">
        <f>AND(H740&gt;Results!$E$13,H740&lt;Results!$F$13)</f>
        <v>0</v>
      </c>
      <c r="P740" s="6" t="b">
        <f>AND(I740&gt;Results!$E$16,I740&lt;Results!$F$16)</f>
        <v>0</v>
      </c>
      <c r="Q740" s="6" t="b">
        <f>AND(J740&gt;Results!$E$19,J740&lt;Results!$F$19)</f>
        <v>0</v>
      </c>
      <c r="T740" s="44">
        <f t="shared" si="22"/>
        <v>0</v>
      </c>
      <c r="U740" s="102" t="b">
        <f>AND('Data Sheet'!F740&gt;Results!$G$7,'Data Sheet'!F740&lt;Results!$H$7)</f>
        <v>0</v>
      </c>
      <c r="V740" s="102" t="b">
        <f>AND('Data Sheet'!G740&gt;Results!$G$10,'Data Sheet'!G739&lt;Results!$H$10)</f>
        <v>0</v>
      </c>
      <c r="W740" s="102" t="b">
        <f>AND('Data Sheet'!H740&gt;Results!$G$13,'Data Sheet'!H740&lt;Results!$H$13)</f>
        <v>0</v>
      </c>
      <c r="X740" s="102" t="b">
        <f>AND('Data Sheet'!I740&gt;Results!$G$16,'Data Sheet'!I740&lt;Results!$H$16)</f>
        <v>0</v>
      </c>
      <c r="Y740" s="102" t="b">
        <f>AND('Data Sheet'!J740&gt;Results!$G$19,'Data Sheet'!J740&lt;Results!$H$19)</f>
        <v>0</v>
      </c>
      <c r="AB740" s="44">
        <f t="shared" si="23"/>
        <v>0</v>
      </c>
    </row>
    <row r="741" spans="2:28">
      <c r="B741" s="161"/>
      <c r="C741" s="161"/>
      <c r="D741" s="161"/>
      <c r="E741" s="35" t="s">
        <v>903</v>
      </c>
      <c r="F741" s="3">
        <v>40</v>
      </c>
      <c r="G741" s="3">
        <v>1.07</v>
      </c>
      <c r="H741" s="3">
        <v>30</v>
      </c>
      <c r="I741" s="3">
        <v>700</v>
      </c>
      <c r="J741" s="10" t="s">
        <v>1</v>
      </c>
      <c r="M741" s="40" t="b">
        <f>AND('Data Sheet'!F741&lt;Results!$F$7,'Data Sheet'!F741&gt;Results!$E$7)</f>
        <v>0</v>
      </c>
      <c r="N741" s="6" t="b">
        <f>AND(G741&gt;Results!$E$10,G741&lt;Results!$F$10)</f>
        <v>1</v>
      </c>
      <c r="O741" s="6" t="b">
        <f>AND(H741&gt;Results!$E$13,H741&lt;Results!$F$13)</f>
        <v>0</v>
      </c>
      <c r="P741" s="6" t="b">
        <f>AND(I741&gt;Results!$E$16,I741&lt;Results!$F$16)</f>
        <v>0</v>
      </c>
      <c r="Q741" s="6" t="b">
        <f>AND(J741&gt;Results!$E$19,J741&lt;Results!$F$19)</f>
        <v>0</v>
      </c>
      <c r="T741" s="44">
        <f t="shared" si="22"/>
        <v>1</v>
      </c>
      <c r="U741" s="102" t="b">
        <f>AND('Data Sheet'!F741&gt;Results!$G$7,'Data Sheet'!F741&lt;Results!$H$7)</f>
        <v>0</v>
      </c>
      <c r="V741" s="102" t="b">
        <f>AND('Data Sheet'!G741&gt;Results!$G$10,'Data Sheet'!G740&lt;Results!$H$10)</f>
        <v>1</v>
      </c>
      <c r="W741" s="102" t="b">
        <f>AND('Data Sheet'!H741&gt;Results!$G$13,'Data Sheet'!H741&lt;Results!$H$13)</f>
        <v>0</v>
      </c>
      <c r="X741" s="102" t="b">
        <f>AND('Data Sheet'!I741&gt;Results!$G$16,'Data Sheet'!I741&lt;Results!$H$16)</f>
        <v>0</v>
      </c>
      <c r="Y741" s="102" t="b">
        <f>AND('Data Sheet'!J741&gt;Results!$G$19,'Data Sheet'!J741&lt;Results!$H$19)</f>
        <v>0</v>
      </c>
      <c r="AB741" s="44">
        <f t="shared" si="23"/>
        <v>1</v>
      </c>
    </row>
    <row r="742" spans="2:28">
      <c r="B742" s="161"/>
      <c r="C742" s="161"/>
      <c r="D742" s="161"/>
      <c r="E742" s="35">
        <v>3533</v>
      </c>
      <c r="F742" s="3">
        <v>33</v>
      </c>
      <c r="G742" s="3">
        <v>1.01</v>
      </c>
      <c r="H742" s="3">
        <v>30</v>
      </c>
      <c r="I742" s="3">
        <v>670</v>
      </c>
      <c r="J742" s="10">
        <v>45</v>
      </c>
      <c r="T742" s="44">
        <f t="shared" si="22"/>
        <v>0</v>
      </c>
      <c r="U742" s="102" t="b">
        <f>AND('Data Sheet'!F742&gt;Results!$G$7,'Data Sheet'!F742&lt;Results!$H$7)</f>
        <v>0</v>
      </c>
      <c r="V742" s="102" t="b">
        <f>AND('Data Sheet'!G742&gt;Results!$G$10,'Data Sheet'!G741&lt;Results!$H$10)</f>
        <v>0</v>
      </c>
      <c r="W742" s="102" t="b">
        <f>AND('Data Sheet'!H742&gt;Results!$G$13,'Data Sheet'!H742&lt;Results!$H$13)</f>
        <v>0</v>
      </c>
      <c r="X742" s="102" t="b">
        <f>AND('Data Sheet'!I742&gt;Results!$G$16,'Data Sheet'!I742&lt;Results!$H$16)</f>
        <v>0</v>
      </c>
      <c r="Y742" s="102" t="b">
        <f>AND('Data Sheet'!J742&gt;Results!$G$19,'Data Sheet'!J742&lt;Results!$H$19)</f>
        <v>0</v>
      </c>
      <c r="AB742" s="44">
        <f t="shared" si="23"/>
        <v>0</v>
      </c>
    </row>
    <row r="743" spans="2:28">
      <c r="B743" s="161"/>
      <c r="C743" s="161"/>
      <c r="D743" s="161"/>
      <c r="E743" s="35">
        <v>4033</v>
      </c>
      <c r="F743" s="3">
        <v>42</v>
      </c>
      <c r="G743" s="3">
        <v>1.01</v>
      </c>
      <c r="H743" s="3">
        <v>36</v>
      </c>
      <c r="I743" s="3">
        <v>450</v>
      </c>
      <c r="J743" s="10">
        <v>70</v>
      </c>
      <c r="T743" s="44">
        <f t="shared" si="22"/>
        <v>0</v>
      </c>
      <c r="U743" s="102" t="b">
        <f>AND('Data Sheet'!F743&gt;Results!$G$7,'Data Sheet'!F743&lt;Results!$H$7)</f>
        <v>0</v>
      </c>
      <c r="V743" s="102" t="b">
        <f>AND('Data Sheet'!G743&gt;Results!$G$10,'Data Sheet'!G742&lt;Results!$H$10)</f>
        <v>0</v>
      </c>
      <c r="W743" s="102" t="b">
        <f>AND('Data Sheet'!H743&gt;Results!$G$13,'Data Sheet'!H743&lt;Results!$H$13)</f>
        <v>0</v>
      </c>
      <c r="X743" s="102" t="b">
        <f>AND('Data Sheet'!I743&gt;Results!$G$16,'Data Sheet'!I743&lt;Results!$H$16)</f>
        <v>0</v>
      </c>
      <c r="Y743" s="102" t="b">
        <f>AND('Data Sheet'!J743&gt;Results!$G$19,'Data Sheet'!J743&lt;Results!$H$19)</f>
        <v>0</v>
      </c>
      <c r="AB743" s="44">
        <f t="shared" si="23"/>
        <v>0</v>
      </c>
    </row>
    <row r="744" spans="2:28">
      <c r="B744" s="161"/>
      <c r="C744" s="161"/>
      <c r="D744" s="161"/>
      <c r="E744" s="35">
        <v>5533</v>
      </c>
      <c r="F744" s="3">
        <v>55</v>
      </c>
      <c r="G744" s="3">
        <v>1.01</v>
      </c>
      <c r="H744" s="3">
        <v>44</v>
      </c>
      <c r="I744" s="3">
        <v>500</v>
      </c>
      <c r="J744" s="10">
        <v>115</v>
      </c>
      <c r="T744" s="44">
        <f t="shared" si="22"/>
        <v>0</v>
      </c>
      <c r="U744" s="102" t="b">
        <f>AND('Data Sheet'!F744&gt;Results!$G$7,'Data Sheet'!F744&lt;Results!$H$7)</f>
        <v>0</v>
      </c>
      <c r="V744" s="102" t="b">
        <f>AND('Data Sheet'!G744&gt;Results!$G$10,'Data Sheet'!G743&lt;Results!$H$10)</f>
        <v>0</v>
      </c>
      <c r="W744" s="102" t="b">
        <f>AND('Data Sheet'!H744&gt;Results!$G$13,'Data Sheet'!H744&lt;Results!$H$13)</f>
        <v>0</v>
      </c>
      <c r="X744" s="102" t="b">
        <f>AND('Data Sheet'!I744&gt;Results!$G$16,'Data Sheet'!I744&lt;Results!$H$16)</f>
        <v>0</v>
      </c>
      <c r="Y744" s="102" t="b">
        <f>AND('Data Sheet'!J744&gt;Results!$G$19,'Data Sheet'!J744&lt;Results!$H$19)</f>
        <v>0</v>
      </c>
      <c r="AB744" s="44">
        <f t="shared" si="23"/>
        <v>0</v>
      </c>
    </row>
    <row r="745" spans="2:28">
      <c r="B745" s="161"/>
      <c r="C745" s="161"/>
      <c r="D745" s="161"/>
      <c r="E745" s="35">
        <v>6333</v>
      </c>
      <c r="F745" s="3">
        <v>63</v>
      </c>
      <c r="G745" s="3">
        <v>1.01</v>
      </c>
      <c r="H745" s="3">
        <v>55</v>
      </c>
      <c r="I745" s="3">
        <v>440</v>
      </c>
      <c r="J745" s="10">
        <v>150</v>
      </c>
      <c r="T745" s="44">
        <f t="shared" si="22"/>
        <v>0</v>
      </c>
      <c r="U745" s="102" t="b">
        <f>AND('Data Sheet'!F745&gt;Results!$G$7,'Data Sheet'!F745&lt;Results!$H$7)</f>
        <v>1</v>
      </c>
      <c r="V745" s="102" t="b">
        <f>AND('Data Sheet'!G745&gt;Results!$G$10,'Data Sheet'!G744&lt;Results!$H$10)</f>
        <v>0</v>
      </c>
      <c r="W745" s="102" t="b">
        <f>AND('Data Sheet'!H745&gt;Results!$G$13,'Data Sheet'!H745&lt;Results!$H$13)</f>
        <v>0</v>
      </c>
      <c r="X745" s="102" t="b">
        <f>AND('Data Sheet'!I745&gt;Results!$G$16,'Data Sheet'!I745&lt;Results!$H$16)</f>
        <v>1</v>
      </c>
      <c r="Y745" s="102" t="b">
        <f>AND('Data Sheet'!J745&gt;Results!$G$19,'Data Sheet'!J745&lt;Results!$H$19)</f>
        <v>0</v>
      </c>
      <c r="AB745" s="44">
        <f t="shared" si="23"/>
        <v>2</v>
      </c>
    </row>
    <row r="746" spans="2:28">
      <c r="B746" s="161"/>
      <c r="C746" s="161"/>
      <c r="D746" s="161"/>
      <c r="E746" s="35">
        <v>7033</v>
      </c>
      <c r="F746" s="3">
        <v>69</v>
      </c>
      <c r="G746" s="3">
        <v>1.02</v>
      </c>
      <c r="H746" s="3">
        <v>52</v>
      </c>
      <c r="I746" s="3">
        <v>420</v>
      </c>
      <c r="J746" s="10" t="s">
        <v>1</v>
      </c>
      <c r="T746" s="44">
        <f t="shared" si="22"/>
        <v>0</v>
      </c>
      <c r="U746" s="102" t="b">
        <f>AND('Data Sheet'!F746&gt;Results!$G$7,'Data Sheet'!F746&lt;Results!$H$7)</f>
        <v>0</v>
      </c>
      <c r="V746" s="102" t="b">
        <f>AND('Data Sheet'!G746&gt;Results!$G$10,'Data Sheet'!G745&lt;Results!$H$10)</f>
        <v>0</v>
      </c>
      <c r="W746" s="102" t="b">
        <f>AND('Data Sheet'!H746&gt;Results!$G$13,'Data Sheet'!H746&lt;Results!$H$13)</f>
        <v>0</v>
      </c>
      <c r="X746" s="102" t="b">
        <f>AND('Data Sheet'!I746&gt;Results!$G$16,'Data Sheet'!I746&lt;Results!$H$16)</f>
        <v>1</v>
      </c>
      <c r="Y746" s="102" t="b">
        <f>AND('Data Sheet'!J746&gt;Results!$G$19,'Data Sheet'!J746&lt;Results!$H$19)</f>
        <v>0</v>
      </c>
      <c r="AB746" s="44">
        <f t="shared" si="23"/>
        <v>1</v>
      </c>
    </row>
    <row r="747" spans="2:28">
      <c r="B747" s="161"/>
      <c r="C747" s="161"/>
      <c r="D747" s="161"/>
      <c r="E747" s="35">
        <v>7233</v>
      </c>
      <c r="F747" s="3">
        <v>72</v>
      </c>
      <c r="G747" s="3">
        <v>1.02</v>
      </c>
      <c r="H747" s="3">
        <v>62</v>
      </c>
      <c r="I747" s="3">
        <v>360</v>
      </c>
      <c r="J747" s="10" t="s">
        <v>1</v>
      </c>
      <c r="T747" s="44">
        <f t="shared" si="22"/>
        <v>0</v>
      </c>
      <c r="U747" s="102" t="b">
        <f>AND('Data Sheet'!F747&gt;Results!$G$7,'Data Sheet'!F747&lt;Results!$H$7)</f>
        <v>0</v>
      </c>
      <c r="V747" s="102" t="b">
        <f>AND('Data Sheet'!G747&gt;Results!$G$10,'Data Sheet'!G746&lt;Results!$H$10)</f>
        <v>0</v>
      </c>
      <c r="W747" s="102" t="b">
        <f>AND('Data Sheet'!H747&gt;Results!$G$13,'Data Sheet'!H747&lt;Results!$H$13)</f>
        <v>0</v>
      </c>
      <c r="X747" s="102" t="b">
        <f>AND('Data Sheet'!I747&gt;Results!$G$16,'Data Sheet'!I747&lt;Results!$H$16)</f>
        <v>0</v>
      </c>
      <c r="Y747" s="102" t="b">
        <f>AND('Data Sheet'!J747&gt;Results!$G$19,'Data Sheet'!J747&lt;Results!$H$19)</f>
        <v>0</v>
      </c>
      <c r="AB747" s="44">
        <f t="shared" si="23"/>
        <v>0</v>
      </c>
    </row>
    <row r="748" spans="2:28">
      <c r="B748" s="161" t="s">
        <v>904</v>
      </c>
      <c r="C748" s="161"/>
      <c r="D748" s="161" t="s">
        <v>905</v>
      </c>
      <c r="E748" s="35" t="s">
        <v>906</v>
      </c>
      <c r="F748" s="3">
        <v>60</v>
      </c>
      <c r="G748" s="3">
        <v>0.89</v>
      </c>
      <c r="H748" s="3">
        <v>4.2</v>
      </c>
      <c r="I748" s="3">
        <v>350</v>
      </c>
      <c r="J748" s="10">
        <v>22.3</v>
      </c>
      <c r="T748" s="44">
        <f t="shared" si="22"/>
        <v>0</v>
      </c>
      <c r="U748" s="102" t="b">
        <f>AND('Data Sheet'!F748&gt;Results!$G$7,'Data Sheet'!F748&lt;Results!$H$7)</f>
        <v>0</v>
      </c>
      <c r="V748" s="102" t="b">
        <f>AND('Data Sheet'!G748&gt;Results!$G$10,'Data Sheet'!G747&lt;Results!$H$10)</f>
        <v>0</v>
      </c>
      <c r="W748" s="102" t="b">
        <f>AND('Data Sheet'!H748&gt;Results!$G$13,'Data Sheet'!H748&lt;Results!$H$13)</f>
        <v>0</v>
      </c>
      <c r="X748" s="102" t="b">
        <f>AND('Data Sheet'!I748&gt;Results!$G$16,'Data Sheet'!I748&lt;Results!$H$16)</f>
        <v>0</v>
      </c>
      <c r="Y748" s="102" t="b">
        <f>AND('Data Sheet'!J748&gt;Results!$G$19,'Data Sheet'!J748&lt;Results!$H$19)</f>
        <v>0</v>
      </c>
      <c r="AB748" s="44">
        <f t="shared" si="23"/>
        <v>0</v>
      </c>
    </row>
    <row r="749" spans="2:28">
      <c r="B749" s="161"/>
      <c r="C749" s="161"/>
      <c r="D749" s="161"/>
      <c r="E749" s="35" t="s">
        <v>907</v>
      </c>
      <c r="F749" s="3">
        <v>71</v>
      </c>
      <c r="G749" s="3">
        <v>0.88</v>
      </c>
      <c r="H749" s="3">
        <v>4.9000000000000004</v>
      </c>
      <c r="I749" s="3">
        <v>350</v>
      </c>
      <c r="J749" s="10">
        <v>29.6</v>
      </c>
      <c r="T749" s="44">
        <f t="shared" si="22"/>
        <v>0</v>
      </c>
      <c r="U749" s="102" t="b">
        <f>AND('Data Sheet'!F749&gt;Results!$G$7,'Data Sheet'!F749&lt;Results!$H$7)</f>
        <v>0</v>
      </c>
      <c r="V749" s="102" t="b">
        <f>AND('Data Sheet'!G749&gt;Results!$G$10,'Data Sheet'!G748&lt;Results!$H$10)</f>
        <v>0</v>
      </c>
      <c r="W749" s="102" t="b">
        <f>AND('Data Sheet'!H749&gt;Results!$G$13,'Data Sheet'!H749&lt;Results!$H$13)</f>
        <v>0</v>
      </c>
      <c r="X749" s="102" t="b">
        <f>AND('Data Sheet'!I749&gt;Results!$G$16,'Data Sheet'!I749&lt;Results!$H$16)</f>
        <v>0</v>
      </c>
      <c r="Y749" s="102" t="b">
        <f>AND('Data Sheet'!J749&gt;Results!$G$19,'Data Sheet'!J749&lt;Results!$H$19)</f>
        <v>0</v>
      </c>
      <c r="AB749" s="44">
        <f t="shared" si="23"/>
        <v>0</v>
      </c>
    </row>
    <row r="750" spans="2:28">
      <c r="B750" s="161"/>
      <c r="C750" s="161"/>
      <c r="D750" s="161"/>
      <c r="E750" s="35" t="s">
        <v>908</v>
      </c>
      <c r="F750" s="3">
        <v>86</v>
      </c>
      <c r="G750" s="3">
        <v>0.89</v>
      </c>
      <c r="H750" s="3">
        <v>7.4</v>
      </c>
      <c r="I750" s="3">
        <v>350</v>
      </c>
      <c r="J750" s="10">
        <v>45</v>
      </c>
      <c r="T750" s="44">
        <f t="shared" si="22"/>
        <v>0</v>
      </c>
      <c r="U750" s="102" t="b">
        <f>AND('Data Sheet'!F750&gt;Results!$G$7,'Data Sheet'!F750&lt;Results!$H$7)</f>
        <v>0</v>
      </c>
      <c r="V750" s="102" t="b">
        <f>AND('Data Sheet'!G750&gt;Results!$G$10,'Data Sheet'!G749&lt;Results!$H$10)</f>
        <v>0</v>
      </c>
      <c r="W750" s="102" t="b">
        <f>AND('Data Sheet'!H750&gt;Results!$G$13,'Data Sheet'!H750&lt;Results!$H$13)</f>
        <v>0</v>
      </c>
      <c r="X750" s="102" t="b">
        <f>AND('Data Sheet'!I750&gt;Results!$G$16,'Data Sheet'!I750&lt;Results!$H$16)</f>
        <v>0</v>
      </c>
      <c r="Y750" s="102" t="b">
        <f>AND('Data Sheet'!J750&gt;Results!$G$19,'Data Sheet'!J750&lt;Results!$H$19)</f>
        <v>0</v>
      </c>
      <c r="AB750" s="44">
        <f t="shared" si="23"/>
        <v>0</v>
      </c>
    </row>
    <row r="751" spans="2:28">
      <c r="B751" s="161"/>
      <c r="C751" s="161"/>
      <c r="D751" s="161"/>
      <c r="E751" s="35" t="s">
        <v>909</v>
      </c>
      <c r="F751" s="3">
        <v>90</v>
      </c>
      <c r="G751" s="3">
        <v>0.89</v>
      </c>
      <c r="H751" s="3">
        <v>6</v>
      </c>
      <c r="I751" s="3">
        <v>500</v>
      </c>
      <c r="J751" s="10">
        <v>55</v>
      </c>
      <c r="T751" s="44">
        <f t="shared" si="22"/>
        <v>0</v>
      </c>
      <c r="U751" s="102" t="b">
        <f>AND('Data Sheet'!F751&gt;Results!$G$7,'Data Sheet'!F751&lt;Results!$H$7)</f>
        <v>0</v>
      </c>
      <c r="V751" s="102" t="b">
        <f>AND('Data Sheet'!G751&gt;Results!$G$10,'Data Sheet'!G750&lt;Results!$H$10)</f>
        <v>0</v>
      </c>
      <c r="W751" s="102" t="b">
        <f>AND('Data Sheet'!H751&gt;Results!$G$13,'Data Sheet'!H751&lt;Results!$H$13)</f>
        <v>0</v>
      </c>
      <c r="X751" s="102" t="b">
        <f>AND('Data Sheet'!I751&gt;Results!$G$16,'Data Sheet'!I751&lt;Results!$H$16)</f>
        <v>0</v>
      </c>
      <c r="Y751" s="102" t="b">
        <f>AND('Data Sheet'!J751&gt;Results!$G$19,'Data Sheet'!J751&lt;Results!$H$19)</f>
        <v>0</v>
      </c>
      <c r="AB751" s="44">
        <f t="shared" si="23"/>
        <v>0</v>
      </c>
    </row>
    <row r="752" spans="2:28">
      <c r="B752" s="161"/>
      <c r="C752" s="161"/>
      <c r="D752" s="161"/>
      <c r="E752" s="35" t="s">
        <v>910</v>
      </c>
      <c r="F752" s="3">
        <v>71</v>
      </c>
      <c r="G752" s="3">
        <v>0.92</v>
      </c>
      <c r="H752" s="3">
        <v>4.9000000000000004</v>
      </c>
      <c r="I752" s="3">
        <v>350</v>
      </c>
      <c r="J752" s="10">
        <v>29.6</v>
      </c>
      <c r="T752" s="44">
        <f t="shared" si="22"/>
        <v>0</v>
      </c>
      <c r="U752" s="102" t="b">
        <f>AND('Data Sheet'!F752&gt;Results!$G$7,'Data Sheet'!F752&lt;Results!$H$7)</f>
        <v>0</v>
      </c>
      <c r="V752" s="102" t="b">
        <f>AND('Data Sheet'!G752&gt;Results!$G$10,'Data Sheet'!G751&lt;Results!$H$10)</f>
        <v>0</v>
      </c>
      <c r="W752" s="102" t="b">
        <f>AND('Data Sheet'!H752&gt;Results!$G$13,'Data Sheet'!H752&lt;Results!$H$13)</f>
        <v>0</v>
      </c>
      <c r="X752" s="102" t="b">
        <f>AND('Data Sheet'!I752&gt;Results!$G$16,'Data Sheet'!I752&lt;Results!$H$16)</f>
        <v>0</v>
      </c>
      <c r="Y752" s="102" t="b">
        <f>AND('Data Sheet'!J752&gt;Results!$G$19,'Data Sheet'!J752&lt;Results!$H$19)</f>
        <v>0</v>
      </c>
      <c r="AB752" s="44">
        <f t="shared" si="23"/>
        <v>0</v>
      </c>
    </row>
    <row r="753" spans="2:28">
      <c r="B753" s="161"/>
      <c r="C753" s="161"/>
      <c r="D753" s="161" t="s">
        <v>911</v>
      </c>
      <c r="E753" s="35" t="s">
        <v>912</v>
      </c>
      <c r="F753" s="3">
        <v>63</v>
      </c>
      <c r="G753" s="3">
        <v>0.89</v>
      </c>
      <c r="H753" s="3">
        <v>20.7</v>
      </c>
      <c r="I753" s="3">
        <v>600</v>
      </c>
      <c r="J753" s="10" t="s">
        <v>1</v>
      </c>
      <c r="T753" s="44">
        <f t="shared" si="22"/>
        <v>0</v>
      </c>
      <c r="U753" s="102" t="b">
        <f>AND('Data Sheet'!F753&gt;Results!$G$7,'Data Sheet'!F753&lt;Results!$H$7)</f>
        <v>1</v>
      </c>
      <c r="V753" s="102" t="b">
        <f>AND('Data Sheet'!G753&gt;Results!$G$10,'Data Sheet'!G752&lt;Results!$H$10)</f>
        <v>0</v>
      </c>
      <c r="W753" s="102" t="b">
        <f>AND('Data Sheet'!H753&gt;Results!$G$13,'Data Sheet'!H753&lt;Results!$H$13)</f>
        <v>0</v>
      </c>
      <c r="X753" s="102" t="b">
        <f>AND('Data Sheet'!I753&gt;Results!$G$16,'Data Sheet'!I753&lt;Results!$H$16)</f>
        <v>0</v>
      </c>
      <c r="Y753" s="102" t="b">
        <f>AND('Data Sheet'!J753&gt;Results!$G$19,'Data Sheet'!J753&lt;Results!$H$19)</f>
        <v>0</v>
      </c>
      <c r="AB753" s="44">
        <f t="shared" si="23"/>
        <v>1</v>
      </c>
    </row>
    <row r="754" spans="2:28">
      <c r="B754" s="161"/>
      <c r="C754" s="161"/>
      <c r="D754" s="161"/>
      <c r="E754" s="35" t="s">
        <v>913</v>
      </c>
      <c r="F754" s="3">
        <v>60</v>
      </c>
      <c r="G754" s="3">
        <v>0.89</v>
      </c>
      <c r="H754" s="3">
        <v>17.2</v>
      </c>
      <c r="I754" s="3">
        <v>550</v>
      </c>
      <c r="J754" s="10" t="s">
        <v>1</v>
      </c>
      <c r="T754" s="44">
        <f t="shared" si="22"/>
        <v>0</v>
      </c>
      <c r="U754" s="102" t="b">
        <f>AND('Data Sheet'!F754&gt;Results!$G$7,'Data Sheet'!F754&lt;Results!$H$7)</f>
        <v>0</v>
      </c>
      <c r="V754" s="102" t="b">
        <f>AND('Data Sheet'!G754&gt;Results!$G$10,'Data Sheet'!G753&lt;Results!$H$10)</f>
        <v>0</v>
      </c>
      <c r="W754" s="102" t="b">
        <f>AND('Data Sheet'!H754&gt;Results!$G$13,'Data Sheet'!H754&lt;Results!$H$13)</f>
        <v>0</v>
      </c>
      <c r="X754" s="102" t="b">
        <f>AND('Data Sheet'!I754&gt;Results!$G$16,'Data Sheet'!I754&lt;Results!$H$16)</f>
        <v>0</v>
      </c>
      <c r="Y754" s="102" t="b">
        <f>AND('Data Sheet'!J754&gt;Results!$G$19,'Data Sheet'!J754&lt;Results!$H$19)</f>
        <v>0</v>
      </c>
      <c r="AB754" s="44">
        <f t="shared" si="23"/>
        <v>0</v>
      </c>
    </row>
    <row r="755" spans="2:28">
      <c r="B755" s="161"/>
      <c r="C755" s="161"/>
      <c r="D755" s="161"/>
      <c r="E755" s="35" t="s">
        <v>914</v>
      </c>
      <c r="F755" s="3">
        <v>63</v>
      </c>
      <c r="G755" s="3">
        <v>0.89</v>
      </c>
      <c r="H755" s="3">
        <v>20.7</v>
      </c>
      <c r="I755" s="3">
        <v>600</v>
      </c>
      <c r="J755" s="10" t="s">
        <v>1</v>
      </c>
      <c r="T755" s="44">
        <f t="shared" si="22"/>
        <v>0</v>
      </c>
      <c r="U755" s="102" t="b">
        <f>AND('Data Sheet'!F755&gt;Results!$G$7,'Data Sheet'!F755&lt;Results!$H$7)</f>
        <v>1</v>
      </c>
      <c r="V755" s="102" t="b">
        <f>AND('Data Sheet'!G755&gt;Results!$G$10,'Data Sheet'!G754&lt;Results!$H$10)</f>
        <v>0</v>
      </c>
      <c r="W755" s="102" t="b">
        <f>AND('Data Sheet'!H755&gt;Results!$G$13,'Data Sheet'!H755&lt;Results!$H$13)</f>
        <v>0</v>
      </c>
      <c r="X755" s="102" t="b">
        <f>AND('Data Sheet'!I755&gt;Results!$G$16,'Data Sheet'!I755&lt;Results!$H$16)</f>
        <v>0</v>
      </c>
      <c r="Y755" s="102" t="b">
        <f>AND('Data Sheet'!J755&gt;Results!$G$19,'Data Sheet'!J755&lt;Results!$H$19)</f>
        <v>0</v>
      </c>
      <c r="AB755" s="44">
        <f t="shared" si="23"/>
        <v>1</v>
      </c>
    </row>
    <row r="756" spans="2:28">
      <c r="B756" s="161"/>
      <c r="C756" s="161"/>
      <c r="D756" s="161"/>
      <c r="E756" s="35" t="s">
        <v>915</v>
      </c>
      <c r="F756" s="3">
        <v>59</v>
      </c>
      <c r="G756" s="3">
        <v>0.89</v>
      </c>
      <c r="H756" s="3">
        <v>19.3</v>
      </c>
      <c r="I756" s="3">
        <v>650</v>
      </c>
      <c r="J756" s="10" t="s">
        <v>1</v>
      </c>
      <c r="T756" s="44">
        <f t="shared" si="22"/>
        <v>0</v>
      </c>
      <c r="U756" s="102" t="b">
        <f>AND('Data Sheet'!F756&gt;Results!$G$7,'Data Sheet'!F756&lt;Results!$H$7)</f>
        <v>0</v>
      </c>
      <c r="V756" s="102" t="b">
        <f>AND('Data Sheet'!G756&gt;Results!$G$10,'Data Sheet'!G755&lt;Results!$H$10)</f>
        <v>0</v>
      </c>
      <c r="W756" s="102" t="b">
        <f>AND('Data Sheet'!H756&gt;Results!$G$13,'Data Sheet'!H756&lt;Results!$H$13)</f>
        <v>0</v>
      </c>
      <c r="X756" s="102" t="b">
        <f>AND('Data Sheet'!I756&gt;Results!$G$16,'Data Sheet'!I756&lt;Results!$H$16)</f>
        <v>0</v>
      </c>
      <c r="Y756" s="102" t="b">
        <f>AND('Data Sheet'!J756&gt;Results!$G$19,'Data Sheet'!J756&lt;Results!$H$19)</f>
        <v>0</v>
      </c>
      <c r="AB756" s="44">
        <f t="shared" si="23"/>
        <v>0</v>
      </c>
    </row>
    <row r="757" spans="2:28">
      <c r="B757" s="161"/>
      <c r="C757" s="161"/>
      <c r="D757" s="161"/>
      <c r="E757" s="35" t="s">
        <v>916</v>
      </c>
      <c r="F757" s="3">
        <v>71</v>
      </c>
      <c r="G757" s="3">
        <v>0.98</v>
      </c>
      <c r="H757" s="3">
        <v>28.1</v>
      </c>
      <c r="I757" s="3">
        <v>480</v>
      </c>
      <c r="J757" s="10" t="s">
        <v>1</v>
      </c>
      <c r="T757" s="44">
        <f t="shared" si="22"/>
        <v>0</v>
      </c>
      <c r="U757" s="102" t="b">
        <f>AND('Data Sheet'!F757&gt;Results!$G$7,'Data Sheet'!F757&lt;Results!$H$7)</f>
        <v>0</v>
      </c>
      <c r="V757" s="102" t="b">
        <f>AND('Data Sheet'!G757&gt;Results!$G$10,'Data Sheet'!G756&lt;Results!$H$10)</f>
        <v>0</v>
      </c>
      <c r="W757" s="102" t="b">
        <f>AND('Data Sheet'!H757&gt;Results!$G$13,'Data Sheet'!H757&lt;Results!$H$13)</f>
        <v>0</v>
      </c>
      <c r="X757" s="102" t="b">
        <f>AND('Data Sheet'!I757&gt;Results!$G$16,'Data Sheet'!I757&lt;Results!$H$16)</f>
        <v>0</v>
      </c>
      <c r="Y757" s="102" t="b">
        <f>AND('Data Sheet'!J757&gt;Results!$G$19,'Data Sheet'!J757&lt;Results!$H$19)</f>
        <v>0</v>
      </c>
      <c r="AB757" s="44">
        <f t="shared" si="23"/>
        <v>0</v>
      </c>
    </row>
    <row r="758" spans="2:28">
      <c r="B758" s="161"/>
      <c r="C758" s="161"/>
      <c r="D758" s="161"/>
      <c r="E758" s="35" t="s">
        <v>917</v>
      </c>
      <c r="F758" s="3">
        <v>57</v>
      </c>
      <c r="G758" s="3">
        <v>0.94</v>
      </c>
      <c r="H758" s="3">
        <v>20.7</v>
      </c>
      <c r="I758" s="3">
        <v>550</v>
      </c>
      <c r="J758" s="10" t="s">
        <v>1</v>
      </c>
      <c r="T758" s="44">
        <f t="shared" si="22"/>
        <v>0</v>
      </c>
      <c r="U758" s="102" t="b">
        <f>AND('Data Sheet'!F758&gt;Results!$G$7,'Data Sheet'!F758&lt;Results!$H$7)</f>
        <v>0</v>
      </c>
      <c r="V758" s="102" t="b">
        <f>AND('Data Sheet'!G758&gt;Results!$G$10,'Data Sheet'!G757&lt;Results!$H$10)</f>
        <v>0</v>
      </c>
      <c r="W758" s="102" t="b">
        <f>AND('Data Sheet'!H758&gt;Results!$G$13,'Data Sheet'!H758&lt;Results!$H$13)</f>
        <v>0</v>
      </c>
      <c r="X758" s="102" t="b">
        <f>AND('Data Sheet'!I758&gt;Results!$G$16,'Data Sheet'!I758&lt;Results!$H$16)</f>
        <v>0</v>
      </c>
      <c r="Y758" s="102" t="b">
        <f>AND('Data Sheet'!J758&gt;Results!$G$19,'Data Sheet'!J758&lt;Results!$H$19)</f>
        <v>0</v>
      </c>
      <c r="AB758" s="44">
        <f t="shared" si="23"/>
        <v>0</v>
      </c>
    </row>
    <row r="759" spans="2:28">
      <c r="B759" s="161"/>
      <c r="C759" s="161"/>
      <c r="D759" s="161"/>
      <c r="E759" s="35" t="s">
        <v>918</v>
      </c>
      <c r="F759" s="3">
        <v>40</v>
      </c>
      <c r="G759" s="3">
        <v>0.91</v>
      </c>
      <c r="H759" s="3">
        <v>17.2</v>
      </c>
      <c r="I759" s="3">
        <v>700</v>
      </c>
      <c r="J759" s="10">
        <v>80</v>
      </c>
      <c r="T759" s="44">
        <f t="shared" si="22"/>
        <v>0</v>
      </c>
      <c r="U759" s="102" t="b">
        <f>AND('Data Sheet'!F759&gt;Results!$G$7,'Data Sheet'!F759&lt;Results!$H$7)</f>
        <v>0</v>
      </c>
      <c r="V759" s="102" t="b">
        <f>AND('Data Sheet'!G759&gt;Results!$G$10,'Data Sheet'!G758&lt;Results!$H$10)</f>
        <v>0</v>
      </c>
      <c r="W759" s="102" t="b">
        <f>AND('Data Sheet'!H759&gt;Results!$G$13,'Data Sheet'!H759&lt;Results!$H$13)</f>
        <v>0</v>
      </c>
      <c r="X759" s="102" t="b">
        <f>AND('Data Sheet'!I759&gt;Results!$G$16,'Data Sheet'!I759&lt;Results!$H$16)</f>
        <v>0</v>
      </c>
      <c r="Y759" s="102" t="b">
        <f>AND('Data Sheet'!J759&gt;Results!$G$19,'Data Sheet'!J759&lt;Results!$H$19)</f>
        <v>0</v>
      </c>
      <c r="AB759" s="44">
        <f t="shared" si="23"/>
        <v>0</v>
      </c>
    </row>
    <row r="760" spans="2:28">
      <c r="B760" s="161"/>
      <c r="C760" s="161"/>
      <c r="D760" s="161"/>
      <c r="E760" s="35" t="s">
        <v>919</v>
      </c>
      <c r="F760" s="3">
        <v>50</v>
      </c>
      <c r="G760" s="3">
        <v>0.91</v>
      </c>
      <c r="H760" s="3">
        <v>27.6</v>
      </c>
      <c r="I760" s="3">
        <v>650</v>
      </c>
      <c r="J760" s="10">
        <v>100</v>
      </c>
      <c r="T760" s="44">
        <f t="shared" si="22"/>
        <v>0</v>
      </c>
      <c r="U760" s="102" t="b">
        <f>AND('Data Sheet'!F760&gt;Results!$G$7,'Data Sheet'!F760&lt;Results!$H$7)</f>
        <v>0</v>
      </c>
      <c r="V760" s="102" t="b">
        <f>AND('Data Sheet'!G760&gt;Results!$G$10,'Data Sheet'!G759&lt;Results!$H$10)</f>
        <v>0</v>
      </c>
      <c r="W760" s="102" t="b">
        <f>AND('Data Sheet'!H760&gt;Results!$G$13,'Data Sheet'!H760&lt;Results!$H$13)</f>
        <v>0</v>
      </c>
      <c r="X760" s="102" t="b">
        <f>AND('Data Sheet'!I760&gt;Results!$G$16,'Data Sheet'!I760&lt;Results!$H$16)</f>
        <v>0</v>
      </c>
      <c r="Y760" s="102" t="b">
        <f>AND('Data Sheet'!J760&gt;Results!$G$19,'Data Sheet'!J760&lt;Results!$H$19)</f>
        <v>0</v>
      </c>
      <c r="AB760" s="44">
        <f t="shared" si="23"/>
        <v>0</v>
      </c>
    </row>
    <row r="761" spans="2:28">
      <c r="B761" s="161"/>
      <c r="C761" s="161"/>
      <c r="D761" s="161"/>
      <c r="E761" s="35" t="s">
        <v>920</v>
      </c>
      <c r="F761" s="3">
        <v>60</v>
      </c>
      <c r="G761" s="3">
        <v>0.9</v>
      </c>
      <c r="H761" s="3">
        <v>27.6</v>
      </c>
      <c r="I761" s="3">
        <v>600</v>
      </c>
      <c r="J761" s="10">
        <v>120</v>
      </c>
      <c r="T761" s="44">
        <f t="shared" si="22"/>
        <v>0</v>
      </c>
      <c r="U761" s="102" t="b">
        <f>AND('Data Sheet'!F761&gt;Results!$G$7,'Data Sheet'!F761&lt;Results!$H$7)</f>
        <v>0</v>
      </c>
      <c r="V761" s="102" t="b">
        <f>AND('Data Sheet'!G761&gt;Results!$G$10,'Data Sheet'!G760&lt;Results!$H$10)</f>
        <v>0</v>
      </c>
      <c r="W761" s="102" t="b">
        <f>AND('Data Sheet'!H761&gt;Results!$G$13,'Data Sheet'!H761&lt;Results!$H$13)</f>
        <v>0</v>
      </c>
      <c r="X761" s="102" t="b">
        <f>AND('Data Sheet'!I761&gt;Results!$G$16,'Data Sheet'!I761&lt;Results!$H$16)</f>
        <v>0</v>
      </c>
      <c r="Y761" s="102" t="b">
        <f>AND('Data Sheet'!J761&gt;Results!$G$19,'Data Sheet'!J761&lt;Results!$H$19)</f>
        <v>0</v>
      </c>
      <c r="AB761" s="44">
        <f t="shared" si="23"/>
        <v>0</v>
      </c>
    </row>
    <row r="762" spans="2:28">
      <c r="B762" s="161"/>
      <c r="C762" s="161"/>
      <c r="D762" s="161"/>
      <c r="E762" s="35" t="s">
        <v>921</v>
      </c>
      <c r="F762" s="3">
        <v>45</v>
      </c>
      <c r="G762" s="3">
        <v>0.92</v>
      </c>
      <c r="H762" s="3">
        <v>17.2</v>
      </c>
      <c r="I762" s="3">
        <v>700</v>
      </c>
      <c r="J762" s="10" t="s">
        <v>1</v>
      </c>
      <c r="T762" s="44">
        <f t="shared" si="22"/>
        <v>0</v>
      </c>
      <c r="U762" s="102" t="b">
        <f>AND('Data Sheet'!F762&gt;Results!$G$7,'Data Sheet'!F762&lt;Results!$H$7)</f>
        <v>0</v>
      </c>
      <c r="V762" s="102" t="b">
        <f>AND('Data Sheet'!G762&gt;Results!$G$10,'Data Sheet'!G761&lt;Results!$H$10)</f>
        <v>0</v>
      </c>
      <c r="W762" s="102" t="b">
        <f>AND('Data Sheet'!H762&gt;Results!$G$13,'Data Sheet'!H762&lt;Results!$H$13)</f>
        <v>0</v>
      </c>
      <c r="X762" s="102" t="b">
        <f>AND('Data Sheet'!I762&gt;Results!$G$16,'Data Sheet'!I762&lt;Results!$H$16)</f>
        <v>0</v>
      </c>
      <c r="Y762" s="102" t="b">
        <f>AND('Data Sheet'!J762&gt;Results!$G$19,'Data Sheet'!J762&lt;Results!$H$19)</f>
        <v>0</v>
      </c>
      <c r="AB762" s="44">
        <f t="shared" si="23"/>
        <v>0</v>
      </c>
    </row>
    <row r="763" spans="2:28">
      <c r="B763" s="161"/>
      <c r="C763" s="161"/>
      <c r="D763" s="161"/>
      <c r="E763" s="35" t="s">
        <v>922</v>
      </c>
      <c r="F763" s="3">
        <v>55</v>
      </c>
      <c r="G763" s="3">
        <v>0.92</v>
      </c>
      <c r="H763" s="3">
        <v>13.8</v>
      </c>
      <c r="I763" s="3">
        <v>600</v>
      </c>
      <c r="J763" s="10" t="s">
        <v>1</v>
      </c>
      <c r="T763" s="44">
        <f t="shared" si="22"/>
        <v>0</v>
      </c>
      <c r="U763" s="102" t="b">
        <f>AND('Data Sheet'!F763&gt;Results!$G$7,'Data Sheet'!F763&lt;Results!$H$7)</f>
        <v>0</v>
      </c>
      <c r="V763" s="102" t="b">
        <f>AND('Data Sheet'!G763&gt;Results!$G$10,'Data Sheet'!G762&lt;Results!$H$10)</f>
        <v>0</v>
      </c>
      <c r="W763" s="102" t="b">
        <f>AND('Data Sheet'!H763&gt;Results!$G$13,'Data Sheet'!H763&lt;Results!$H$13)</f>
        <v>0</v>
      </c>
      <c r="X763" s="102" t="b">
        <f>AND('Data Sheet'!I763&gt;Results!$G$16,'Data Sheet'!I763&lt;Results!$H$16)</f>
        <v>0</v>
      </c>
      <c r="Y763" s="102" t="b">
        <f>AND('Data Sheet'!J763&gt;Results!$G$19,'Data Sheet'!J763&lt;Results!$H$19)</f>
        <v>0</v>
      </c>
      <c r="AB763" s="44">
        <f t="shared" si="23"/>
        <v>0</v>
      </c>
    </row>
    <row r="764" spans="2:28">
      <c r="B764" s="161"/>
      <c r="C764" s="161"/>
      <c r="D764" s="161"/>
      <c r="E764" s="35" t="s">
        <v>923</v>
      </c>
      <c r="F764" s="3">
        <v>60</v>
      </c>
      <c r="G764" s="3">
        <v>0.91</v>
      </c>
      <c r="H764" s="3">
        <v>17.2</v>
      </c>
      <c r="I764" s="3">
        <v>600</v>
      </c>
      <c r="J764" s="10" t="s">
        <v>1</v>
      </c>
      <c r="T764" s="44">
        <f t="shared" si="22"/>
        <v>0</v>
      </c>
      <c r="U764" s="102" t="b">
        <f>AND('Data Sheet'!F764&gt;Results!$G$7,'Data Sheet'!F764&lt;Results!$H$7)</f>
        <v>0</v>
      </c>
      <c r="V764" s="102" t="b">
        <f>AND('Data Sheet'!G764&gt;Results!$G$10,'Data Sheet'!G763&lt;Results!$H$10)</f>
        <v>0</v>
      </c>
      <c r="W764" s="102" t="b">
        <f>AND('Data Sheet'!H764&gt;Results!$G$13,'Data Sheet'!H764&lt;Results!$H$13)</f>
        <v>0</v>
      </c>
      <c r="X764" s="102" t="b">
        <f>AND('Data Sheet'!I764&gt;Results!$G$16,'Data Sheet'!I764&lt;Results!$H$16)</f>
        <v>0</v>
      </c>
      <c r="Y764" s="102" t="b">
        <f>AND('Data Sheet'!J764&gt;Results!$G$19,'Data Sheet'!J764&lt;Results!$H$19)</f>
        <v>0</v>
      </c>
      <c r="AB764" s="44">
        <f t="shared" si="23"/>
        <v>0</v>
      </c>
    </row>
    <row r="765" spans="2:28">
      <c r="B765" s="161"/>
      <c r="C765" s="161"/>
      <c r="D765" s="161"/>
      <c r="E765" s="35" t="s">
        <v>924</v>
      </c>
      <c r="F765" s="3">
        <v>63</v>
      </c>
      <c r="G765" s="3">
        <v>0.91</v>
      </c>
      <c r="H765" s="3">
        <v>20.7</v>
      </c>
      <c r="I765" s="3">
        <v>350</v>
      </c>
      <c r="J765" s="10" t="s">
        <v>1</v>
      </c>
      <c r="T765" s="44">
        <f t="shared" si="22"/>
        <v>0</v>
      </c>
      <c r="U765" s="102" t="b">
        <f>AND('Data Sheet'!F765&gt;Results!$G$7,'Data Sheet'!F765&lt;Results!$H$7)</f>
        <v>1</v>
      </c>
      <c r="V765" s="102" t="b">
        <f>AND('Data Sheet'!G765&gt;Results!$G$10,'Data Sheet'!G764&lt;Results!$H$10)</f>
        <v>0</v>
      </c>
      <c r="W765" s="102" t="b">
        <f>AND('Data Sheet'!H765&gt;Results!$G$13,'Data Sheet'!H765&lt;Results!$H$13)</f>
        <v>0</v>
      </c>
      <c r="X765" s="102" t="b">
        <f>AND('Data Sheet'!I765&gt;Results!$G$16,'Data Sheet'!I765&lt;Results!$H$16)</f>
        <v>0</v>
      </c>
      <c r="Y765" s="102" t="b">
        <f>AND('Data Sheet'!J765&gt;Results!$G$19,'Data Sheet'!J765&lt;Results!$H$19)</f>
        <v>0</v>
      </c>
      <c r="AB765" s="44">
        <f t="shared" si="23"/>
        <v>1</v>
      </c>
    </row>
    <row r="766" spans="2:28">
      <c r="B766" s="161"/>
      <c r="C766" s="161"/>
      <c r="D766" s="161"/>
      <c r="E766" s="35" t="s">
        <v>925</v>
      </c>
      <c r="F766" s="3">
        <v>66</v>
      </c>
      <c r="G766" s="3">
        <v>0.91</v>
      </c>
      <c r="H766" s="3">
        <v>24.1</v>
      </c>
      <c r="I766" s="3">
        <v>650</v>
      </c>
      <c r="J766" s="10" t="s">
        <v>1</v>
      </c>
      <c r="T766" s="44">
        <f t="shared" si="22"/>
        <v>0</v>
      </c>
      <c r="U766" s="102" t="b">
        <f>AND('Data Sheet'!F766&gt;Results!$G$7,'Data Sheet'!F766&lt;Results!$H$7)</f>
        <v>1</v>
      </c>
      <c r="V766" s="102" t="b">
        <f>AND('Data Sheet'!G766&gt;Results!$G$10,'Data Sheet'!G765&lt;Results!$H$10)</f>
        <v>0</v>
      </c>
      <c r="W766" s="102" t="b">
        <f>AND('Data Sheet'!H766&gt;Results!$G$13,'Data Sheet'!H766&lt;Results!$H$13)</f>
        <v>0</v>
      </c>
      <c r="X766" s="102" t="b">
        <f>AND('Data Sheet'!I766&gt;Results!$G$16,'Data Sheet'!I766&lt;Results!$H$16)</f>
        <v>0</v>
      </c>
      <c r="Y766" s="102" t="b">
        <f>AND('Data Sheet'!J766&gt;Results!$G$19,'Data Sheet'!J766&lt;Results!$H$19)</f>
        <v>0</v>
      </c>
      <c r="AB766" s="44">
        <f t="shared" si="23"/>
        <v>1</v>
      </c>
    </row>
    <row r="767" spans="2:28">
      <c r="B767" s="161"/>
      <c r="C767" s="161"/>
      <c r="D767" s="161"/>
      <c r="E767" s="35" t="s">
        <v>926</v>
      </c>
      <c r="F767" s="3">
        <v>63</v>
      </c>
      <c r="G767" s="3">
        <v>0.98</v>
      </c>
      <c r="H767" s="3">
        <v>19</v>
      </c>
      <c r="I767" s="3">
        <v>300</v>
      </c>
      <c r="J767" s="10" t="s">
        <v>1</v>
      </c>
      <c r="T767" s="44">
        <f t="shared" si="22"/>
        <v>0</v>
      </c>
      <c r="U767" s="102" t="b">
        <f>AND('Data Sheet'!F767&gt;Results!$G$7,'Data Sheet'!F767&lt;Results!$H$7)</f>
        <v>1</v>
      </c>
      <c r="V767" s="102" t="b">
        <f>AND('Data Sheet'!G767&gt;Results!$G$10,'Data Sheet'!G766&lt;Results!$H$10)</f>
        <v>0</v>
      </c>
      <c r="W767" s="102" t="b">
        <f>AND('Data Sheet'!H767&gt;Results!$G$13,'Data Sheet'!H767&lt;Results!$H$13)</f>
        <v>0</v>
      </c>
      <c r="X767" s="102" t="b">
        <f>AND('Data Sheet'!I767&gt;Results!$G$16,'Data Sheet'!I767&lt;Results!$H$16)</f>
        <v>0</v>
      </c>
      <c r="Y767" s="102" t="b">
        <f>AND('Data Sheet'!J767&gt;Results!$G$19,'Data Sheet'!J767&lt;Results!$H$19)</f>
        <v>0</v>
      </c>
      <c r="AB767" s="44">
        <f t="shared" si="23"/>
        <v>1</v>
      </c>
    </row>
    <row r="768" spans="2:28">
      <c r="B768" s="161"/>
      <c r="C768" s="161"/>
      <c r="D768" s="161"/>
      <c r="E768" s="35" t="s">
        <v>927</v>
      </c>
      <c r="F768" s="3">
        <v>69</v>
      </c>
      <c r="G768" s="3">
        <v>1.07</v>
      </c>
      <c r="H768" s="3">
        <v>20.7</v>
      </c>
      <c r="I768" s="3">
        <v>250</v>
      </c>
      <c r="J768" s="10" t="s">
        <v>1</v>
      </c>
      <c r="T768" s="44">
        <f t="shared" si="22"/>
        <v>0</v>
      </c>
      <c r="U768" s="102" t="b">
        <f>AND('Data Sheet'!F768&gt;Results!$G$7,'Data Sheet'!F768&lt;Results!$H$7)</f>
        <v>0</v>
      </c>
      <c r="V768" s="102" t="b">
        <f>AND('Data Sheet'!G768&gt;Results!$G$10,'Data Sheet'!G767&lt;Results!$H$10)</f>
        <v>1</v>
      </c>
      <c r="W768" s="102" t="b">
        <f>AND('Data Sheet'!H768&gt;Results!$G$13,'Data Sheet'!H768&lt;Results!$H$13)</f>
        <v>0</v>
      </c>
      <c r="X768" s="102" t="b">
        <f>AND('Data Sheet'!I768&gt;Results!$G$16,'Data Sheet'!I768&lt;Results!$H$16)</f>
        <v>0</v>
      </c>
      <c r="Y768" s="102" t="b">
        <f>AND('Data Sheet'!J768&gt;Results!$G$19,'Data Sheet'!J768&lt;Results!$H$19)</f>
        <v>0</v>
      </c>
      <c r="AB768" s="44">
        <f t="shared" si="23"/>
        <v>1</v>
      </c>
    </row>
    <row r="769" spans="2:28">
      <c r="B769" s="161"/>
      <c r="C769" s="161"/>
      <c r="D769" s="161"/>
      <c r="E769" s="35" t="s">
        <v>928</v>
      </c>
      <c r="F769" s="3">
        <v>69</v>
      </c>
      <c r="G769" s="3">
        <v>1.1299999999999999</v>
      </c>
      <c r="H769" s="3">
        <v>22.1</v>
      </c>
      <c r="I769" s="3">
        <v>50</v>
      </c>
      <c r="J769" s="10" t="s">
        <v>1</v>
      </c>
      <c r="T769" s="44">
        <f t="shared" si="22"/>
        <v>0</v>
      </c>
      <c r="U769" s="102" t="b">
        <f>AND('Data Sheet'!F769&gt;Results!$G$7,'Data Sheet'!F769&lt;Results!$H$7)</f>
        <v>0</v>
      </c>
      <c r="V769" s="102" t="b">
        <f>AND('Data Sheet'!G769&gt;Results!$G$10,'Data Sheet'!G768&lt;Results!$H$10)</f>
        <v>1</v>
      </c>
      <c r="W769" s="102" t="b">
        <f>AND('Data Sheet'!H769&gt;Results!$G$13,'Data Sheet'!H769&lt;Results!$H$13)</f>
        <v>0</v>
      </c>
      <c r="X769" s="102" t="b">
        <f>AND('Data Sheet'!I769&gt;Results!$G$16,'Data Sheet'!I769&lt;Results!$H$16)</f>
        <v>0</v>
      </c>
      <c r="Y769" s="102" t="b">
        <f>AND('Data Sheet'!J769&gt;Results!$G$19,'Data Sheet'!J769&lt;Results!$H$19)</f>
        <v>0</v>
      </c>
      <c r="AB769" s="44">
        <f t="shared" si="23"/>
        <v>1</v>
      </c>
    </row>
    <row r="770" spans="2:28">
      <c r="B770" s="161"/>
      <c r="C770" s="161"/>
      <c r="D770" s="161"/>
      <c r="E770" s="35" t="s">
        <v>929</v>
      </c>
      <c r="F770" s="3">
        <v>55</v>
      </c>
      <c r="G770" s="3">
        <v>0.99</v>
      </c>
      <c r="H770" s="3">
        <v>13.8</v>
      </c>
      <c r="I770" s="3">
        <v>50</v>
      </c>
      <c r="J770" s="10" t="s">
        <v>1</v>
      </c>
      <c r="T770" s="44">
        <f t="shared" si="22"/>
        <v>0</v>
      </c>
      <c r="U770" s="102" t="b">
        <f>AND('Data Sheet'!F770&gt;Results!$G$7,'Data Sheet'!F770&lt;Results!$H$7)</f>
        <v>0</v>
      </c>
      <c r="V770" s="102" t="b">
        <f>AND('Data Sheet'!G770&gt;Results!$G$10,'Data Sheet'!G769&lt;Results!$H$10)</f>
        <v>0</v>
      </c>
      <c r="W770" s="102" t="b">
        <f>AND('Data Sheet'!H770&gt;Results!$G$13,'Data Sheet'!H770&lt;Results!$H$13)</f>
        <v>0</v>
      </c>
      <c r="X770" s="102" t="b">
        <f>AND('Data Sheet'!I770&gt;Results!$G$16,'Data Sheet'!I770&lt;Results!$H$16)</f>
        <v>0</v>
      </c>
      <c r="Y770" s="102" t="b">
        <f>AND('Data Sheet'!J770&gt;Results!$G$19,'Data Sheet'!J770&lt;Results!$H$19)</f>
        <v>0</v>
      </c>
      <c r="AB770" s="44">
        <f t="shared" si="23"/>
        <v>0</v>
      </c>
    </row>
    <row r="771" spans="2:28">
      <c r="B771" s="161"/>
      <c r="C771" s="161"/>
      <c r="D771" s="161"/>
      <c r="E771" s="35" t="s">
        <v>930</v>
      </c>
      <c r="F771" s="3">
        <v>60</v>
      </c>
      <c r="G771" s="3">
        <v>1.0900000000000001</v>
      </c>
      <c r="H771" s="3">
        <v>17.2</v>
      </c>
      <c r="I771" s="3">
        <v>35</v>
      </c>
      <c r="J771" s="10" t="s">
        <v>1</v>
      </c>
      <c r="T771" s="44">
        <f t="shared" si="22"/>
        <v>0</v>
      </c>
      <c r="U771" s="102" t="b">
        <f>AND('Data Sheet'!F771&gt;Results!$G$7,'Data Sheet'!F771&lt;Results!$H$7)</f>
        <v>0</v>
      </c>
      <c r="V771" s="102" t="b">
        <f>AND('Data Sheet'!G771&gt;Results!$G$10,'Data Sheet'!G770&lt;Results!$H$10)</f>
        <v>1</v>
      </c>
      <c r="W771" s="102" t="b">
        <f>AND('Data Sheet'!H771&gt;Results!$G$13,'Data Sheet'!H771&lt;Results!$H$13)</f>
        <v>0</v>
      </c>
      <c r="X771" s="102" t="b">
        <f>AND('Data Sheet'!I771&gt;Results!$G$16,'Data Sheet'!I771&lt;Results!$H$16)</f>
        <v>0</v>
      </c>
      <c r="Y771" s="102" t="b">
        <f>AND('Data Sheet'!J771&gt;Results!$G$19,'Data Sheet'!J771&lt;Results!$H$19)</f>
        <v>0</v>
      </c>
      <c r="AB771" s="44">
        <f t="shared" si="23"/>
        <v>1</v>
      </c>
    </row>
    <row r="772" spans="2:28">
      <c r="B772" s="161" t="s">
        <v>931</v>
      </c>
      <c r="C772" s="161"/>
      <c r="T772" s="44">
        <f t="shared" si="22"/>
        <v>0</v>
      </c>
      <c r="U772" s="102" t="b">
        <f>AND('Data Sheet'!F772&gt;Results!$G$7,'Data Sheet'!F772&lt;Results!$H$7)</f>
        <v>0</v>
      </c>
      <c r="V772" s="102" t="b">
        <f>AND('Data Sheet'!G772&gt;Results!$G$10,'Data Sheet'!G771&lt;Results!$H$10)</f>
        <v>0</v>
      </c>
      <c r="W772" s="102" t="b">
        <f>AND('Data Sheet'!H772&gt;Results!$G$13,'Data Sheet'!H772&lt;Results!$H$13)</f>
        <v>0</v>
      </c>
      <c r="X772" s="102" t="b">
        <f>AND('Data Sheet'!I772&gt;Results!$G$16,'Data Sheet'!I772&lt;Results!$H$16)</f>
        <v>0</v>
      </c>
      <c r="Y772" s="102" t="b">
        <f>AND('Data Sheet'!J772&gt;Results!$G$19,'Data Sheet'!J772&lt;Results!$H$19)</f>
        <v>0</v>
      </c>
      <c r="AB772" s="44">
        <f t="shared" si="23"/>
        <v>0</v>
      </c>
    </row>
    <row r="773" spans="2:28">
      <c r="T773" s="44">
        <f t="shared" si="22"/>
        <v>0</v>
      </c>
      <c r="U773" s="102" t="b">
        <f>AND('Data Sheet'!F773&gt;Results!$G$7,'Data Sheet'!F773&lt;Results!$H$7)</f>
        <v>0</v>
      </c>
      <c r="V773" s="102" t="b">
        <f>AND('Data Sheet'!G773&gt;Results!$G$10,'Data Sheet'!G772&lt;Results!$H$10)</f>
        <v>0</v>
      </c>
      <c r="W773" s="102" t="b">
        <f>AND('Data Sheet'!H773&gt;Results!$G$13,'Data Sheet'!H773&lt;Results!$H$13)</f>
        <v>0</v>
      </c>
      <c r="X773" s="102" t="b">
        <f>AND('Data Sheet'!I773&gt;Results!$G$16,'Data Sheet'!I773&lt;Results!$H$16)</f>
        <v>0</v>
      </c>
      <c r="Y773" s="102" t="b">
        <f>AND('Data Sheet'!J773&gt;Results!$G$19,'Data Sheet'!J773&lt;Results!$H$19)</f>
        <v>0</v>
      </c>
      <c r="AB773" s="44">
        <f t="shared" si="23"/>
        <v>0</v>
      </c>
    </row>
    <row r="774" spans="2:28">
      <c r="T774" s="44">
        <f t="shared" si="22"/>
        <v>0</v>
      </c>
      <c r="U774" s="102" t="b">
        <f>AND('Data Sheet'!F774&gt;Results!$G$7,'Data Sheet'!F774&lt;Results!$H$7)</f>
        <v>0</v>
      </c>
      <c r="V774" s="102" t="b">
        <f>AND('Data Sheet'!G774&gt;Results!$G$10,'Data Sheet'!G773&lt;Results!$H$10)</f>
        <v>0</v>
      </c>
      <c r="W774" s="102" t="b">
        <f>AND('Data Sheet'!H774&gt;Results!$G$13,'Data Sheet'!H774&lt;Results!$H$13)</f>
        <v>0</v>
      </c>
      <c r="X774" s="102" t="b">
        <f>AND('Data Sheet'!I774&gt;Results!$G$16,'Data Sheet'!I774&lt;Results!$H$16)</f>
        <v>0</v>
      </c>
      <c r="Y774" s="102" t="b">
        <f>AND('Data Sheet'!J774&gt;Results!$G$19,'Data Sheet'!J774&lt;Results!$H$19)</f>
        <v>0</v>
      </c>
      <c r="AB774" s="44">
        <f t="shared" si="23"/>
        <v>0</v>
      </c>
    </row>
    <row r="775" spans="2:28">
      <c r="T775" s="44">
        <f t="shared" si="22"/>
        <v>0</v>
      </c>
      <c r="U775" s="102" t="b">
        <f>AND('Data Sheet'!F775&gt;Results!$G$7,'Data Sheet'!F775&lt;Results!$H$7)</f>
        <v>0</v>
      </c>
      <c r="V775" s="102" t="b">
        <f>AND('Data Sheet'!G775&gt;Results!$G$10,'Data Sheet'!G774&lt;Results!$H$10)</f>
        <v>0</v>
      </c>
      <c r="W775" s="102" t="b">
        <f>AND('Data Sheet'!H775&gt;Results!$G$13,'Data Sheet'!H775&lt;Results!$H$13)</f>
        <v>0</v>
      </c>
      <c r="X775" s="102" t="b">
        <f>AND('Data Sheet'!I775&gt;Results!$G$16,'Data Sheet'!I775&lt;Results!$H$16)</f>
        <v>0</v>
      </c>
      <c r="Y775" s="102" t="b">
        <f>AND('Data Sheet'!J775&gt;Results!$G$19,'Data Sheet'!J775&lt;Results!$H$19)</f>
        <v>0</v>
      </c>
      <c r="AB775" s="44">
        <f t="shared" si="23"/>
        <v>0</v>
      </c>
    </row>
    <row r="776" spans="2:28">
      <c r="T776" s="44">
        <f t="shared" ref="T776:T779" si="24">COUNTIF(M776:Q776,"TRUE")</f>
        <v>0</v>
      </c>
      <c r="U776" s="102" t="b">
        <f>AND('Data Sheet'!F776&gt;Results!$G$7,'Data Sheet'!F776&lt;Results!$H$7)</f>
        <v>0</v>
      </c>
      <c r="V776" s="102" t="b">
        <f>AND('Data Sheet'!G776&gt;Results!$G$10,'Data Sheet'!G775&lt;Results!$H$10)</f>
        <v>0</v>
      </c>
      <c r="W776" s="102" t="b">
        <f>AND('Data Sheet'!H776&gt;Results!$G$13,'Data Sheet'!H776&lt;Results!$H$13)</f>
        <v>0</v>
      </c>
      <c r="X776" s="102" t="b">
        <f>AND('Data Sheet'!I776&gt;Results!$G$16,'Data Sheet'!I776&lt;Results!$H$16)</f>
        <v>0</v>
      </c>
      <c r="Y776" s="102" t="b">
        <f>AND('Data Sheet'!J776&gt;Results!$G$19,'Data Sheet'!J776&lt;Results!$H$19)</f>
        <v>0</v>
      </c>
      <c r="AB776" s="44">
        <f t="shared" ref="AB776:AB779" si="25">COUNTIF(U776:Y776,"TRUE")</f>
        <v>0</v>
      </c>
    </row>
    <row r="777" spans="2:28">
      <c r="T777" s="44">
        <f t="shared" si="24"/>
        <v>0</v>
      </c>
      <c r="U777" s="102" t="b">
        <f>AND('Data Sheet'!F777&gt;Results!$G$7,'Data Sheet'!F777&lt;Results!$H$7)</f>
        <v>0</v>
      </c>
      <c r="V777" s="102" t="b">
        <f>AND('Data Sheet'!G777&gt;Results!$G$10,'Data Sheet'!G776&lt;Results!$H$10)</f>
        <v>0</v>
      </c>
      <c r="W777" s="102" t="b">
        <f>AND('Data Sheet'!H777&gt;Results!$G$13,'Data Sheet'!H777&lt;Results!$H$13)</f>
        <v>0</v>
      </c>
      <c r="X777" s="102" t="b">
        <f>AND('Data Sheet'!I777&gt;Results!$G$16,'Data Sheet'!I777&lt;Results!$H$16)</f>
        <v>0</v>
      </c>
      <c r="Y777" s="102" t="b">
        <f>AND('Data Sheet'!J777&gt;Results!$G$19,'Data Sheet'!J777&lt;Results!$H$19)</f>
        <v>0</v>
      </c>
      <c r="AB777" s="44">
        <f t="shared" si="25"/>
        <v>0</v>
      </c>
    </row>
    <row r="778" spans="2:28">
      <c r="T778" s="44">
        <f t="shared" si="24"/>
        <v>0</v>
      </c>
      <c r="U778" s="102" t="b">
        <f>AND('Data Sheet'!F778&gt;Results!$G$7,'Data Sheet'!F778&lt;Results!$H$7)</f>
        <v>0</v>
      </c>
      <c r="V778" s="102" t="b">
        <f>AND('Data Sheet'!G778&gt;Results!$G$10,'Data Sheet'!G777&lt;Results!$H$10)</f>
        <v>0</v>
      </c>
      <c r="W778" s="102" t="b">
        <f>AND('Data Sheet'!H778&gt;Results!$G$13,'Data Sheet'!H778&lt;Results!$H$13)</f>
        <v>0</v>
      </c>
      <c r="X778" s="102" t="b">
        <f>AND('Data Sheet'!I778&gt;Results!$G$16,'Data Sheet'!I778&lt;Results!$H$16)</f>
        <v>0</v>
      </c>
      <c r="Y778" s="102" t="b">
        <f>AND('Data Sheet'!J778&gt;Results!$G$19,'Data Sheet'!J778&lt;Results!$H$19)</f>
        <v>0</v>
      </c>
      <c r="AB778" s="44">
        <f t="shared" si="25"/>
        <v>0</v>
      </c>
    </row>
    <row r="779" spans="2:28">
      <c r="T779" s="44">
        <f t="shared" si="24"/>
        <v>0</v>
      </c>
      <c r="U779" s="102" t="b">
        <f>AND('Data Sheet'!F779&gt;Results!$G$7,'Data Sheet'!F779&lt;Results!$H$7)</f>
        <v>0</v>
      </c>
      <c r="V779" s="102" t="b">
        <f>AND('Data Sheet'!G779&gt;Results!$G$10,'Data Sheet'!G778&lt;Results!$H$10)</f>
        <v>0</v>
      </c>
      <c r="W779" s="102" t="b">
        <f>AND('Data Sheet'!H779&gt;Results!$G$13,'Data Sheet'!H779&lt;Results!$H$13)</f>
        <v>0</v>
      </c>
      <c r="X779" s="102" t="b">
        <f>AND('Data Sheet'!I779&gt;Results!$G$16,'Data Sheet'!I779&lt;Results!$H$16)</f>
        <v>0</v>
      </c>
      <c r="Y779" s="102" t="b">
        <f>AND('Data Sheet'!J779&gt;Results!$G$19,'Data Sheet'!J779&lt;Results!$H$19)</f>
        <v>0</v>
      </c>
      <c r="AB779" s="44">
        <f t="shared" si="25"/>
        <v>0</v>
      </c>
    </row>
  </sheetData>
  <mergeCells count="55">
    <mergeCell ref="B772:C772"/>
    <mergeCell ref="B740:C747"/>
    <mergeCell ref="D740:D747"/>
    <mergeCell ref="D748:D752"/>
    <mergeCell ref="B748:C771"/>
    <mergeCell ref="D753:D771"/>
    <mergeCell ref="B705:C739"/>
    <mergeCell ref="D705:D739"/>
    <mergeCell ref="D368:D387"/>
    <mergeCell ref="D388:D405"/>
    <mergeCell ref="D529:D543"/>
    <mergeCell ref="D474:D528"/>
    <mergeCell ref="D470:D473"/>
    <mergeCell ref="D41:D79"/>
    <mergeCell ref="D80:D86"/>
    <mergeCell ref="D87:D93"/>
    <mergeCell ref="K3:L3"/>
    <mergeCell ref="D154:D165"/>
    <mergeCell ref="M1:R2"/>
    <mergeCell ref="R3:S3"/>
    <mergeCell ref="D3:D6"/>
    <mergeCell ref="F1:J2"/>
    <mergeCell ref="D7:D40"/>
    <mergeCell ref="D406:D408"/>
    <mergeCell ref="D409:D411"/>
    <mergeCell ref="D417:D468"/>
    <mergeCell ref="D568:D599"/>
    <mergeCell ref="D94:D99"/>
    <mergeCell ref="D100:D111"/>
    <mergeCell ref="D112:D129"/>
    <mergeCell ref="D130:D153"/>
    <mergeCell ref="D190:D202"/>
    <mergeCell ref="D203:D216"/>
    <mergeCell ref="D217:D230"/>
    <mergeCell ref="D329:D367"/>
    <mergeCell ref="D166:D185"/>
    <mergeCell ref="D186:D189"/>
    <mergeCell ref="D231:D272"/>
    <mergeCell ref="D273:D309"/>
    <mergeCell ref="B3:C6"/>
    <mergeCell ref="B7:C230"/>
    <mergeCell ref="B231:C328"/>
    <mergeCell ref="B626:C704"/>
    <mergeCell ref="D626:D653"/>
    <mergeCell ref="D654:D655"/>
    <mergeCell ref="D656:D704"/>
    <mergeCell ref="D310:D328"/>
    <mergeCell ref="D600:D613"/>
    <mergeCell ref="D614:D616"/>
    <mergeCell ref="D617:D625"/>
    <mergeCell ref="B568:C625"/>
    <mergeCell ref="B329:C543"/>
    <mergeCell ref="B544:C567"/>
    <mergeCell ref="D544:D567"/>
    <mergeCell ref="D412:D416"/>
  </mergeCells>
  <conditionalFormatting sqref="T1:T5 T7:T1048576">
    <cfRule type="cellIs" dxfId="24" priority="11" operator="greaterThanOrEqual">
      <formula>3</formula>
    </cfRule>
  </conditionalFormatting>
  <conditionalFormatting sqref="M7:Q741">
    <cfRule type="containsText" dxfId="23" priority="9" operator="containsText" text="VRAI">
      <formula>NOT(ISERROR(SEARCH("VRAI",M7)))</formula>
    </cfRule>
  </conditionalFormatting>
  <conditionalFormatting sqref="U1 U3:Y1048576">
    <cfRule type="containsText" dxfId="22" priority="6" operator="containsText" text="VRAI">
      <formula>NOT(ISERROR(SEARCH("VRAI",U1)))</formula>
    </cfRule>
  </conditionalFormatting>
  <conditionalFormatting sqref="AB1:AB5 AB7:AB1048576">
    <cfRule type="cellIs" dxfId="21" priority="4" operator="greaterThanOrEqual">
      <formula>3</formula>
    </cfRule>
    <cfRule type="cellIs" dxfId="20" priority="5" operator="greaterThanOrEqual">
      <formula>3</formula>
    </cfRule>
  </conditionalFormatting>
  <conditionalFormatting sqref="E7:J625 E731:J770 M7:Q1000 E773:J1000 T7:Y1000 AB7:AB1000">
    <cfRule type="expression" dxfId="19" priority="39">
      <formula>$AB7&gt;=3</formula>
    </cfRule>
  </conditionalFormatting>
  <conditionalFormatting sqref="E7:J625 E731:J770 M7:Q1000 E773:J1000">
    <cfRule type="expression" dxfId="18" priority="46">
      <formula>$T7&gt;=3</formula>
    </cfRule>
  </conditionalFormatting>
  <conditionalFormatting sqref="E609:J625 E731:J770 E773:J3632">
    <cfRule type="expression" dxfId="17" priority="50">
      <formula>$AB72&gt;=3</formula>
    </cfRule>
    <cfRule type="expression" dxfId="16" priority="51">
      <formula>$T72&gt;=3</formula>
    </cfRule>
  </conditionalFormatting>
  <conditionalFormatting sqref="E626:J704">
    <cfRule type="expression" dxfId="15" priority="53">
      <formula>$AB652&gt;=3</formula>
    </cfRule>
  </conditionalFormatting>
  <conditionalFormatting sqref="E626:J704">
    <cfRule type="expression" dxfId="14" priority="56">
      <formula>$T652&gt;=3</formula>
    </cfRule>
  </conditionalFormatting>
  <conditionalFormatting sqref="E626:J704">
    <cfRule type="expression" dxfId="13" priority="60">
      <formula>$AB115&gt;=3</formula>
    </cfRule>
    <cfRule type="expression" dxfId="12" priority="61">
      <formula>$T115&gt;=3</formula>
    </cfRule>
  </conditionalFormatting>
  <conditionalFormatting sqref="E771:J771">
    <cfRule type="expression" dxfId="11" priority="63">
      <formula>$AB772&gt;=3</formula>
    </cfRule>
  </conditionalFormatting>
  <conditionalFormatting sqref="E771:J771">
    <cfRule type="expression" dxfId="10" priority="65">
      <formula>$T772&gt;=3</formula>
    </cfRule>
  </conditionalFormatting>
  <conditionalFormatting sqref="E771:J771">
    <cfRule type="expression" dxfId="9" priority="68">
      <formula>$AB235&gt;=3</formula>
    </cfRule>
    <cfRule type="expression" dxfId="8" priority="69">
      <formula>$T235&gt;=3</formula>
    </cfRule>
  </conditionalFormatting>
  <hyperlinks>
    <hyperlink ref="D129:D151" r:id="rId1" display="Lifoflex"/>
    <hyperlink ref="D111:D127" r:id="rId2" display="Dryflex TPV"/>
    <hyperlink ref="D99:D109" r:id="rId3" display="Dryflex automotive mats (SBS/SEBS)"/>
    <hyperlink ref="D93:D97" r:id="rId4" display="Dryflex optimised compression set "/>
    <hyperlink ref="D86:D91" r:id="rId5" display="Dryflex PCW"/>
    <hyperlink ref="D79:D84" r:id="rId6" display="Dryflex transparentx"/>
    <hyperlink ref="D153:D163" r:id="rId7" display="Lifoflex Flam"/>
    <hyperlink ref="D165:D183" r:id="rId8" display="Mediprene 500"/>
    <hyperlink ref="D185:D187" r:id="rId9" display="Mediprene 2K applications"/>
    <hyperlink ref="D189:D200" r:id="rId10" display="Mediprenne oil free medical"/>
    <hyperlink ref="D216:D228" r:id="rId11" display="Mediprene transparent "/>
    <hyperlink ref="E231" r:id="rId12"/>
    <hyperlink ref="E232" r:id="rId13"/>
    <hyperlink ref="E233" r:id="rId14"/>
    <hyperlink ref="E234" r:id="rId15"/>
    <hyperlink ref="E235" r:id="rId16"/>
    <hyperlink ref="E236" r:id="rId17"/>
    <hyperlink ref="E237" r:id="rId18"/>
    <hyperlink ref="E238" r:id="rId19"/>
    <hyperlink ref="E239" r:id="rId20"/>
    <hyperlink ref="E240" r:id="rId21"/>
    <hyperlink ref="E241" r:id="rId22"/>
    <hyperlink ref="E242" r:id="rId23"/>
    <hyperlink ref="E243" r:id="rId24"/>
    <hyperlink ref="E244" r:id="rId25"/>
    <hyperlink ref="E245" r:id="rId26"/>
    <hyperlink ref="E246" r:id="rId27"/>
    <hyperlink ref="E247" r:id="rId28"/>
    <hyperlink ref="E248" r:id="rId29"/>
    <hyperlink ref="E249" r:id="rId30"/>
    <hyperlink ref="E250" r:id="rId31"/>
    <hyperlink ref="E251" r:id="rId32"/>
    <hyperlink ref="E252" r:id="rId33"/>
    <hyperlink ref="E253" r:id="rId34"/>
    <hyperlink ref="E254" r:id="rId35"/>
    <hyperlink ref="E255" r:id="rId36"/>
    <hyperlink ref="E256" r:id="rId37"/>
    <hyperlink ref="E257" r:id="rId38"/>
    <hyperlink ref="E258" r:id="rId39"/>
    <hyperlink ref="E259" r:id="rId40"/>
    <hyperlink ref="E260" r:id="rId41"/>
    <hyperlink ref="E261" r:id="rId42"/>
    <hyperlink ref="E262" r:id="rId43"/>
    <hyperlink ref="E263" r:id="rId44"/>
    <hyperlink ref="E264" r:id="rId45"/>
    <hyperlink ref="E265" r:id="rId46"/>
    <hyperlink ref="E266" r:id="rId47"/>
    <hyperlink ref="E267" r:id="rId48"/>
    <hyperlink ref="E268" r:id="rId49"/>
    <hyperlink ref="E269" r:id="rId50"/>
    <hyperlink ref="E270" r:id="rId51"/>
    <hyperlink ref="E271" r:id="rId52"/>
    <hyperlink ref="E272" r:id="rId53"/>
    <hyperlink ref="E544" r:id="rId54" display="http://www.rtpcompany.com/info/data/2700/RTP2740S-30A.htm"/>
    <hyperlink ref="E545" r:id="rId55" display="http://www.rtpcompany.com/info/data/2700/RTP2740S-40A.htm"/>
    <hyperlink ref="E546" r:id="rId56" display="http://www.rtpcompany.com/info/data/2700/RTP2740S-50A.htm"/>
    <hyperlink ref="E547" r:id="rId57" display="http://www.rtpcompany.com/info/data/2700/RTP2740S-60A.htm"/>
    <hyperlink ref="E548" r:id="rId58" display="http://www.rtpcompany.com/info/data/2700/RTP2740S-70A.htm"/>
    <hyperlink ref="E549" r:id="rId59" display="http://www.rtpcompany.com/info/data/2700/RTP2700S-30A.htm"/>
    <hyperlink ref="E550" r:id="rId60" display="http://www.rtpcompany.com/info/data/2700/RTP2700S-40A.htm"/>
    <hyperlink ref="E551" r:id="rId61" display="http://www.rtpcompany.com/info/data/2700/RTP2700S-50A.htm"/>
    <hyperlink ref="E552" r:id="rId62" display="http://www.rtpcompany.com/info/data/2700/RTP2700S-60A.htm"/>
    <hyperlink ref="E553" r:id="rId63" display="http://www.rtpcompany.com/info/data/2700/RTP2700S-70A.htm"/>
    <hyperlink ref="E554" r:id="rId64" display="http://www.rtpcompany.com/info/data/2800/RTP2800B-45A.htm"/>
    <hyperlink ref="E555" r:id="rId65" display="http://www.rtpcompany.com/info/data/2800/RTP2800B-55A.htm"/>
    <hyperlink ref="E556" r:id="rId66" display="http://www.rtpcompany.com/info/data/2800/RTP2800B-65A.htm"/>
    <hyperlink ref="E557" r:id="rId67" display="http://www.rtpcompany.com/info/data/2800/RTP2800B-75A.htm"/>
    <hyperlink ref="E558" r:id="rId68" display="http://www.rtpcompany.com/info/data/2800/RTP2800B-85A.htm"/>
    <hyperlink ref="E559" r:id="rId69" display="http://www.rtpcompany.com/info/data/6000/RTP6003-45A.htm"/>
    <hyperlink ref="E626" r:id="rId70"/>
    <hyperlink ref="E627" r:id="rId71"/>
    <hyperlink ref="E628" r:id="rId72"/>
    <hyperlink ref="E629" r:id="rId73"/>
    <hyperlink ref="E630" r:id="rId74"/>
    <hyperlink ref="E631" r:id="rId75"/>
    <hyperlink ref="E632" r:id="rId76"/>
    <hyperlink ref="E633" r:id="rId77"/>
    <hyperlink ref="E634" r:id="rId78"/>
    <hyperlink ref="E635" r:id="rId79"/>
    <hyperlink ref="E636" r:id="rId80"/>
    <hyperlink ref="E637" r:id="rId81"/>
    <hyperlink ref="E638" r:id="rId82"/>
    <hyperlink ref="E639" r:id="rId83"/>
    <hyperlink ref="E640" r:id="rId84"/>
    <hyperlink ref="E641" r:id="rId85"/>
    <hyperlink ref="E642" r:id="rId86"/>
    <hyperlink ref="E643" r:id="rId87"/>
    <hyperlink ref="E644" r:id="rId88"/>
    <hyperlink ref="E645" r:id="rId89"/>
    <hyperlink ref="E646" r:id="rId90"/>
    <hyperlink ref="E647" r:id="rId91"/>
    <hyperlink ref="E648" r:id="rId92"/>
    <hyperlink ref="E649" r:id="rId93"/>
    <hyperlink ref="E650" r:id="rId94"/>
    <hyperlink ref="E651" r:id="rId95"/>
    <hyperlink ref="E652" r:id="rId96"/>
    <hyperlink ref="E653" r:id="rId97"/>
    <hyperlink ref="E659" r:id="rId98"/>
    <hyperlink ref="E658" r:id="rId99"/>
    <hyperlink ref="E657" r:id="rId100"/>
    <hyperlink ref="E656" r:id="rId101"/>
    <hyperlink ref="E655" r:id="rId102"/>
    <hyperlink ref="E654" r:id="rId103"/>
    <hyperlink ref="E660" r:id="rId104"/>
    <hyperlink ref="E661" r:id="rId105"/>
    <hyperlink ref="E662" r:id="rId106"/>
    <hyperlink ref="E663" r:id="rId107"/>
    <hyperlink ref="E664" r:id="rId108"/>
    <hyperlink ref="E665" r:id="rId109"/>
    <hyperlink ref="E666" r:id="rId110"/>
    <hyperlink ref="E667" r:id="rId111"/>
    <hyperlink ref="E668" r:id="rId112"/>
    <hyperlink ref="E669" r:id="rId113"/>
    <hyperlink ref="E670" r:id="rId114"/>
    <hyperlink ref="E671" r:id="rId115"/>
    <hyperlink ref="E672" r:id="rId116"/>
    <hyperlink ref="E673" r:id="rId117"/>
    <hyperlink ref="E674" r:id="rId118"/>
    <hyperlink ref="E675" r:id="rId119"/>
    <hyperlink ref="E676" r:id="rId120"/>
    <hyperlink ref="E677" r:id="rId121"/>
    <hyperlink ref="E678" r:id="rId122"/>
    <hyperlink ref="E679" r:id="rId123"/>
    <hyperlink ref="E680" r:id="rId124"/>
    <hyperlink ref="E681" r:id="rId125"/>
    <hyperlink ref="E682" r:id="rId126"/>
    <hyperlink ref="E683" r:id="rId127"/>
    <hyperlink ref="E684" r:id="rId128"/>
    <hyperlink ref="E685" r:id="rId129"/>
    <hyperlink ref="E686" r:id="rId130"/>
    <hyperlink ref="E687" r:id="rId131"/>
    <hyperlink ref="E688" r:id="rId132"/>
    <hyperlink ref="E689" r:id="rId133"/>
    <hyperlink ref="E690" r:id="rId134"/>
    <hyperlink ref="E691" r:id="rId135"/>
    <hyperlink ref="E692" r:id="rId136"/>
    <hyperlink ref="E693" r:id="rId137"/>
    <hyperlink ref="E694" r:id="rId138"/>
    <hyperlink ref="E695" r:id="rId139"/>
    <hyperlink ref="E696" r:id="rId140"/>
    <hyperlink ref="E697" r:id="rId141"/>
    <hyperlink ref="E698" r:id="rId142"/>
    <hyperlink ref="E699" r:id="rId143"/>
    <hyperlink ref="E700" r:id="rId144"/>
    <hyperlink ref="E701" r:id="rId145"/>
    <hyperlink ref="E702" r:id="rId146"/>
    <hyperlink ref="E703" r:id="rId147"/>
    <hyperlink ref="E704" r:id="rId148"/>
    <hyperlink ref="E568" r:id="rId149"/>
    <hyperlink ref="E569" r:id="rId150"/>
    <hyperlink ref="E570" r:id="rId151"/>
    <hyperlink ref="E571" r:id="rId152"/>
    <hyperlink ref="E572" r:id="rId153"/>
    <hyperlink ref="E573" r:id="rId154"/>
    <hyperlink ref="E574" r:id="rId155"/>
    <hyperlink ref="E575" r:id="rId156"/>
    <hyperlink ref="E576" r:id="rId157"/>
    <hyperlink ref="E577" r:id="rId158"/>
    <hyperlink ref="E578" r:id="rId159"/>
    <hyperlink ref="E579" r:id="rId160"/>
    <hyperlink ref="E580" r:id="rId161"/>
    <hyperlink ref="E581" r:id="rId162"/>
    <hyperlink ref="E582" r:id="rId163"/>
    <hyperlink ref="E583" r:id="rId164"/>
    <hyperlink ref="E584" r:id="rId165"/>
    <hyperlink ref="E585" r:id="rId166"/>
    <hyperlink ref="E586" r:id="rId167"/>
    <hyperlink ref="E587" r:id="rId168"/>
    <hyperlink ref="E588" r:id="rId169"/>
    <hyperlink ref="E589" r:id="rId170"/>
    <hyperlink ref="E590" r:id="rId171"/>
    <hyperlink ref="E591" r:id="rId172"/>
    <hyperlink ref="E592" r:id="rId173"/>
    <hyperlink ref="E593" r:id="rId174"/>
    <hyperlink ref="E594" r:id="rId175"/>
    <hyperlink ref="E595" r:id="rId176"/>
    <hyperlink ref="E596" r:id="rId177"/>
    <hyperlink ref="E597" r:id="rId178"/>
    <hyperlink ref="E598" r:id="rId179"/>
    <hyperlink ref="E599" r:id="rId180"/>
    <hyperlink ref="D203:D216" r:id="rId181" display="Mediprene syringe plunger seals"/>
    <hyperlink ref="D190:D202" r:id="rId182" display="Mediprene oil free medical"/>
    <hyperlink ref="D186:D189" r:id="rId183" display="Mediprene 2K applications"/>
    <hyperlink ref="D166:D185" r:id="rId184" display="Mediprene 500 standard series (SEBS)"/>
    <hyperlink ref="D154:D165" r:id="rId185" display="Lifoflex Flam"/>
    <hyperlink ref="D130:D153" r:id="rId186" display="Lifoflex standard series"/>
    <hyperlink ref="D100:D111" r:id="rId187" display="Dryflex automotive mats (SBS/SEBS)"/>
    <hyperlink ref="D94:D99" r:id="rId188" display="Dryflex optimised compression set "/>
    <hyperlink ref="D87:D93" r:id="rId189" display="Dryflex PCW"/>
    <hyperlink ref="D80:D86" r:id="rId190" display="Dryflex transparent"/>
    <hyperlink ref="D41:D79" r:id="rId191" display="Dryflex SE Injection moulding (TPS)"/>
    <hyperlink ref="E600" r:id="rId192" display="6030 NC/BK"/>
    <hyperlink ref="E601" r:id="rId193" display="http://www.matweb.com/search/DataSheet.aspx?MatGUID=4dee9e24473f4d2982b9e86317a973ca"/>
    <hyperlink ref="E602" r:id="rId194"/>
    <hyperlink ref="E603" r:id="rId195"/>
    <hyperlink ref="E604" r:id="rId196" display="http://www.matweb.com/search/DataSheet.aspx?MatGUID=7a22ce7cea934d9eb9304516130a4666"/>
    <hyperlink ref="E605" r:id="rId197" display="http://www.matweb.com/search/DataSheet.aspx?MatGUID=9da9b97498864dc3ac2be520617f1944"/>
    <hyperlink ref="E606" r:id="rId198" display="http://www.matweb.com/search/DataSheet.aspx?MatGUID=d8a27d4a06a6475eadccf9418b0b64fa"/>
    <hyperlink ref="E607" r:id="rId199" display="http://www.matweb.com/search/DataSheet.aspx?MatGUID=1e1cba6c7883454dabed0e9bab46cbe6"/>
    <hyperlink ref="E608" r:id="rId200" display="http://www.matweb.com/search/DataSheet.aspx?MatGUID=a8e585c3f4534afa95553ff34f57f4d6"/>
    <hyperlink ref="E609" r:id="rId201"/>
    <hyperlink ref="E610" r:id="rId202"/>
    <hyperlink ref="E611" r:id="rId203"/>
    <hyperlink ref="E612" r:id="rId204"/>
    <hyperlink ref="E613" r:id="rId205"/>
    <hyperlink ref="E614" r:id="rId206"/>
    <hyperlink ref="E615" r:id="rId207"/>
    <hyperlink ref="E616" r:id="rId208"/>
    <hyperlink ref="E617" r:id="rId209" display="http://www.matweb.com/search/DataSheet.aspx?MatGUID=72bcb7b803c047e1b2fbb8d5439eae53"/>
    <hyperlink ref="E618" r:id="rId210" display="http://www.matweb.com/search/DataSheet.aspx?MatGUID=671092e5a63f453786a6a358a9db6abb"/>
    <hyperlink ref="E619" r:id="rId211" display="http://www.matweb.com/search/DataSheet.aspx?MatGUID=1cb3692c6156434f876f116706388e3d"/>
    <hyperlink ref="E620" r:id="rId212" display="http://www.matweb.com/search/DataSheet.aspx?MatGUID=8e0d10d71d534f28ba6911cc570b9bdf"/>
    <hyperlink ref="E621" r:id="rId213" display="http://www.matweb.com/search/DataSheet.aspx?MatGUID=46acca22640e47ea9309d425bc22de07"/>
    <hyperlink ref="E622" r:id="rId214" display="60780 BK"/>
    <hyperlink ref="E623" r:id="rId215"/>
    <hyperlink ref="E624" r:id="rId216"/>
    <hyperlink ref="E625" r:id="rId217"/>
    <hyperlink ref="E705" r:id="rId218"/>
    <hyperlink ref="E706" r:id="rId219"/>
    <hyperlink ref="E707" r:id="rId220"/>
    <hyperlink ref="E708" r:id="rId221"/>
    <hyperlink ref="E709" r:id="rId222"/>
    <hyperlink ref="E710" r:id="rId223"/>
    <hyperlink ref="E711" r:id="rId224"/>
    <hyperlink ref="E712" r:id="rId225"/>
    <hyperlink ref="E713" r:id="rId226"/>
    <hyperlink ref="E714" r:id="rId227"/>
    <hyperlink ref="E715" r:id="rId228"/>
    <hyperlink ref="E716" r:id="rId229"/>
    <hyperlink ref="E717" r:id="rId230"/>
    <hyperlink ref="E718" r:id="rId231"/>
    <hyperlink ref="E719" r:id="rId232"/>
    <hyperlink ref="E720" r:id="rId233"/>
    <hyperlink ref="E721" r:id="rId234"/>
    <hyperlink ref="E722" r:id="rId235"/>
    <hyperlink ref="E723" r:id="rId236"/>
    <hyperlink ref="E724" r:id="rId237" display="http://www.matweb.com/search/DataSheet.aspx?MatGUID=b79aab434d7d4f63a31470bf9ea5fed9"/>
    <hyperlink ref="E725" r:id="rId238"/>
    <hyperlink ref="E726" r:id="rId239"/>
    <hyperlink ref="E727" r:id="rId240"/>
    <hyperlink ref="E728" r:id="rId241"/>
    <hyperlink ref="E729" r:id="rId242"/>
    <hyperlink ref="E730" r:id="rId243"/>
    <hyperlink ref="E731" r:id="rId244"/>
    <hyperlink ref="E732" r:id="rId245"/>
    <hyperlink ref="E733" r:id="rId246"/>
    <hyperlink ref="E734" r:id="rId247"/>
    <hyperlink ref="E735" r:id="rId248"/>
    <hyperlink ref="E736" r:id="rId249"/>
    <hyperlink ref="E737" r:id="rId250"/>
    <hyperlink ref="E738" r:id="rId251"/>
    <hyperlink ref="E739" r:id="rId252"/>
    <hyperlink ref="E740" r:id="rId253"/>
    <hyperlink ref="E741" r:id="rId254"/>
    <hyperlink ref="E742" r:id="rId255" display="http://www.matweb.com/search/DataSheet.aspx?MatGUID=b59c0ba6e9a9409fa050e0782f423342"/>
    <hyperlink ref="E743" r:id="rId256" display="http://www.matweb.com/search/DataSheet.aspx?MatGUID=880745cd1c304493bb16db59a05d2c77"/>
    <hyperlink ref="E744" r:id="rId257" display="http://www.matweb.com/search/DataSheet.aspx?MatGUID=7766e399d0144ad1aec003dc40d8d6f3"/>
    <hyperlink ref="E745" r:id="rId258" display="http://www.matweb.com/search/DataSheet.aspx?MatGUID=cc7dca36e35d4f2aa01ae8e46290cf63"/>
    <hyperlink ref="E746" r:id="rId259" display="http://www.matweb.com/search/DataSheet.aspx?MatGUID=18fb730e5ed8471cad1116daa7c85828"/>
    <hyperlink ref="E747" r:id="rId260" display="http://www.matweb.com/search/DataSheet.aspx?MatGUID=8f73ed980e124881888eaf993191f1d7"/>
    <hyperlink ref="E748" r:id="rId261"/>
    <hyperlink ref="E749" r:id="rId262"/>
    <hyperlink ref="E750" r:id="rId263"/>
    <hyperlink ref="E751" r:id="rId264"/>
    <hyperlink ref="E752" r:id="rId265"/>
    <hyperlink ref="E753" r:id="rId266"/>
    <hyperlink ref="E754" r:id="rId267"/>
    <hyperlink ref="E755" r:id="rId268"/>
    <hyperlink ref="E756" r:id="rId269"/>
    <hyperlink ref="E757" r:id="rId270"/>
    <hyperlink ref="E758" r:id="rId271"/>
    <hyperlink ref="E759" r:id="rId272"/>
    <hyperlink ref="E760" r:id="rId273"/>
    <hyperlink ref="E761" r:id="rId274"/>
    <hyperlink ref="E762" r:id="rId275"/>
    <hyperlink ref="E763" r:id="rId276"/>
    <hyperlink ref="E764" r:id="rId277"/>
    <hyperlink ref="E765" r:id="rId278"/>
    <hyperlink ref="E766" r:id="rId279"/>
    <hyperlink ref="E767" r:id="rId280"/>
    <hyperlink ref="E768" r:id="rId281"/>
    <hyperlink ref="E769" r:id="rId282"/>
    <hyperlink ref="E770" r:id="rId283"/>
    <hyperlink ref="E771" r:id="rId284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G33"/>
  <sheetViews>
    <sheetView topLeftCell="A28" workbookViewId="0">
      <selection activeCell="A34" sqref="A34"/>
    </sheetView>
  </sheetViews>
  <sheetFormatPr baseColWidth="10" defaultRowHeight="14" x14ac:dyDescent="0"/>
  <cols>
    <col min="1" max="1" width="10.83203125" style="75"/>
    <col min="2" max="2" width="22.1640625" style="75" customWidth="1"/>
    <col min="3" max="4" width="10.83203125" style="75"/>
    <col min="5" max="5" width="16.83203125" style="75" customWidth="1"/>
    <col min="6" max="6" width="22.5" style="75" customWidth="1"/>
    <col min="7" max="7" width="21.83203125" style="75" customWidth="1"/>
    <col min="8" max="16384" width="10.83203125" style="75"/>
  </cols>
  <sheetData>
    <row r="1" spans="1:7" ht="20">
      <c r="A1" s="369" t="s">
        <v>558</v>
      </c>
      <c r="B1" s="369" t="s">
        <v>769</v>
      </c>
      <c r="C1" s="368" t="s">
        <v>770</v>
      </c>
      <c r="D1" s="368"/>
      <c r="E1" s="368"/>
      <c r="F1" s="368"/>
      <c r="G1" s="368"/>
    </row>
    <row r="2" spans="1:7">
      <c r="A2" s="369"/>
      <c r="B2" s="369"/>
      <c r="C2" s="75" t="s">
        <v>579</v>
      </c>
      <c r="D2" s="75" t="s">
        <v>771</v>
      </c>
      <c r="E2" s="75" t="s">
        <v>772</v>
      </c>
      <c r="F2" s="75" t="s">
        <v>773</v>
      </c>
      <c r="G2" s="75" t="s">
        <v>774</v>
      </c>
    </row>
    <row r="3" spans="1:7" ht="46.5" customHeight="1">
      <c r="A3" s="79" t="s">
        <v>793</v>
      </c>
      <c r="B3" s="79" t="s">
        <v>236</v>
      </c>
      <c r="C3" s="79"/>
      <c r="D3" s="79" t="s">
        <v>794</v>
      </c>
      <c r="E3" s="79" t="s">
        <v>794</v>
      </c>
      <c r="F3" s="79" t="s">
        <v>794</v>
      </c>
      <c r="G3" s="79" t="s">
        <v>795</v>
      </c>
    </row>
    <row r="4" spans="1:7">
      <c r="A4" s="370" t="s">
        <v>775</v>
      </c>
      <c r="B4" s="80" t="s">
        <v>776</v>
      </c>
      <c r="C4" s="80" t="s">
        <v>76</v>
      </c>
      <c r="D4" s="80" t="s">
        <v>77</v>
      </c>
      <c r="E4" s="80" t="s">
        <v>78</v>
      </c>
      <c r="F4" s="80" t="s">
        <v>78</v>
      </c>
      <c r="G4" s="80" t="s">
        <v>777</v>
      </c>
    </row>
    <row r="5" spans="1:7">
      <c r="A5" s="371"/>
      <c r="B5" s="80" t="s">
        <v>778</v>
      </c>
      <c r="C5" s="80" t="s">
        <v>76</v>
      </c>
      <c r="D5" s="80" t="s">
        <v>77</v>
      </c>
      <c r="E5" s="80" t="s">
        <v>779</v>
      </c>
      <c r="F5" s="80" t="s">
        <v>779</v>
      </c>
      <c r="G5" s="80" t="s">
        <v>777</v>
      </c>
    </row>
    <row r="6" spans="1:7" ht="28">
      <c r="A6" s="371"/>
      <c r="B6" s="80" t="s">
        <v>151</v>
      </c>
      <c r="C6" s="80" t="s">
        <v>80</v>
      </c>
      <c r="D6" s="80" t="s">
        <v>780</v>
      </c>
      <c r="E6" s="80" t="s">
        <v>781</v>
      </c>
      <c r="F6" s="80" t="s">
        <v>781</v>
      </c>
      <c r="G6" s="80" t="s">
        <v>1</v>
      </c>
    </row>
    <row r="7" spans="1:7">
      <c r="A7" s="371"/>
      <c r="B7" s="80" t="s">
        <v>110</v>
      </c>
      <c r="C7" s="80" t="s">
        <v>76</v>
      </c>
      <c r="D7" s="80" t="s">
        <v>77</v>
      </c>
      <c r="E7" s="80" t="s">
        <v>78</v>
      </c>
      <c r="F7" s="80" t="s">
        <v>78</v>
      </c>
      <c r="G7" s="80" t="s">
        <v>777</v>
      </c>
    </row>
    <row r="8" spans="1:7" ht="28">
      <c r="A8" s="371"/>
      <c r="B8" s="80" t="s">
        <v>782</v>
      </c>
      <c r="C8" s="80" t="s">
        <v>76</v>
      </c>
      <c r="D8" s="80" t="s">
        <v>77</v>
      </c>
      <c r="E8" s="80" t="s">
        <v>783</v>
      </c>
      <c r="F8" s="80" t="s">
        <v>78</v>
      </c>
      <c r="G8" s="80" t="s">
        <v>784</v>
      </c>
    </row>
    <row r="9" spans="1:7" ht="60" customHeight="1">
      <c r="A9" s="371"/>
      <c r="B9" s="80" t="s">
        <v>785</v>
      </c>
      <c r="C9" s="80" t="s">
        <v>76</v>
      </c>
      <c r="D9" s="80" t="s">
        <v>77</v>
      </c>
      <c r="E9" s="80" t="s">
        <v>78</v>
      </c>
      <c r="F9" s="80" t="s">
        <v>1</v>
      </c>
      <c r="G9" s="80" t="s">
        <v>777</v>
      </c>
    </row>
    <row r="10" spans="1:7">
      <c r="A10" s="371"/>
      <c r="B10" s="80" t="s">
        <v>149</v>
      </c>
      <c r="C10" s="80" t="s">
        <v>76</v>
      </c>
      <c r="D10" s="80" t="s">
        <v>77</v>
      </c>
      <c r="E10" s="80" t="s">
        <v>78</v>
      </c>
      <c r="F10" s="80" t="s">
        <v>78</v>
      </c>
      <c r="G10" s="80" t="s">
        <v>786</v>
      </c>
    </row>
    <row r="11" spans="1:7" ht="28">
      <c r="A11" s="371"/>
      <c r="B11" s="80" t="s">
        <v>787</v>
      </c>
      <c r="C11" s="80" t="s">
        <v>84</v>
      </c>
      <c r="D11" s="80" t="s">
        <v>788</v>
      </c>
      <c r="E11" s="80" t="s">
        <v>86</v>
      </c>
      <c r="F11" s="80" t="s">
        <v>86</v>
      </c>
      <c r="G11" s="80" t="s">
        <v>1</v>
      </c>
    </row>
    <row r="12" spans="1:7" ht="28">
      <c r="A12" s="371"/>
      <c r="B12" s="80" t="s">
        <v>791</v>
      </c>
      <c r="C12" s="80" t="s">
        <v>792</v>
      </c>
      <c r="D12" s="80" t="s">
        <v>780</v>
      </c>
      <c r="E12" s="80" t="s">
        <v>781</v>
      </c>
      <c r="F12" s="80" t="s">
        <v>781</v>
      </c>
      <c r="G12" s="80" t="s">
        <v>790</v>
      </c>
    </row>
    <row r="13" spans="1:7" ht="28">
      <c r="A13" s="371"/>
      <c r="B13" s="80" t="s">
        <v>789</v>
      </c>
      <c r="C13" s="80" t="s">
        <v>80</v>
      </c>
      <c r="D13" s="80" t="s">
        <v>780</v>
      </c>
      <c r="E13" s="80" t="s">
        <v>781</v>
      </c>
      <c r="F13" s="80" t="s">
        <v>781</v>
      </c>
      <c r="G13" s="80" t="s">
        <v>790</v>
      </c>
    </row>
    <row r="14" spans="1:7" ht="28">
      <c r="A14" s="371"/>
      <c r="B14" s="80" t="s">
        <v>233</v>
      </c>
      <c r="C14" s="80" t="s">
        <v>80</v>
      </c>
      <c r="D14" s="80" t="s">
        <v>780</v>
      </c>
      <c r="E14" s="80" t="s">
        <v>781</v>
      </c>
      <c r="F14" s="80" t="s">
        <v>781</v>
      </c>
      <c r="G14" s="80" t="s">
        <v>790</v>
      </c>
    </row>
    <row r="15" spans="1:7" ht="28">
      <c r="A15" s="371"/>
      <c r="B15" s="80" t="s">
        <v>798</v>
      </c>
      <c r="C15" s="80" t="s">
        <v>80</v>
      </c>
      <c r="D15" s="80" t="s">
        <v>799</v>
      </c>
      <c r="E15" s="80" t="s">
        <v>800</v>
      </c>
      <c r="F15" s="80" t="s">
        <v>800</v>
      </c>
      <c r="G15" s="80" t="s">
        <v>801</v>
      </c>
    </row>
    <row r="16" spans="1:7" ht="28">
      <c r="A16" s="372"/>
      <c r="B16" s="80" t="s">
        <v>796</v>
      </c>
      <c r="C16" s="80" t="s">
        <v>80</v>
      </c>
      <c r="D16" s="80" t="s">
        <v>780</v>
      </c>
      <c r="E16" s="80" t="s">
        <v>797</v>
      </c>
      <c r="F16" s="80" t="s">
        <v>781</v>
      </c>
      <c r="G16" s="80" t="s">
        <v>790</v>
      </c>
    </row>
    <row r="17" spans="1:7">
      <c r="A17" s="373" t="s">
        <v>250</v>
      </c>
      <c r="B17" s="81" t="s">
        <v>802</v>
      </c>
      <c r="C17" s="81" t="s">
        <v>76</v>
      </c>
      <c r="D17" s="81" t="s">
        <v>803</v>
      </c>
      <c r="E17" s="81" t="s">
        <v>804</v>
      </c>
      <c r="F17" s="81" t="s">
        <v>804</v>
      </c>
      <c r="G17" s="81" t="s">
        <v>1</v>
      </c>
    </row>
    <row r="18" spans="1:7">
      <c r="A18" s="374"/>
      <c r="B18" s="81" t="s">
        <v>442</v>
      </c>
      <c r="C18" s="81" t="s">
        <v>76</v>
      </c>
      <c r="D18" s="81" t="s">
        <v>77</v>
      </c>
      <c r="E18" s="81" t="s">
        <v>78</v>
      </c>
      <c r="F18" s="81" t="s">
        <v>78</v>
      </c>
      <c r="G18" s="81" t="s">
        <v>78</v>
      </c>
    </row>
    <row r="19" spans="1:7">
      <c r="A19" s="375"/>
      <c r="B19" s="81" t="s">
        <v>805</v>
      </c>
      <c r="C19" s="81" t="s">
        <v>76</v>
      </c>
      <c r="D19" s="81" t="s">
        <v>803</v>
      </c>
      <c r="E19" s="81" t="s">
        <v>78</v>
      </c>
      <c r="F19" s="81" t="s">
        <v>78</v>
      </c>
      <c r="G19" s="81" t="s">
        <v>78</v>
      </c>
    </row>
    <row r="20" spans="1:7">
      <c r="A20" s="365" t="s">
        <v>806</v>
      </c>
      <c r="B20" s="82" t="s">
        <v>347</v>
      </c>
      <c r="C20" s="82" t="s">
        <v>807</v>
      </c>
      <c r="D20" s="82" t="s">
        <v>780</v>
      </c>
      <c r="E20" s="82" t="s">
        <v>808</v>
      </c>
      <c r="F20" s="82" t="s">
        <v>808</v>
      </c>
      <c r="G20" s="82" t="s">
        <v>1</v>
      </c>
    </row>
    <row r="21" spans="1:7">
      <c r="A21" s="366"/>
      <c r="B21" s="82" t="s">
        <v>388</v>
      </c>
      <c r="C21" s="82" t="s">
        <v>807</v>
      </c>
      <c r="D21" s="82" t="s">
        <v>780</v>
      </c>
      <c r="E21" s="82" t="s">
        <v>808</v>
      </c>
      <c r="F21" s="82" t="s">
        <v>808</v>
      </c>
      <c r="G21" s="82" t="s">
        <v>1</v>
      </c>
    </row>
    <row r="22" spans="1:7">
      <c r="A22" s="366"/>
      <c r="B22" s="82" t="s">
        <v>809</v>
      </c>
      <c r="C22" s="82" t="s">
        <v>807</v>
      </c>
      <c r="D22" s="82" t="s">
        <v>780</v>
      </c>
      <c r="E22" s="82" t="s">
        <v>810</v>
      </c>
      <c r="F22" s="82" t="s">
        <v>810</v>
      </c>
      <c r="G22" s="82" t="s">
        <v>790</v>
      </c>
    </row>
    <row r="23" spans="1:7">
      <c r="A23" s="366"/>
      <c r="B23" s="82" t="s">
        <v>426</v>
      </c>
      <c r="C23" s="82" t="s">
        <v>807</v>
      </c>
      <c r="D23" s="82" t="s">
        <v>780</v>
      </c>
      <c r="E23" s="82" t="s">
        <v>808</v>
      </c>
      <c r="F23" s="82" t="s">
        <v>808</v>
      </c>
      <c r="G23" s="82" t="s">
        <v>1</v>
      </c>
    </row>
    <row r="24" spans="1:7">
      <c r="A24" s="366"/>
      <c r="B24" s="82" t="s">
        <v>811</v>
      </c>
      <c r="C24" s="82" t="s">
        <v>807</v>
      </c>
      <c r="D24" s="82" t="s">
        <v>780</v>
      </c>
      <c r="E24" s="82" t="s">
        <v>808</v>
      </c>
      <c r="F24" s="82" t="s">
        <v>808</v>
      </c>
      <c r="G24" s="82" t="s">
        <v>1</v>
      </c>
    </row>
    <row r="25" spans="1:7" ht="28">
      <c r="A25" s="366"/>
      <c r="B25" s="82" t="s">
        <v>812</v>
      </c>
      <c r="C25" s="82" t="s">
        <v>813</v>
      </c>
      <c r="D25" s="82" t="s">
        <v>813</v>
      </c>
      <c r="E25" s="82" t="s">
        <v>808</v>
      </c>
      <c r="F25" s="82" t="s">
        <v>808</v>
      </c>
      <c r="G25" s="82" t="s">
        <v>790</v>
      </c>
    </row>
    <row r="26" spans="1:7" ht="42">
      <c r="A26" s="366"/>
      <c r="B26" s="82" t="s">
        <v>814</v>
      </c>
      <c r="C26" s="82" t="s">
        <v>817</v>
      </c>
      <c r="D26" s="82" t="s">
        <v>815</v>
      </c>
      <c r="E26" s="82" t="s">
        <v>816</v>
      </c>
      <c r="F26" s="82" t="s">
        <v>816</v>
      </c>
      <c r="G26" s="82" t="s">
        <v>818</v>
      </c>
    </row>
    <row r="27" spans="1:7">
      <c r="A27" s="366"/>
      <c r="B27" s="82" t="s">
        <v>819</v>
      </c>
      <c r="C27" s="82" t="s">
        <v>807</v>
      </c>
      <c r="D27" s="82" t="s">
        <v>780</v>
      </c>
      <c r="E27" s="82" t="s">
        <v>820</v>
      </c>
      <c r="F27" s="82" t="s">
        <v>820</v>
      </c>
      <c r="G27" s="82" t="s">
        <v>1</v>
      </c>
    </row>
    <row r="28" spans="1:7">
      <c r="A28" s="366"/>
      <c r="B28" s="82" t="s">
        <v>821</v>
      </c>
      <c r="C28" s="82" t="s">
        <v>807</v>
      </c>
      <c r="D28" s="82" t="s">
        <v>822</v>
      </c>
      <c r="E28" s="82" t="s">
        <v>823</v>
      </c>
      <c r="F28" s="82" t="s">
        <v>823</v>
      </c>
      <c r="G28" s="82" t="s">
        <v>824</v>
      </c>
    </row>
    <row r="29" spans="1:7">
      <c r="A29" s="366"/>
      <c r="B29" s="82" t="s">
        <v>501</v>
      </c>
      <c r="C29" s="82" t="s">
        <v>807</v>
      </c>
      <c r="D29" s="82" t="s">
        <v>822</v>
      </c>
      <c r="E29" s="82" t="s">
        <v>808</v>
      </c>
      <c r="F29" s="82" t="s">
        <v>808</v>
      </c>
      <c r="G29" s="82" t="s">
        <v>1</v>
      </c>
    </row>
    <row r="30" spans="1:7">
      <c r="A30" s="367"/>
      <c r="B30" s="82" t="s">
        <v>562</v>
      </c>
      <c r="C30" s="82" t="s">
        <v>807</v>
      </c>
      <c r="D30" s="82" t="s">
        <v>822</v>
      </c>
      <c r="E30" s="82" t="s">
        <v>808</v>
      </c>
      <c r="F30" s="82" t="s">
        <v>808</v>
      </c>
      <c r="G30" s="82" t="s">
        <v>824</v>
      </c>
    </row>
    <row r="31" spans="1:7" ht="28">
      <c r="A31" s="75" t="s">
        <v>825</v>
      </c>
      <c r="C31" s="82" t="s">
        <v>807</v>
      </c>
      <c r="D31" s="82" t="s">
        <v>822</v>
      </c>
      <c r="E31" s="82" t="s">
        <v>808</v>
      </c>
      <c r="F31" s="82" t="s">
        <v>808</v>
      </c>
      <c r="G31" s="82" t="s">
        <v>824</v>
      </c>
    </row>
    <row r="32" spans="1:7" ht="42">
      <c r="A32" s="98" t="s">
        <v>887</v>
      </c>
      <c r="B32" s="98"/>
      <c r="C32" s="99" t="s">
        <v>807</v>
      </c>
      <c r="D32" s="98" t="s">
        <v>888</v>
      </c>
      <c r="E32" s="99" t="s">
        <v>808</v>
      </c>
      <c r="F32" s="99" t="s">
        <v>808</v>
      </c>
      <c r="G32" s="99" t="s">
        <v>824</v>
      </c>
    </row>
    <row r="33" spans="1:7">
      <c r="A33" s="100" t="s">
        <v>889</v>
      </c>
      <c r="B33" s="100"/>
      <c r="C33" s="101" t="s">
        <v>76</v>
      </c>
      <c r="D33" s="100" t="s">
        <v>822</v>
      </c>
      <c r="E33" s="101" t="s">
        <v>808</v>
      </c>
      <c r="F33" s="101" t="s">
        <v>808</v>
      </c>
      <c r="G33" s="101" t="s">
        <v>824</v>
      </c>
    </row>
  </sheetData>
  <mergeCells count="6">
    <mergeCell ref="A20:A30"/>
    <mergeCell ref="C1:G1"/>
    <mergeCell ref="B1:B2"/>
    <mergeCell ref="A1:A2"/>
    <mergeCell ref="A4:A16"/>
    <mergeCell ref="A17:A1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N18"/>
  <sheetViews>
    <sheetView workbookViewId="0">
      <selection activeCell="D5" sqref="D5"/>
    </sheetView>
  </sheetViews>
  <sheetFormatPr baseColWidth="10" defaultRowHeight="14" x14ac:dyDescent="0"/>
  <cols>
    <col min="4" max="8" width="10.83203125" style="97"/>
  </cols>
  <sheetData>
    <row r="1" spans="1:14" ht="39" customHeight="1">
      <c r="A1" s="377" t="s">
        <v>932</v>
      </c>
      <c r="B1" s="377"/>
      <c r="C1" s="377"/>
      <c r="D1" s="376" t="s">
        <v>238</v>
      </c>
      <c r="E1" s="376" t="s">
        <v>72</v>
      </c>
      <c r="F1" s="376" t="s">
        <v>74</v>
      </c>
      <c r="G1" s="376" t="s">
        <v>73</v>
      </c>
      <c r="H1" s="376" t="s">
        <v>75</v>
      </c>
      <c r="L1" s="143"/>
      <c r="M1" s="143"/>
      <c r="N1" s="143"/>
    </row>
    <row r="2" spans="1:14">
      <c r="A2" s="377"/>
      <c r="B2" s="377"/>
      <c r="C2" s="377"/>
      <c r="D2" s="347"/>
      <c r="E2" s="347"/>
      <c r="F2" s="347"/>
      <c r="G2" s="347"/>
      <c r="H2" s="347"/>
      <c r="L2" s="143"/>
      <c r="M2" s="143"/>
      <c r="N2" s="143"/>
    </row>
    <row r="3" spans="1:14">
      <c r="A3" s="377"/>
      <c r="B3" s="377"/>
      <c r="C3" s="377"/>
      <c r="D3" s="347"/>
      <c r="E3" s="347"/>
      <c r="F3" s="347"/>
      <c r="G3" s="347"/>
      <c r="H3" s="347"/>
      <c r="L3" s="143"/>
      <c r="M3" s="143"/>
      <c r="N3" s="143"/>
    </row>
    <row r="4" spans="1:14">
      <c r="A4" t="s">
        <v>933</v>
      </c>
      <c r="B4" t="s">
        <v>934</v>
      </c>
      <c r="C4" s="142" t="s">
        <v>935</v>
      </c>
      <c r="D4" s="97">
        <v>65</v>
      </c>
      <c r="E4" s="97">
        <v>1</v>
      </c>
      <c r="F4" s="144">
        <v>9.5</v>
      </c>
      <c r="G4" s="97">
        <v>700</v>
      </c>
      <c r="H4" s="97">
        <v>44</v>
      </c>
      <c r="I4" s="40" t="b">
        <f>AND(D4&lt;Results!$F$7,D4&gt;Results!$E$7)</f>
        <v>0</v>
      </c>
      <c r="J4" s="6" t="b">
        <f>AND(E4&gt;Results!E10,E4&lt;Results!F10)</f>
        <v>0</v>
      </c>
      <c r="K4" s="6" t="b">
        <f>AND(G4&gt;Results!$E$13,G4&lt;Results!$F$13)</f>
        <v>0</v>
      </c>
      <c r="L4" s="6" t="b">
        <f>AND(H4&gt;Results!$E$16,H4&lt;Results!$F$16)</f>
        <v>0</v>
      </c>
      <c r="M4" s="6"/>
      <c r="N4" s="143"/>
    </row>
    <row r="5" spans="1:14">
      <c r="D5" s="97">
        <v>60</v>
      </c>
      <c r="I5" s="40" t="b">
        <f>AND(D5&lt;Results!$F$7,D5&gt;Results!$E$7)</f>
        <v>1</v>
      </c>
      <c r="J5" s="6" t="b">
        <f>AND(E5&gt;Results!E11,E5&lt;Results!F11)</f>
        <v>0</v>
      </c>
      <c r="K5" s="6" t="b">
        <f>AND(G5&gt;Results!$E$13,G5&lt;Results!$F$13)</f>
        <v>0</v>
      </c>
      <c r="L5" s="6" t="b">
        <f>AND(H5&gt;Results!$E$16,H5&lt;Results!$F$16)</f>
        <v>0</v>
      </c>
      <c r="M5" s="143"/>
      <c r="N5" s="143"/>
    </row>
    <row r="6" spans="1:14">
      <c r="I6" s="40" t="b">
        <f>AND(D6&lt;Results!$F$7,D6&gt;Results!$E$7)</f>
        <v>0</v>
      </c>
      <c r="J6" s="6" t="b">
        <f>AND(E6&gt;Results!E12,E6&lt;Results!F12)</f>
        <v>0</v>
      </c>
      <c r="K6" s="6" t="b">
        <f>AND(G6&gt;Results!$E$13,G6&lt;Results!$F$13)</f>
        <v>0</v>
      </c>
      <c r="L6" s="6" t="b">
        <f>AND(H6&gt;Results!$E$16,H6&lt;Results!$F$16)</f>
        <v>0</v>
      </c>
      <c r="M6" s="143"/>
      <c r="N6" s="143"/>
    </row>
    <row r="7" spans="1:14">
      <c r="I7" s="40" t="b">
        <f>AND(D7&lt;Results!$F$7,D7&gt;Results!$E$7)</f>
        <v>0</v>
      </c>
      <c r="J7" s="6" t="b">
        <f>AND(E7&gt;Results!E13,E7&lt;Results!F13)</f>
        <v>0</v>
      </c>
      <c r="K7" s="6" t="b">
        <f>AND(G7&gt;Results!$E$13,G7&lt;Results!$F$13)</f>
        <v>0</v>
      </c>
      <c r="L7" s="6" t="b">
        <f>AND(H7&gt;Results!$E$16,H7&lt;Results!$F$16)</f>
        <v>0</v>
      </c>
      <c r="M7" s="143"/>
      <c r="N7" s="143"/>
    </row>
    <row r="8" spans="1:14">
      <c r="I8" s="40" t="b">
        <f>AND(D8&lt;Results!$F$7,D8&gt;Results!$E$7)</f>
        <v>0</v>
      </c>
      <c r="J8" s="6" t="b">
        <f>AND(E8&gt;Results!E14,E8&lt;Results!F14)</f>
        <v>0</v>
      </c>
      <c r="K8" s="6" t="b">
        <f>AND(G8&gt;Results!$E$13,G8&lt;Results!$F$13)</f>
        <v>0</v>
      </c>
      <c r="L8" s="6" t="b">
        <f>AND(H8&gt;Results!$E$16,H8&lt;Results!$F$16)</f>
        <v>0</v>
      </c>
    </row>
    <row r="9" spans="1:14">
      <c r="I9" s="40" t="b">
        <f>AND(D9&lt;Results!$F$7,D9&gt;Results!$E$7)</f>
        <v>0</v>
      </c>
      <c r="J9" s="6" t="b">
        <f>AND(E9&gt;Results!E15,E9&lt;Results!F15)</f>
        <v>0</v>
      </c>
      <c r="K9" s="6" t="b">
        <f>AND(G9&gt;Results!$E$13,G9&lt;Results!$F$13)</f>
        <v>0</v>
      </c>
      <c r="L9" s="6" t="b">
        <f>AND(H9&gt;Results!$E$16,H9&lt;Results!$F$16)</f>
        <v>0</v>
      </c>
    </row>
    <row r="10" spans="1:14">
      <c r="I10" s="40" t="b">
        <f>AND(D10&lt;Results!$F$7,D10&gt;Results!$E$7)</f>
        <v>0</v>
      </c>
      <c r="J10" s="6" t="b">
        <f>AND(E10&gt;Results!E16,E10&lt;Results!F16)</f>
        <v>0</v>
      </c>
      <c r="K10" s="6" t="b">
        <f>AND(G10&gt;Results!$E$13,G10&lt;Results!$F$13)</f>
        <v>0</v>
      </c>
      <c r="L10" s="6" t="b">
        <f>AND(H10&gt;Results!$E$16,H10&lt;Results!$F$16)</f>
        <v>0</v>
      </c>
    </row>
    <row r="11" spans="1:14">
      <c r="I11" s="40" t="b">
        <f>AND(D11&lt;Results!$F$7,D11&gt;Results!$E$7)</f>
        <v>0</v>
      </c>
      <c r="J11" s="6" t="b">
        <f>AND(E11&gt;Results!E17,E11&lt;Results!F17)</f>
        <v>0</v>
      </c>
      <c r="K11" s="6" t="b">
        <f>AND(G11&gt;Results!$E$13,G11&lt;Results!$F$13)</f>
        <v>0</v>
      </c>
      <c r="L11" s="6" t="b">
        <f>AND(H11&gt;Results!$E$16,H11&lt;Results!$F$16)</f>
        <v>0</v>
      </c>
    </row>
    <row r="12" spans="1:14">
      <c r="I12" s="40" t="b">
        <f>AND(D12&lt;Results!$F$7,D12&gt;Results!$E$7)</f>
        <v>0</v>
      </c>
      <c r="J12" s="6" t="b">
        <f>AND(E12&gt;Results!E18,E12&lt;Results!F18)</f>
        <v>0</v>
      </c>
      <c r="K12" s="6" t="b">
        <f>AND(G12&gt;Results!$E$13,G12&lt;Results!$F$13)</f>
        <v>0</v>
      </c>
      <c r="L12" s="6" t="b">
        <f>AND(H12&gt;Results!$E$16,H12&lt;Results!$F$16)</f>
        <v>0</v>
      </c>
    </row>
    <row r="13" spans="1:14">
      <c r="I13" s="40" t="b">
        <f>AND(D13&lt;Results!$F$7,D13&gt;Results!$E$7)</f>
        <v>0</v>
      </c>
      <c r="J13" s="6" t="b">
        <f>AND(E13&gt;Results!E19,E13&lt;Results!F19)</f>
        <v>0</v>
      </c>
      <c r="K13" s="6" t="b">
        <f>AND(G13&gt;Results!$E$13,G13&lt;Results!$F$13)</f>
        <v>0</v>
      </c>
      <c r="L13" s="6" t="b">
        <f>AND(H13&gt;Results!$E$16,H13&lt;Results!$F$16)</f>
        <v>0</v>
      </c>
    </row>
    <row r="14" spans="1:14">
      <c r="I14" s="40" t="b">
        <f>AND(D14&lt;Results!$F$7,D14&gt;Results!$E$7)</f>
        <v>0</v>
      </c>
      <c r="J14" s="6" t="b">
        <f>AND(E14&gt;Results!E20,E14&lt;Results!F20)</f>
        <v>0</v>
      </c>
      <c r="K14" s="6" t="b">
        <f>AND(G14&gt;Results!$E$13,G14&lt;Results!$F$13)</f>
        <v>0</v>
      </c>
      <c r="L14" s="6" t="b">
        <f>AND(H14&gt;Results!$E$16,H14&lt;Results!$F$16)</f>
        <v>0</v>
      </c>
    </row>
    <row r="15" spans="1:14">
      <c r="I15" s="40" t="b">
        <f>AND(D15&lt;Results!$F$7,D15&gt;Results!$E$7)</f>
        <v>0</v>
      </c>
      <c r="J15" s="6" t="b">
        <f>AND(E15&gt;Results!E21,E15&lt;Results!F21)</f>
        <v>0</v>
      </c>
      <c r="K15" s="6" t="b">
        <f>AND(G15&gt;Results!$E$13,G15&lt;Results!$F$13)</f>
        <v>0</v>
      </c>
      <c r="L15" s="6" t="b">
        <f>AND(H15&gt;Results!$E$16,H15&lt;Results!$F$16)</f>
        <v>0</v>
      </c>
    </row>
    <row r="16" spans="1:14">
      <c r="I16" s="40" t="b">
        <f>AND(D16&lt;Results!$F$7,D16&gt;Results!$E$7)</f>
        <v>0</v>
      </c>
      <c r="J16" s="6" t="b">
        <f>AND(E16&gt;Results!E22,E16&lt;Results!F22)</f>
        <v>0</v>
      </c>
      <c r="K16" s="6" t="b">
        <f>AND(G16&gt;Results!$E$13,G16&lt;Results!$F$13)</f>
        <v>0</v>
      </c>
      <c r="L16" s="6" t="b">
        <f>AND(H16&gt;Results!$E$16,H16&lt;Results!$F$16)</f>
        <v>0</v>
      </c>
    </row>
    <row r="17" spans="9:12">
      <c r="I17" s="40" t="b">
        <f>AND(D17&lt;Results!$F$7,D17&gt;Results!$E$7)</f>
        <v>0</v>
      </c>
      <c r="J17" s="6" t="b">
        <f>AND(E17&gt;Results!E23,E17&lt;Results!F23)</f>
        <v>0</v>
      </c>
      <c r="K17" s="6" t="b">
        <f>AND(G17&gt;Results!$E$13,G17&lt;Results!$F$13)</f>
        <v>0</v>
      </c>
      <c r="L17" s="6" t="b">
        <f>AND(H17&gt;Results!$E$16,H17&lt;Results!$F$16)</f>
        <v>0</v>
      </c>
    </row>
    <row r="18" spans="9:12">
      <c r="I18" s="40" t="b">
        <f>AND(D18&lt;Results!$F$7,D18&gt;Results!$E$7)</f>
        <v>0</v>
      </c>
      <c r="J18" s="6" t="b">
        <f>AND(E18&gt;Results!E24,E18&lt;Results!F24)</f>
        <v>0</v>
      </c>
      <c r="K18" s="6" t="b">
        <f>AND(G18&gt;Results!$E$13,G18&lt;Results!$F$13)</f>
        <v>0</v>
      </c>
      <c r="L18" s="6" t="b">
        <f>AND(H18&gt;Results!$E$16,H18&lt;Results!$F$16)</f>
        <v>0</v>
      </c>
    </row>
  </sheetData>
  <mergeCells count="6">
    <mergeCell ref="H1:H3"/>
    <mergeCell ref="A1:C3"/>
    <mergeCell ref="D1:D3"/>
    <mergeCell ref="E1:E3"/>
    <mergeCell ref="F1:F3"/>
    <mergeCell ref="G1:G3"/>
  </mergeCells>
  <conditionalFormatting sqref="I4:M4 I5:L18">
    <cfRule type="containsText" dxfId="7" priority="1" operator="containsText" text="VRAI">
      <formula>NOT(ISERROR(SEARCH("VRAI",I4)))</formula>
    </cfRule>
  </conditionalFormatting>
  <conditionalFormatting sqref="I4:M4 I5:L18">
    <cfRule type="expression" dxfId="6" priority="2">
      <formula>$AB4&gt;=3</formula>
    </cfRule>
  </conditionalFormatting>
  <conditionalFormatting sqref="I4:M4 I5:L18">
    <cfRule type="expression" dxfId="5" priority="3">
      <formula>$T4&gt;=3</formula>
    </cfRule>
  </conditionalFormatting>
  <hyperlinks>
    <hyperlink ref="C4" r:id="rId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Results</vt:lpstr>
      <vt:lpstr>Data Sheet</vt:lpstr>
      <vt:lpstr>Norms</vt:lpstr>
      <vt:lpstr>SEBS</vt:lpstr>
    </vt:vector>
  </TitlesOfParts>
  <Company>ISMANS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</dc:creator>
  <cp:lastModifiedBy>Mathé Hugo</cp:lastModifiedBy>
  <dcterms:created xsi:type="dcterms:W3CDTF">2016-04-08T07:18:50Z</dcterms:created>
  <dcterms:modified xsi:type="dcterms:W3CDTF">2016-04-23T07:45:43Z</dcterms:modified>
</cp:coreProperties>
</file>