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330" yWindow="4725" windowWidth="24750" windowHeight="7575" tabRatio="852"/>
  </bookViews>
  <sheets>
    <sheet name="General" sheetId="1" r:id="rId1"/>
    <sheet name="Feuil10" sheetId="286" r:id="rId2"/>
    <sheet name="CA 22-03-2016" sheetId="287" r:id="rId3"/>
    <sheet name="CAS 07-07-2016" sheetId="288" r:id="rId4"/>
    <sheet name="DEL 07-07-2016" sheetId="289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B6" i="286" l="1"/>
  <c r="B5" i="286"/>
  <c r="G2" i="289"/>
  <c r="G4" i="288"/>
  <c r="G3" i="288"/>
  <c r="G2" i="288"/>
  <c r="G2" i="287"/>
  <c r="AC3" i="1"/>
  <c r="AC4" i="1"/>
  <c r="AC5" i="1"/>
  <c r="AC6" i="1"/>
  <c r="G5" i="1"/>
  <c r="G6" i="1"/>
  <c r="G4" i="1"/>
  <c r="G3" i="1"/>
  <c r="AC2" i="1"/>
  <c r="G2" i="1"/>
</calcChain>
</file>

<file path=xl/comments1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comments2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Recherche sur "Général" les lignes avec Fds locaux, Subv et Invest !!
On y associe leur(s) montant(s)
</t>
        </r>
      </text>
    </comment>
    <comment ref="B2" authorId="0">
      <text>
        <r>
          <rPr>
            <b/>
            <sz val="8"/>
            <color indexed="81"/>
            <rFont val="Tahoma"/>
            <family val="2"/>
          </rPr>
          <t xml:space="preserve">Somme les montant  ayant un fond en PPICC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 xml:space="preserve">=5000+1000+2000
(soit les montants pour fds rénovation…)
</t>
        </r>
      </text>
    </comment>
  </commentList>
</comments>
</file>

<file path=xl/comments3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comments4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comments5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sharedStrings.xml><?xml version="1.0" encoding="utf-8"?>
<sst xmlns="http://schemas.openxmlformats.org/spreadsheetml/2006/main" count="195" uniqueCount="51">
  <si>
    <t>Date</t>
  </si>
  <si>
    <t>CT</t>
  </si>
  <si>
    <t>Spécificités</t>
  </si>
  <si>
    <t>Objet</t>
  </si>
  <si>
    <t>Coût</t>
  </si>
  <si>
    <t>Observations</t>
  </si>
  <si>
    <t>Avis Comité Coordination</t>
  </si>
  <si>
    <t>INV</t>
  </si>
  <si>
    <t>Favorable</t>
  </si>
  <si>
    <t>FONC</t>
  </si>
  <si>
    <t>CAS</t>
  </si>
  <si>
    <t>N°</t>
  </si>
  <si>
    <t>Inv - Fonct</t>
  </si>
  <si>
    <t>CAS - Dél</t>
  </si>
  <si>
    <t>Fds  Rénovation</t>
  </si>
  <si>
    <t>Fds locaux</t>
  </si>
  <si>
    <t>CA</t>
  </si>
  <si>
    <t>22-03-2016</t>
  </si>
  <si>
    <t>Fds PPICC</t>
  </si>
  <si>
    <t>DEL</t>
  </si>
  <si>
    <t>FPT Enfance</t>
  </si>
  <si>
    <t>FPT Jeunesse</t>
  </si>
  <si>
    <t>07-07-2016</t>
  </si>
  <si>
    <t>Commentaires</t>
  </si>
  <si>
    <t>Décisions CAS-DEL</t>
  </si>
  <si>
    <t>Suivi</t>
  </si>
  <si>
    <t>Equipement</t>
  </si>
  <si>
    <t>Gestionnaires</t>
  </si>
  <si>
    <t>Nature du fond 1</t>
  </si>
  <si>
    <t>Nature du fond 2</t>
  </si>
  <si>
    <t>Nature du fond 3</t>
  </si>
  <si>
    <t>Fonction</t>
  </si>
  <si>
    <t>Demande fond 1</t>
  </si>
  <si>
    <t>Proposition fond 1</t>
  </si>
  <si>
    <t>Montant accordé fond 1</t>
  </si>
  <si>
    <t>Demande fond 2</t>
  </si>
  <si>
    <t>Proposition fond 2</t>
  </si>
  <si>
    <t>Montant accordé fond 2</t>
  </si>
  <si>
    <t>Demande fond 3</t>
  </si>
  <si>
    <t>Proposition fond 3</t>
  </si>
  <si>
    <t>Montant accordé fond 3</t>
  </si>
  <si>
    <t>Subv - Prêt</t>
  </si>
  <si>
    <t>Subv</t>
  </si>
  <si>
    <t>Fds nationaux - Subv - Fonc :</t>
  </si>
  <si>
    <t>Fds locaux - Subv - Fonc :</t>
  </si>
  <si>
    <t>FPT Jeunesse - Invest :</t>
  </si>
  <si>
    <t>Fds  Rénovation - Invest :</t>
  </si>
  <si>
    <t>FAPSU - invest :</t>
  </si>
  <si>
    <t>FPT Enfance - Invest :</t>
  </si>
  <si>
    <t>PPICC :</t>
  </si>
  <si>
    <t xml:space="preserve"> Fds locaux - Subv - Invest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</si>
</sst>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Arial"/>
      <family val="2"/>
    </font>
    <font>
      <b/>
      <sz val="14"/>
      <name val="Calibri"/>
      <family val="2"/>
      <scheme val="minor"/>
    </font>
    <font>
      <b/>
      <sz val="8"/>
      <color indexed="81"/>
      <name val="Tahoma"/>
      <family val="2"/>
    </font>
    <font>
      <u/>
      <sz val="14"/>
      <color rgb="FFFF0000"/>
      <name val="Calibri"/>
      <family val="2"/>
    </font>
    <font>
      <sz val="10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6EC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6">
    <xf numFmtId="0" fontId="0" fillId="0" borderId="0" xfId="0"/>
    <xf numFmtId="0" fontId="0" fillId="3" borderId="1" xfId="0" applyFont="1" applyFill="1" applyBorder="1" applyAlignment="1">
      <alignment horizontal="center" vertical="center" wrapText="1"/>
    </xf>
    <xf numFmtId="4" fontId="0" fillId="3" borderId="1" xfId="0" applyNumberFormat="1" applyFont="1" applyFill="1" applyBorder="1" applyAlignment="1">
      <alignment horizontal="right" vertical="center" wrapText="1" inden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0" fillId="3" borderId="3" xfId="0" applyNumberFormat="1" applyFont="1" applyFill="1" applyBorder="1" applyAlignment="1">
      <alignment horizontal="right" vertical="center" wrapText="1" indent="1"/>
    </xf>
    <xf numFmtId="4" fontId="0" fillId="3" borderId="9" xfId="0" applyNumberFormat="1" applyFont="1" applyFill="1" applyBorder="1" applyAlignment="1">
      <alignment horizontal="right" vertical="center" wrapText="1" inden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523875</xdr:colOff>
          <xdr:row>1</xdr:row>
          <xdr:rowOff>0</xdr:rowOff>
        </xdr:from>
        <xdr:to>
          <xdr:col>33</xdr:col>
          <xdr:colOff>457200</xdr:colOff>
          <xdr:row>1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Actualiser les onglets</a:t>
              </a:r>
            </a:p>
            <a:p>
              <a:pPr algn="ctr" rtl="0">
                <a:defRPr sz="1000"/>
              </a:pPr>
              <a:endParaRPr lang="fr-FR" sz="1400" b="0" i="0" u="sng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r&#233;cap%20SPC%20CAS%20+%20DEL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Guide Utilisation"/>
      <sheetName val="CA 22-03-2016"/>
      <sheetName val="CAS 07-07-2016"/>
      <sheetName val="CAS 15-03-2016"/>
      <sheetName val="DEL 09-05-2016"/>
      <sheetName val="DEL 17-05-2016"/>
      <sheetName val="DEL 18-02-2016"/>
      <sheetName val="DEL 20-06-2016"/>
      <sheetName val="DEL 24-03-2016"/>
      <sheetName val="DEL (REAAP) 17-05-2016"/>
    </sheetNames>
    <definedNames>
      <definedName name="SplitterEnOngle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6"/>
  <sheetViews>
    <sheetView tabSelected="1" zoomScale="55" zoomScaleNormal="55" workbookViewId="0">
      <pane ySplit="1" topLeftCell="A2" activePane="bottomLeft" state="frozen"/>
      <selection activeCell="A15" sqref="A15"/>
      <selection pane="bottomLeft" activeCell="B10" sqref="B10"/>
    </sheetView>
  </sheetViews>
  <sheetFormatPr baseColWidth="10" defaultRowHeight="65.25" customHeight="1" x14ac:dyDescent="0.25"/>
  <cols>
    <col min="2" max="2" width="13.140625" style="12" bestFit="1" customWidth="1"/>
    <col min="8" max="8" width="20.7109375" bestFit="1" customWidth="1"/>
    <col min="11" max="11" width="8.7109375" bestFit="1" customWidth="1"/>
    <col min="12" max="12" width="15.7109375" bestFit="1" customWidth="1"/>
    <col min="13" max="13" width="25.85546875" bestFit="1" customWidth="1"/>
    <col min="14" max="14" width="25.85546875" customWidth="1"/>
    <col min="15" max="15" width="18.5703125" bestFit="1" customWidth="1"/>
    <col min="16" max="16" width="13.85546875" bestFit="1" customWidth="1"/>
    <col min="17" max="17" width="15.7109375" bestFit="1" customWidth="1"/>
    <col min="18" max="18" width="26.42578125" bestFit="1" customWidth="1"/>
    <col min="19" max="19" width="25.85546875" customWidth="1"/>
    <col min="20" max="20" width="18.5703125" bestFit="1" customWidth="1"/>
    <col min="21" max="21" width="13.85546875" bestFit="1" customWidth="1"/>
    <col min="24" max="24" width="25.85546875" customWidth="1"/>
    <col min="29" max="29" width="20.42578125" bestFit="1" customWidth="1"/>
  </cols>
  <sheetData>
    <row r="1" spans="1:31" ht="65.25" customHeight="1" x14ac:dyDescent="0.25">
      <c r="A1" s="5" t="s">
        <v>13</v>
      </c>
      <c r="B1" s="11" t="s">
        <v>0</v>
      </c>
      <c r="C1" s="5" t="s">
        <v>1</v>
      </c>
      <c r="D1" s="7" t="s">
        <v>11</v>
      </c>
      <c r="E1" s="5" t="s">
        <v>12</v>
      </c>
      <c r="F1" s="5" t="s">
        <v>2</v>
      </c>
      <c r="G1" s="5" t="s">
        <v>31</v>
      </c>
      <c r="H1" s="5" t="s">
        <v>27</v>
      </c>
      <c r="I1" s="5" t="s">
        <v>26</v>
      </c>
      <c r="J1" s="5" t="s">
        <v>3</v>
      </c>
      <c r="K1" s="14" t="s">
        <v>4</v>
      </c>
      <c r="L1" s="15" t="s">
        <v>32</v>
      </c>
      <c r="M1" s="16" t="s">
        <v>28</v>
      </c>
      <c r="N1" s="17" t="s">
        <v>41</v>
      </c>
      <c r="O1" s="17" t="s">
        <v>33</v>
      </c>
      <c r="P1" s="18" t="s">
        <v>34</v>
      </c>
      <c r="Q1" s="15" t="s">
        <v>35</v>
      </c>
      <c r="R1" s="16" t="s">
        <v>29</v>
      </c>
      <c r="S1" s="17" t="s">
        <v>41</v>
      </c>
      <c r="T1" s="17" t="s">
        <v>36</v>
      </c>
      <c r="U1" s="18" t="s">
        <v>37</v>
      </c>
      <c r="V1" s="15" t="s">
        <v>38</v>
      </c>
      <c r="W1" s="16" t="s">
        <v>30</v>
      </c>
      <c r="X1" s="17" t="s">
        <v>41</v>
      </c>
      <c r="Y1" s="17" t="s">
        <v>39</v>
      </c>
      <c r="Z1" s="18" t="s">
        <v>40</v>
      </c>
      <c r="AA1" s="19" t="s">
        <v>5</v>
      </c>
      <c r="AB1" s="5" t="s">
        <v>6</v>
      </c>
      <c r="AC1" s="7" t="s">
        <v>24</v>
      </c>
      <c r="AD1" s="5" t="s">
        <v>25</v>
      </c>
      <c r="AE1" s="13" t="s">
        <v>23</v>
      </c>
    </row>
    <row r="2" spans="1:31" ht="18" x14ac:dyDescent="0.25">
      <c r="A2" s="6" t="s">
        <v>16</v>
      </c>
      <c r="B2" s="10" t="s">
        <v>17</v>
      </c>
      <c r="C2" s="8"/>
      <c r="D2" s="9"/>
      <c r="E2" s="1" t="s">
        <v>7</v>
      </c>
      <c r="F2" s="1">
        <v>5210</v>
      </c>
      <c r="G2" s="1" t="str">
        <f>LEFT(F2)</f>
        <v>5</v>
      </c>
      <c r="H2" s="1"/>
      <c r="I2" s="1"/>
      <c r="J2" s="1"/>
      <c r="K2" s="20"/>
      <c r="L2" s="21">
        <v>40000</v>
      </c>
      <c r="M2" s="3" t="s">
        <v>15</v>
      </c>
      <c r="N2" s="22" t="s">
        <v>42</v>
      </c>
      <c r="O2" s="22"/>
      <c r="P2" s="23">
        <v>15000</v>
      </c>
      <c r="Q2" s="24">
        <v>10000</v>
      </c>
      <c r="R2" s="3" t="s">
        <v>14</v>
      </c>
      <c r="S2" s="22" t="s">
        <v>42</v>
      </c>
      <c r="T2" s="22"/>
      <c r="U2" s="23">
        <v>5000</v>
      </c>
      <c r="V2" s="24"/>
      <c r="W2" s="3"/>
      <c r="X2" s="22"/>
      <c r="Y2" s="22"/>
      <c r="Z2" s="23"/>
      <c r="AA2" s="25"/>
      <c r="AB2" s="1" t="s">
        <v>8</v>
      </c>
      <c r="AC2" s="2">
        <f>P2+U2+Z2</f>
        <v>20000</v>
      </c>
      <c r="AD2" s="4"/>
      <c r="AE2" s="8"/>
    </row>
    <row r="3" spans="1:31" ht="18" x14ac:dyDescent="0.25">
      <c r="A3" s="6" t="s">
        <v>10</v>
      </c>
      <c r="B3" s="10" t="s">
        <v>22</v>
      </c>
      <c r="C3" s="8"/>
      <c r="D3" s="9"/>
      <c r="E3" s="1" t="s">
        <v>9</v>
      </c>
      <c r="F3" s="1">
        <v>5230</v>
      </c>
      <c r="G3" s="1" t="str">
        <f>LEFT(F3)</f>
        <v>5</v>
      </c>
      <c r="H3" s="1"/>
      <c r="I3" s="1"/>
      <c r="J3" s="1"/>
      <c r="K3" s="20"/>
      <c r="L3" s="21">
        <v>6000</v>
      </c>
      <c r="M3" s="3" t="s">
        <v>18</v>
      </c>
      <c r="N3" s="22" t="s">
        <v>42</v>
      </c>
      <c r="O3" s="22"/>
      <c r="P3" s="23">
        <v>2000</v>
      </c>
      <c r="Q3" s="24"/>
      <c r="R3" s="3"/>
      <c r="S3" s="22"/>
      <c r="T3" s="22"/>
      <c r="U3" s="23"/>
      <c r="V3" s="24"/>
      <c r="W3" s="3"/>
      <c r="X3" s="22"/>
      <c r="Y3" s="22"/>
      <c r="Z3" s="23"/>
      <c r="AA3" s="25"/>
      <c r="AB3" s="1" t="s">
        <v>8</v>
      </c>
      <c r="AC3" s="2">
        <f t="shared" ref="AC3:AC6" si="0">P3+U3+Z3</f>
        <v>2000</v>
      </c>
      <c r="AD3" s="4"/>
      <c r="AE3" s="8"/>
    </row>
    <row r="4" spans="1:31" ht="18" x14ac:dyDescent="0.25">
      <c r="A4" s="6" t="s">
        <v>10</v>
      </c>
      <c r="B4" s="10" t="s">
        <v>22</v>
      </c>
      <c r="C4" s="8"/>
      <c r="D4" s="9"/>
      <c r="E4" s="1" t="s">
        <v>7</v>
      </c>
      <c r="F4" s="1">
        <v>5230</v>
      </c>
      <c r="G4" s="1" t="str">
        <f>LEFT(F4)</f>
        <v>5</v>
      </c>
      <c r="H4" s="1"/>
      <c r="I4" s="1"/>
      <c r="J4" s="1"/>
      <c r="K4" s="20"/>
      <c r="L4" s="21">
        <v>2000</v>
      </c>
      <c r="M4" s="3" t="s">
        <v>14</v>
      </c>
      <c r="N4" s="22" t="s">
        <v>42</v>
      </c>
      <c r="O4" s="22"/>
      <c r="P4" s="23">
        <v>1000</v>
      </c>
      <c r="Q4" s="24"/>
      <c r="R4" s="3"/>
      <c r="S4" s="22"/>
      <c r="T4" s="22"/>
      <c r="U4" s="23"/>
      <c r="V4" s="24"/>
      <c r="W4" s="3"/>
      <c r="X4" s="22"/>
      <c r="Y4" s="22"/>
      <c r="Z4" s="23"/>
      <c r="AA4" s="25"/>
      <c r="AB4" s="1" t="s">
        <v>8</v>
      </c>
      <c r="AC4" s="2">
        <f t="shared" si="0"/>
        <v>1000</v>
      </c>
      <c r="AD4" s="4"/>
      <c r="AE4" s="8"/>
    </row>
    <row r="5" spans="1:31" ht="18" x14ac:dyDescent="0.25">
      <c r="A5" s="6" t="s">
        <v>10</v>
      </c>
      <c r="B5" s="10" t="s">
        <v>22</v>
      </c>
      <c r="C5" s="8"/>
      <c r="D5" s="9"/>
      <c r="E5" s="1" t="s">
        <v>9</v>
      </c>
      <c r="F5" s="1">
        <v>5230</v>
      </c>
      <c r="G5" s="1" t="str">
        <f>LEFT(F5)</f>
        <v>5</v>
      </c>
      <c r="H5" s="1"/>
      <c r="I5" s="1"/>
      <c r="J5" s="1"/>
      <c r="K5" s="20"/>
      <c r="L5" s="21">
        <v>3500</v>
      </c>
      <c r="M5" s="3" t="s">
        <v>21</v>
      </c>
      <c r="N5" s="22" t="s">
        <v>42</v>
      </c>
      <c r="O5" s="22"/>
      <c r="P5" s="23">
        <v>2000</v>
      </c>
      <c r="Q5" s="24"/>
      <c r="R5" s="3"/>
      <c r="S5" s="22"/>
      <c r="T5" s="22"/>
      <c r="U5" s="23"/>
      <c r="V5" s="24"/>
      <c r="W5" s="3"/>
      <c r="X5" s="22"/>
      <c r="Y5" s="22"/>
      <c r="Z5" s="23"/>
      <c r="AA5" s="25"/>
      <c r="AB5" s="1" t="s">
        <v>8</v>
      </c>
      <c r="AC5" s="2">
        <f t="shared" si="0"/>
        <v>2000</v>
      </c>
      <c r="AD5" s="4"/>
      <c r="AE5" s="8"/>
    </row>
    <row r="6" spans="1:31" ht="30" x14ac:dyDescent="0.25">
      <c r="A6" s="6" t="s">
        <v>19</v>
      </c>
      <c r="B6" s="10" t="s">
        <v>22</v>
      </c>
      <c r="C6" s="8"/>
      <c r="D6" s="9"/>
      <c r="E6" s="1" t="s">
        <v>7</v>
      </c>
      <c r="F6" s="1">
        <v>5230</v>
      </c>
      <c r="G6" s="1" t="str">
        <f>LEFT(F6)</f>
        <v>5</v>
      </c>
      <c r="H6" s="1"/>
      <c r="I6" s="1"/>
      <c r="J6" s="1"/>
      <c r="K6" s="20"/>
      <c r="L6" s="21">
        <v>5000</v>
      </c>
      <c r="M6" s="3" t="s">
        <v>20</v>
      </c>
      <c r="N6" s="22" t="s">
        <v>42</v>
      </c>
      <c r="O6" s="22"/>
      <c r="P6" s="23">
        <v>4000</v>
      </c>
      <c r="Q6" s="24">
        <v>3000</v>
      </c>
      <c r="R6" s="3" t="s">
        <v>21</v>
      </c>
      <c r="S6" s="22" t="s">
        <v>42</v>
      </c>
      <c r="T6" s="22"/>
      <c r="U6" s="23">
        <v>1500</v>
      </c>
      <c r="V6" s="24">
        <v>2000</v>
      </c>
      <c r="W6" s="3" t="s">
        <v>14</v>
      </c>
      <c r="X6" s="22" t="s">
        <v>42</v>
      </c>
      <c r="Y6" s="22"/>
      <c r="Z6" s="23">
        <v>2000</v>
      </c>
      <c r="AA6" s="25"/>
      <c r="AB6" s="1" t="s">
        <v>8</v>
      </c>
      <c r="AC6" s="2">
        <f t="shared" si="0"/>
        <v>7500</v>
      </c>
      <c r="AD6" s="4"/>
      <c r="AE6" s="8"/>
    </row>
  </sheetData>
  <sortState ref="A2:R6">
    <sortCondition ref="A2"/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1]!SplitterEnOnglet">
                <anchor moveWithCells="1" sizeWithCells="1">
                  <from>
                    <xdr:col>31</xdr:col>
                    <xdr:colOff>523875</xdr:colOff>
                    <xdr:row>1</xdr:row>
                    <xdr:rowOff>0</xdr:rowOff>
                  </from>
                  <to>
                    <xdr:col>33</xdr:col>
                    <xdr:colOff>457200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8"/>
  <sheetViews>
    <sheetView workbookViewId="0">
      <selection activeCell="B12" sqref="B12"/>
    </sheetView>
  </sheetViews>
  <sheetFormatPr baseColWidth="10" defaultRowHeight="15" x14ac:dyDescent="0.25"/>
  <cols>
    <col min="1" max="1" width="25.140625" bestFit="1" customWidth="1"/>
  </cols>
  <sheetData>
    <row r="1" spans="1:2" x14ac:dyDescent="0.25">
      <c r="A1" t="s">
        <v>50</v>
      </c>
      <c r="B1">
        <v>20000</v>
      </c>
    </row>
    <row r="2" spans="1:2" x14ac:dyDescent="0.25">
      <c r="A2" t="s">
        <v>49</v>
      </c>
      <c r="B2">
        <v>2000</v>
      </c>
    </row>
    <row r="3" spans="1:2" x14ac:dyDescent="0.25">
      <c r="A3" t="s">
        <v>48</v>
      </c>
      <c r="B3">
        <v>4000</v>
      </c>
    </row>
    <row r="4" spans="1:2" x14ac:dyDescent="0.25">
      <c r="A4" t="s">
        <v>47</v>
      </c>
      <c r="B4">
        <v>0</v>
      </c>
    </row>
    <row r="5" spans="1:2" x14ac:dyDescent="0.25">
      <c r="A5" t="s">
        <v>46</v>
      </c>
      <c r="B5">
        <f>5000+1000+2000</f>
        <v>8000</v>
      </c>
    </row>
    <row r="6" spans="1:2" x14ac:dyDescent="0.25">
      <c r="A6" t="s">
        <v>45</v>
      </c>
      <c r="B6">
        <f>2000+1500</f>
        <v>3500</v>
      </c>
    </row>
    <row r="7" spans="1:2" x14ac:dyDescent="0.25">
      <c r="A7" t="s">
        <v>44</v>
      </c>
    </row>
    <row r="8" spans="1:2" x14ac:dyDescent="0.25">
      <c r="A8" t="s">
        <v>43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E2"/>
  <sheetViews>
    <sheetView workbookViewId="0"/>
  </sheetViews>
  <sheetFormatPr baseColWidth="10" defaultRowHeight="15" x14ac:dyDescent="0.25"/>
  <sheetData>
    <row r="1" spans="1:31" ht="75" x14ac:dyDescent="0.25">
      <c r="A1" s="5" t="s">
        <v>13</v>
      </c>
      <c r="B1" s="11" t="s">
        <v>0</v>
      </c>
      <c r="C1" s="5" t="s">
        <v>1</v>
      </c>
      <c r="D1" s="7" t="s">
        <v>11</v>
      </c>
      <c r="E1" s="5" t="s">
        <v>12</v>
      </c>
      <c r="F1" s="5" t="s">
        <v>2</v>
      </c>
      <c r="G1" s="5" t="s">
        <v>31</v>
      </c>
      <c r="H1" s="5" t="s">
        <v>27</v>
      </c>
      <c r="I1" s="5" t="s">
        <v>26</v>
      </c>
      <c r="J1" s="5" t="s">
        <v>3</v>
      </c>
      <c r="K1" s="14" t="s">
        <v>4</v>
      </c>
      <c r="L1" s="15" t="s">
        <v>32</v>
      </c>
      <c r="M1" s="16" t="s">
        <v>28</v>
      </c>
      <c r="N1" s="17" t="s">
        <v>41</v>
      </c>
      <c r="O1" s="17" t="s">
        <v>33</v>
      </c>
      <c r="P1" s="18" t="s">
        <v>34</v>
      </c>
      <c r="Q1" s="15" t="s">
        <v>35</v>
      </c>
      <c r="R1" s="16" t="s">
        <v>29</v>
      </c>
      <c r="S1" s="17" t="s">
        <v>41</v>
      </c>
      <c r="T1" s="17" t="s">
        <v>36</v>
      </c>
      <c r="U1" s="18" t="s">
        <v>37</v>
      </c>
      <c r="V1" s="15" t="s">
        <v>38</v>
      </c>
      <c r="W1" s="16" t="s">
        <v>30</v>
      </c>
      <c r="X1" s="17" t="s">
        <v>41</v>
      </c>
      <c r="Y1" s="17" t="s">
        <v>39</v>
      </c>
      <c r="Z1" s="18" t="s">
        <v>40</v>
      </c>
      <c r="AA1" s="19" t="s">
        <v>5</v>
      </c>
      <c r="AB1" s="5" t="s">
        <v>6</v>
      </c>
      <c r="AC1" s="7" t="s">
        <v>24</v>
      </c>
      <c r="AD1" s="5" t="s">
        <v>25</v>
      </c>
      <c r="AE1" s="13" t="s">
        <v>23</v>
      </c>
    </row>
    <row r="2" spans="1:31" ht="30" x14ac:dyDescent="0.25">
      <c r="A2" s="6" t="s">
        <v>16</v>
      </c>
      <c r="B2" s="10" t="s">
        <v>17</v>
      </c>
      <c r="C2" s="8"/>
      <c r="D2" s="9"/>
      <c r="E2" s="1" t="s">
        <v>7</v>
      </c>
      <c r="F2" s="1">
        <v>5210</v>
      </c>
      <c r="G2" s="1" t="str">
        <f>LEFT(F2)</f>
        <v>5</v>
      </c>
      <c r="H2" s="1"/>
      <c r="I2" s="1"/>
      <c r="J2" s="1"/>
      <c r="K2" s="20"/>
      <c r="L2" s="21">
        <v>40000</v>
      </c>
      <c r="M2" s="3" t="s">
        <v>15</v>
      </c>
      <c r="N2" s="22"/>
      <c r="O2" s="22"/>
      <c r="P2" s="23">
        <v>15000</v>
      </c>
      <c r="Q2" s="24">
        <v>10000</v>
      </c>
      <c r="R2" s="3" t="s">
        <v>14</v>
      </c>
      <c r="S2" s="22"/>
      <c r="T2" s="22"/>
      <c r="U2" s="23">
        <v>5000</v>
      </c>
      <c r="V2" s="24"/>
      <c r="W2" s="3"/>
      <c r="X2" s="22"/>
      <c r="Y2" s="22"/>
      <c r="Z2" s="23"/>
      <c r="AA2" s="25"/>
      <c r="AB2" s="1" t="s">
        <v>8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E4"/>
  <sheetViews>
    <sheetView workbookViewId="0"/>
  </sheetViews>
  <sheetFormatPr baseColWidth="10" defaultRowHeight="15" x14ac:dyDescent="0.25"/>
  <sheetData>
    <row r="1" spans="1:31" ht="75" x14ac:dyDescent="0.25">
      <c r="A1" s="5" t="s">
        <v>13</v>
      </c>
      <c r="B1" s="11" t="s">
        <v>0</v>
      </c>
      <c r="C1" s="5" t="s">
        <v>1</v>
      </c>
      <c r="D1" s="7" t="s">
        <v>11</v>
      </c>
      <c r="E1" s="5" t="s">
        <v>12</v>
      </c>
      <c r="F1" s="5" t="s">
        <v>2</v>
      </c>
      <c r="G1" s="5" t="s">
        <v>31</v>
      </c>
      <c r="H1" s="5" t="s">
        <v>27</v>
      </c>
      <c r="I1" s="5" t="s">
        <v>26</v>
      </c>
      <c r="J1" s="5" t="s">
        <v>3</v>
      </c>
      <c r="K1" s="14" t="s">
        <v>4</v>
      </c>
      <c r="L1" s="15" t="s">
        <v>32</v>
      </c>
      <c r="M1" s="16" t="s">
        <v>28</v>
      </c>
      <c r="N1" s="17" t="s">
        <v>41</v>
      </c>
      <c r="O1" s="17" t="s">
        <v>33</v>
      </c>
      <c r="P1" s="18" t="s">
        <v>34</v>
      </c>
      <c r="Q1" s="15" t="s">
        <v>35</v>
      </c>
      <c r="R1" s="16" t="s">
        <v>29</v>
      </c>
      <c r="S1" s="17" t="s">
        <v>41</v>
      </c>
      <c r="T1" s="17" t="s">
        <v>36</v>
      </c>
      <c r="U1" s="18" t="s">
        <v>37</v>
      </c>
      <c r="V1" s="15" t="s">
        <v>38</v>
      </c>
      <c r="W1" s="16" t="s">
        <v>30</v>
      </c>
      <c r="X1" s="17" t="s">
        <v>41</v>
      </c>
      <c r="Y1" s="17" t="s">
        <v>39</v>
      </c>
      <c r="Z1" s="18" t="s">
        <v>40</v>
      </c>
      <c r="AA1" s="19" t="s">
        <v>5</v>
      </c>
      <c r="AB1" s="5" t="s">
        <v>6</v>
      </c>
      <c r="AC1" s="7" t="s">
        <v>24</v>
      </c>
      <c r="AD1" s="5" t="s">
        <v>25</v>
      </c>
      <c r="AE1" s="13" t="s">
        <v>23</v>
      </c>
    </row>
    <row r="2" spans="1:31" x14ac:dyDescent="0.25">
      <c r="A2" s="6" t="s">
        <v>10</v>
      </c>
      <c r="B2" s="10" t="s">
        <v>22</v>
      </c>
      <c r="C2" s="8"/>
      <c r="D2" s="9"/>
      <c r="E2" s="1" t="s">
        <v>9</v>
      </c>
      <c r="F2" s="1">
        <v>5230</v>
      </c>
      <c r="G2" s="1" t="str">
        <f>LEFT(F2)</f>
        <v>5</v>
      </c>
      <c r="H2" s="1"/>
      <c r="I2" s="1"/>
      <c r="J2" s="1"/>
      <c r="K2" s="20"/>
      <c r="L2" s="21">
        <v>6000</v>
      </c>
      <c r="M2" s="3" t="s">
        <v>18</v>
      </c>
      <c r="N2" s="22"/>
      <c r="O2" s="22"/>
      <c r="P2" s="23">
        <v>2000</v>
      </c>
      <c r="Q2" s="24"/>
      <c r="R2" s="3"/>
      <c r="S2" s="22"/>
      <c r="T2" s="22"/>
      <c r="U2" s="23"/>
      <c r="V2" s="24"/>
      <c r="W2" s="3"/>
      <c r="X2" s="22"/>
      <c r="Y2" s="22"/>
      <c r="Z2" s="23"/>
      <c r="AA2" s="25"/>
      <c r="AB2" s="1" t="s">
        <v>8</v>
      </c>
    </row>
    <row r="3" spans="1:31" ht="30" x14ac:dyDescent="0.25">
      <c r="A3" s="6" t="s">
        <v>10</v>
      </c>
      <c r="B3" s="10" t="s">
        <v>22</v>
      </c>
      <c r="C3" s="8"/>
      <c r="D3" s="9"/>
      <c r="E3" s="1" t="s">
        <v>9</v>
      </c>
      <c r="F3" s="1">
        <v>5230</v>
      </c>
      <c r="G3" s="1" t="str">
        <f>LEFT(F3)</f>
        <v>5</v>
      </c>
      <c r="H3" s="1"/>
      <c r="I3" s="1"/>
      <c r="J3" s="1"/>
      <c r="K3" s="20"/>
      <c r="L3" s="21">
        <v>2000</v>
      </c>
      <c r="M3" s="3" t="s">
        <v>14</v>
      </c>
      <c r="N3" s="22"/>
      <c r="O3" s="22"/>
      <c r="P3" s="23">
        <v>1000</v>
      </c>
      <c r="Q3" s="24"/>
      <c r="R3" s="3"/>
      <c r="S3" s="22"/>
      <c r="T3" s="22"/>
      <c r="U3" s="23"/>
      <c r="V3" s="24"/>
      <c r="W3" s="3"/>
      <c r="X3" s="22"/>
      <c r="Y3" s="22"/>
      <c r="Z3" s="23"/>
      <c r="AA3" s="25"/>
      <c r="AB3" s="1" t="s">
        <v>8</v>
      </c>
    </row>
    <row r="4" spans="1:31" ht="30" x14ac:dyDescent="0.25">
      <c r="A4" s="6" t="s">
        <v>10</v>
      </c>
      <c r="B4" s="10" t="s">
        <v>22</v>
      </c>
      <c r="C4" s="8"/>
      <c r="D4" s="9"/>
      <c r="E4" s="1" t="s">
        <v>9</v>
      </c>
      <c r="F4" s="1">
        <v>5230</v>
      </c>
      <c r="G4" s="1" t="str">
        <f>LEFT(F4)</f>
        <v>5</v>
      </c>
      <c r="H4" s="1"/>
      <c r="I4" s="1"/>
      <c r="J4" s="1"/>
      <c r="K4" s="20"/>
      <c r="L4" s="21">
        <v>3500</v>
      </c>
      <c r="M4" s="3" t="s">
        <v>21</v>
      </c>
      <c r="N4" s="22"/>
      <c r="O4" s="22"/>
      <c r="P4" s="23">
        <v>2000</v>
      </c>
      <c r="Q4" s="24"/>
      <c r="R4" s="3"/>
      <c r="S4" s="22"/>
      <c r="T4" s="22"/>
      <c r="U4" s="23">
        <v>1500</v>
      </c>
      <c r="V4" s="24"/>
      <c r="W4" s="3"/>
      <c r="X4" s="22"/>
      <c r="Y4" s="22"/>
      <c r="Z4" s="23"/>
      <c r="AA4" s="25"/>
      <c r="AB4" s="1" t="s">
        <v>8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AE2"/>
  <sheetViews>
    <sheetView workbookViewId="0">
      <selection activeCell="C13" sqref="C13"/>
    </sheetView>
  </sheetViews>
  <sheetFormatPr baseColWidth="10" defaultRowHeight="15" x14ac:dyDescent="0.25"/>
  <sheetData>
    <row r="1" spans="1:31" ht="75" x14ac:dyDescent="0.25">
      <c r="A1" s="5" t="s">
        <v>13</v>
      </c>
      <c r="B1" s="11" t="s">
        <v>0</v>
      </c>
      <c r="C1" s="5" t="s">
        <v>1</v>
      </c>
      <c r="D1" s="7" t="s">
        <v>11</v>
      </c>
      <c r="E1" s="5" t="s">
        <v>12</v>
      </c>
      <c r="F1" s="5" t="s">
        <v>2</v>
      </c>
      <c r="G1" s="5" t="s">
        <v>31</v>
      </c>
      <c r="H1" s="5" t="s">
        <v>27</v>
      </c>
      <c r="I1" s="5" t="s">
        <v>26</v>
      </c>
      <c r="J1" s="5" t="s">
        <v>3</v>
      </c>
      <c r="K1" s="14" t="s">
        <v>4</v>
      </c>
      <c r="L1" s="15" t="s">
        <v>32</v>
      </c>
      <c r="M1" s="16" t="s">
        <v>28</v>
      </c>
      <c r="N1" s="17" t="s">
        <v>41</v>
      </c>
      <c r="O1" s="17" t="s">
        <v>33</v>
      </c>
      <c r="P1" s="18" t="s">
        <v>34</v>
      </c>
      <c r="Q1" s="15" t="s">
        <v>35</v>
      </c>
      <c r="R1" s="16" t="s">
        <v>29</v>
      </c>
      <c r="S1" s="17" t="s">
        <v>41</v>
      </c>
      <c r="T1" s="17" t="s">
        <v>36</v>
      </c>
      <c r="U1" s="18" t="s">
        <v>37</v>
      </c>
      <c r="V1" s="15" t="s">
        <v>38</v>
      </c>
      <c r="W1" s="16" t="s">
        <v>30</v>
      </c>
      <c r="X1" s="17" t="s">
        <v>41</v>
      </c>
      <c r="Y1" s="17" t="s">
        <v>39</v>
      </c>
      <c r="Z1" s="18" t="s">
        <v>40</v>
      </c>
      <c r="AA1" s="19" t="s">
        <v>5</v>
      </c>
      <c r="AB1" s="5" t="s">
        <v>6</v>
      </c>
      <c r="AC1" s="7" t="s">
        <v>24</v>
      </c>
      <c r="AD1" s="5" t="s">
        <v>25</v>
      </c>
      <c r="AE1" s="13" t="s">
        <v>23</v>
      </c>
    </row>
    <row r="2" spans="1:31" ht="30" x14ac:dyDescent="0.25">
      <c r="A2" s="6" t="s">
        <v>19</v>
      </c>
      <c r="B2" s="10" t="s">
        <v>22</v>
      </c>
      <c r="C2" s="8"/>
      <c r="D2" s="9"/>
      <c r="E2" s="1" t="s">
        <v>9</v>
      </c>
      <c r="F2" s="1">
        <v>5230</v>
      </c>
      <c r="G2" s="1" t="str">
        <f>LEFT(F2)</f>
        <v>5</v>
      </c>
      <c r="H2" s="1"/>
      <c r="I2" s="1"/>
      <c r="J2" s="1"/>
      <c r="K2" s="20"/>
      <c r="L2" s="21">
        <v>5000</v>
      </c>
      <c r="M2" s="3" t="s">
        <v>20</v>
      </c>
      <c r="N2" s="22"/>
      <c r="O2" s="22"/>
      <c r="P2" s="23">
        <v>4000</v>
      </c>
      <c r="Q2" s="24">
        <v>3000</v>
      </c>
      <c r="R2" s="3" t="s">
        <v>21</v>
      </c>
      <c r="S2" s="22"/>
      <c r="T2" s="22"/>
      <c r="U2" s="23"/>
      <c r="V2" s="24"/>
      <c r="W2" s="3"/>
      <c r="X2" s="22"/>
      <c r="Y2" s="22"/>
      <c r="Z2" s="23"/>
      <c r="AA2" s="25"/>
      <c r="AB2" s="1" t="s">
        <v>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Feuil10</vt:lpstr>
      <vt:lpstr>CA 22-03-2016</vt:lpstr>
      <vt:lpstr>CAS 07-07-2016</vt:lpstr>
      <vt:lpstr>DEL 07-07-2016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Brassier</dc:creator>
  <cp:lastModifiedBy>Thibaut Brassier</cp:lastModifiedBy>
  <dcterms:created xsi:type="dcterms:W3CDTF">2016-04-22T08:54:46Z</dcterms:created>
  <dcterms:modified xsi:type="dcterms:W3CDTF">2016-08-03T10:22:43Z</dcterms:modified>
</cp:coreProperties>
</file>