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Documents\Persos\Excel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definedNames>
    <definedName name="_xlnm._FilterDatabase" localSheetId="0" hidden="1">Feuil1!$I$6:$I$14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  <c r="D16" i="1"/>
  <c r="D8" i="1"/>
  <c r="E8" i="1" s="1"/>
  <c r="D11" i="1"/>
  <c r="E11" i="1" s="1"/>
  <c r="D15" i="1"/>
  <c r="E6" i="1"/>
  <c r="E7" i="1"/>
  <c r="E9" i="1"/>
  <c r="E10" i="1"/>
  <c r="E12" i="1"/>
  <c r="E13" i="1"/>
  <c r="E14" i="1"/>
  <c r="E16" i="1"/>
  <c r="E5" i="1"/>
  <c r="C18" i="1"/>
  <c r="D18" i="1" l="1"/>
  <c r="E18" i="1" s="1"/>
  <c r="E15" i="1"/>
</calcChain>
</file>

<file path=xl/sharedStrings.xml><?xml version="1.0" encoding="utf-8"?>
<sst xmlns="http://schemas.openxmlformats.org/spreadsheetml/2006/main" count="50" uniqueCount="41">
  <si>
    <t>Expenses</t>
  </si>
  <si>
    <t>Category</t>
  </si>
  <si>
    <t>Food</t>
  </si>
  <si>
    <t>Household</t>
  </si>
  <si>
    <t>Budget</t>
  </si>
  <si>
    <t>Actual</t>
  </si>
  <si>
    <t>Car Insurance</t>
  </si>
  <si>
    <t>Car Expenses</t>
  </si>
  <si>
    <t>Entertainment</t>
  </si>
  <si>
    <t>Gas</t>
  </si>
  <si>
    <t>Medical Out Of Pocket</t>
  </si>
  <si>
    <t>Medical Insurance</t>
  </si>
  <si>
    <t>Other</t>
  </si>
  <si>
    <t>Rent</t>
  </si>
  <si>
    <t>Phone</t>
  </si>
  <si>
    <t>Utilities</t>
  </si>
  <si>
    <t>Total</t>
  </si>
  <si>
    <t>April 2016</t>
  </si>
  <si>
    <t>May 2016</t>
  </si>
  <si>
    <t>June 2016</t>
  </si>
  <si>
    <t>July 2016</t>
  </si>
  <si>
    <t>1A1ugust 2016</t>
  </si>
  <si>
    <t>September 2016</t>
  </si>
  <si>
    <t>October 2016</t>
  </si>
  <si>
    <t>November 2016</t>
  </si>
  <si>
    <t>December 2016</t>
  </si>
  <si>
    <t>Transactions</t>
  </si>
  <si>
    <t>Date</t>
  </si>
  <si>
    <t>Description</t>
  </si>
  <si>
    <t>Amount</t>
  </si>
  <si>
    <t>rent</t>
  </si>
  <si>
    <t>electric</t>
  </si>
  <si>
    <t>wood</t>
  </si>
  <si>
    <t>Health food store - chocolate</t>
  </si>
  <si>
    <t>Health food store - food&amp;soils</t>
  </si>
  <si>
    <t>orange press</t>
  </si>
  <si>
    <t>dentist Olivier</t>
  </si>
  <si>
    <t>Lidl</t>
  </si>
  <si>
    <t>Caja Granada</t>
  </si>
  <si>
    <t>gas</t>
  </si>
  <si>
    <t>Difference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</si>
</sst>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164" fontId="1" fillId="2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/>
    </xf>
    <xf numFmtId="0" fontId="1" fillId="0" borderId="0" xfId="0" applyFont="1" applyFill="1" applyAlignment="1">
      <alignment horizontal="center"/>
    </xf>
    <xf numFmtId="14" fontId="0" fillId="0" borderId="0" xfId="0" applyNumberFormat="1"/>
    <xf numFmtId="164" fontId="1" fillId="0" borderId="0" xfId="0" applyNumberFormat="1" applyFont="1" applyFill="1" applyAlignment="1">
      <alignment horizontal="center"/>
    </xf>
    <xf numFmtId="164" fontId="0" fillId="0" borderId="0" xfId="0" applyNumberFormat="1"/>
    <xf numFmtId="0" fontId="1" fillId="4" borderId="1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0" fillId="0" borderId="5" xfId="0" applyBorder="1" applyAlignment="1">
      <alignment horizontal="left"/>
    </xf>
    <xf numFmtId="164" fontId="0" fillId="0" borderId="6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7" xfId="0" applyFont="1" applyBorder="1" applyAlignment="1">
      <alignment horizontal="right"/>
    </xf>
    <xf numFmtId="164" fontId="1" fillId="0" borderId="8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S18"/>
  <sheetViews>
    <sheetView tabSelected="1" workbookViewId="0">
      <selection activeCell="H23" sqref="H23"/>
    </sheetView>
  </sheetViews>
  <sheetFormatPr baseColWidth="10" defaultRowHeight="15" x14ac:dyDescent="0.25"/>
  <cols>
    <col min="2" max="2" width="20.85546875" style="1" bestFit="1" customWidth="1"/>
    <col min="3" max="3" width="11.42578125" style="5"/>
    <col min="4" max="5" width="11.42578125" style="1"/>
    <col min="8" max="8" width="28" style="1" bestFit="1" customWidth="1"/>
    <col min="9" max="9" width="20.85546875" style="1" bestFit="1" customWidth="1"/>
    <col min="10" max="10" width="11.42578125" style="9"/>
    <col min="16" max="16" width="15.28515625" bestFit="1" customWidth="1"/>
    <col min="17" max="17" width="12.5703125" bestFit="1" customWidth="1"/>
    <col min="18" max="18" width="14.85546875" bestFit="1" customWidth="1"/>
    <col min="19" max="19" width="14.5703125" bestFit="1" customWidth="1"/>
  </cols>
  <sheetData>
    <row r="2" spans="2:19" ht="19.5" thickBot="1" x14ac:dyDescent="0.35">
      <c r="G2" s="3" t="s">
        <v>26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2:19" ht="18.75" x14ac:dyDescent="0.3">
      <c r="B3" s="14" t="s">
        <v>0</v>
      </c>
      <c r="C3" s="15"/>
      <c r="D3" s="15"/>
      <c r="E3" s="16"/>
      <c r="G3" s="2" t="s">
        <v>17</v>
      </c>
      <c r="H3" s="6"/>
      <c r="I3" s="6"/>
      <c r="J3" s="8"/>
      <c r="K3" s="6"/>
      <c r="L3" s="2" t="s">
        <v>18</v>
      </c>
      <c r="M3" s="2" t="s">
        <v>19</v>
      </c>
      <c r="N3" s="2" t="s">
        <v>20</v>
      </c>
      <c r="O3" s="2" t="s">
        <v>21</v>
      </c>
      <c r="P3" s="2" t="s">
        <v>22</v>
      </c>
      <c r="Q3" s="2" t="s">
        <v>23</v>
      </c>
      <c r="R3" s="2" t="s">
        <v>24</v>
      </c>
      <c r="S3" s="2" t="s">
        <v>25</v>
      </c>
    </row>
    <row r="4" spans="2:19" x14ac:dyDescent="0.25">
      <c r="B4" s="17" t="s">
        <v>1</v>
      </c>
      <c r="C4" s="11" t="s">
        <v>4</v>
      </c>
      <c r="D4" s="10" t="s">
        <v>5</v>
      </c>
      <c r="E4" s="18" t="s">
        <v>40</v>
      </c>
      <c r="G4" s="2" t="s">
        <v>27</v>
      </c>
      <c r="H4" s="2" t="s">
        <v>28</v>
      </c>
      <c r="I4" s="2" t="s">
        <v>1</v>
      </c>
      <c r="J4" s="4" t="s">
        <v>29</v>
      </c>
    </row>
    <row r="5" spans="2:19" x14ac:dyDescent="0.25">
      <c r="B5" s="19" t="s">
        <v>6</v>
      </c>
      <c r="C5" s="12">
        <v>45</v>
      </c>
      <c r="D5" s="13"/>
      <c r="E5" s="20">
        <f>C5-D5</f>
        <v>45</v>
      </c>
    </row>
    <row r="6" spans="2:19" x14ac:dyDescent="0.25">
      <c r="B6" s="19" t="s">
        <v>7</v>
      </c>
      <c r="C6" s="12">
        <v>200</v>
      </c>
      <c r="D6" s="13"/>
      <c r="E6" s="20">
        <f t="shared" ref="E6:E18" si="0">C6-D6</f>
        <v>200</v>
      </c>
      <c r="G6" s="7">
        <v>42373</v>
      </c>
      <c r="H6" s="1" t="s">
        <v>30</v>
      </c>
      <c r="I6" s="1" t="s">
        <v>13</v>
      </c>
      <c r="J6" s="9">
        <v>360</v>
      </c>
    </row>
    <row r="7" spans="2:19" x14ac:dyDescent="0.25">
      <c r="B7" s="19" t="s">
        <v>8</v>
      </c>
      <c r="C7" s="12">
        <v>60</v>
      </c>
      <c r="D7" s="13"/>
      <c r="E7" s="20">
        <f t="shared" si="0"/>
        <v>60</v>
      </c>
      <c r="G7" s="7">
        <v>42373</v>
      </c>
      <c r="H7" s="1" t="s">
        <v>31</v>
      </c>
      <c r="I7" s="1" t="s">
        <v>15</v>
      </c>
      <c r="J7" s="9">
        <v>41</v>
      </c>
    </row>
    <row r="8" spans="2:19" x14ac:dyDescent="0.25">
      <c r="B8" s="19" t="s">
        <v>2</v>
      </c>
      <c r="C8" s="12">
        <v>400</v>
      </c>
      <c r="D8" s="12">
        <f>J9+J10+J13</f>
        <v>108.94</v>
      </c>
      <c r="E8" s="20">
        <f t="shared" si="0"/>
        <v>291.06</v>
      </c>
      <c r="G8" s="7">
        <v>42373</v>
      </c>
      <c r="H8" s="1" t="s">
        <v>32</v>
      </c>
      <c r="I8" s="1" t="s">
        <v>3</v>
      </c>
      <c r="J8" s="9">
        <v>280</v>
      </c>
    </row>
    <row r="9" spans="2:19" x14ac:dyDescent="0.25">
      <c r="B9" s="19" t="s">
        <v>9</v>
      </c>
      <c r="C9" s="12">
        <v>200</v>
      </c>
      <c r="D9" s="13"/>
      <c r="E9" s="20">
        <f t="shared" si="0"/>
        <v>200</v>
      </c>
      <c r="G9" s="7">
        <v>42479</v>
      </c>
      <c r="H9" s="1" t="s">
        <v>33</v>
      </c>
      <c r="I9" s="1" t="s">
        <v>2</v>
      </c>
      <c r="J9" s="9">
        <v>4.7</v>
      </c>
    </row>
    <row r="10" spans="2:19" x14ac:dyDescent="0.25">
      <c r="B10" s="19" t="s">
        <v>3</v>
      </c>
      <c r="C10" s="12">
        <v>50</v>
      </c>
      <c r="D10" s="12">
        <f>J8+J11</f>
        <v>295.89999999999998</v>
      </c>
      <c r="E10" s="20">
        <f t="shared" si="0"/>
        <v>-245.89999999999998</v>
      </c>
      <c r="G10" s="7">
        <v>42479</v>
      </c>
      <c r="H10" s="1" t="s">
        <v>34</v>
      </c>
      <c r="I10" s="1" t="s">
        <v>2</v>
      </c>
      <c r="J10" s="9">
        <v>48.41</v>
      </c>
    </row>
    <row r="11" spans="2:19" x14ac:dyDescent="0.25">
      <c r="B11" s="19" t="s">
        <v>10</v>
      </c>
      <c r="C11" s="12">
        <v>50</v>
      </c>
      <c r="D11" s="12">
        <f>J12</f>
        <v>50</v>
      </c>
      <c r="E11" s="20">
        <f t="shared" si="0"/>
        <v>0</v>
      </c>
      <c r="G11" s="7">
        <v>42479</v>
      </c>
      <c r="H11" s="1" t="s">
        <v>35</v>
      </c>
      <c r="I11" s="1" t="s">
        <v>3</v>
      </c>
      <c r="J11" s="9">
        <v>15.9</v>
      </c>
    </row>
    <row r="12" spans="2:19" x14ac:dyDescent="0.25">
      <c r="B12" s="19" t="s">
        <v>11</v>
      </c>
      <c r="C12" s="12">
        <v>113</v>
      </c>
      <c r="D12" s="13"/>
      <c r="E12" s="20">
        <f t="shared" si="0"/>
        <v>113</v>
      </c>
      <c r="G12" s="7">
        <v>42479</v>
      </c>
      <c r="H12" s="1" t="s">
        <v>36</v>
      </c>
      <c r="I12" s="1" t="s">
        <v>10</v>
      </c>
      <c r="J12" s="9">
        <v>50</v>
      </c>
    </row>
    <row r="13" spans="2:19" x14ac:dyDescent="0.25">
      <c r="B13" s="19" t="s">
        <v>12</v>
      </c>
      <c r="C13" s="12">
        <v>100</v>
      </c>
      <c r="D13" s="13"/>
      <c r="E13" s="20">
        <f t="shared" si="0"/>
        <v>100</v>
      </c>
      <c r="G13" s="7">
        <v>42479</v>
      </c>
      <c r="H13" s="1" t="s">
        <v>37</v>
      </c>
      <c r="I13" s="1" t="s">
        <v>2</v>
      </c>
      <c r="J13" s="9">
        <v>55.83</v>
      </c>
    </row>
    <row r="14" spans="2:19" x14ac:dyDescent="0.25">
      <c r="B14" s="19" t="s">
        <v>14</v>
      </c>
      <c r="C14" s="12">
        <v>42</v>
      </c>
      <c r="D14" s="13"/>
      <c r="E14" s="20">
        <f t="shared" si="0"/>
        <v>42</v>
      </c>
      <c r="G14" s="7">
        <v>42479</v>
      </c>
      <c r="H14" s="1" t="s">
        <v>38</v>
      </c>
      <c r="I14" s="1" t="s">
        <v>39</v>
      </c>
      <c r="J14" s="9">
        <v>67.650000000000006</v>
      </c>
    </row>
    <row r="15" spans="2:19" x14ac:dyDescent="0.25">
      <c r="B15" s="19" t="s">
        <v>13</v>
      </c>
      <c r="C15" s="12">
        <v>370</v>
      </c>
      <c r="D15" s="12">
        <f>J6</f>
        <v>360</v>
      </c>
      <c r="E15" s="20">
        <f t="shared" si="0"/>
        <v>10</v>
      </c>
      <c r="G15" s="7"/>
    </row>
    <row r="16" spans="2:19" x14ac:dyDescent="0.25">
      <c r="B16" s="19" t="s">
        <v>15</v>
      </c>
      <c r="C16" s="12">
        <v>60</v>
      </c>
      <c r="D16" s="12">
        <f>J7</f>
        <v>41</v>
      </c>
      <c r="E16" s="20">
        <f t="shared" si="0"/>
        <v>19</v>
      </c>
    </row>
    <row r="17" spans="2:5" x14ac:dyDescent="0.25">
      <c r="B17" s="21"/>
      <c r="C17" s="12"/>
      <c r="D17" s="13"/>
      <c r="E17" s="20"/>
    </row>
    <row r="18" spans="2:5" ht="15.75" thickBot="1" x14ac:dyDescent="0.3">
      <c r="B18" s="22" t="s">
        <v>16</v>
      </c>
      <c r="C18" s="23">
        <f>SUM(C5:C17)</f>
        <v>1690</v>
      </c>
      <c r="D18" s="23">
        <f>SUM(D5:D17)</f>
        <v>855.83999999999992</v>
      </c>
      <c r="E18" s="20">
        <f t="shared" si="0"/>
        <v>834.16000000000008</v>
      </c>
    </row>
  </sheetData>
  <mergeCells count="2">
    <mergeCell ref="B3:E3"/>
    <mergeCell ref="G2:S2"/>
  </mergeCells>
  <dataValidations count="1">
    <dataValidation type="list" showInputMessage="1" showErrorMessage="1" sqref="I6:I36">
      <formula1>$I$6:$I$1400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omphotography</dc:creator>
  <cp:lastModifiedBy>omphotography</cp:lastModifiedBy>
  <dcterms:created xsi:type="dcterms:W3CDTF">2016-04-20T09:53:55Z</dcterms:created>
  <dcterms:modified xsi:type="dcterms:W3CDTF">2016-04-20T16:32:49Z</dcterms:modified>
</cp:coreProperties>
</file>