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7650" windowHeight="1305"/>
  </bookViews>
  <sheets>
    <sheet name="UNITED" sheetId="1" r:id="rId1"/>
    <sheet name="RB" sheetId="2" r:id="rId2"/>
    <sheet name="Paramètre" sheetId="5" r:id="rId3"/>
  </sheets>
  <externalReferences>
    <externalReference r:id="rId4"/>
    <externalReference r:id="rId5"/>
  </externalReferences>
  <definedNames>
    <definedName name="_xlnm._FilterDatabase" localSheetId="1" hidden="1">RB!$A$1:$Q$14</definedName>
    <definedName name="_xlnm._FilterDatabase" localSheetId="0" hidden="1">UNITED!$A$1:$S$2</definedName>
    <definedName name="templateword">Paramètre!$B$2</definedName>
    <definedName name="templatewordUT">Paramètre!$B$3</definedName>
    <definedName name="_xlnm.Print_Area" localSheetId="1">RB!$A$1:$Q$18</definedName>
    <definedName name="_xlnm.Print_Area" localSheetId="0">UNITED!$A$1:$S$3</definedName>
  </definedNames>
  <calcPr calcId="145621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M8" i="2" s="1"/>
  <c r="N8" i="2" s="1"/>
  <c r="O8" i="2" s="1"/>
  <c r="E9" i="2"/>
  <c r="E10" i="2"/>
  <c r="M10" i="2" s="1"/>
  <c r="N10" i="2" s="1"/>
  <c r="O10" i="2" s="1"/>
  <c r="E11" i="2"/>
  <c r="M11" i="2" s="1"/>
  <c r="N11" i="2" s="1"/>
  <c r="O11" i="2" s="1"/>
  <c r="E12" i="2"/>
  <c r="M12" i="2" s="1"/>
  <c r="N12" i="2" s="1"/>
  <c r="O12" i="2" s="1"/>
  <c r="L3" i="2"/>
  <c r="M3" i="2"/>
  <c r="N3" i="2" s="1"/>
  <c r="O3" i="2" s="1"/>
  <c r="L4" i="2"/>
  <c r="M4" i="2"/>
  <c r="N4" i="2" s="1"/>
  <c r="O4" i="2" s="1"/>
  <c r="L5" i="2"/>
  <c r="M5" i="2"/>
  <c r="N5" i="2" s="1"/>
  <c r="R5" i="2" s="1"/>
  <c r="L6" i="2"/>
  <c r="M6" i="2"/>
  <c r="N6" i="2" s="1"/>
  <c r="O6" i="2" s="1"/>
  <c r="L7" i="2"/>
  <c r="M7" i="2"/>
  <c r="N7" i="2" s="1"/>
  <c r="O7" i="2" s="1"/>
  <c r="L8" i="2"/>
  <c r="L9" i="2"/>
  <c r="M9" i="2"/>
  <c r="N9" i="2" s="1"/>
  <c r="R9" i="2" s="1"/>
  <c r="L10" i="2"/>
  <c r="L11" i="2"/>
  <c r="L12" i="2"/>
  <c r="K10" i="2" l="1"/>
  <c r="J10" i="2" s="1"/>
  <c r="P10" i="2"/>
  <c r="Q10" i="2" s="1"/>
  <c r="K3" i="2"/>
  <c r="J3" i="2" s="1"/>
  <c r="P3" i="2"/>
  <c r="Q3" i="2" s="1"/>
  <c r="K12" i="2"/>
  <c r="J12" i="2" s="1"/>
  <c r="P12" i="2"/>
  <c r="Q12" i="2" s="1"/>
  <c r="K8" i="2"/>
  <c r="J8" i="2" s="1"/>
  <c r="P8" i="2"/>
  <c r="Q8" i="2" s="1"/>
  <c r="K6" i="2"/>
  <c r="J6" i="2" s="1"/>
  <c r="P6" i="2"/>
  <c r="Q6" i="2" s="1"/>
  <c r="P11" i="2"/>
  <c r="Q11" i="2" s="1"/>
  <c r="K11" i="2"/>
  <c r="J11" i="2" s="1"/>
  <c r="P4" i="2"/>
  <c r="Q4" i="2" s="1"/>
  <c r="K4" i="2"/>
  <c r="J4" i="2" s="1"/>
  <c r="P7" i="2"/>
  <c r="Q7" i="2" s="1"/>
  <c r="K7" i="2"/>
  <c r="J7" i="2" s="1"/>
  <c r="R10" i="2"/>
  <c r="O9" i="2"/>
  <c r="R6" i="2"/>
  <c r="O5" i="2"/>
  <c r="R12" i="2"/>
  <c r="R8" i="2"/>
  <c r="R4" i="2"/>
  <c r="R11" i="2"/>
  <c r="R7" i="2"/>
  <c r="R3" i="2"/>
  <c r="P9" i="2" l="1"/>
  <c r="Q9" i="2" s="1"/>
  <c r="K9" i="2"/>
  <c r="J9" i="2" s="1"/>
  <c r="P5" i="2"/>
  <c r="Q5" i="2" s="1"/>
  <c r="K5" i="2"/>
  <c r="J5" i="2" s="1"/>
  <c r="J2" i="1" l="1"/>
  <c r="K2" i="1" l="1"/>
  <c r="P2" i="1" s="1"/>
  <c r="L2" i="1" l="1"/>
  <c r="M2" i="1" s="1"/>
  <c r="L13" i="2"/>
  <c r="E13" i="2"/>
  <c r="M13" i="2" s="1"/>
  <c r="N13" i="2" s="1"/>
  <c r="N2" i="1" l="1"/>
  <c r="O2" i="1" s="1"/>
  <c r="R13" i="2"/>
  <c r="O13" i="2"/>
  <c r="K13" i="2" l="1"/>
  <c r="J13" i="2" s="1"/>
  <c r="P13" i="2"/>
  <c r="Q13" i="2" s="1"/>
  <c r="E2" i="2" l="1"/>
  <c r="M2" i="2" s="1"/>
  <c r="N2" i="2" s="1"/>
  <c r="O2" i="2" s="1"/>
  <c r="L2" i="2"/>
  <c r="K2" i="2" l="1"/>
  <c r="J2" i="2" s="1"/>
  <c r="P2" i="2"/>
  <c r="Q2" i="2" s="1"/>
  <c r="R2" i="2"/>
  <c r="F3" i="1"/>
  <c r="G3" i="1"/>
  <c r="H3" i="1"/>
  <c r="I3" i="1"/>
  <c r="J3" i="1"/>
  <c r="F14" i="2"/>
  <c r="G14" i="2"/>
  <c r="H14" i="2"/>
  <c r="I14" i="2"/>
  <c r="E3" i="1" l="1"/>
  <c r="E14" i="2"/>
  <c r="L14" i="2"/>
  <c r="K3" i="1" l="1"/>
  <c r="M14" i="2"/>
  <c r="N14" i="2"/>
  <c r="L3" i="1" l="1"/>
  <c r="P3" i="1"/>
  <c r="R14" i="2"/>
  <c r="M3" i="1"/>
  <c r="O14" i="2"/>
  <c r="P14" i="2" l="1"/>
  <c r="K14" i="2"/>
  <c r="O3" i="1" l="1"/>
  <c r="N3" i="1"/>
  <c r="R3" i="1"/>
  <c r="Q3" i="1"/>
  <c r="J14" i="2"/>
  <c r="Q14" i="2"/>
  <c r="H17" i="2"/>
  <c r="M16" i="2" s="1"/>
</calcChain>
</file>

<file path=xl/sharedStrings.xml><?xml version="1.0" encoding="utf-8"?>
<sst xmlns="http://schemas.openxmlformats.org/spreadsheetml/2006/main" count="52" uniqueCount="41">
  <si>
    <t>CLIENTS</t>
  </si>
  <si>
    <t>Réglé</t>
  </si>
  <si>
    <t>N°FACT</t>
  </si>
  <si>
    <t>MONTANT HT FINANCE</t>
  </si>
  <si>
    <t>GESTE CO</t>
  </si>
  <si>
    <t>MATERIELS + INSTALLATION</t>
  </si>
  <si>
    <t>ABONNEMENT OFFERT</t>
  </si>
  <si>
    <t>LEASING RACHAT/
RESILIATION</t>
  </si>
  <si>
    <t>Marge BRUT</t>
  </si>
  <si>
    <t>Marge UT</t>
  </si>
  <si>
    <t>MONTANT HT</t>
  </si>
  <si>
    <t>TVA</t>
  </si>
  <si>
    <t>MONTANT TTC</t>
  </si>
  <si>
    <t>FB</t>
  </si>
  <si>
    <t>OK</t>
  </si>
  <si>
    <t>MARGE BRUT</t>
  </si>
  <si>
    <t>Marge RB</t>
  </si>
  <si>
    <t xml:space="preserve">MONTANT HT </t>
  </si>
  <si>
    <t>TOTAL</t>
  </si>
  <si>
    <t>GC TOTAL TTC</t>
  </si>
  <si>
    <t>GC TTC</t>
  </si>
  <si>
    <t>Marge</t>
  </si>
  <si>
    <t>Moyenne</t>
  </si>
  <si>
    <t>Montant Financé</t>
  </si>
  <si>
    <t>MOYENNE DOSSIER</t>
  </si>
  <si>
    <t>N°PABX</t>
  </si>
  <si>
    <t>MATERIELS</t>
  </si>
  <si>
    <t>INSTALLATION</t>
  </si>
  <si>
    <t>C:\Users\Fabrice\Dropbox\Réseaux Partners Partage\Factures Rétrocessions\Template Facture RP.docx</t>
  </si>
  <si>
    <t>C:\Users\Guy\Documents\Société Reseaux Telecom\Facturation\Template Facture RP.docx</t>
  </si>
  <si>
    <t>Nom fichier Template Facture RP</t>
  </si>
  <si>
    <t>Nom fichier Template Facture UT</t>
  </si>
  <si>
    <t>C:\Users\FABRICE\Dropbox\Réseaux Partners Partage\Factures Retrocessions\Template Facture RP.docx</t>
  </si>
  <si>
    <t>C:\Users\FABRICE\Dropbox\Réseaux Partners Partage\Factures Retrocessions\Template Facture UT.docx</t>
  </si>
  <si>
    <t>Leaser</t>
  </si>
  <si>
    <t>CD FRUITS</t>
  </si>
  <si>
    <t>GE CAPITAL</t>
  </si>
  <si>
    <t>151221114403</t>
  </si>
  <si>
    <t>GARAGE VANLICHTERVELDE</t>
  </si>
  <si>
    <t>44FFF0C35DD276000004B7C3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</si>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</sst>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5" xfId="0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/>
    <xf numFmtId="4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/>
    </xf>
    <xf numFmtId="0" fontId="0" fillId="3" borderId="0" xfId="0" applyFill="1"/>
    <xf numFmtId="1" fontId="0" fillId="0" borderId="1" xfId="0" applyNumberForma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2" fillId="0" borderId="0" xfId="0" applyFont="1"/>
    <xf numFmtId="4" fontId="0" fillId="0" borderId="0" xfId="0" applyNumberFormat="1" applyFill="1"/>
    <xf numFmtId="0" fontId="3" fillId="0" borderId="1" xfId="0" applyFont="1" applyBorder="1"/>
    <xf numFmtId="1" fontId="3" fillId="0" borderId="1" xfId="0" applyNumberFormat="1" applyFont="1" applyBorder="1"/>
    <xf numFmtId="0" fontId="1" fillId="0" borderId="10" xfId="0" applyFont="1" applyFill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1" fillId="0" borderId="5" xfId="0" applyFont="1" applyFill="1" applyBorder="1"/>
    <xf numFmtId="4" fontId="0" fillId="0" borderId="1" xfId="0" applyNumberFormat="1" applyBorder="1"/>
    <xf numFmtId="49" fontId="1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" fontId="1" fillId="0" borderId="1" xfId="0" applyNumberFormat="1" applyFont="1" applyFill="1" applyBorder="1" applyAlignment="1">
      <alignment horizontal="center" vertical="center"/>
    </xf>
    <xf numFmtId="4" fontId="1" fillId="0" borderId="4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/>
    </xf>
    <xf numFmtId="4" fontId="1" fillId="0" borderId="7" xfId="0" applyNumberFormat="1" applyFont="1" applyFill="1" applyBorder="1" applyAlignment="1">
      <alignment horizontal="center" vertical="center"/>
    </xf>
    <xf numFmtId="0" fontId="1" fillId="0" borderId="7" xfId="0" applyFont="1" applyFill="1" applyBorder="1"/>
    <xf numFmtId="49" fontId="1" fillId="0" borderId="9" xfId="0" applyNumberFormat="1" applyFont="1" applyFill="1" applyBorder="1"/>
    <xf numFmtId="0" fontId="1" fillId="0" borderId="1" xfId="0" applyFont="1" applyBorder="1"/>
    <xf numFmtId="4" fontId="1" fillId="2" borderId="1" xfId="0" applyNumberFormat="1" applyFont="1" applyFill="1" applyBorder="1" applyAlignment="1">
      <alignment horizontal="center" vertical="center"/>
    </xf>
    <xf numFmtId="4" fontId="1" fillId="2" borderId="7" xfId="0" applyNumberFormat="1" applyFont="1" applyFill="1" applyBorder="1" applyAlignment="1">
      <alignment horizontal="center" vertical="center"/>
    </xf>
    <xf numFmtId="4" fontId="1" fillId="2" borderId="13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/>
    <xf numFmtId="10" fontId="1" fillId="2" borderId="1" xfId="0" applyNumberFormat="1" applyFont="1" applyFill="1" applyBorder="1" applyAlignment="1">
      <alignment horizontal="center"/>
    </xf>
    <xf numFmtId="4" fontId="1" fillId="0" borderId="0" xfId="0" applyNumberFormat="1" applyFont="1" applyFill="1"/>
    <xf numFmtId="49" fontId="0" fillId="0" borderId="4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0</xdr:row>
          <xdr:rowOff>114300</xdr:rowOff>
        </xdr:from>
        <xdr:to>
          <xdr:col>0</xdr:col>
          <xdr:colOff>1209675</xdr:colOff>
          <xdr:row>0</xdr:row>
          <xdr:rowOff>371475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0</xdr:row>
          <xdr:rowOff>114300</xdr:rowOff>
        </xdr:from>
        <xdr:to>
          <xdr:col>0</xdr:col>
          <xdr:colOff>1209675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/Dropbox/R&#233;seaux%20Partners%20Partage/Dossier%20Client/Suivi%20Prospect%20Classique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/Dropbox/R&#233;seaux%20Partners%20Partage/Dossier%20Client/Suivi%20Prospect%20Classiqu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  <sheetName val="Feuil2"/>
      <sheetName val="Feuil3"/>
    </sheetNames>
    <sheetDataSet>
      <sheetData sheetId="0">
        <row r="3">
          <cell r="B3" t="str">
            <v>CREATINOV</v>
          </cell>
          <cell r="C3" t="str">
            <v>ZI DE LA GRANDE NOUE 13 RUE ALBERT THOMAS</v>
          </cell>
          <cell r="D3" t="str">
            <v>02.37.51.81.40</v>
          </cell>
          <cell r="E3" t="str">
            <v>482-762-895</v>
          </cell>
          <cell r="F3">
            <v>1319.7</v>
          </cell>
          <cell r="G3">
            <v>22558.974358974359</v>
          </cell>
        </row>
        <row r="4">
          <cell r="B4" t="str">
            <v>APTIM</v>
          </cell>
          <cell r="C4" t="str">
            <v>7 IMPASSE FRANCOIS VILLON 47300 VILLENEUVE SUR LOT</v>
          </cell>
          <cell r="D4" t="str">
            <v>05.53.36.77.15</v>
          </cell>
          <cell r="E4" t="str">
            <v>398-423-509</v>
          </cell>
          <cell r="F4">
            <v>1649.7</v>
          </cell>
          <cell r="G4">
            <v>28200</v>
          </cell>
        </row>
        <row r="5">
          <cell r="B5" t="str">
            <v>SCM NICOLAS RAVARY FEGER LE GAC ROGEZ</v>
          </cell>
          <cell r="C5" t="str">
            <v>34 RUE DU MOULIN A POUDRE 29200 BREST</v>
          </cell>
          <cell r="D5" t="str">
            <v>02.98.44.24.84</v>
          </cell>
          <cell r="E5" t="str">
            <v>777-504-085</v>
          </cell>
          <cell r="F5">
            <v>689.7</v>
          </cell>
          <cell r="G5">
            <v>11789.74358974359</v>
          </cell>
        </row>
        <row r="6">
          <cell r="B6" t="str">
            <v>SCP FAYON ET MOUTON</v>
          </cell>
          <cell r="C6" t="str">
            <v>18 RUE AMRAL VAUGIRAUD 85100 LES SABLE D OLONE</v>
          </cell>
          <cell r="D6" t="str">
            <v>02.51.32.01.57</v>
          </cell>
          <cell r="E6" t="str">
            <v>414-432-328</v>
          </cell>
          <cell r="F6">
            <v>779.7</v>
          </cell>
          <cell r="G6">
            <v>13328.205128205129</v>
          </cell>
        </row>
        <row r="7">
          <cell r="B7" t="str">
            <v>ROCHE SARL</v>
          </cell>
          <cell r="C7" t="str">
            <v>ZAC LA VALLEE 69550 ST JEAN LA BUSSIERE</v>
          </cell>
          <cell r="D7" t="str">
            <v>04.74.89.32.40</v>
          </cell>
          <cell r="E7" t="str">
            <v>332-388-909</v>
          </cell>
          <cell r="F7">
            <v>1139.7</v>
          </cell>
          <cell r="G7">
            <v>19482.051282051285</v>
          </cell>
        </row>
        <row r="8">
          <cell r="B8" t="str">
            <v>KENNEDY</v>
          </cell>
          <cell r="C8" t="str">
            <v>20 RUE DU BALLON 59800 LILLE</v>
          </cell>
          <cell r="D8" t="str">
            <v>03.20.57.69.69</v>
          </cell>
          <cell r="E8" t="str">
            <v>481-292-308</v>
          </cell>
          <cell r="F8">
            <v>989.7</v>
          </cell>
          <cell r="G8">
            <v>16917.948717948719</v>
          </cell>
        </row>
        <row r="9">
          <cell r="B9" t="str">
            <v>MAIRIE D OFFWILLER</v>
          </cell>
          <cell r="C9" t="str">
            <v>17 A RU DE LA LIBERATION 67340 OFFWILLER</v>
          </cell>
          <cell r="D9" t="str">
            <v>03.88.89.31.31</v>
          </cell>
          <cell r="E9" t="str">
            <v>216-703-587</v>
          </cell>
          <cell r="F9">
            <v>629.70000000000005</v>
          </cell>
          <cell r="G9">
            <v>10764.102564102566</v>
          </cell>
        </row>
        <row r="10">
          <cell r="B10" t="str">
            <v>LE RELAIS NORD EST IDF</v>
          </cell>
          <cell r="C10" t="str">
            <v>255 RUE DES LABOUREURS 02200 PLOISY</v>
          </cell>
          <cell r="D10" t="str">
            <v>03.23.53.43.72</v>
          </cell>
          <cell r="E10" t="str">
            <v>411-997-018</v>
          </cell>
          <cell r="F10">
            <v>1199.7</v>
          </cell>
          <cell r="G10">
            <v>20507.692307692309</v>
          </cell>
        </row>
        <row r="11">
          <cell r="B11" t="str">
            <v>CLARY JEAN MICHEL</v>
          </cell>
          <cell r="C11" t="str">
            <v xml:space="preserve">ZAC DE LA PALUN 13700 MARIGNANE </v>
          </cell>
          <cell r="D11" t="str">
            <v>04.42.88.17.20</v>
          </cell>
          <cell r="E11" t="str">
            <v>445--239-650</v>
          </cell>
          <cell r="F11">
            <v>539.70000000000005</v>
          </cell>
          <cell r="G11">
            <v>9225.6410256410272</v>
          </cell>
        </row>
        <row r="12">
          <cell r="B12" t="str">
            <v>COMMUNE DE VALLERES</v>
          </cell>
          <cell r="C12" t="str">
            <v>ROUTE DE VILLANDRY 37190 VALLERES</v>
          </cell>
          <cell r="D12" t="str">
            <v>02.47.45.45.44</v>
          </cell>
          <cell r="E12" t="str">
            <v>213-702-640</v>
          </cell>
          <cell r="F12">
            <v>629.70000000000005</v>
          </cell>
          <cell r="G12">
            <v>10764.102564102566</v>
          </cell>
        </row>
        <row r="13">
          <cell r="B13" t="str">
            <v>COMMUNAUTE DE COMMUNE DU PAYS DE SEINE</v>
          </cell>
          <cell r="C13" t="str">
            <v>3 RUE DU GENERAL ROUX 77590 FONTAINE LE PORT</v>
          </cell>
          <cell r="D13" t="str">
            <v>01.64.38.30.06</v>
          </cell>
          <cell r="E13" t="str">
            <v>247-700-610</v>
          </cell>
          <cell r="F13">
            <v>569.70000000000005</v>
          </cell>
          <cell r="G13">
            <v>9738.4615384615408</v>
          </cell>
        </row>
        <row r="14">
          <cell r="B14" t="str">
            <v>CITROEN ST GERMAIN AUTOMOBILES</v>
          </cell>
          <cell r="C14" t="str">
            <v>304 RUE DE PERSIGNY 42640 ST GERMAIN LESPINASSE</v>
          </cell>
          <cell r="D14" t="str">
            <v>04.77.66.30.88</v>
          </cell>
          <cell r="E14" t="str">
            <v>808-137-657</v>
          </cell>
          <cell r="F14">
            <v>599.70000000000005</v>
          </cell>
          <cell r="G14">
            <v>9995.0000000000018</v>
          </cell>
        </row>
        <row r="15">
          <cell r="B15" t="str">
            <v>SCI LES NOUES</v>
          </cell>
          <cell r="C15" t="str">
            <v>85 CHEMIN DU LOGIS 85570 ST VALERIEN</v>
          </cell>
          <cell r="D15" t="str">
            <v>02.51.40.18.18</v>
          </cell>
          <cell r="E15" t="str">
            <v>480+002-377</v>
          </cell>
          <cell r="F15">
            <v>659.7</v>
          </cell>
          <cell r="G15">
            <v>10995</v>
          </cell>
        </row>
        <row r="16">
          <cell r="B16" t="str">
            <v>PRODUITQ PETROLIERS BETSANG</v>
          </cell>
          <cell r="C16" t="str">
            <v>6 A ROUTE DE SELESTAT 68970B GUEMAR</v>
          </cell>
          <cell r="D16" t="str">
            <v>06.80.72.00.61</v>
          </cell>
          <cell r="E16" t="str">
            <v>388-178-659</v>
          </cell>
          <cell r="F16">
            <v>2399.6999999999998</v>
          </cell>
          <cell r="G16">
            <v>41020.51282051282</v>
          </cell>
        </row>
        <row r="17">
          <cell r="B17" t="str">
            <v>MAITRE ANNE GANNAT</v>
          </cell>
          <cell r="C17" t="str">
            <v>36 RUE DES FONTAINES 22290 LANVOLLON</v>
          </cell>
          <cell r="D17" t="str">
            <v>02.96.70.09.09</v>
          </cell>
          <cell r="E17" t="str">
            <v>511-971-400</v>
          </cell>
          <cell r="F17">
            <v>719.7</v>
          </cell>
          <cell r="G17">
            <v>12302.564102564103</v>
          </cell>
        </row>
        <row r="18">
          <cell r="B18" t="str">
            <v>CINE LIGUE NORD PAS DE CALAIS</v>
          </cell>
          <cell r="C18" t="str">
            <v>104 RUE DE CAMBRAIS 59000 LILLE</v>
          </cell>
          <cell r="D18" t="str">
            <v>03.20.58.14.10</v>
          </cell>
          <cell r="E18" t="str">
            <v>328-339.148</v>
          </cell>
          <cell r="F18">
            <v>899.7</v>
          </cell>
          <cell r="G18">
            <v>15379.48717948718</v>
          </cell>
        </row>
        <row r="19">
          <cell r="B19" t="str">
            <v xml:space="preserve">STAR </v>
          </cell>
          <cell r="C19" t="str">
            <v xml:space="preserve">3 RUE PIERRE SEMARD 76600 LE HAVRE </v>
          </cell>
          <cell r="D19" t="str">
            <v>02.35.55.25.00</v>
          </cell>
          <cell r="E19" t="str">
            <v>451-844-658</v>
          </cell>
          <cell r="F19">
            <v>689.7</v>
          </cell>
          <cell r="G19">
            <v>11789.74358974359</v>
          </cell>
        </row>
        <row r="20">
          <cell r="B20" t="str">
            <v>DOUDOUX JULES SA</v>
          </cell>
          <cell r="C20" t="str">
            <v>2 PLACE DE L EGLISE 08800 THILAY</v>
          </cell>
          <cell r="D20" t="str">
            <v>03.24.32.80.66</v>
          </cell>
          <cell r="E20" t="str">
            <v>785-620-626</v>
          </cell>
          <cell r="F20">
            <v>1079.7</v>
          </cell>
          <cell r="G20">
            <v>18456.410256410258</v>
          </cell>
        </row>
        <row r="21">
          <cell r="B21" t="str">
            <v>MAIRIE REGUSSE</v>
          </cell>
          <cell r="C21" t="str">
            <v>AIRE DU CHÂTEAU 83630 REGUSSE</v>
          </cell>
          <cell r="D21" t="str">
            <v>04.94.70.16.23</v>
          </cell>
          <cell r="E21" t="str">
            <v>218-301-026</v>
          </cell>
          <cell r="F21">
            <v>719.7</v>
          </cell>
          <cell r="G21">
            <v>12302.564102564103</v>
          </cell>
        </row>
        <row r="22">
          <cell r="B22" t="str">
            <v>SAS VIGOUROUX</v>
          </cell>
          <cell r="C22" t="str">
            <v>ZONE ARTISANALE SDE BLEU 43000 POLIGNAC</v>
          </cell>
          <cell r="D22" t="str">
            <v>04.71.09.07.49</v>
          </cell>
          <cell r="E22" t="str">
            <v>387-529-001</v>
          </cell>
          <cell r="F22">
            <v>449.7</v>
          </cell>
          <cell r="G22">
            <v>6613.2352941176468</v>
          </cell>
        </row>
        <row r="23">
          <cell r="B23" t="str">
            <v>SA BACHELARD</v>
          </cell>
          <cell r="C23" t="str">
            <v>8 RUE PAUL BERT 89130 TOUCY</v>
          </cell>
          <cell r="D23" t="str">
            <v>03.86.44.02.31</v>
          </cell>
          <cell r="E23" t="str">
            <v>427-020-177</v>
          </cell>
          <cell r="F23">
            <v>899.7</v>
          </cell>
          <cell r="G23">
            <v>15379.48717948718</v>
          </cell>
        </row>
        <row r="24">
          <cell r="B24" t="str">
            <v>ICE CREAM FACTORY France</v>
          </cell>
          <cell r="C24" t="str">
            <v>7 AVENUE DE L HERS 31620 CASTELNAU D ESTRETEFOND</v>
          </cell>
          <cell r="D24" t="str">
            <v>05.61.37.02.60</v>
          </cell>
          <cell r="E24" t="str">
            <v>533-921-912</v>
          </cell>
          <cell r="F24">
            <v>329.7</v>
          </cell>
          <cell r="G24">
            <v>5635.8974358974365</v>
          </cell>
        </row>
        <row r="25">
          <cell r="B25" t="str">
            <v>SARL VINEOS</v>
          </cell>
          <cell r="C25" t="str">
            <v>12 MOULIN A TAN 37500 CRAVANT LES COTEAUX</v>
          </cell>
          <cell r="D25" t="str">
            <v>02.47.93.68.81</v>
          </cell>
          <cell r="E25" t="str">
            <v>484-895-537</v>
          </cell>
          <cell r="F25">
            <v>539.70000000000005</v>
          </cell>
          <cell r="G25">
            <v>8995.0000000000018</v>
          </cell>
        </row>
        <row r="26">
          <cell r="B26" t="str">
            <v>ES EXPERTISE</v>
          </cell>
          <cell r="C26" t="str">
            <v>1 CHEMIN DE MACREUSE 13700 MARIGNANE</v>
          </cell>
          <cell r="D26" t="str">
            <v>04.42.41.72.93</v>
          </cell>
          <cell r="E26" t="str">
            <v>501-095-020</v>
          </cell>
          <cell r="F26">
            <v>869.7</v>
          </cell>
          <cell r="G26">
            <v>14495</v>
          </cell>
        </row>
        <row r="27">
          <cell r="B27" t="str">
            <v>COLLEGE PRIVE JULIEN MAUNOIR</v>
          </cell>
          <cell r="C27" t="str">
            <v>6 RUE LA FIEFFE 35420 ST GEORGES DE REINTEMBAULT</v>
          </cell>
          <cell r="D27" t="str">
            <v>02.99.97.04.37</v>
          </cell>
          <cell r="E27" t="str">
            <v>777-760-075</v>
          </cell>
          <cell r="F27">
            <v>569.70000000000005</v>
          </cell>
          <cell r="G27">
            <v>9738.4615384615408</v>
          </cell>
        </row>
        <row r="28">
          <cell r="B28" t="str">
            <v>GILBERT JEAN JACQUES</v>
          </cell>
          <cell r="C28" t="str">
            <v>1 LA BOULES 85500 MESNARD LA BAROTUERE</v>
          </cell>
          <cell r="D28" t="str">
            <v>02.51.66.02.96</v>
          </cell>
          <cell r="E28" t="str">
            <v>430.002.915</v>
          </cell>
          <cell r="F28">
            <v>299.7</v>
          </cell>
          <cell r="G28">
            <v>5123.0769230769238</v>
          </cell>
        </row>
        <row r="29">
          <cell r="B29" t="str">
            <v>STE FRANCO ITELIENNE DE MARBRERIE S</v>
          </cell>
          <cell r="C29" t="str">
            <v>LES MERCURIALES BAT S 83440 ROURRETTES</v>
          </cell>
          <cell r="D29" t="str">
            <v>04.94.39.04.44</v>
          </cell>
          <cell r="E29" t="str">
            <v>390-875-953</v>
          </cell>
          <cell r="F29">
            <v>1562.7</v>
          </cell>
          <cell r="G29">
            <v>26712.820512820515</v>
          </cell>
        </row>
        <row r="30">
          <cell r="B30" t="str">
            <v>KERVAL</v>
          </cell>
          <cell r="C30" t="str">
            <v>RUE DU BOISILLION 22440 PLOUFRAGAN</v>
          </cell>
          <cell r="D30" t="str">
            <v>02.96.52.36.15</v>
          </cell>
          <cell r="E30" t="str">
            <v>200-043-677</v>
          </cell>
          <cell r="F30">
            <v>719.7</v>
          </cell>
          <cell r="G30">
            <v>12302.564102564103</v>
          </cell>
        </row>
        <row r="31">
          <cell r="B31" t="str">
            <v xml:space="preserve">EDITIONS ERES </v>
          </cell>
          <cell r="C31" t="str">
            <v>33 AVENUE MARCEL DASSAULT 31500 TOULOUSE</v>
          </cell>
          <cell r="D31" t="str">
            <v>05.61.75.40.81</v>
          </cell>
          <cell r="E31" t="str">
            <v>319-568-994</v>
          </cell>
          <cell r="F31">
            <v>959.7</v>
          </cell>
          <cell r="G31">
            <v>16405.128205128207</v>
          </cell>
        </row>
        <row r="32">
          <cell r="B32" t="str">
            <v>SCP LUCCIARDI BELLEMANIERE</v>
          </cell>
          <cell r="C32" t="str">
            <v>14 RUE MAUEL 13100 AIX EN PROVANCE</v>
          </cell>
          <cell r="D32" t="str">
            <v>04.42.26.08.35</v>
          </cell>
          <cell r="E32" t="str">
            <v>339-027-070</v>
          </cell>
          <cell r="F32">
            <v>839.7</v>
          </cell>
          <cell r="G32">
            <v>14353.846153846154</v>
          </cell>
        </row>
        <row r="33">
          <cell r="B33" t="str">
            <v>CREAHI LIMOUSIN</v>
          </cell>
          <cell r="C33" t="str">
            <v>6 RUE DU BUISSON 87170 ISLE</v>
          </cell>
          <cell r="D33" t="str">
            <v>05.55.01.78.68</v>
          </cell>
          <cell r="E33" t="str">
            <v>778-044-586</v>
          </cell>
          <cell r="F33">
            <v>869.7</v>
          </cell>
          <cell r="G33">
            <v>14866.666666666668</v>
          </cell>
        </row>
        <row r="34">
          <cell r="B34" t="str">
            <v>association DES MAISONS FAMILIALES DE SEYNE LES ALPES</v>
          </cell>
          <cell r="C34" t="str">
            <v>RELAIS CAP France AIR SOLEIL 04140 SEYNE LES ALPES</v>
          </cell>
          <cell r="D34"/>
          <cell r="E34" t="str">
            <v>782-413-744</v>
          </cell>
          <cell r="F34">
            <v>2699.7</v>
          </cell>
          <cell r="G34">
            <v>46148.717948717953</v>
          </cell>
        </row>
        <row r="35">
          <cell r="B35" t="str">
            <v>SERVICE 4X4</v>
          </cell>
          <cell r="C35" t="str">
            <v>AVENUE JOLIOT 64140 LONS</v>
          </cell>
          <cell r="D35" t="str">
            <v>05.59.62.18.80</v>
          </cell>
          <cell r="E35" t="str">
            <v>339-833-774</v>
          </cell>
          <cell r="F35">
            <v>569.70000000000005</v>
          </cell>
          <cell r="G35">
            <v>9495.0000000000018</v>
          </cell>
        </row>
        <row r="36">
          <cell r="B36" t="str">
            <v>COMMUNE DE GONCELIN</v>
          </cell>
          <cell r="C36" t="str">
            <v>HOTEL DE VILLE 38570 GONCELIN</v>
          </cell>
          <cell r="D36" t="str">
            <v>04.76.71.78.75</v>
          </cell>
          <cell r="E36" t="str">
            <v>213-801-814</v>
          </cell>
          <cell r="F36">
            <v>959.7</v>
          </cell>
          <cell r="G36">
            <v>16129.411764705881</v>
          </cell>
        </row>
        <row r="37">
          <cell r="B37" t="str">
            <v>WLC CARREFOUR CITY</v>
          </cell>
          <cell r="C37" t="str">
            <v xml:space="preserve">172 RUE DE ROME 13006 MARSEILLE </v>
          </cell>
          <cell r="D37" t="str">
            <v>04.91.37.30.01</v>
          </cell>
          <cell r="E37" t="str">
            <v>801-293-085</v>
          </cell>
          <cell r="F37">
            <v>539.70000000000005</v>
          </cell>
          <cell r="G37">
            <v>9225.6410256410272</v>
          </cell>
        </row>
        <row r="38">
          <cell r="B38" t="str">
            <v>BOYEZ BRECHARD</v>
          </cell>
          <cell r="C38" t="str">
            <v>1 RUE PASTEUR 15000 AURILLAC</v>
          </cell>
          <cell r="D38" t="str">
            <v>04.71.48.80.55</v>
          </cell>
          <cell r="E38" t="str">
            <v>493-480-321</v>
          </cell>
          <cell r="F38">
            <v>989.7</v>
          </cell>
          <cell r="G38">
            <v>16917.948717948719</v>
          </cell>
        </row>
        <row r="39">
          <cell r="B39" t="str">
            <v>APPLICATIONPEINTURE REVETEMENT</v>
          </cell>
          <cell r="C39" t="str">
            <v>10 RUE MOLIERE 94700 MAISON ALFORT</v>
          </cell>
          <cell r="D39" t="str">
            <v>01.56.72.16.69</v>
          </cell>
          <cell r="E39" t="str">
            <v>321-569-451</v>
          </cell>
          <cell r="F39">
            <v>869.7</v>
          </cell>
          <cell r="G39">
            <v>14495</v>
          </cell>
        </row>
        <row r="40">
          <cell r="B40" t="str">
            <v>SARL BRIVAL AUTO</v>
          </cell>
          <cell r="C40" t="str">
            <v>253 RUE NATIONALE 33240 ST ANDRE DE CUBZAC</v>
          </cell>
          <cell r="D40" t="str">
            <v>05.57.43.10.77</v>
          </cell>
          <cell r="E40" t="str">
            <v>522-813-799</v>
          </cell>
          <cell r="F40">
            <v>689.7</v>
          </cell>
          <cell r="G40">
            <v>11789.74358974359</v>
          </cell>
        </row>
        <row r="41">
          <cell r="B41" t="str">
            <v>SARL MAI BENETT ET ASSOCIE</v>
          </cell>
          <cell r="C41" t="str">
            <v>PARC COMMERCIAL CASSAGNETTES 12510 OLEMPS</v>
          </cell>
          <cell r="D41" t="str">
            <v>05.65.75.53.53</v>
          </cell>
          <cell r="E41" t="str">
            <v>398-627-653</v>
          </cell>
          <cell r="F41">
            <v>1799.7</v>
          </cell>
          <cell r="G41">
            <v>30764.102564102566</v>
          </cell>
        </row>
        <row r="42">
          <cell r="B42" t="str">
            <v>HURCO SARL</v>
          </cell>
          <cell r="C42" t="str">
            <v>14 RUE GUSTAVE EIFFEL 95190 GOUSSAINVILLE</v>
          </cell>
          <cell r="D42" t="str">
            <v>01.39.88.64.00</v>
          </cell>
          <cell r="E42" t="str">
            <v>381-089-275</v>
          </cell>
          <cell r="F42">
            <v>2549.6999999999998</v>
          </cell>
          <cell r="G42">
            <v>43584.615384615383</v>
          </cell>
        </row>
        <row r="43">
          <cell r="B43" t="str">
            <v>ORPAA</v>
          </cell>
          <cell r="C43" t="str">
            <v>ZI LEVEAU 38200 VIENNE</v>
          </cell>
          <cell r="D43" t="str">
            <v>04.74.78.36.74</v>
          </cell>
          <cell r="E43" t="str">
            <v>403-582-612</v>
          </cell>
          <cell r="F43">
            <v>869.7</v>
          </cell>
          <cell r="G43">
            <v>14866.666666666668</v>
          </cell>
        </row>
        <row r="44">
          <cell r="B44" t="str">
            <v>LE MONDE DE L ENFANT</v>
          </cell>
          <cell r="C44" t="str">
            <v>10B BVD D ORIENT 05000 GAP</v>
          </cell>
          <cell r="D44" t="str">
            <v>04.92.52.50.55</v>
          </cell>
          <cell r="E44" t="str">
            <v>378-876-791</v>
          </cell>
          <cell r="F44">
            <v>719.7</v>
          </cell>
          <cell r="G44">
            <v>12302.564102564103</v>
          </cell>
        </row>
        <row r="45">
          <cell r="B45" t="str">
            <v>COLLEGE RESTIF DE LA BRETONNE</v>
          </cell>
          <cell r="C45" t="str">
            <v>2 AVENUE DES DROITS DE LHOMME 89140 PONT SUR YONNE</v>
          </cell>
          <cell r="D45" t="str">
            <v>03.86.67.03.87</v>
          </cell>
          <cell r="E45" t="str">
            <v>198-908-238</v>
          </cell>
          <cell r="F45">
            <v>839.7</v>
          </cell>
          <cell r="G45">
            <v>14353.846153846154</v>
          </cell>
        </row>
        <row r="46">
          <cell r="B46" t="str">
            <v>class tourd limited</v>
          </cell>
          <cell r="C46" t="str">
            <v>CHÂTEAU DE LA BAUDONNIERE 50320 LES CHAMBRES</v>
          </cell>
          <cell r="D46" t="str">
            <v>02.33.60.46.95</v>
          </cell>
          <cell r="E46" t="str">
            <v>511-200-479</v>
          </cell>
          <cell r="F46">
            <v>749.7</v>
          </cell>
          <cell r="G46">
            <v>12815.384615384617</v>
          </cell>
        </row>
        <row r="47">
          <cell r="B47" t="str">
            <v>GODIN DECLOCHEZ</v>
          </cell>
          <cell r="C47" t="str">
            <v>9 AVENUE DES ERABLES 94440 SANTENY</v>
          </cell>
          <cell r="D47"/>
          <cell r="E47" t="str">
            <v>404-878-001</v>
          </cell>
          <cell r="F47">
            <v>1109.7</v>
          </cell>
          <cell r="G47">
            <v>18969.23076923077</v>
          </cell>
        </row>
        <row r="48">
          <cell r="B48" t="str">
            <v>FINA</v>
          </cell>
          <cell r="C48" t="str">
            <v>24 RUE RENE BOULANGER 75010 PARIS</v>
          </cell>
          <cell r="D48" t="str">
            <v>01.42.49.89.13</v>
          </cell>
          <cell r="E48" t="str">
            <v>542-056-676</v>
          </cell>
          <cell r="F48">
            <v>899.7</v>
          </cell>
          <cell r="G48">
            <v>15379.48717948718</v>
          </cell>
        </row>
        <row r="49">
          <cell r="B49" t="str">
            <v>NORAFLEX / EMG</v>
          </cell>
          <cell r="C49" t="str">
            <v>ZI 1 EST N 18 61300 L AIGLE</v>
          </cell>
          <cell r="D49" t="str">
            <v>02.33.34.24.37</v>
          </cell>
          <cell r="E49" t="str">
            <v>494-726-151</v>
          </cell>
          <cell r="F49">
            <v>1019.7</v>
          </cell>
          <cell r="G49">
            <v>17430.76923076923</v>
          </cell>
        </row>
        <row r="50">
          <cell r="B50" t="str">
            <v>CREUSE VITRAGE DIFFUSION</v>
          </cell>
          <cell r="C50" t="str">
            <v>28 RUE FRANKLIN ROOSEVELT 23000 GUERET</v>
          </cell>
          <cell r="D50" t="str">
            <v>05.55.51.97.24</v>
          </cell>
          <cell r="E50" t="str">
            <v>439-193-798</v>
          </cell>
          <cell r="F50">
            <v>599.70000000000005</v>
          </cell>
          <cell r="G50">
            <v>10251.282051282053</v>
          </cell>
        </row>
        <row r="51">
          <cell r="B51" t="str">
            <v>MAIRIE DE ST FELIX DE LUNEL</v>
          </cell>
          <cell r="C51" t="str">
            <v>BOURG ST FELIX 12320 ST FELIX DE LUNEL</v>
          </cell>
          <cell r="D51" t="str">
            <v>05.65.44.61.52</v>
          </cell>
          <cell r="E51" t="str">
            <v>211-202-213</v>
          </cell>
          <cell r="F51">
            <v>359.7</v>
          </cell>
          <cell r="G51">
            <v>6148.7179487179492</v>
          </cell>
        </row>
        <row r="52">
          <cell r="B52" t="str">
            <v>MAIRIE DE COLLEVILLE MONTGOMERY</v>
          </cell>
          <cell r="C52" t="str">
            <v>3 GRANDE RUE 14880 COLLEVILLE MONTGOMERY</v>
          </cell>
          <cell r="D52" t="str">
            <v>02.31.97.12.61</v>
          </cell>
          <cell r="E52" t="str">
            <v>211-401-666</v>
          </cell>
          <cell r="F52">
            <v>1169.7</v>
          </cell>
          <cell r="G52">
            <v>19994.871794871797</v>
          </cell>
        </row>
        <row r="53">
          <cell r="B53" t="str">
            <v>MAITRE CHRISTINE SOURDILLE</v>
          </cell>
          <cell r="C53" t="str">
            <v>9 PLACE JEAN JAURES 03100 MONTLUCON</v>
          </cell>
          <cell r="D53" t="str">
            <v>04.70.28.17.69</v>
          </cell>
          <cell r="E53" t="str">
            <v>402-638-787</v>
          </cell>
          <cell r="F53">
            <v>1019.7</v>
          </cell>
          <cell r="G53">
            <v>17430.76923076923</v>
          </cell>
        </row>
        <row r="54">
          <cell r="B54" t="str">
            <v>SOGEPA</v>
          </cell>
          <cell r="C54" t="str">
            <v>5 RUE DES VERGERS 57370 HANGVILLER</v>
          </cell>
          <cell r="D54" t="str">
            <v>06.76.54.50.32</v>
          </cell>
          <cell r="E54" t="str">
            <v>421-752-581</v>
          </cell>
          <cell r="F54">
            <v>1169.7</v>
          </cell>
          <cell r="G54">
            <v>19495</v>
          </cell>
        </row>
        <row r="55">
          <cell r="B55" t="str">
            <v>MAIRIE DE DAUMARTIN</v>
          </cell>
          <cell r="C55" t="str">
            <v>6 RUE DE L ECOLE 25300 DAUMARTIN</v>
          </cell>
          <cell r="D55" t="str">
            <v>03.81.46.69.84</v>
          </cell>
          <cell r="E55" t="str">
            <v>212-502-017</v>
          </cell>
          <cell r="F55">
            <v>419.7</v>
          </cell>
          <cell r="G55">
            <v>7174.3589743589746</v>
          </cell>
        </row>
        <row r="56">
          <cell r="B56" t="str">
            <v>SNC PHARMACIE DU SARLAC</v>
          </cell>
          <cell r="C56" t="str">
            <v>63 AVENUE J JAURES 82200 MOISSAC</v>
          </cell>
          <cell r="D56" t="str">
            <v>09.64.26.94.83</v>
          </cell>
          <cell r="E56" t="str">
            <v>282-630-283</v>
          </cell>
          <cell r="F56">
            <v>509.7</v>
          </cell>
          <cell r="G56">
            <v>8712.8205128205136</v>
          </cell>
        </row>
        <row r="57">
          <cell r="B57" t="str">
            <v xml:space="preserve">ROBERT LANCON </v>
          </cell>
          <cell r="C57" t="str">
            <v>45 RUE DU MIROIR 39200 ST CLAUDE</v>
          </cell>
          <cell r="D57" t="str">
            <v>03.84.45.14.45</v>
          </cell>
          <cell r="E57" t="str">
            <v>330-566-605</v>
          </cell>
          <cell r="F57">
            <v>329.7</v>
          </cell>
          <cell r="G57">
            <v>5635.8974358974365</v>
          </cell>
        </row>
        <row r="58">
          <cell r="B58" t="str">
            <v>Y ET J CORNU</v>
          </cell>
          <cell r="C58" t="str">
            <v>HAMEAU MONTCHAUVROT 39230 MANTRY</v>
          </cell>
          <cell r="D58" t="str">
            <v>03.84.85.50.92</v>
          </cell>
          <cell r="E58" t="str">
            <v>349-491-829</v>
          </cell>
          <cell r="F58">
            <v>329.7</v>
          </cell>
          <cell r="G58">
            <v>5635.8974358974365</v>
          </cell>
        </row>
        <row r="59">
          <cell r="B59" t="str">
            <v>SAS TIMOSA/BRICOMARCHE</v>
          </cell>
          <cell r="C59" t="str">
            <v>RUE DU PETIT FRENE 25660 SAONE</v>
          </cell>
          <cell r="D59"/>
          <cell r="E59" t="str">
            <v>40-947-800</v>
          </cell>
          <cell r="F59">
            <v>599.70000000000005</v>
          </cell>
          <cell r="G59">
            <v>10251.282051282053</v>
          </cell>
        </row>
        <row r="60">
          <cell r="B60" t="str">
            <v>ELLIPSE AVOCATS LYON</v>
          </cell>
          <cell r="C60" t="str">
            <v>74 RUE DE BONNEL 69003 LYON</v>
          </cell>
          <cell r="D60" t="str">
            <v>04.37.42.00.20</v>
          </cell>
          <cell r="E60" t="str">
            <v>529-125-817</v>
          </cell>
          <cell r="F60">
            <v>599.70000000000005</v>
          </cell>
          <cell r="G60">
            <v>10251.282051282053</v>
          </cell>
        </row>
        <row r="61">
          <cell r="B61" t="str">
            <v>ROMI France</v>
          </cell>
          <cell r="C61" t="str">
            <v xml:space="preserve">240 RUE FERDINAND PERRIER 69800 ST PRISET </v>
          </cell>
          <cell r="D61" t="str">
            <v>04.37.25.60.77</v>
          </cell>
          <cell r="E61" t="str">
            <v>333-855-807</v>
          </cell>
          <cell r="F61">
            <v>1139.7</v>
          </cell>
          <cell r="G61">
            <v>19482.051282051285</v>
          </cell>
        </row>
        <row r="62">
          <cell r="B62" t="str">
            <v>PLUS FRAIS / J A GASTRO</v>
          </cell>
          <cell r="C62" t="str">
            <v>6 RUE DU PAON 49124 ST BARTHELEMY D ANJOU</v>
          </cell>
          <cell r="D62" t="str">
            <v>06.74.51.94.30</v>
          </cell>
          <cell r="E62" t="str">
            <v>492-336-599</v>
          </cell>
          <cell r="F62">
            <v>1199.7</v>
          </cell>
          <cell r="G62">
            <v>19995</v>
          </cell>
        </row>
        <row r="63">
          <cell r="B63" t="str">
            <v>SAS NORBEC</v>
          </cell>
          <cell r="C63" t="str">
            <v>ROUTE DU TREMBLAY 27390 LE GOULAFRIERE</v>
          </cell>
          <cell r="D63" t="str">
            <v>02.32.44.51.57</v>
          </cell>
          <cell r="E63" t="str">
            <v>379-153-430</v>
          </cell>
          <cell r="F63">
            <v>869.7</v>
          </cell>
          <cell r="G63">
            <v>14866.666666666668</v>
          </cell>
        </row>
        <row r="64">
          <cell r="B64" t="str">
            <v>SOCIETE PICARDE DE MECANIQUE</v>
          </cell>
          <cell r="C64" t="str">
            <v>RUE DE LA LOUVIERE 62111 BIENVILLIERS AU BOIS</v>
          </cell>
          <cell r="D64" t="str">
            <v>03.21.07.71.10</v>
          </cell>
          <cell r="E64" t="str">
            <v>797-496-023</v>
          </cell>
          <cell r="F64">
            <v>1499.7</v>
          </cell>
          <cell r="G64">
            <v>25635.897435897437</v>
          </cell>
        </row>
        <row r="65">
          <cell r="B65" t="str">
            <v>MUTUALITE SOINS &amp; SERVICE A DOM</v>
          </cell>
          <cell r="C65" t="str">
            <v xml:space="preserve">28 RUE ST BIEUZY </v>
          </cell>
          <cell r="D65" t="str">
            <v>02.97.86.34.12</v>
          </cell>
          <cell r="E65" t="str">
            <v>395-171-226</v>
          </cell>
          <cell r="F65">
            <v>806.58</v>
          </cell>
          <cell r="G65">
            <v>13787.692307692309</v>
          </cell>
        </row>
        <row r="66">
          <cell r="B66" t="str">
            <v xml:space="preserve">COLLEGE MONT MIROIR </v>
          </cell>
          <cell r="C66" t="str">
            <v>1 RUE DE L EUROPE 2510 MAICHE</v>
          </cell>
          <cell r="D66" t="str">
            <v>03.81.64.09.23</v>
          </cell>
          <cell r="E66" t="str">
            <v>192-513-737</v>
          </cell>
          <cell r="F66">
            <v>689.7</v>
          </cell>
          <cell r="G66">
            <v>11789.74358974359</v>
          </cell>
        </row>
        <row r="67">
          <cell r="B67" t="str">
            <v>ALTEC France</v>
          </cell>
          <cell r="C67" t="str">
            <v>3 IMPASSE CLEMENT DESORMES 21000 DIJON</v>
          </cell>
          <cell r="D67" t="str">
            <v>03.80.78.90.10</v>
          </cell>
          <cell r="E67" t="str">
            <v>392-807-160</v>
          </cell>
          <cell r="F67">
            <v>599.70000000000005</v>
          </cell>
          <cell r="G67">
            <v>10251.282051282053</v>
          </cell>
        </row>
        <row r="68">
          <cell r="B68" t="str">
            <v>COMMUNAUTE DE COMMUNE DU PAYS CHABLISIEN</v>
          </cell>
          <cell r="C68" t="str">
            <v>1 PLACE LAFAYETTE 89800 CHABLIS</v>
          </cell>
          <cell r="D68" t="str">
            <v>03.86.47.86.12</v>
          </cell>
          <cell r="E68" t="str">
            <v>200-039-576</v>
          </cell>
          <cell r="F68">
            <v>569.70000000000005</v>
          </cell>
          <cell r="G68">
            <v>9738.4615384615408</v>
          </cell>
        </row>
        <row r="69">
          <cell r="B69" t="str">
            <v>COMMUNAUTE DE COMMUNE DE EVAUX CHAMBON</v>
          </cell>
          <cell r="C69" t="str">
            <v>53 RUE DES FOSSES 23110 EVAUX LES BAINS</v>
          </cell>
          <cell r="D69" t="str">
            <v>05.55.65.52.24</v>
          </cell>
          <cell r="E69" t="str">
            <v>242-320-083</v>
          </cell>
          <cell r="F69">
            <v>599.70000000000005</v>
          </cell>
          <cell r="G69">
            <v>10251.282051282053</v>
          </cell>
        </row>
        <row r="70">
          <cell r="B70" t="str">
            <v>DR ALINA ROXANA BERCIU</v>
          </cell>
          <cell r="C70" t="str">
            <v>10 RUE DU PETIOT BOURG 79310 MAZIERES EN GATINE</v>
          </cell>
          <cell r="D70" t="str">
            <v>05.49.63.20.18</v>
          </cell>
          <cell r="E70" t="str">
            <v>532-613-973</v>
          </cell>
          <cell r="F70">
            <v>299.7</v>
          </cell>
          <cell r="G70">
            <v>5123.0769230769238</v>
          </cell>
        </row>
        <row r="71">
          <cell r="B71" t="str">
            <v>BCT MESSAGERIE EXPRESS</v>
          </cell>
          <cell r="C71" t="str">
            <v>13 RUE HAFFNER 88160 FRESSE SUR MOSELLE</v>
          </cell>
          <cell r="D71" t="str">
            <v>03.29.23.96.30</v>
          </cell>
          <cell r="E71" t="str">
            <v>494-256-373</v>
          </cell>
          <cell r="F71">
            <v>509.7</v>
          </cell>
          <cell r="G71">
            <v>8712.8205128205136</v>
          </cell>
        </row>
        <row r="72">
          <cell r="B72" t="str">
            <v>BOUHAND ECONOMIE D ENERGIE</v>
          </cell>
          <cell r="C72" t="str">
            <v>3 RUE DU BOURG 71710 MARMAGNE</v>
          </cell>
          <cell r="D72"/>
          <cell r="E72" t="str">
            <v>497-904-471</v>
          </cell>
          <cell r="F72">
            <v>389.7</v>
          </cell>
          <cell r="G72">
            <v>6495</v>
          </cell>
        </row>
        <row r="73">
          <cell r="B73" t="str">
            <v xml:space="preserve">ROUERGUE VACANCES LOISIRS </v>
          </cell>
          <cell r="C73" t="str">
            <v>RUE DES BAINS 12330 SALLES LA SOURCES</v>
          </cell>
          <cell r="D73" t="str">
            <v>05.65.71.39.00</v>
          </cell>
          <cell r="E73" t="str">
            <v>776-754-558</v>
          </cell>
          <cell r="F73">
            <v>1049.7</v>
          </cell>
          <cell r="G73">
            <v>17943.589743589746</v>
          </cell>
        </row>
        <row r="74">
          <cell r="B74" t="str">
            <v>SCM OPHTALMOLOGIE THIERS DR JEAN PAUL VILA</v>
          </cell>
          <cell r="C74" t="str">
            <v>13 PLACE JOHN REWALD 13100 AIX EN PROVENCE</v>
          </cell>
          <cell r="D74" t="str">
            <v>04.42.38.47.08</v>
          </cell>
          <cell r="E74" t="str">
            <v>484-736-004</v>
          </cell>
          <cell r="F74">
            <v>599.70000000000005</v>
          </cell>
          <cell r="G74">
            <v>10251.282051282053</v>
          </cell>
        </row>
        <row r="75">
          <cell r="B75" t="str">
            <v>COMITE D'ENTREPRISE ELIOR</v>
          </cell>
          <cell r="C75" t="str">
            <v>22 ROUTE HENRY 54840 VELAINE EN HAYE</v>
          </cell>
          <cell r="D75" t="str">
            <v>06.09.63.19.34</v>
          </cell>
          <cell r="E75" t="str">
            <v>303-409-593</v>
          </cell>
          <cell r="F75">
            <v>299.97000000000003</v>
          </cell>
          <cell r="G75">
            <v>5127.6923076923085</v>
          </cell>
        </row>
        <row r="76">
          <cell r="B76" t="str">
            <v>CONSULAT GENERAL DE TUNISIE</v>
          </cell>
          <cell r="C76" t="str">
            <v>8 BOULEVARD D ATHENES 13001 MARSEILLE</v>
          </cell>
          <cell r="D76" t="str">
            <v>04.91.50.28.68</v>
          </cell>
          <cell r="E76" t="str">
            <v>782-810-543</v>
          </cell>
          <cell r="F76">
            <v>1769.7</v>
          </cell>
          <cell r="G76">
            <v>28543.548387096773</v>
          </cell>
        </row>
        <row r="77">
          <cell r="B77" t="str">
            <v>NADAUD DELAHAYE</v>
          </cell>
          <cell r="C77" t="str">
            <v>38 RUE DES PROUVAIRES 94550 CHEVILLY LARUE</v>
          </cell>
          <cell r="D77" t="str">
            <v>01.41.73.39.01</v>
          </cell>
          <cell r="E77" t="str">
            <v>712-051-291</v>
          </cell>
          <cell r="F77">
            <v>1139.7</v>
          </cell>
          <cell r="G77">
            <v>19482.051282051285</v>
          </cell>
        </row>
        <row r="78">
          <cell r="B78" t="str">
            <v xml:space="preserve">PNEU SERVICE INFORMATIQUE </v>
          </cell>
          <cell r="C78" t="str">
            <v>9 RUE BLAISE PASCAL 33370 ARTIGUES PRES BORDEAU</v>
          </cell>
          <cell r="D78" t="str">
            <v>05.56.68.18.86</v>
          </cell>
          <cell r="E78" t="str">
            <v>319-851-317</v>
          </cell>
          <cell r="F78">
            <v>779.7</v>
          </cell>
          <cell r="G78">
            <v>12995</v>
          </cell>
        </row>
        <row r="79">
          <cell r="B79" t="str">
            <v>SCP CHRISTIAN LAROZE</v>
          </cell>
          <cell r="C79" t="str">
            <v>8 BD DU PONT NEUF 56140 MALESTROIT</v>
          </cell>
          <cell r="D79" t="str">
            <v>02.97.75.20.01</v>
          </cell>
          <cell r="E79" t="str">
            <v>325-175-016</v>
          </cell>
          <cell r="F79">
            <v>689.7</v>
          </cell>
          <cell r="G79">
            <v>11789.74358974359</v>
          </cell>
        </row>
        <row r="80">
          <cell r="B80" t="str">
            <v>PHARMACIE VEUX SNC</v>
          </cell>
          <cell r="C80" t="str">
            <v>69 ROUTE DE CHEVERNY 41700 CONTRES</v>
          </cell>
          <cell r="D80" t="str">
            <v>02.54.79.62.51</v>
          </cell>
          <cell r="E80" t="str">
            <v>449-430-305</v>
          </cell>
          <cell r="F80">
            <v>869.7</v>
          </cell>
          <cell r="G80">
            <v>14866.666666666668</v>
          </cell>
        </row>
        <row r="81">
          <cell r="B81" t="str">
            <v>CHAMBRE DES METIER DE L'ARTISANAT REGION BOURGOGNE</v>
          </cell>
          <cell r="C81" t="str">
            <v>56 RUE MOULIN DU PRESIDENT 89000 AUXERRE</v>
          </cell>
          <cell r="D81" t="str">
            <v>03.86.42.05.89</v>
          </cell>
          <cell r="E81" t="str">
            <v>130-013-188</v>
          </cell>
          <cell r="F81">
            <v>1679.7</v>
          </cell>
          <cell r="G81">
            <v>28712.820512820515</v>
          </cell>
        </row>
        <row r="82">
          <cell r="B82" t="str">
            <v>MAIRIE D'ORIST</v>
          </cell>
          <cell r="C82" t="str">
            <v>LE BOURG 40300 ORIST</v>
          </cell>
          <cell r="D82" t="str">
            <v>05.58.57.70.50</v>
          </cell>
          <cell r="E82">
            <v>214002115</v>
          </cell>
          <cell r="F82">
            <v>719.7</v>
          </cell>
          <cell r="G82">
            <v>12302.564102564103</v>
          </cell>
        </row>
        <row r="83">
          <cell r="B83" t="str">
            <v>MME SOPHIE BIZEN</v>
          </cell>
          <cell r="C83" t="str">
            <v>8 RUE CADIOU 29250 ST POL DE LEON</v>
          </cell>
          <cell r="D83" t="str">
            <v>02.98.69.17.64</v>
          </cell>
          <cell r="E83" t="str">
            <v>530-591-759</v>
          </cell>
          <cell r="F83">
            <v>479.7</v>
          </cell>
          <cell r="G83">
            <v>8200</v>
          </cell>
        </row>
        <row r="84">
          <cell r="B84" t="str">
            <v>TREMPLINS POUR L'EMPLOI T2000</v>
          </cell>
          <cell r="C84" t="str">
            <v>30 LE BOURG 33750 ST QUENTINT DE BARON</v>
          </cell>
          <cell r="D84" t="str">
            <v>05.57.55.54.7.9</v>
          </cell>
          <cell r="E84" t="str">
            <v>344-456-389</v>
          </cell>
          <cell r="F84">
            <v>659.7</v>
          </cell>
          <cell r="G84">
            <v>11276.923076923078</v>
          </cell>
        </row>
        <row r="85">
          <cell r="B85" t="str">
            <v>CARREFOUR CONTACT SARL CARBAZ</v>
          </cell>
          <cell r="C85" t="str">
            <v>25 AV PIERRE SEMARD 54360 BLZINVILLE DUR L EAU</v>
          </cell>
          <cell r="D85" t="str">
            <v>03.83.75.72.10</v>
          </cell>
          <cell r="E85" t="str">
            <v>808-387-724</v>
          </cell>
          <cell r="F85">
            <v>509.7</v>
          </cell>
          <cell r="G85">
            <v>8712.8205128205136</v>
          </cell>
        </row>
        <row r="86">
          <cell r="B86" t="str">
            <v>TRANSPORTS JANCE FRERE ET SŒUR</v>
          </cell>
          <cell r="C86" t="str">
            <v>1021 ROUTE DE PONAS 38090 BONNEFAMILLE</v>
          </cell>
          <cell r="D86" t="str">
            <v>06.07.54.89.62</v>
          </cell>
          <cell r="E86" t="str">
            <v>341-559-201</v>
          </cell>
          <cell r="F86">
            <v>899.7</v>
          </cell>
          <cell r="G86">
            <v>15379.48717948718</v>
          </cell>
        </row>
        <row r="87">
          <cell r="B87" t="str">
            <v>ELISABETH BREHELIN</v>
          </cell>
          <cell r="C87" t="str">
            <v>3 PLACE DE L EGLISE 49400 CANDE</v>
          </cell>
          <cell r="D87" t="str">
            <v>02.41.92.03.83</v>
          </cell>
          <cell r="E87" t="str">
            <v>529-880-569</v>
          </cell>
          <cell r="F87">
            <v>1193.0999999999999</v>
          </cell>
          <cell r="G87">
            <v>20394.871794871793</v>
          </cell>
        </row>
        <row r="88">
          <cell r="B88" t="str">
            <v>CUISI SERVICES / CUISINELLA</v>
          </cell>
          <cell r="C88" t="str">
            <v>AVENUE CHARLES DE GAULLE 62231 CHARLES DE GAULMES</v>
          </cell>
          <cell r="D88" t="str">
            <v>03.21.36.09.90</v>
          </cell>
          <cell r="E88" t="str">
            <v>397-520-313</v>
          </cell>
          <cell r="F88">
            <v>1529.7</v>
          </cell>
          <cell r="G88">
            <v>26148.717948717949</v>
          </cell>
        </row>
        <row r="89">
          <cell r="B89" t="str">
            <v>FOYER DE LA VALLÉE D'OR</v>
          </cell>
          <cell r="C89" t="str">
            <v>5 RUE GEORGES AUGER 76210 BOLBEC</v>
          </cell>
          <cell r="D89" t="str">
            <v>02.35.31.05.95</v>
          </cell>
          <cell r="E89" t="str">
            <v>781-000-021</v>
          </cell>
          <cell r="F89">
            <v>839.7</v>
          </cell>
          <cell r="G89">
            <v>14353.846153846154</v>
          </cell>
        </row>
        <row r="90">
          <cell r="B90" t="str">
            <v>ARGILETZ SA</v>
          </cell>
          <cell r="C90" t="str">
            <v>14 ROUTE D ECHMPEAU 77440 LIZY SUR OURCQ</v>
          </cell>
          <cell r="D90" t="str">
            <v>01.60.61.20.88</v>
          </cell>
          <cell r="E90" t="str">
            <v>318-947-322</v>
          </cell>
          <cell r="F90">
            <v>869.7</v>
          </cell>
          <cell r="G90">
            <v>14866.666666666668</v>
          </cell>
        </row>
        <row r="91">
          <cell r="B91" t="str">
            <v>SMS AUDIO ELECTRONIQUE</v>
          </cell>
          <cell r="C91" t="str">
            <v>173 RUE DU DENERAL DE GAULE 68440 HABSHEIM</v>
          </cell>
          <cell r="D91" t="str">
            <v>03.89.44.14.00</v>
          </cell>
          <cell r="E91" t="str">
            <v>353-866-635</v>
          </cell>
          <cell r="F91">
            <v>599.70000000000005</v>
          </cell>
          <cell r="G91">
            <v>10251.282051282053</v>
          </cell>
        </row>
        <row r="92">
          <cell r="B92" t="str">
            <v>SCP CHRISTIAN LAROZE</v>
          </cell>
          <cell r="C92" t="str">
            <v>8 BOULEVARD DU PONT NEUF 56140 MALESTROIT</v>
          </cell>
          <cell r="D92"/>
          <cell r="E92" t="str">
            <v>325-175-016</v>
          </cell>
          <cell r="F92">
            <v>659.7</v>
          </cell>
          <cell r="G92">
            <v>11276.923076923078</v>
          </cell>
        </row>
        <row r="93">
          <cell r="B93" t="str">
            <v>MANSUY JEAN LOUIS</v>
          </cell>
          <cell r="C93" t="str">
            <v>34 BOULEVARD RIEU DE CAT 62480 LE PORTEL</v>
          </cell>
          <cell r="D93" t="str">
            <v>03.21.31.75.97</v>
          </cell>
          <cell r="E93" t="str">
            <v>331-200-931</v>
          </cell>
          <cell r="F93">
            <v>449.70000000000005</v>
          </cell>
          <cell r="G93">
            <v>7687.1794871794891</v>
          </cell>
        </row>
        <row r="94">
          <cell r="B94" t="str">
            <v>SODIPROF</v>
          </cell>
          <cell r="C94" t="str">
            <v>6 RUE DES MOLETTES 59286 ROOST WARENDIN</v>
          </cell>
          <cell r="D94" t="str">
            <v>03.27.87.51.15</v>
          </cell>
          <cell r="E94" t="str">
            <v>340-356-526</v>
          </cell>
          <cell r="F94">
            <v>629.70000000000005</v>
          </cell>
          <cell r="G94">
            <v>10764.102564102566</v>
          </cell>
        </row>
        <row r="95">
          <cell r="B95" t="str">
            <v>MAIRIE DE CORNIL</v>
          </cell>
          <cell r="C95" t="str">
            <v>2 PLACE JEAN MARIE DAUZIER 19150 CORNIL</v>
          </cell>
          <cell r="D95" t="str">
            <v>05.55.27.20.12</v>
          </cell>
          <cell r="E95" t="str">
            <v>211-906-102</v>
          </cell>
          <cell r="F95">
            <v>569.70000000000005</v>
          </cell>
          <cell r="G95">
            <v>9738.4615384615408</v>
          </cell>
        </row>
        <row r="96">
          <cell r="B96" t="str">
            <v>JEAN FRANCOIS VIALLARD (AXA MONTBRISON)</v>
          </cell>
          <cell r="C96" t="str">
            <v>22 RUE ST JEAN 42600 MONTBRISON</v>
          </cell>
          <cell r="D96" t="str">
            <v>04.77.58.13.90</v>
          </cell>
          <cell r="E96" t="str">
            <v>334-731-049</v>
          </cell>
          <cell r="F96">
            <v>509.7</v>
          </cell>
          <cell r="G96">
            <v>8712.8205128205136</v>
          </cell>
        </row>
        <row r="97">
          <cell r="B97" t="str">
            <v>PHARMACIE SOULA</v>
          </cell>
          <cell r="C97" t="str">
            <v>PLACE DU BEAU SOLEIL 09100 ST JEAN DU FALGA</v>
          </cell>
          <cell r="D97" t="str">
            <v>05;61;68;03;86</v>
          </cell>
          <cell r="E97" t="str">
            <v>439-713-421</v>
          </cell>
          <cell r="F97">
            <v>659.7</v>
          </cell>
          <cell r="G97">
            <v>11276.923076923078</v>
          </cell>
        </row>
        <row r="98">
          <cell r="B98" t="str">
            <v>CADORIN CHAUFFAGE</v>
          </cell>
          <cell r="C98" t="str">
            <v xml:space="preserve">1223 RUE DU CAGIRE 31800 ST GAUDENS </v>
          </cell>
          <cell r="D98" t="str">
            <v>05.61.89.76.26</v>
          </cell>
          <cell r="E98" t="str">
            <v>483-189-205</v>
          </cell>
          <cell r="F98">
            <v>509.7</v>
          </cell>
          <cell r="G98">
            <v>8712.8205128205136</v>
          </cell>
        </row>
        <row r="99">
          <cell r="B99" t="str">
            <v>SCM DES MEDECINS DE LA BRECHE</v>
          </cell>
          <cell r="C99" t="str">
            <v>3 AVENUE RENE CASSIS 83440 FAYEENCE</v>
          </cell>
          <cell r="D99" t="str">
            <v>04.94.76.03.46</v>
          </cell>
          <cell r="E99" t="str">
            <v>488-179-797</v>
          </cell>
          <cell r="F99">
            <v>809.7</v>
          </cell>
          <cell r="G99">
            <v>13841.025641025642</v>
          </cell>
        </row>
        <row r="100">
          <cell r="B100" t="str">
            <v>S.E.L.A.R.L. DU DOCTEUR DANIERE</v>
          </cell>
          <cell r="C100" t="str">
            <v>124 RUE DE MARCIGNY 42720 POUILLY SOUS CHARLIEU</v>
          </cell>
          <cell r="D100" t="str">
            <v>04.77.60.85.24</v>
          </cell>
          <cell r="E100" t="str">
            <v>501-249-734</v>
          </cell>
          <cell r="F100">
            <v>449.7</v>
          </cell>
          <cell r="G100">
            <v>7687.1794871794873</v>
          </cell>
        </row>
        <row r="101">
          <cell r="B101" t="str">
            <v>MAIRIE D ECUVILLY</v>
          </cell>
          <cell r="C101" t="str">
            <v>1 PLACE DE LA MAIRIE 60310 ECUVILLY</v>
          </cell>
          <cell r="D101" t="str">
            <v>03.44.43.43.60</v>
          </cell>
          <cell r="E101" t="str">
            <v>216-002-022</v>
          </cell>
          <cell r="F101">
            <v>389.7</v>
          </cell>
          <cell r="G101">
            <v>6661.5384615384619</v>
          </cell>
        </row>
        <row r="102">
          <cell r="B102" t="str">
            <v>DR DELPECH PIERRE</v>
          </cell>
          <cell r="C102" t="str">
            <v>13 RUE ANDRE RESTES 31140 AUCAMVILLE</v>
          </cell>
          <cell r="D102" t="str">
            <v>06.30.38.13.50</v>
          </cell>
          <cell r="E102" t="str">
            <v>511-161-267</v>
          </cell>
          <cell r="F102">
            <v>719.7</v>
          </cell>
          <cell r="G102">
            <v>12302.564102564103</v>
          </cell>
        </row>
        <row r="103">
          <cell r="B103" t="str">
            <v>MAIRIE DE LONGLAVILLE</v>
          </cell>
          <cell r="C103" t="str">
            <v>18 PLACE DU 24 JUILLET 1897 54810 LONGLAVILLE</v>
          </cell>
          <cell r="D103" t="str">
            <v>03.82.24.50.96</v>
          </cell>
          <cell r="E103" t="str">
            <v>215-403-213</v>
          </cell>
          <cell r="F103">
            <v>1499.7</v>
          </cell>
          <cell r="G103">
            <v>25635.897435897437</v>
          </cell>
        </row>
        <row r="104">
          <cell r="B104" t="str">
            <v>COMMUNE DE ST MAURICE DU DESERT</v>
          </cell>
          <cell r="C104" t="str">
            <v>LE BOURG 61600 ST MAURICE DU DESERT</v>
          </cell>
          <cell r="D104" t="str">
            <v>02.33.37.86.69</v>
          </cell>
          <cell r="E104" t="str">
            <v>216-104-281</v>
          </cell>
          <cell r="F104">
            <v>449.7</v>
          </cell>
          <cell r="G104">
            <v>7687.1794871794873</v>
          </cell>
        </row>
        <row r="105">
          <cell r="B105" t="str">
            <v>SAS RAYMOND RIOU</v>
          </cell>
          <cell r="C105" t="str">
            <v>ZI DE KERRANOU 29250 ST POL DE LEON</v>
          </cell>
          <cell r="D105" t="str">
            <v>02.98.29.70.79</v>
          </cell>
          <cell r="E105" t="str">
            <v>339-340-408</v>
          </cell>
          <cell r="F105">
            <v>1739.7</v>
          </cell>
          <cell r="G105">
            <v>29738.461538461539</v>
          </cell>
        </row>
        <row r="106">
          <cell r="B106" t="str">
            <v>VENDREDI 13</v>
          </cell>
          <cell r="C106" t="str">
            <v xml:space="preserve">LA GUARRIGUE 81500 LAVAUR </v>
          </cell>
          <cell r="D106" t="str">
            <v>05.63.57.12.13</v>
          </cell>
          <cell r="E106" t="str">
            <v>498-220-037</v>
          </cell>
          <cell r="F106">
            <v>599.70000000000005</v>
          </cell>
          <cell r="G106">
            <v>10251.282051282053</v>
          </cell>
        </row>
        <row r="107">
          <cell r="B107" t="str">
            <v>CUISI SERVICES / CUISINELLA</v>
          </cell>
          <cell r="C107" t="str">
            <v>AVENUE CHARLES DE GAULLE 62231 CHARLES DE GAULMES</v>
          </cell>
          <cell r="D107" t="str">
            <v>03.21.36.09.90</v>
          </cell>
          <cell r="E107" t="str">
            <v>397-520-313</v>
          </cell>
          <cell r="F107">
            <v>899.7</v>
          </cell>
          <cell r="G107">
            <v>15379.48717948718</v>
          </cell>
        </row>
        <row r="108">
          <cell r="B108" t="str">
            <v>SARL SANI CHAUFF</v>
          </cell>
          <cell r="C108" t="str">
            <v>4 BIS RUE CAMILLE RANDOING 76500 ELBOEUF</v>
          </cell>
          <cell r="D108" t="str">
            <v>02.35.78.92.01</v>
          </cell>
          <cell r="E108" t="str">
            <v>350-288-486</v>
          </cell>
          <cell r="F108">
            <v>419.7</v>
          </cell>
          <cell r="G108">
            <v>7174.3589743589746</v>
          </cell>
        </row>
        <row r="109">
          <cell r="B109" t="str">
            <v>MAIRIE DE BAZINCOURT</v>
          </cell>
          <cell r="C109" t="str">
            <v>6 RUE DE LA MAIRIE 27140 BAZINCOURT</v>
          </cell>
          <cell r="D109" t="str">
            <v>02.32.55.21.10</v>
          </cell>
          <cell r="E109" t="str">
            <v>212-700-454</v>
          </cell>
          <cell r="F109">
            <v>584.70000000000005</v>
          </cell>
          <cell r="G109">
            <v>9994.8717948717967</v>
          </cell>
        </row>
        <row r="110">
          <cell r="B110" t="str">
            <v>MAIRIE DE POIX DU NORD</v>
          </cell>
          <cell r="C110" t="str">
            <v>PLACE DU MARCHE 59218 POIX DU NORD</v>
          </cell>
          <cell r="D110" t="str">
            <v>09.79.72..93.86</v>
          </cell>
          <cell r="E110" t="str">
            <v>215-904-640</v>
          </cell>
          <cell r="F110">
            <v>929.7</v>
          </cell>
          <cell r="G110">
            <v>15892.307692307693</v>
          </cell>
        </row>
        <row r="111">
          <cell r="B111" t="str">
            <v>MAIRIE DE ST ANTOINE L'ABBAYE</v>
          </cell>
          <cell r="C111" t="str">
            <v>HOTEL DE VILLE 38160 ST ANTOINE L ABBAYE</v>
          </cell>
          <cell r="D111" t="str">
            <v>04.76.36.42.08</v>
          </cell>
          <cell r="E111" t="str">
            <v>213-803-596</v>
          </cell>
          <cell r="F111">
            <v>539.70000000000005</v>
          </cell>
          <cell r="G111">
            <v>9225.6410256410272</v>
          </cell>
        </row>
        <row r="112">
          <cell r="B112" t="str">
            <v>DR LUC ROELAND</v>
          </cell>
          <cell r="C112" t="str">
            <v>2 PLACE GEORGES MELIES 51100 REIMS</v>
          </cell>
          <cell r="D112" t="str">
            <v>03.26.36.51.53</v>
          </cell>
          <cell r="E112" t="str">
            <v>337-826-184</v>
          </cell>
          <cell r="F112">
            <v>359.7</v>
          </cell>
          <cell r="G112">
            <v>6148.7179487179492</v>
          </cell>
        </row>
        <row r="113">
          <cell r="B113" t="str">
            <v>PHARMACIE D AHES</v>
          </cell>
          <cell r="C113" t="str">
            <v>5 RUE SALVADORE ALLENDE 29270 CARHAIX PLOUGUER</v>
          </cell>
          <cell r="D113" t="str">
            <v>02.98.93.01.79</v>
          </cell>
          <cell r="E113" t="str">
            <v>348-326-356</v>
          </cell>
          <cell r="F113">
            <v>1154.7</v>
          </cell>
          <cell r="G113">
            <v>19738.461538461539</v>
          </cell>
        </row>
        <row r="114">
          <cell r="B114" t="str">
            <v>UNION REGROUPEMENT PRODUCTEURS PORCS</v>
          </cell>
          <cell r="C114" t="str">
            <v>56 AV ROGERS SALENGRO 62 SAINT LAURENT DU VAR</v>
          </cell>
          <cell r="D114" t="str">
            <v>03.21.07.81.48</v>
          </cell>
          <cell r="E114" t="str">
            <v>400-125-514</v>
          </cell>
          <cell r="F114">
            <v>359.7</v>
          </cell>
          <cell r="G114">
            <v>6148.7179487179492</v>
          </cell>
        </row>
        <row r="115">
          <cell r="B115" t="str">
            <v>SARL CASTEL PERE ET FILS</v>
          </cell>
          <cell r="C115" t="str">
            <v>AVENUE DU SAILHANT 15100 ST FLOUR</v>
          </cell>
          <cell r="D115" t="str">
            <v>09.60.05.94.82</v>
          </cell>
          <cell r="E115" t="str">
            <v>335-106-126</v>
          </cell>
          <cell r="F115">
            <v>539.70000000000005</v>
          </cell>
          <cell r="G115">
            <v>9225.6410256410272</v>
          </cell>
        </row>
        <row r="116">
          <cell r="B116" t="str">
            <v>ATDM CHARPENTES</v>
          </cell>
          <cell r="C116" t="str">
            <v>ROUTE DE CASSIS 13830 ROQUEFORT LA BEDOULE</v>
          </cell>
          <cell r="D116" t="str">
            <v>04.42.73.02.01</v>
          </cell>
          <cell r="E116" t="str">
            <v>391-317-013</v>
          </cell>
          <cell r="F116">
            <v>299.7</v>
          </cell>
          <cell r="G116">
            <v>5123.0769230769238</v>
          </cell>
        </row>
        <row r="117">
          <cell r="B117" t="str">
            <v>SA GAUDIN ET FILS</v>
          </cell>
          <cell r="C117" t="str">
            <v>1055 ROUTE SERVAZ 73390 CHAMOUX SUR GELON</v>
          </cell>
          <cell r="D117" t="str">
            <v>04.79.36.04.52</v>
          </cell>
          <cell r="E117" t="str">
            <v>344-244-736</v>
          </cell>
          <cell r="F117">
            <v>419.7</v>
          </cell>
          <cell r="G117">
            <v>7174.3589743589746</v>
          </cell>
        </row>
        <row r="118">
          <cell r="B118" t="str">
            <v>CARROSSERIE FREMAS</v>
          </cell>
          <cell r="C118" t="str">
            <v>517 ROUTE DE ST GILLES 30132 CAISSARGUES</v>
          </cell>
          <cell r="D118" t="str">
            <v>04.66.05.18.26</v>
          </cell>
          <cell r="E118" t="str">
            <v>789-249-760</v>
          </cell>
          <cell r="F118">
            <v>329.7</v>
          </cell>
          <cell r="G118">
            <v>5635.8974358974365</v>
          </cell>
        </row>
        <row r="119">
          <cell r="B119" t="str">
            <v>SARL PRO SUD</v>
          </cell>
          <cell r="C119" t="str">
            <v>264 RUE CHARLES NUNGESSER 34130 MAUGUIO</v>
          </cell>
          <cell r="D119" t="str">
            <v>04.67.10.21.00</v>
          </cell>
          <cell r="E119" t="str">
            <v>407-725-381</v>
          </cell>
          <cell r="F119">
            <v>989.7</v>
          </cell>
          <cell r="G119">
            <v>16917.948717948719</v>
          </cell>
        </row>
        <row r="120">
          <cell r="B120" t="str">
            <v>DR GARNIER JEAN PAUL</v>
          </cell>
          <cell r="C120" t="str">
            <v>4 RUE DU GATINAIS 89140 PONT SUR YONNE</v>
          </cell>
          <cell r="D120" t="str">
            <v>06.14.26.15.21</v>
          </cell>
          <cell r="E120" t="str">
            <v>329-854-236</v>
          </cell>
          <cell r="F120">
            <v>599.70000000000005</v>
          </cell>
          <cell r="G120">
            <v>10251.282051282053</v>
          </cell>
        </row>
        <row r="121">
          <cell r="B121" t="str">
            <v>PHARMACIE DE LA MEDOQUINE</v>
          </cell>
          <cell r="C121" t="str">
            <v>213 BIS COURS MARECHAL GALLIENI 33000 BORDEAUX</v>
          </cell>
          <cell r="D121" t="str">
            <v>05.56.98.96.98</v>
          </cell>
          <cell r="E121" t="str">
            <v>800-593-725</v>
          </cell>
          <cell r="F121">
            <v>299.7</v>
          </cell>
          <cell r="G121">
            <v>5123.0769230769238</v>
          </cell>
        </row>
        <row r="122">
          <cell r="B122" t="str">
            <v>OGEC BOBEE</v>
          </cell>
          <cell r="C122" t="str">
            <v>29 RUE BELLANGER 76190 YVETOT</v>
          </cell>
          <cell r="D122" t="str">
            <v>02.35.56.96.07</v>
          </cell>
          <cell r="E122" t="str">
            <v>781-151-543</v>
          </cell>
          <cell r="F122">
            <v>449.7</v>
          </cell>
          <cell r="G122">
            <v>7687.1794871794873</v>
          </cell>
        </row>
        <row r="123">
          <cell r="B123" t="str">
            <v>BERTHOUMIEU ET FILS</v>
          </cell>
          <cell r="C123" t="str">
            <v>8 AVENUE MONDENARD 47600 NERAC</v>
          </cell>
          <cell r="D123" t="str">
            <v>05.53.65.00.33</v>
          </cell>
          <cell r="E123" t="str">
            <v>782-198-238</v>
          </cell>
          <cell r="F123">
            <v>599.70000000000005</v>
          </cell>
          <cell r="G123">
            <v>10251.282051282053</v>
          </cell>
        </row>
        <row r="124">
          <cell r="B124" t="str">
            <v>S.D.N.M. HOMEUBLE</v>
          </cell>
          <cell r="C124" t="str">
            <v>17 AVENUE MERCURE 33390 ST MARTIN LACAUSSADE</v>
          </cell>
          <cell r="D124" t="str">
            <v>05.57.42.92.46</v>
          </cell>
          <cell r="E124" t="str">
            <v>391-437-332</v>
          </cell>
          <cell r="F124">
            <v>569.70000000000005</v>
          </cell>
          <cell r="G124">
            <v>9738.4615384615408</v>
          </cell>
        </row>
        <row r="125">
          <cell r="B125" t="str">
            <v>SCM DU PARC</v>
          </cell>
          <cell r="C125" t="str">
            <v>10 RUE DES 3 PAVES 79800 LAMOTHE ST HERAY</v>
          </cell>
          <cell r="D125" t="str">
            <v>04.49.05.04.13</v>
          </cell>
          <cell r="E125" t="str">
            <v>309-021-020</v>
          </cell>
          <cell r="F125">
            <v>389.7</v>
          </cell>
          <cell r="G125">
            <v>6661.5384615384619</v>
          </cell>
        </row>
        <row r="126">
          <cell r="B126" t="str">
            <v>MR GILBERT DENIEL</v>
          </cell>
          <cell r="C126" t="str">
            <v>4 PLACE DE PARC AN TRAON 29810 PLOUMOGUER</v>
          </cell>
          <cell r="D126" t="str">
            <v>02.98.38.33.16</v>
          </cell>
          <cell r="E126" t="str">
            <v>451-101-828</v>
          </cell>
          <cell r="F126">
            <v>359.7</v>
          </cell>
          <cell r="G126">
            <v>6148.7179487179492</v>
          </cell>
        </row>
        <row r="127">
          <cell r="B127" t="str">
            <v>OGEC ST PIERRE FOURIER</v>
          </cell>
          <cell r="C127" t="str">
            <v>10 RUE DES CASERNES 70100 GRAY</v>
          </cell>
          <cell r="D127" t="str">
            <v>03.84.65.65.20</v>
          </cell>
          <cell r="E127" t="str">
            <v>778-513-697</v>
          </cell>
          <cell r="F127">
            <v>659.7</v>
          </cell>
          <cell r="G127">
            <v>11276.923076923078</v>
          </cell>
        </row>
        <row r="128">
          <cell r="B128" t="str">
            <v>PHARMACIE RIFFARD</v>
          </cell>
          <cell r="C128" t="str">
            <v>14 RUE SAINT PRIX BAROU 07100 ANNONAY</v>
          </cell>
          <cell r="D128" t="str">
            <v>04/75/33/73/10</v>
          </cell>
          <cell r="E128" t="str">
            <v>418-602-785</v>
          </cell>
          <cell r="F128">
            <v>539.70000000000005</v>
          </cell>
          <cell r="G128">
            <v>9225.6410256410272</v>
          </cell>
        </row>
        <row r="129">
          <cell r="B129" t="str">
            <v>FAUTHELEC</v>
          </cell>
          <cell r="C129" t="str">
            <v>RUE DU DEPUTE MAIRE JEAN HOEFFEL 67330 BOUXWILLER</v>
          </cell>
          <cell r="D129" t="str">
            <v>06.75.01.62.59</v>
          </cell>
          <cell r="E129" t="str">
            <v>515-160-968</v>
          </cell>
          <cell r="F129">
            <v>779.7</v>
          </cell>
          <cell r="G129">
            <v>13328.205128205129</v>
          </cell>
        </row>
        <row r="130">
          <cell r="B130" t="str">
            <v>SARL ETS GUILLAUME</v>
          </cell>
          <cell r="C130" t="str">
            <v>LE JANSANNET 63950 ST SAUVES D AUVERGNE</v>
          </cell>
          <cell r="D130" t="str">
            <v>07.60.52.60.51</v>
          </cell>
          <cell r="E130" t="str">
            <v>395-295-959</v>
          </cell>
          <cell r="F130">
            <v>449.7</v>
          </cell>
          <cell r="G130">
            <v>7687.1794871794873</v>
          </cell>
        </row>
        <row r="131">
          <cell r="B131" t="str">
            <v>PHARMACIE DE L ORBIEU</v>
          </cell>
          <cell r="C131" t="str">
            <v>25 BOULVARD DE LA PROMENADE 11200 LAGRASSE</v>
          </cell>
          <cell r="D131" t="str">
            <v>04.68.43.10.15</v>
          </cell>
          <cell r="E131" t="str">
            <v>517-752-242</v>
          </cell>
          <cell r="F131">
            <v>329.7</v>
          </cell>
          <cell r="G131">
            <v>5635.8974358974365</v>
          </cell>
        </row>
        <row r="132">
          <cell r="B132" t="str">
            <v>NOUVEL HOTEL / MADAME THERESE HENRY</v>
          </cell>
          <cell r="C132" t="str">
            <v>29 PLACE DE LA REPUBLIQUE 03130 LE DONJON</v>
          </cell>
          <cell r="D132" t="str">
            <v>04.70.99.53.66</v>
          </cell>
          <cell r="E132" t="str">
            <v>333-403-491</v>
          </cell>
          <cell r="F132">
            <v>359.7</v>
          </cell>
          <cell r="G132">
            <v>6148.7179487179492</v>
          </cell>
        </row>
        <row r="133">
          <cell r="B133" t="str">
            <v>COMMUNE DE CATILLON SUR SAMBRE</v>
          </cell>
          <cell r="C133" t="str">
            <v>5 GRAND PLACE 59360 CATILLON SUR SAMBRE</v>
          </cell>
          <cell r="D133" t="str">
            <v>03.27.77.61.16</v>
          </cell>
          <cell r="E133" t="str">
            <v>215-901-372</v>
          </cell>
          <cell r="F133">
            <v>419.7</v>
          </cell>
          <cell r="G133">
            <v>7174.3589743589746</v>
          </cell>
        </row>
        <row r="134">
          <cell r="B134" t="str">
            <v>COMMUNE DE CATILLON SUR SAMBRE</v>
          </cell>
          <cell r="C134" t="str">
            <v>5 GRAND PLACE 59360 CATILLON SUR SAMBRE</v>
          </cell>
          <cell r="D134" t="str">
            <v>03.27.77.61.16</v>
          </cell>
          <cell r="E134" t="str">
            <v>215-901-372</v>
          </cell>
          <cell r="F134">
            <v>419.7</v>
          </cell>
          <cell r="G134">
            <v>7174.3589743589746</v>
          </cell>
        </row>
        <row r="135">
          <cell r="B135" t="str">
            <v>EURL PATRICK MORIN</v>
          </cell>
          <cell r="C135" t="str">
            <v>LIEU DIT SENARMONT 28300 BAILLEAU L EVEQUE</v>
          </cell>
          <cell r="D135" t="str">
            <v>02.37.22.92.23</v>
          </cell>
          <cell r="E135" t="str">
            <v>319-151-312</v>
          </cell>
          <cell r="F135">
            <v>449.7</v>
          </cell>
          <cell r="G135">
            <v>7687.1794871794873</v>
          </cell>
        </row>
        <row r="136">
          <cell r="B136" t="str">
            <v>COMMUNE DE CAULLERY</v>
          </cell>
          <cell r="C136" t="str">
            <v>5 RUE JEAN MACE 59191 CAULLERY</v>
          </cell>
          <cell r="D136" t="str">
            <v>03.37.85.08.47</v>
          </cell>
          <cell r="E136" t="str">
            <v>215-901-409</v>
          </cell>
          <cell r="F136">
            <v>389.7</v>
          </cell>
          <cell r="G136">
            <v>6661.5384615384619</v>
          </cell>
        </row>
        <row r="137">
          <cell r="B137" t="str">
            <v>COMITE LOCAL LOGEMENT AUTONOME JEUNES DE BIEVRE</v>
          </cell>
          <cell r="C137" t="str">
            <v>6 AVENUE DU PRESIDENT WILSON 94230 CACHAN</v>
          </cell>
          <cell r="D137" t="str">
            <v>01.45.46.51.39</v>
          </cell>
          <cell r="E137" t="str">
            <v>391-038-668</v>
          </cell>
          <cell r="F137">
            <v>479.7</v>
          </cell>
          <cell r="G137">
            <v>8200</v>
          </cell>
        </row>
        <row r="138">
          <cell r="B138" t="str">
            <v>ERMITAGE BOUQUET SARL</v>
          </cell>
          <cell r="C138" t="str">
            <v>58 RUE BOUQUET 76000 ROUEN</v>
          </cell>
          <cell r="D138" t="str">
            <v>09.61.37.17.30</v>
          </cell>
          <cell r="E138" t="str">
            <v>488-779-117</v>
          </cell>
          <cell r="F138">
            <v>359.7</v>
          </cell>
          <cell r="G138">
            <v>6148.7179487179492</v>
          </cell>
        </row>
        <row r="139">
          <cell r="B139" t="str">
            <v>PEINTURE RICHARD SCHWARTZ ET FILS</v>
          </cell>
          <cell r="C139" t="str">
            <v>1 RUE DU DOUBS 67100 STRASBOURG</v>
          </cell>
          <cell r="D139" t="str">
            <v>03.90.40.41.00</v>
          </cell>
          <cell r="E139" t="str">
            <v>384-595-229</v>
          </cell>
          <cell r="F139">
            <v>749.7</v>
          </cell>
          <cell r="G139">
            <v>12815.384615384617</v>
          </cell>
        </row>
        <row r="140">
          <cell r="B140" t="str">
            <v>SARL AMBULANCES CAPEILLE SUCCESSEURS</v>
          </cell>
          <cell r="C140" t="str">
            <v>41 AVENUE DE LA COTE VERMEILLE 66740 LAROQUE DES ALBERES</v>
          </cell>
          <cell r="D140" t="str">
            <v>04.68.95.33.33</v>
          </cell>
          <cell r="E140" t="str">
            <v>502-164-775</v>
          </cell>
          <cell r="F140">
            <v>869.7</v>
          </cell>
          <cell r="G140">
            <v>14866.666666666668</v>
          </cell>
        </row>
        <row r="141">
          <cell r="B141" t="str">
            <v>SCP DES DOCTEURS LEVEIL DIVET GHAZAI QUELVENNEC DANIEL</v>
          </cell>
          <cell r="C141" t="str">
            <v>4 RUE CROIX DU PASSAGE 35290 ST MEEN LE GRAND</v>
          </cell>
          <cell r="D141" t="str">
            <v>02.99.09.50.73</v>
          </cell>
          <cell r="E141" t="str">
            <v>314-342-403</v>
          </cell>
          <cell r="F141">
            <v>479.7</v>
          </cell>
          <cell r="G141">
            <v>8200</v>
          </cell>
        </row>
        <row r="142">
          <cell r="B142" t="str">
            <v>GUENHAEL MOUTIEZ ET CHRISTOPHE SABOT NOTAIRES ASSOCIES</v>
          </cell>
          <cell r="C142" t="str">
            <v>CENTRE D AFFAIRE DU VAL CORIC 56380 GUER</v>
          </cell>
          <cell r="D142" t="str">
            <v>02.97.22.00.15</v>
          </cell>
          <cell r="E142" t="str">
            <v>445-116-346</v>
          </cell>
          <cell r="F142">
            <v>599.70000000000005</v>
          </cell>
          <cell r="G142">
            <v>10251.282051282053</v>
          </cell>
        </row>
        <row r="143">
          <cell r="B143" t="str">
            <v>SCP D'AVOCATS MOINS ET AUTRES</v>
          </cell>
          <cell r="C143" t="str">
            <v>7 AVENUE ARISTIDE BRIAND 15000 AURILLAC</v>
          </cell>
          <cell r="D143" t="str">
            <v>04.71.48.22.30</v>
          </cell>
          <cell r="E143" t="str">
            <v>401-045-638</v>
          </cell>
          <cell r="F143">
            <v>899.7</v>
          </cell>
          <cell r="G143">
            <v>15379.48717948718</v>
          </cell>
        </row>
        <row r="144">
          <cell r="B144" t="str">
            <v>CUISINES ET SERVICES</v>
          </cell>
          <cell r="C144" t="str">
            <v>AVENUE GOURNIER 26205 MONTELIMARD</v>
          </cell>
          <cell r="D144" t="str">
            <v>04.75.51.91.07</v>
          </cell>
          <cell r="E144" t="str">
            <v>322-639-907</v>
          </cell>
          <cell r="F144">
            <v>659.85</v>
          </cell>
          <cell r="G144">
            <v>11279.48717948718</v>
          </cell>
        </row>
        <row r="145">
          <cell r="B145" t="str">
            <v>CUISINES MONTILIENNES</v>
          </cell>
          <cell r="C145" t="str">
            <v>AVENUE GOURNIER 26205 MONTELIMARD</v>
          </cell>
          <cell r="D145" t="str">
            <v>04.75.51.91.07</v>
          </cell>
          <cell r="E145" t="str">
            <v>322-639-907</v>
          </cell>
          <cell r="F145">
            <v>659.85</v>
          </cell>
          <cell r="G145">
            <v>11279.48717948718</v>
          </cell>
        </row>
        <row r="146">
          <cell r="B146" t="str">
            <v>PHARMACIE DE L'HOTEL DE VILLE</v>
          </cell>
          <cell r="C146" t="str">
            <v>48 AVENUE GENERAL DE GAULLE 47230 LAVARDAC</v>
          </cell>
          <cell r="D146" t="str">
            <v>05.53.65.50.20</v>
          </cell>
          <cell r="E146" t="str">
            <v>423-138-262</v>
          </cell>
          <cell r="F146">
            <v>479.7</v>
          </cell>
          <cell r="G146">
            <v>8200</v>
          </cell>
        </row>
        <row r="147">
          <cell r="B147" t="str">
            <v>CABINET JLB</v>
          </cell>
          <cell r="C147" t="str">
            <v>43 RUE DU BOIS 92000 NANTERRE</v>
          </cell>
          <cell r="D147"/>
          <cell r="E147" t="str">
            <v>408-523-868</v>
          </cell>
          <cell r="F147">
            <v>1049.7</v>
          </cell>
          <cell r="G147">
            <v>17943.589743589746</v>
          </cell>
        </row>
        <row r="148">
          <cell r="B148" t="str">
            <v>CLINIQUE VETERINAIRE SAINT CHRISTOPHE</v>
          </cell>
          <cell r="C148" t="str">
            <v>ZA ST CHRISTOPHE 04000 DIGNE LES BAINS</v>
          </cell>
          <cell r="D148" t="str">
            <v>04,92,31.10.36</v>
          </cell>
          <cell r="E148" t="str">
            <v>423-122-076</v>
          </cell>
          <cell r="F148">
            <v>899.7</v>
          </cell>
          <cell r="G148">
            <v>15379.48717948718</v>
          </cell>
        </row>
        <row r="149">
          <cell r="B149" t="str">
            <v>LYON NORD AUTO ECOLE</v>
          </cell>
          <cell r="C149" t="str">
            <v>13 AVENUE BURDEAU 69250 NEUVILLE SUR SAONNE</v>
          </cell>
          <cell r="D149" t="str">
            <v>04.78.91.28.94</v>
          </cell>
          <cell r="E149" t="str">
            <v>403-585-474</v>
          </cell>
          <cell r="F149">
            <v>329.7</v>
          </cell>
          <cell r="G149">
            <v>5635.8974358974365</v>
          </cell>
        </row>
        <row r="150">
          <cell r="B150" t="str">
            <v>SCP BOISSAY COUROUBLE BOUTON</v>
          </cell>
          <cell r="C150" t="str">
            <v>10 RUE NOTRE DAME 41200 ROMORANTIN LANTHENAY</v>
          </cell>
          <cell r="D150" t="str">
            <v>02.54.95.33.00</v>
          </cell>
          <cell r="E150" t="str">
            <v>753-383-389</v>
          </cell>
          <cell r="F150">
            <v>1990.2</v>
          </cell>
          <cell r="G150">
            <v>34020.51282051282</v>
          </cell>
        </row>
        <row r="151">
          <cell r="B151" t="str">
            <v>SARL JMD MAILLARD</v>
          </cell>
          <cell r="C151" t="str">
            <v xml:space="preserve">109 RUE DE LA CANTERAIRE 59320 HAUBOURDIN </v>
          </cell>
          <cell r="D151" t="str">
            <v>03.20.44.94.94</v>
          </cell>
          <cell r="E151" t="str">
            <v>433-093-481</v>
          </cell>
          <cell r="F151">
            <v>539.70000000000005</v>
          </cell>
          <cell r="G151">
            <v>9225.6410256410272</v>
          </cell>
        </row>
        <row r="152">
          <cell r="B152" t="str">
            <v>AMBULANCES DE FEUQUIERES</v>
          </cell>
          <cell r="C152" t="str">
            <v>14 RUE AMPERE 80210 FEUQUIERES EN VIMEU</v>
          </cell>
          <cell r="D152" t="str">
            <v>03.22.30.32.48</v>
          </cell>
          <cell r="E152" t="str">
            <v>489-407-163</v>
          </cell>
          <cell r="F152">
            <v>659.7</v>
          </cell>
          <cell r="G152">
            <v>11276.923076923078</v>
          </cell>
        </row>
        <row r="153">
          <cell r="B153" t="str">
            <v>MAISON BERTHE GUILHEM COSMETIQUES</v>
          </cell>
          <cell r="C153" t="str">
            <v>7 RUE JEAN FRANCOIS MILLET 31830 PLAISANCE DU TOUCH</v>
          </cell>
          <cell r="D153"/>
          <cell r="E153" t="str">
            <v>517-952-982</v>
          </cell>
          <cell r="F153">
            <v>299.7</v>
          </cell>
          <cell r="G153">
            <v>5123.0769230769238</v>
          </cell>
        </row>
        <row r="154">
          <cell r="B154" t="str">
            <v>EARL VIGNOBLES FEILLON</v>
          </cell>
          <cell r="C154" t="str">
            <v>7 LIEU DIT CARUEL 33710 ST SEURIN DE BOURG</v>
          </cell>
          <cell r="D154" t="str">
            <v>05.57.68.42.82</v>
          </cell>
          <cell r="E154" t="str">
            <v>317-600-815</v>
          </cell>
          <cell r="F154">
            <v>479.7</v>
          </cell>
          <cell r="G154">
            <v>8200</v>
          </cell>
        </row>
        <row r="155">
          <cell r="B155" t="str">
            <v>OFFICE PUBLIC DE L’HABITAT VILLE EGLETONS</v>
          </cell>
          <cell r="C155" t="str">
            <v>43 BIS AV CHARLES DE GAULES 19300 EGLETONS</v>
          </cell>
          <cell r="D155" t="str">
            <v>05.55.93.20.16</v>
          </cell>
          <cell r="E155" t="str">
            <v>271-907-305</v>
          </cell>
          <cell r="F155">
            <v>749.7</v>
          </cell>
          <cell r="G155">
            <v>12815.384615384617</v>
          </cell>
        </row>
        <row r="156">
          <cell r="B156" t="str">
            <v>ASSURANCES GIRAULT</v>
          </cell>
          <cell r="C156" t="str">
            <v xml:space="preserve">1 RUE HAUTE SAINT DENIS 49700 DOUE LA FONTAINE </v>
          </cell>
          <cell r="D156" t="str">
            <v>02.41.59.11.16</v>
          </cell>
          <cell r="E156" t="str">
            <v>329-575-518</v>
          </cell>
          <cell r="F156">
            <v>1199.7</v>
          </cell>
          <cell r="G156">
            <v>20507.692307692309</v>
          </cell>
        </row>
        <row r="157">
          <cell r="B157" t="str">
            <v>COMMUNE DE VILLENEUVE DE DURAS</v>
          </cell>
          <cell r="C157" t="str">
            <v>PLACE DE LA MAIRIE 47120 VILLENEUVE DE DURAS</v>
          </cell>
          <cell r="D157" t="str">
            <v>05.53.94.78.14</v>
          </cell>
          <cell r="E157" t="str">
            <v>214-703-217</v>
          </cell>
          <cell r="F157">
            <v>466.5</v>
          </cell>
          <cell r="G157">
            <v>7974.3589743589746</v>
          </cell>
        </row>
        <row r="158">
          <cell r="B158" t="str">
            <v>SARLU MEUNIER</v>
          </cell>
          <cell r="C158" t="str">
            <v>7 RUE DE LA MAIRIE 85660 ST PHILIBERT DE BOUAINE</v>
          </cell>
          <cell r="D158" t="str">
            <v>02.51.41.91.06</v>
          </cell>
          <cell r="E158" t="str">
            <v>523-710-440</v>
          </cell>
          <cell r="F158">
            <v>839.7</v>
          </cell>
          <cell r="G158">
            <v>14353.846153846154</v>
          </cell>
        </row>
        <row r="159">
          <cell r="B159" t="str">
            <v>BIORADE</v>
          </cell>
          <cell r="C159" t="str">
            <v>PLACE JEAN FOURNIER 29470 PLOUGASTEL</v>
          </cell>
          <cell r="D159"/>
          <cell r="E159" t="str">
            <v>483-686-937</v>
          </cell>
          <cell r="F159">
            <v>1199.7</v>
          </cell>
          <cell r="G159">
            <v>20507.692307692309</v>
          </cell>
        </row>
        <row r="160">
          <cell r="B160" t="str">
            <v>BIJOUTERIE COLLIER</v>
          </cell>
          <cell r="C160" t="str">
            <v>31 RUE DE LA REPUBLIQUE 73200 ALBERVILLE</v>
          </cell>
          <cell r="D160" t="str">
            <v>04.79.32.21.97</v>
          </cell>
          <cell r="E160" t="str">
            <v>798-783-331</v>
          </cell>
          <cell r="F160">
            <v>359.7</v>
          </cell>
          <cell r="G160">
            <v>6148.7179487179492</v>
          </cell>
        </row>
        <row r="161">
          <cell r="B161" t="str">
            <v>COMMUNE DE CHAMPCUEIL</v>
          </cell>
          <cell r="C161" t="str">
            <v>4 RUE ROYALE 91750 CHAMPCUEIL</v>
          </cell>
          <cell r="D161"/>
          <cell r="E161" t="str">
            <v>219-101-359</v>
          </cell>
          <cell r="F161">
            <v>1049.7</v>
          </cell>
          <cell r="G161">
            <v>17943.589743589746</v>
          </cell>
        </row>
        <row r="162">
          <cell r="B162" t="str">
            <v>ADS</v>
          </cell>
          <cell r="C162" t="str">
            <v>390 AV PHIL LAMOUR 30300 BEAUCAIRE</v>
          </cell>
          <cell r="D162" t="str">
            <v>04.66.59.86.20</v>
          </cell>
          <cell r="E162" t="str">
            <v>424-349-835</v>
          </cell>
          <cell r="F162">
            <v>599.70000000000005</v>
          </cell>
          <cell r="G162">
            <v>10251.282051282053</v>
          </cell>
        </row>
        <row r="163">
          <cell r="B163" t="str">
            <v>SARL GILLES GUINEBAULT PHARMACIE DU PONT FOUCHARD</v>
          </cell>
          <cell r="C163" t="str">
            <v>69 RUE DU PONT FOUCHARD 49400 SAUMUR</v>
          </cell>
          <cell r="D163" t="str">
            <v>02.41.50.26.51</v>
          </cell>
          <cell r="E163" t="str">
            <v>429-778-509</v>
          </cell>
          <cell r="F163">
            <v>419.7</v>
          </cell>
          <cell r="G163">
            <v>7174.3589743589746</v>
          </cell>
        </row>
        <row r="164">
          <cell r="B164" t="str">
            <v>ECOLA</v>
          </cell>
          <cell r="C164" t="str">
            <v>8 RUE DU BLANC 14000 CAEN</v>
          </cell>
          <cell r="D164" t="str">
            <v>02.31.08.06.80</v>
          </cell>
          <cell r="E164" t="str">
            <v>449-314-012</v>
          </cell>
          <cell r="F164">
            <v>449.7</v>
          </cell>
          <cell r="G164">
            <v>7687.1794871794873</v>
          </cell>
        </row>
        <row r="165">
          <cell r="B165" t="str">
            <v>MAISON FAMILIALE RURALE CHAPEAU CORNU</v>
          </cell>
          <cell r="C165" t="str">
            <v>310 RUE DE LA GARENNE 38890 VIGNIEU</v>
          </cell>
          <cell r="D165" t="str">
            <v>04.74.27.79.30</v>
          </cell>
          <cell r="E165" t="str">
            <v>302-829-866</v>
          </cell>
          <cell r="F165">
            <v>809.7</v>
          </cell>
          <cell r="G165">
            <v>13841.025641025642</v>
          </cell>
        </row>
        <row r="166">
          <cell r="B166" t="str">
            <v>CENTRE ENFANCE JOYEUX BEARN</v>
          </cell>
          <cell r="C166" t="str">
            <v>1 AVENUE DE SARAGOSSE 64000 PAU</v>
          </cell>
          <cell r="D166" t="str">
            <v>05-59-02-70-89</v>
          </cell>
          <cell r="E166" t="str">
            <v>782-353-924</v>
          </cell>
          <cell r="F166">
            <v>779.7</v>
          </cell>
          <cell r="G166">
            <v>13328.205128205129</v>
          </cell>
        </row>
        <row r="167">
          <cell r="B167" t="str">
            <v>RUSTU PERK</v>
          </cell>
          <cell r="C167" t="str">
            <v>2 AVENUE EMILE LACHAUX 84500 BOLLENE</v>
          </cell>
          <cell r="D167" t="str">
            <v>04.90.40.41.64</v>
          </cell>
          <cell r="E167" t="str">
            <v>329-018-527</v>
          </cell>
          <cell r="F167">
            <v>641.70000000000005</v>
          </cell>
          <cell r="G167">
            <v>10969.230769230771</v>
          </cell>
        </row>
        <row r="168">
          <cell r="B168" t="str">
            <v>JOKRA (CARREFOUR CONTACT)</v>
          </cell>
          <cell r="C168" t="str">
            <v>22 ROUTE DE COLMAR 68320 FORTSCHWIHR</v>
          </cell>
          <cell r="D168" t="str">
            <v>03.89.49.10.61</v>
          </cell>
          <cell r="E168" t="str">
            <v>434-430-088</v>
          </cell>
          <cell r="F168">
            <v>929.7</v>
          </cell>
          <cell r="G168">
            <v>15892.307692307693</v>
          </cell>
        </row>
        <row r="169">
          <cell r="B169" t="str">
            <v>COMMUNE DE LES VIGNES</v>
          </cell>
          <cell r="C169" t="str">
            <v>HOTEL DE VILLE 48210 LES VIGNES</v>
          </cell>
          <cell r="D169" t="str">
            <v>04.66.48.81.53</v>
          </cell>
          <cell r="E169" t="str">
            <v>214-801-953</v>
          </cell>
          <cell r="F169">
            <v>479.7</v>
          </cell>
          <cell r="G169">
            <v>8200</v>
          </cell>
        </row>
        <row r="170">
          <cell r="B170" t="str">
            <v>SCEA DE ST MARTIN DE LA GARRIGUE</v>
          </cell>
          <cell r="C170" t="str">
            <v>DOMAINE ST MARTIN DE LA GARRIGUE 34530 MONTAGNAC</v>
          </cell>
          <cell r="D170" t="str">
            <v>04.67.24.00.40</v>
          </cell>
          <cell r="E170" t="str">
            <v>389-624-941</v>
          </cell>
          <cell r="F170">
            <v>1049.7</v>
          </cell>
          <cell r="G170">
            <v>17943.589743589746</v>
          </cell>
        </row>
        <row r="171">
          <cell r="B171" t="str">
            <v>ELECTRO EROSION LEBRUN ET FILS</v>
          </cell>
          <cell r="C171" t="str">
            <v>24 RUE DE GASCOGNE 28100 LUCE</v>
          </cell>
          <cell r="D171" t="str">
            <v>02.37.28.17.65</v>
          </cell>
          <cell r="E171" t="str">
            <v>391-275-997</v>
          </cell>
          <cell r="F171">
            <v>389.7</v>
          </cell>
          <cell r="G171">
            <v>6661.5384615384619</v>
          </cell>
        </row>
        <row r="172">
          <cell r="B172" t="str">
            <v>MARIJEAN</v>
          </cell>
          <cell r="C172" t="str">
            <v>AVENUE DU MOULIN CORBIN 44250 ST BREVINS LES PINS</v>
          </cell>
          <cell r="D172" t="str">
            <v>02.40.39.47.09</v>
          </cell>
          <cell r="E172" t="str">
            <v>488-975-152</v>
          </cell>
          <cell r="F172">
            <v>659.7</v>
          </cell>
          <cell r="G172">
            <v>11276.923076923078</v>
          </cell>
        </row>
        <row r="173">
          <cell r="B173" t="str">
            <v>SNC ASCOUET SUTEAU</v>
          </cell>
          <cell r="C173" t="str">
            <v>1 RUE PASTEUR 56140 PLEUCADEUC</v>
          </cell>
          <cell r="D173" t="str">
            <v>02.97.26.91.59</v>
          </cell>
          <cell r="E173" t="str">
            <v>434-636-536</v>
          </cell>
          <cell r="F173">
            <v>749.7</v>
          </cell>
          <cell r="G173">
            <v>12815.384615384617</v>
          </cell>
        </row>
        <row r="174">
          <cell r="B174" t="str">
            <v>SOFOMARIN</v>
          </cell>
          <cell r="C174" t="str">
            <v>52 RUE DE LA TRINQUETTE 17000 LA ROCHELLE</v>
          </cell>
          <cell r="D174" t="str">
            <v>05.46..44.58.22</v>
          </cell>
          <cell r="E174" t="str">
            <v>438-007-429</v>
          </cell>
          <cell r="F174">
            <v>719.7</v>
          </cell>
          <cell r="G174">
            <v>12302.564102564103</v>
          </cell>
        </row>
        <row r="175">
          <cell r="B175" t="str">
            <v>SCP WELSCH ET KESSLER</v>
          </cell>
          <cell r="C175" t="str">
            <v>57 RUE FAUBOURG DE PIERRE 67000 STRASBOURG</v>
          </cell>
          <cell r="D175" t="str">
            <v>03.88.22.13.85</v>
          </cell>
          <cell r="E175" t="str">
            <v>441-025-574</v>
          </cell>
          <cell r="F175">
            <v>719.7</v>
          </cell>
          <cell r="G175">
            <v>12302.564102564103</v>
          </cell>
        </row>
        <row r="176">
          <cell r="B176" t="str">
            <v>MAIRIE DE DOUY LA RAMEE</v>
          </cell>
          <cell r="C176" t="str">
            <v>2 RUE SAC 77139 DOUY LA RAMEE</v>
          </cell>
          <cell r="D176" t="str">
            <v>01.64.36.67.75</v>
          </cell>
          <cell r="E176" t="str">
            <v>217-701-630</v>
          </cell>
          <cell r="F176">
            <v>359.7</v>
          </cell>
          <cell r="G176">
            <v>6148.7179487179492</v>
          </cell>
        </row>
        <row r="177">
          <cell r="B177" t="str">
            <v>CABINET CHAUSSINAND</v>
          </cell>
          <cell r="C177" t="str">
            <v>63 AVENUE DE L EUROPE 07100 ANNONAY</v>
          </cell>
          <cell r="D177" t="str">
            <v>04.75.93.22.00</v>
          </cell>
          <cell r="E177" t="str">
            <v>452-798-853</v>
          </cell>
          <cell r="F177">
            <v>749.7</v>
          </cell>
          <cell r="G177">
            <v>12815.384615384617</v>
          </cell>
        </row>
        <row r="178">
          <cell r="B178" t="str">
            <v>INJECTION ELECTRICITE TACHER</v>
          </cell>
          <cell r="C178" t="str">
            <v>ROUTE LES PIES 71500 BRANGES</v>
          </cell>
          <cell r="D178" t="str">
            <v>03.85.75.02.47</v>
          </cell>
          <cell r="E178" t="str">
            <v>399-729-805</v>
          </cell>
          <cell r="F178">
            <v>1187.7</v>
          </cell>
          <cell r="G178">
            <v>20302.564102564105</v>
          </cell>
        </row>
        <row r="179">
          <cell r="B179" t="str">
            <v>SCM GROUPE MEDICAL TINQUEUX</v>
          </cell>
          <cell r="C179" t="str">
            <v>56 RUE DANIEL CASANOVA 51430 TINQUEUX</v>
          </cell>
          <cell r="D179" t="str">
            <v>03.26.08.59.04</v>
          </cell>
          <cell r="E179" t="str">
            <v>315-429-449</v>
          </cell>
          <cell r="F179">
            <v>389.7</v>
          </cell>
          <cell r="G179">
            <v>6661.5384615384619</v>
          </cell>
        </row>
        <row r="180">
          <cell r="B180" t="str">
            <v>LTL HOLDING</v>
          </cell>
          <cell r="C180" t="str">
            <v>461 RUE HENRI BARBUSSE 26400 CREST</v>
          </cell>
          <cell r="D180" t="str">
            <v>04.75.42.69.57</v>
          </cell>
          <cell r="E180" t="str">
            <v>503-185-969</v>
          </cell>
          <cell r="F180">
            <v>479.7</v>
          </cell>
          <cell r="G180">
            <v>8200</v>
          </cell>
        </row>
        <row r="181">
          <cell r="B181" t="str">
            <v>MILENCOLLE MIRA</v>
          </cell>
          <cell r="C181" t="str">
            <v>10 RUE DESD RUBIS 38280 VILETTE D ANTHON</v>
          </cell>
          <cell r="D181" t="str">
            <v>04.72.02.73.73</v>
          </cell>
          <cell r="E181" t="str">
            <v>534-205-430</v>
          </cell>
          <cell r="F181">
            <v>359.7</v>
          </cell>
          <cell r="G181">
            <v>6148.7179487179492</v>
          </cell>
        </row>
        <row r="182">
          <cell r="B182" t="str">
            <v>HOTEL CHATEAU DE CHALLANGES / MR WILFRID WEBER</v>
          </cell>
          <cell r="C182" t="str">
            <v>ROUTE DE CHALLANGES 21200 BEAUNE</v>
          </cell>
          <cell r="D182" t="str">
            <v>03.80.26.32.62</v>
          </cell>
          <cell r="E182" t="str">
            <v>380-250-399</v>
          </cell>
          <cell r="F182">
            <v>659.7</v>
          </cell>
          <cell r="G182">
            <v>11276.923076923078</v>
          </cell>
        </row>
        <row r="183">
          <cell r="B183" t="str">
            <v>SOTRAC SA</v>
          </cell>
          <cell r="C183" t="str">
            <v>RUE SERGENT DEGALLAIX 59251 ABSCON</v>
          </cell>
          <cell r="D183" t="str">
            <v>03.27.36.38.45</v>
          </cell>
          <cell r="E183" t="str">
            <v>385-093-687</v>
          </cell>
          <cell r="F183">
            <v>749.7</v>
          </cell>
          <cell r="G183">
            <v>12815.384615384617</v>
          </cell>
        </row>
        <row r="184">
          <cell r="B184" t="str">
            <v>SCM APPOLINE</v>
          </cell>
          <cell r="C184" t="str">
            <v>13 RUE ST LEONARD 29470 LOPERHET</v>
          </cell>
          <cell r="D184" t="str">
            <v>02.98.07.11.66</v>
          </cell>
          <cell r="E184" t="str">
            <v>358-360-573</v>
          </cell>
          <cell r="F184">
            <v>509.7</v>
          </cell>
          <cell r="G184">
            <v>8712.8205128205136</v>
          </cell>
        </row>
        <row r="185">
          <cell r="B185" t="str">
            <v>STEPHANE VILLEMIN</v>
          </cell>
          <cell r="C185" t="str">
            <v>31 BVD EUSTACHE DESCHAMPS 51130 VERTUS</v>
          </cell>
          <cell r="D185" t="str">
            <v>06.08.32.74.60</v>
          </cell>
          <cell r="E185" t="str">
            <v>401-359-369</v>
          </cell>
          <cell r="F185">
            <v>599.70000000000005</v>
          </cell>
          <cell r="G185">
            <v>10251.282051282053</v>
          </cell>
        </row>
        <row r="186">
          <cell r="B186" t="str">
            <v>SARL DUQUESNE QUILLET</v>
          </cell>
          <cell r="C186" t="str">
            <v>29 RUE SERGEANT 62175 HENDECOURT LES RANSARTS</v>
          </cell>
          <cell r="D186" t="str">
            <v>03.21.71.01.39</v>
          </cell>
          <cell r="E186" t="str">
            <v>390-073-039</v>
          </cell>
          <cell r="F186">
            <v>869.7</v>
          </cell>
          <cell r="G186">
            <v>14866.666666666668</v>
          </cell>
        </row>
        <row r="187">
          <cell r="B187" t="str">
            <v>SARL BESSON GERARD ET LIONEL</v>
          </cell>
          <cell r="C187" t="str">
            <v>3 RUE DES SALINS 39250 CUVIER</v>
          </cell>
          <cell r="D187" t="str">
            <v>03.84.51.32.15</v>
          </cell>
          <cell r="E187" t="str">
            <v>451-539-399</v>
          </cell>
          <cell r="F187">
            <v>599.70000000000005</v>
          </cell>
          <cell r="G187">
            <v>10251.282051282053</v>
          </cell>
        </row>
        <row r="188">
          <cell r="B188" t="str">
            <v>CHALONS BOWLING SARL</v>
          </cell>
          <cell r="C188" t="str">
            <v>1 RUE MICHEL MENARD 51000 CHALONS EN CHAMPAGNE</v>
          </cell>
          <cell r="D188" t="str">
            <v>03.26.22.75.08</v>
          </cell>
          <cell r="E188" t="str">
            <v>480-599-703</v>
          </cell>
          <cell r="F188">
            <v>629.70000000000005</v>
          </cell>
          <cell r="G188">
            <v>10764.102564102566</v>
          </cell>
        </row>
        <row r="189">
          <cell r="B189" t="str">
            <v>EAS SARL</v>
          </cell>
          <cell r="C189" t="str">
            <v>CHEMIN ST LAMBERT 13400 AUBAGNE</v>
          </cell>
          <cell r="D189" t="str">
            <v>04.91.36.06.18</v>
          </cell>
          <cell r="E189" t="str">
            <v>528-147-861</v>
          </cell>
          <cell r="F189">
            <v>449.7</v>
          </cell>
          <cell r="G189">
            <v>7687.1794871794873</v>
          </cell>
        </row>
        <row r="190">
          <cell r="B190" t="str">
            <v>MAIRIE DE LUTTANGE</v>
          </cell>
          <cell r="C190" t="str">
            <v xml:space="preserve">2 PLACE DU CALVAIRE 57935 LUTTANGES </v>
          </cell>
          <cell r="D190" t="str">
            <v>03.82.83.51,92</v>
          </cell>
          <cell r="E190" t="str">
            <v>215-704-263</v>
          </cell>
          <cell r="F190">
            <v>539.70000000000005</v>
          </cell>
          <cell r="G190">
            <v>9225.6410256410272</v>
          </cell>
        </row>
        <row r="191">
          <cell r="B191" t="str">
            <v>DR CLAUDIA ALINA POPOVICI</v>
          </cell>
          <cell r="C191" t="str">
            <v>43 RUE DE LA REPUBLIQUE 89150 ST VALERIEN</v>
          </cell>
          <cell r="D191" t="str">
            <v>06.05.48.79.23</v>
          </cell>
          <cell r="E191" t="str">
            <v>523-730-786</v>
          </cell>
          <cell r="F191">
            <v>359.7</v>
          </cell>
          <cell r="G191">
            <v>6148.7179487179492</v>
          </cell>
        </row>
        <row r="192">
          <cell r="B192" t="str">
            <v>LES VIGNERONS DU BERANGE</v>
          </cell>
          <cell r="C192" t="str">
            <v>19 RUE DE LA CAVE COOPERATIVE 34740 VENDARGUES</v>
          </cell>
          <cell r="D192" t="str">
            <v>04.67.27.68.68</v>
          </cell>
          <cell r="E192" t="str">
            <v>776-094-088</v>
          </cell>
          <cell r="F192">
            <v>1229.7</v>
          </cell>
          <cell r="G192">
            <v>21386.08695652174</v>
          </cell>
        </row>
        <row r="193">
          <cell r="B193" t="str">
            <v>AGASTIYA PHARMACIE ANNE MONTBROUSSOUS</v>
          </cell>
          <cell r="C193" t="str">
            <v>12 PLACE DES FFI 29200 BREST</v>
          </cell>
          <cell r="D193" t="str">
            <v>02.98.03.35.67</v>
          </cell>
          <cell r="E193" t="str">
            <v>533-423-273</v>
          </cell>
          <cell r="F193">
            <v>419.7</v>
          </cell>
          <cell r="G193">
            <v>7174.3589743589746</v>
          </cell>
        </row>
        <row r="194">
          <cell r="B194" t="str">
            <v>PHARMACIE DE FRONSAC</v>
          </cell>
          <cell r="C194" t="str">
            <v>37 RUE CHARLES DE GAULLE 33126 FRONSAC</v>
          </cell>
          <cell r="D194" t="str">
            <v>06.32.86.33.92</v>
          </cell>
          <cell r="E194" t="str">
            <v>379-971-666</v>
          </cell>
          <cell r="F194">
            <v>389.7</v>
          </cell>
          <cell r="G194">
            <v>6661.5384615384619</v>
          </cell>
        </row>
        <row r="195">
          <cell r="B195" t="str">
            <v>SCP HUBERT LOUF GEORGES DESLYPER ET VERONIQUE LESTOILE</v>
          </cell>
          <cell r="C195" t="str">
            <v>99 BVD JACQUARD 62100 CALAIS</v>
          </cell>
          <cell r="D195" t="str">
            <v>03.21.35.21.05</v>
          </cell>
          <cell r="E195" t="str">
            <v>783-971-427</v>
          </cell>
          <cell r="F195">
            <v>2312.1</v>
          </cell>
          <cell r="G195">
            <v>39523.076923076922</v>
          </cell>
        </row>
        <row r="196">
          <cell r="B196" t="str">
            <v>LABORATOIRES ELLIOS BIO TEK</v>
          </cell>
          <cell r="C196" t="str">
            <v>365 RUE VAUGIRARD 75015 PARIS</v>
          </cell>
          <cell r="D196" t="str">
            <v>01.44.26.22.80</v>
          </cell>
          <cell r="E196" t="str">
            <v>401-107-529</v>
          </cell>
          <cell r="F196">
            <v>1199.7</v>
          </cell>
          <cell r="G196">
            <v>20507.692307692309</v>
          </cell>
        </row>
        <row r="197">
          <cell r="B197" t="str">
            <v>MAIRIE DE LABARTHE INARD</v>
          </cell>
          <cell r="C197" t="str">
            <v>14 RUE DE PYRENNEE 31800 LABARTHE INARD</v>
          </cell>
          <cell r="D197" t="str">
            <v>05.61.89.08.41</v>
          </cell>
          <cell r="E197" t="str">
            <v>213-102-460</v>
          </cell>
          <cell r="F197">
            <v>419.7</v>
          </cell>
          <cell r="G197">
            <v>7174.3589743589746</v>
          </cell>
        </row>
        <row r="198">
          <cell r="B198" t="str">
            <v>SARL HERA</v>
          </cell>
          <cell r="C198" t="str">
            <v>11 BVD STRASBOURG 83000 TOULON</v>
          </cell>
          <cell r="D198" t="str">
            <v>09.60.42.18.67</v>
          </cell>
          <cell r="E198" t="str">
            <v>530-093-285</v>
          </cell>
          <cell r="F198">
            <v>569.70000000000005</v>
          </cell>
          <cell r="G198">
            <v>9738.4615384615408</v>
          </cell>
        </row>
        <row r="199">
          <cell r="B199" t="str">
            <v>scm w surg et docteur demerle roux</v>
          </cell>
          <cell r="C199" t="str">
            <v>44 AV DU MARECHAL DE TASSIGNY 13090 AIX EN PROVENCE</v>
          </cell>
          <cell r="D199" t="str">
            <v>04.42.37.38.03</v>
          </cell>
          <cell r="E199" t="str">
            <v>520-825-456</v>
          </cell>
          <cell r="F199">
            <v>479.7</v>
          </cell>
          <cell r="G199">
            <v>8200</v>
          </cell>
        </row>
        <row r="200">
          <cell r="B200" t="str">
            <v>LIBRAIRIE DES CORDELIERS</v>
          </cell>
          <cell r="C200" t="str">
            <v>13 COTE DES CORDELIERS 26100 ROMANS</v>
          </cell>
          <cell r="D200" t="str">
            <v>04.75.05.15.55</v>
          </cell>
          <cell r="E200" t="str">
            <v>512-581-208</v>
          </cell>
          <cell r="F200">
            <v>449.7</v>
          </cell>
          <cell r="G200">
            <v>7687.1794871794873</v>
          </cell>
        </row>
        <row r="201">
          <cell r="B201" t="str">
            <v>PAROISSE ERQUY FREHEL ST PIERRE</v>
          </cell>
          <cell r="C201" t="str">
            <v>23 RUE CLEMENCEAU 22430 ERQUY</v>
          </cell>
          <cell r="D201" t="str">
            <v>02.96.72.49.54</v>
          </cell>
          <cell r="E201" t="str">
            <v>483-610-630</v>
          </cell>
          <cell r="F201">
            <v>419.7</v>
          </cell>
          <cell r="G201">
            <v>7174.3589743589746</v>
          </cell>
        </row>
        <row r="202">
          <cell r="B202" t="str">
            <v>MECAJAG</v>
          </cell>
          <cell r="C202" t="str">
            <v>377 LA GRANDE CHARRIERE 38980 CHATENAY</v>
          </cell>
          <cell r="D202" t="str">
            <v>04.74.20.13.37</v>
          </cell>
          <cell r="E202" t="str">
            <v>752-367-466</v>
          </cell>
          <cell r="F202">
            <v>363.03</v>
          </cell>
          <cell r="G202">
            <v>6205.6410256410263</v>
          </cell>
        </row>
        <row r="203">
          <cell r="B203" t="str">
            <v>LOC FERME</v>
          </cell>
          <cell r="C203" t="str">
            <v>350 ROUTE DE SAINT FELIX 74150  RUMILLY</v>
          </cell>
          <cell r="D203" t="str">
            <v>06.72.71.25.63</v>
          </cell>
          <cell r="E203" t="str">
            <v>381-520-006</v>
          </cell>
          <cell r="F203">
            <v>479.7</v>
          </cell>
          <cell r="G203">
            <v>8200</v>
          </cell>
        </row>
        <row r="204">
          <cell r="B204" t="str">
            <v>TOP REGIE</v>
          </cell>
          <cell r="C204" t="str">
            <v>176 RUE AUGUSTIN TIRMONT 59283 RAIMEBEAUCOURT</v>
          </cell>
          <cell r="D204" t="str">
            <v>03.27.80.08.97</v>
          </cell>
          <cell r="E204" t="str">
            <v>422-514-018</v>
          </cell>
          <cell r="F204">
            <v>830.7</v>
          </cell>
          <cell r="G204">
            <v>14200</v>
          </cell>
        </row>
        <row r="205">
          <cell r="B205" t="str">
            <v>ZITTEL VEAU CHENE</v>
          </cell>
          <cell r="C205" t="str">
            <v>130 RUE ANATOLE France 01100 OYONNAX</v>
          </cell>
          <cell r="D205" t="str">
            <v>04.74.73.44.42</v>
          </cell>
          <cell r="E205" t="str">
            <v>437-711-500</v>
          </cell>
          <cell r="F205">
            <v>329.7</v>
          </cell>
          <cell r="G205">
            <v>5635.8974358974365</v>
          </cell>
        </row>
        <row r="206">
          <cell r="B206" t="str">
            <v>PHARMACIE CASTEL</v>
          </cell>
          <cell r="C206" t="str">
            <v>87 RUE JEAN MONNET 62221 NOYELLES SOUS LENS</v>
          </cell>
          <cell r="D206" t="str">
            <v>03.21.43.53.30</v>
          </cell>
          <cell r="E206" t="str">
            <v>500-317-029</v>
          </cell>
          <cell r="F206">
            <v>415.77</v>
          </cell>
          <cell r="G206">
            <v>7107.1794871794873</v>
          </cell>
        </row>
        <row r="207">
          <cell r="B207" t="str">
            <v>BIJOUTERIE MASSON</v>
          </cell>
          <cell r="C207" t="str">
            <v>116 RUE EMILE ZOLA 10000 TROYE</v>
          </cell>
          <cell r="D207" t="str">
            <v>03.25.73.06.65</v>
          </cell>
          <cell r="E207" t="str">
            <v>572-881-837</v>
          </cell>
          <cell r="F207">
            <v>959.7</v>
          </cell>
          <cell r="G207">
            <v>16405.128205128207</v>
          </cell>
        </row>
        <row r="208">
          <cell r="B208" t="str">
            <v>ETABLISSEMENT PAUL RAVEL</v>
          </cell>
          <cell r="C208" t="str">
            <v>ROUTE DE LA BEAUTE 63160 MONTMORIN</v>
          </cell>
          <cell r="D208" t="str">
            <v>04.73.68.98.62</v>
          </cell>
          <cell r="E208" t="str">
            <v>450-867-379</v>
          </cell>
          <cell r="F208">
            <v>389.7</v>
          </cell>
          <cell r="G208">
            <v>6661.5384615384619</v>
          </cell>
        </row>
        <row r="209">
          <cell r="B209" t="str">
            <v>MAIRIE D'ASCROS</v>
          </cell>
          <cell r="C209" t="str">
            <v>LE VILLAGE 06260ASCROS</v>
          </cell>
          <cell r="D209" t="str">
            <v>04.93.05.84.21</v>
          </cell>
          <cell r="E209" t="str">
            <v>210-600-052</v>
          </cell>
          <cell r="F209">
            <v>479.7</v>
          </cell>
          <cell r="G209">
            <v>8200</v>
          </cell>
        </row>
        <row r="210">
          <cell r="B210" t="str">
            <v>MONSIEUR JEAN TOULLEC ( CABINET TOULLEC AVOCAT)</v>
          </cell>
          <cell r="C210" t="str">
            <v>57 RUE DU PRESIDENT WILSON 92300 LEVALLOIS PERRET</v>
          </cell>
          <cell r="D210" t="str">
            <v>01.56.05.76.46</v>
          </cell>
          <cell r="E210" t="str">
            <v>327-028-957</v>
          </cell>
          <cell r="F210">
            <v>539.70000000000005</v>
          </cell>
          <cell r="G210">
            <v>9225.6410256410272</v>
          </cell>
        </row>
        <row r="211">
          <cell r="B211" t="str">
            <v>SCM CDM</v>
          </cell>
          <cell r="C211" t="str">
            <v>41 RUE DE LA POMME D'OR 27130 VERNEUIL SUR AVRE</v>
          </cell>
          <cell r="D211" t="str">
            <v>02.32.32.13.78</v>
          </cell>
          <cell r="E211" t="str">
            <v>315-475-962</v>
          </cell>
          <cell r="F211">
            <v>959.7</v>
          </cell>
          <cell r="G211">
            <v>16405.128205128207</v>
          </cell>
        </row>
        <row r="212">
          <cell r="B212" t="str">
            <v>SOCIETE INTERPROFESSIONNEL DE SOINS AMBULATOIRE DE BOURTH</v>
          </cell>
          <cell r="C212" t="str">
            <v>8 RUE CREUSE 27580 BOURTH</v>
          </cell>
          <cell r="D212" t="str">
            <v>02.32.36.63.20</v>
          </cell>
          <cell r="E212" t="str">
            <v>798-149-324</v>
          </cell>
          <cell r="F212">
            <v>869.7</v>
          </cell>
          <cell r="G212">
            <v>14866.666666666668</v>
          </cell>
        </row>
        <row r="213">
          <cell r="B213" t="str">
            <v>EURL NORBERT BRAIL ARCHITECTE</v>
          </cell>
          <cell r="C213" t="str">
            <v>38 RUE JEAN JAURES 31620 BOULOC</v>
          </cell>
          <cell r="D213" t="str">
            <v>05.62.79.00.39</v>
          </cell>
          <cell r="E213" t="str">
            <v>401-405-469</v>
          </cell>
          <cell r="F213">
            <v>1065.6300000000001</v>
          </cell>
          <cell r="G213">
            <v>18215.897435897441</v>
          </cell>
        </row>
        <row r="214">
          <cell r="B214" t="str">
            <v>FIDUCIAIRE GESTION ORGANISATION REVISION</v>
          </cell>
          <cell r="C214" t="str">
            <v>178 RUE DU TEMPLE 75003 PARIS</v>
          </cell>
          <cell r="D214" t="str">
            <v>01.40.05.06.07</v>
          </cell>
          <cell r="E214" t="str">
            <v>410-167-225</v>
          </cell>
          <cell r="F214">
            <v>809.7</v>
          </cell>
          <cell r="G214">
            <v>13841.025641025642</v>
          </cell>
        </row>
        <row r="215">
          <cell r="B215" t="str">
            <v>EQUIPEMENT SERVICE INDUSTRIE/ E.S.I</v>
          </cell>
          <cell r="C215" t="str">
            <v>2 RUE GUSTAVE EIFFEL 31780 CASTELGINEST</v>
          </cell>
          <cell r="D215" t="str">
            <v>05.60.70.46.53</v>
          </cell>
          <cell r="E215" t="str">
            <v>342-047-800</v>
          </cell>
          <cell r="F215">
            <v>503.7</v>
          </cell>
          <cell r="G215">
            <v>8610.2564102564102</v>
          </cell>
        </row>
        <row r="216">
          <cell r="B216" t="str">
            <v>LE RELAIS</v>
          </cell>
          <cell r="C216" t="str">
            <v>9 BIS CHEMIN DE ST DONAT 13100 AIX EN PROVENCE</v>
          </cell>
          <cell r="D216" t="str">
            <v>04.42.23.49.63</v>
          </cell>
          <cell r="E216" t="str">
            <v>332-210-186</v>
          </cell>
          <cell r="F216">
            <v>899.7</v>
          </cell>
          <cell r="G216">
            <v>15379.48717948718</v>
          </cell>
        </row>
        <row r="217">
          <cell r="B217" t="str">
            <v>SOJADIS / SUPER U</v>
          </cell>
          <cell r="C217" t="str">
            <v>LA PRINCETIERE 44730 ST MICHEL CHEF</v>
          </cell>
          <cell r="D217" t="str">
            <v>02.40.27.94.36</v>
          </cell>
          <cell r="E217" t="str">
            <v>391-593-506</v>
          </cell>
          <cell r="F217">
            <v>839.7</v>
          </cell>
          <cell r="G217">
            <v>14353.846153846154</v>
          </cell>
        </row>
        <row r="218">
          <cell r="B218" t="str">
            <v>HERVEMECA</v>
          </cell>
          <cell r="C218" t="str">
            <v>ZA DU MILENIUM 53940 ST BERTHEVIN</v>
          </cell>
          <cell r="D218" t="str">
            <v>02.43.69.06.06</v>
          </cell>
          <cell r="E218" t="str">
            <v>429-881-774</v>
          </cell>
          <cell r="F218">
            <v>479.7</v>
          </cell>
          <cell r="G218">
            <v>8200</v>
          </cell>
        </row>
        <row r="219">
          <cell r="B219" t="str">
            <v>SCM DES MEDECINS ORL DE SOLLIES PONT</v>
          </cell>
          <cell r="C219" t="str">
            <v>21 AVENUE DU 6 RTS 8310 SOLLIES PONT</v>
          </cell>
          <cell r="D219" t="str">
            <v>04.94.33.63.71</v>
          </cell>
          <cell r="E219" t="str">
            <v>388-144-073</v>
          </cell>
          <cell r="F219">
            <v>479.7</v>
          </cell>
          <cell r="G219">
            <v>8200</v>
          </cell>
        </row>
        <row r="220">
          <cell r="B220" t="str">
            <v>SELARL VIAL</v>
          </cell>
          <cell r="C220" t="str">
            <v>ZONE ARTISANALE DE LA PLEINE 73400 MARTHOD</v>
          </cell>
          <cell r="D220" t="str">
            <v>04.79.37.61.75</v>
          </cell>
          <cell r="E220" t="str">
            <v>494-783-228</v>
          </cell>
          <cell r="F220">
            <v>869.7</v>
          </cell>
          <cell r="G220">
            <v>14866.666666666668</v>
          </cell>
        </row>
        <row r="221">
          <cell r="B221" t="str">
            <v xml:space="preserve">CARREFOUR CONTACT / SV DISTRI </v>
          </cell>
          <cell r="C221" t="str">
            <v>ROUTE DE MONTOUVRARD 38580 ALLEVARD</v>
          </cell>
          <cell r="D221" t="str">
            <v>04.76.45.83.49</v>
          </cell>
          <cell r="E221" t="str">
            <v>810-579-029</v>
          </cell>
          <cell r="F221">
            <v>389.7</v>
          </cell>
          <cell r="G221">
            <v>6661.5384615384619</v>
          </cell>
        </row>
        <row r="222">
          <cell r="B222" t="str">
            <v>ETS ELLUL ALAIN / SUPER U</v>
          </cell>
          <cell r="C222" t="str">
            <v>LIEU DIT GIBRALTAR 66500 PRADES</v>
          </cell>
          <cell r="D222" t="str">
            <v>04.68.05.46.30</v>
          </cell>
          <cell r="E222" t="str">
            <v>311-877-534</v>
          </cell>
          <cell r="F222">
            <v>1889.7</v>
          </cell>
          <cell r="G222">
            <v>32302.564102564105</v>
          </cell>
        </row>
        <row r="223">
          <cell r="B223" t="str">
            <v>SELARL PHARMACIE DE FLANDRE</v>
          </cell>
          <cell r="C223" t="str">
            <v>54 AVENUE CHARLES BOUTET 0800 CHARLEVILLE MEZIERS</v>
          </cell>
          <cell r="D223" t="str">
            <v>03.24.33.36.88</v>
          </cell>
          <cell r="E223" t="str">
            <v>750-739-682</v>
          </cell>
          <cell r="F223">
            <v>347.7</v>
          </cell>
          <cell r="G223">
            <v>5943.5897435897441</v>
          </cell>
        </row>
        <row r="224">
          <cell r="B224" t="str">
            <v>SCM KINE-DOC</v>
          </cell>
          <cell r="C224" t="str">
            <v>RUE DE MONTSIFROT 35520 LA MEZIERE</v>
          </cell>
          <cell r="D224" t="str">
            <v>02.99.69.38.66</v>
          </cell>
          <cell r="E224" t="str">
            <v>399-818-194</v>
          </cell>
          <cell r="F224">
            <v>419.7</v>
          </cell>
          <cell r="G224">
            <v>7174.3589743589746</v>
          </cell>
        </row>
        <row r="225">
          <cell r="B225" t="str">
            <v>LE VICTORIEN TABAC PRESSE FLEURS MARIELLE PERREAUT</v>
          </cell>
          <cell r="C225" t="str">
            <v>3 RUE DE NEVY 39210 VOITEUR</v>
          </cell>
          <cell r="D225"/>
          <cell r="E225">
            <v>431217017</v>
          </cell>
          <cell r="F225">
            <v>419.7</v>
          </cell>
          <cell r="G225">
            <v>7174.3589743589746</v>
          </cell>
        </row>
        <row r="226">
          <cell r="B226" t="str">
            <v>PROXY BUREAU</v>
          </cell>
          <cell r="C226" t="str">
            <v>2 RUE DU GENERAL DE GAULLE 33740 ARES</v>
          </cell>
          <cell r="D226" t="str">
            <v>05.56.60.22.08</v>
          </cell>
          <cell r="E226" t="str">
            <v>493-499-404</v>
          </cell>
          <cell r="F226">
            <v>359.7</v>
          </cell>
          <cell r="G226">
            <v>6148.7179487179492</v>
          </cell>
        </row>
        <row r="227">
          <cell r="B227" t="str">
            <v>LIVASC</v>
          </cell>
          <cell r="C227" t="str">
            <v>29 RUE DU VERCORS 38800 LE PONT DE CLAIX</v>
          </cell>
          <cell r="D227" t="str">
            <v>04.76.40.93.55</v>
          </cell>
          <cell r="E227" t="str">
            <v>331-224-345</v>
          </cell>
          <cell r="F227">
            <v>419.7</v>
          </cell>
          <cell r="G227">
            <v>7174.3589743589746</v>
          </cell>
        </row>
        <row r="228">
          <cell r="B228" t="str">
            <v>COMMUNE DES MAZURES</v>
          </cell>
          <cell r="C228" t="str">
            <v>RUE MARTHIN MARTHE 08500 LES MAZURES</v>
          </cell>
          <cell r="D228" t="str">
            <v>03.24.40.10.94</v>
          </cell>
          <cell r="E228" t="str">
            <v>210-802-567</v>
          </cell>
          <cell r="F228">
            <v>599.70000000000005</v>
          </cell>
          <cell r="G228">
            <v>10251.282051282053</v>
          </cell>
        </row>
        <row r="229">
          <cell r="B229" t="str">
            <v>SCM DENOEL MUH VILLIEN</v>
          </cell>
          <cell r="C229" t="str">
            <v>8 RUE DU 62 EME REGIMENT D INFANTERIE 56100 LORIENT</v>
          </cell>
          <cell r="D229" t="str">
            <v>06.88.15.03.21</v>
          </cell>
          <cell r="E229" t="str">
            <v>305-899-924</v>
          </cell>
          <cell r="F229">
            <v>449.7</v>
          </cell>
          <cell r="G229">
            <v>7687.1794871794873</v>
          </cell>
        </row>
        <row r="230">
          <cell r="B230" t="str">
            <v>IME BERNADETTE COURSOL</v>
          </cell>
          <cell r="C230" t="str">
            <v>84 RUE KLEBER 93100 MONTREUIL</v>
          </cell>
          <cell r="D230"/>
          <cell r="E230" t="str">
            <v>775-741-549</v>
          </cell>
          <cell r="F230">
            <v>1049.7</v>
          </cell>
          <cell r="G230">
            <v>17943.589743589746</v>
          </cell>
        </row>
        <row r="231">
          <cell r="B231" t="str">
            <v>SCM APERANO FALLAS</v>
          </cell>
          <cell r="C231" t="str">
            <v>9 RUE CAPITAINE ALFRED DREYFUS 35000 RENNES</v>
          </cell>
          <cell r="D231" t="str">
            <v>02.99.51.90.69</v>
          </cell>
          <cell r="E231" t="str">
            <v>788-436-798</v>
          </cell>
          <cell r="F231">
            <v>389.7</v>
          </cell>
          <cell r="G231">
            <v>6661.5384615384619</v>
          </cell>
        </row>
        <row r="232">
          <cell r="B232" t="str">
            <v>COMMUNE DE ST CRESPIN SUR MOINE</v>
          </cell>
          <cell r="C232" t="str">
            <v>14 RUE DE BRETAGNE 49230 ST CRESPIN SUR MOINE</v>
          </cell>
          <cell r="D232"/>
          <cell r="E232" t="str">
            <v>214-902-736</v>
          </cell>
          <cell r="F232">
            <v>96</v>
          </cell>
          <cell r="G232">
            <v>1641.0256410256411</v>
          </cell>
        </row>
        <row r="233">
          <cell r="B233" t="str">
            <v>SARL PILOT CONSTRUCTIONS</v>
          </cell>
          <cell r="C233" t="str">
            <v>LE FAU 38650 ROISSARD</v>
          </cell>
          <cell r="D233" t="str">
            <v>04.76.34.21.04</v>
          </cell>
          <cell r="E233" t="str">
            <v>533-278-594</v>
          </cell>
          <cell r="F233">
            <v>329.7</v>
          </cell>
          <cell r="G233">
            <v>5635.8974358974365</v>
          </cell>
        </row>
        <row r="234">
          <cell r="B234" t="str">
            <v>MAIRIE DE ST NICOLAS DE BOURGUEIL</v>
          </cell>
          <cell r="C234" t="str">
            <v>2 RUE TREILLE 37140 ST NICOLAS DE BOURGUEIL</v>
          </cell>
          <cell r="D234" t="str">
            <v>02.47.97-75-16</v>
          </cell>
          <cell r="E234" t="str">
            <v>213-702-285</v>
          </cell>
          <cell r="F234">
            <v>599.70000000000005</v>
          </cell>
          <cell r="G234">
            <v>10251.282051282053</v>
          </cell>
        </row>
        <row r="235">
          <cell r="B235" t="str">
            <v>MC DEVELLOPPEMENT</v>
          </cell>
          <cell r="C235" t="str">
            <v>46 RUE GAY LUSSAC 94430 CHENNEVIERES SUR MARNE</v>
          </cell>
          <cell r="D235" t="str">
            <v>01.49.62.88.52</v>
          </cell>
          <cell r="E235" t="str">
            <v>411-263-676</v>
          </cell>
          <cell r="F235">
            <v>389.7</v>
          </cell>
          <cell r="G235">
            <v>6661.5384615384619</v>
          </cell>
        </row>
        <row r="236">
          <cell r="B236" t="str">
            <v>COMMUNE DE DIGES</v>
          </cell>
          <cell r="C236" t="str">
            <v>1 PLACE MARI NOEL 89240 DIGES</v>
          </cell>
          <cell r="D236" t="str">
            <v>03.86.41.12.89</v>
          </cell>
          <cell r="E236" t="str">
            <v>218-9014-395</v>
          </cell>
          <cell r="F236">
            <v>475.5</v>
          </cell>
          <cell r="G236">
            <v>8128.2051282051289</v>
          </cell>
        </row>
        <row r="237">
          <cell r="B237" t="str">
            <v>RECUPER AUTOS</v>
          </cell>
          <cell r="C237" t="str">
            <v>CLOS DE BELLEFOND 19270 USSAC</v>
          </cell>
          <cell r="D237" t="str">
            <v>05.55.74.39.22</v>
          </cell>
          <cell r="E237" t="str">
            <v>309-634-475</v>
          </cell>
          <cell r="F237">
            <v>599.70000000000005</v>
          </cell>
          <cell r="G237">
            <v>10251.282051282053</v>
          </cell>
        </row>
        <row r="238">
          <cell r="B238" t="str">
            <v>PHARMACIE SAIDI</v>
          </cell>
          <cell r="C238" t="str">
            <v>BOURLINGUETTE 44530 GUENROUET</v>
          </cell>
          <cell r="D238" t="str">
            <v>02.40.87.61.18</v>
          </cell>
          <cell r="E238" t="str">
            <v>338-283-625</v>
          </cell>
          <cell r="F238">
            <v>1007.82</v>
          </cell>
          <cell r="G238">
            <v>17227.692307692309</v>
          </cell>
        </row>
        <row r="239">
          <cell r="B239" t="str">
            <v>MEUBLES COURONNE</v>
          </cell>
          <cell r="C239" t="str">
            <v>ROUTE BELLEME 72600 MAMERS</v>
          </cell>
          <cell r="D239" t="str">
            <v>02.43.97.61.39</v>
          </cell>
          <cell r="E239" t="str">
            <v>329-802-722</v>
          </cell>
          <cell r="F239">
            <v>436.5</v>
          </cell>
          <cell r="G239">
            <v>7461.5384615384619</v>
          </cell>
        </row>
        <row r="240">
          <cell r="B240" t="str">
            <v>SARL FEVRIER TAXIS AMBULANCES</v>
          </cell>
          <cell r="C240" t="str">
            <v>27 RUE DE RENAC 35660 LANGON</v>
          </cell>
          <cell r="D240" t="str">
            <v>02.99.08.74.76</v>
          </cell>
          <cell r="E240" t="str">
            <v>382-714-145</v>
          </cell>
          <cell r="F240">
            <v>389.7</v>
          </cell>
          <cell r="G240">
            <v>6661.5384615384619</v>
          </cell>
        </row>
        <row r="241">
          <cell r="B241" t="str">
            <v>SERVICES O SENIORS</v>
          </cell>
          <cell r="C241" t="str">
            <v>92RUE DU GUIDON 71500 LOUHANS</v>
          </cell>
          <cell r="D241" t="str">
            <v>03.84.75.98.30</v>
          </cell>
          <cell r="E241" t="str">
            <v>524-591-161</v>
          </cell>
          <cell r="F241">
            <v>359.7</v>
          </cell>
          <cell r="G241">
            <v>6148.7179487179492</v>
          </cell>
        </row>
        <row r="242">
          <cell r="B242" t="str">
            <v>PHARMACIE HERVE</v>
          </cell>
          <cell r="C242" t="str">
            <v>15 B RUE VICTOR HUGO 34500 BEZIERS</v>
          </cell>
          <cell r="D242" t="str">
            <v>04.67.76.32.42</v>
          </cell>
          <cell r="E242" t="str">
            <v>809-831-761</v>
          </cell>
          <cell r="F242">
            <v>299.7</v>
          </cell>
          <cell r="G242">
            <v>5123.0769230769238</v>
          </cell>
        </row>
        <row r="243">
          <cell r="B243" t="str">
            <v>ALKEA</v>
          </cell>
          <cell r="C243" t="str">
            <v>4 IMPASSE DES MARES 28500 STE GEMME MORONVAL</v>
          </cell>
          <cell r="D243" t="str">
            <v>02.37.55.19.49</v>
          </cell>
          <cell r="E243" t="str">
            <v>403-724-511</v>
          </cell>
          <cell r="F243">
            <v>959.7</v>
          </cell>
          <cell r="G243">
            <v>16405.128205128207</v>
          </cell>
        </row>
        <row r="244">
          <cell r="B244" t="str">
            <v>SCP LECA SORENSEN COURANT GALMARD</v>
          </cell>
          <cell r="C244" t="str">
            <v xml:space="preserve">6 RUE MAHATMA GANDHI 13090 AIX EN PROVENCE </v>
          </cell>
          <cell r="D244" t="str">
            <v>04.42.16.02.90</v>
          </cell>
          <cell r="E244" t="str">
            <v>793-370-198</v>
          </cell>
          <cell r="F244">
            <v>1499.7</v>
          </cell>
          <cell r="G244">
            <v>25635.897435897437</v>
          </cell>
        </row>
        <row r="245">
          <cell r="B245" t="str">
            <v>DECORS INSTALLATIONS</v>
          </cell>
          <cell r="C245" t="str">
            <v>CENTRE EMERAUDE 2 - N14 61-69 RUE CAMILLE PELLETAN 33150 CENON</v>
          </cell>
          <cell r="D245" t="str">
            <v>06.34.70.46.19</v>
          </cell>
          <cell r="E245" t="str">
            <v>508-898-681</v>
          </cell>
          <cell r="F245">
            <v>428.61</v>
          </cell>
          <cell r="G245">
            <v>7326.666666666667</v>
          </cell>
        </row>
        <row r="246">
          <cell r="B246" t="str">
            <v>CARGO SHIPPING AGENCY</v>
          </cell>
          <cell r="C246" t="str">
            <v>18 RUE ROBERT SCHUMAN 77330 OZOIR LA FERRIER</v>
          </cell>
          <cell r="D246" t="str">
            <v>01.60.02.19.89</v>
          </cell>
          <cell r="E246" t="str">
            <v>452-874-811</v>
          </cell>
          <cell r="F246">
            <v>419.7</v>
          </cell>
          <cell r="G246">
            <v>7174.3589743589746</v>
          </cell>
        </row>
        <row r="247">
          <cell r="B247" t="str">
            <v>SCM ALYSEE</v>
          </cell>
          <cell r="C247" t="str">
            <v>62 AVENUE DE LA LIBERATION 84150 JONQUIERES</v>
          </cell>
          <cell r="D247" t="str">
            <v>04.90.70.63.90</v>
          </cell>
          <cell r="E247" t="str">
            <v>429-740-137</v>
          </cell>
          <cell r="F247">
            <v>523.29999999999995</v>
          </cell>
          <cell r="G247">
            <v>8945.2991452991446</v>
          </cell>
        </row>
        <row r="248">
          <cell r="B248" t="str">
            <v>RHONE  ALPES ASSURANCES INTERNATIONALES</v>
          </cell>
          <cell r="C248" t="str">
            <v>24 RUE LAMRTINE 38320 EYBENS</v>
          </cell>
          <cell r="D248" t="str">
            <v>06.89.36.00.86</v>
          </cell>
          <cell r="E248" t="str">
            <v>530-472-273</v>
          </cell>
          <cell r="F248">
            <v>357.9</v>
          </cell>
          <cell r="G248">
            <v>6117.9487179487187</v>
          </cell>
        </row>
        <row r="249">
          <cell r="B249" t="str">
            <v>COMMUNAUTE DE COMMUNES DU PAYS DE PANGE</v>
          </cell>
          <cell r="C249" t="str">
            <v>1 BIS ROUTE DE METZ 57560 PANGE</v>
          </cell>
          <cell r="D249" t="str">
            <v>03.87.64.10.63</v>
          </cell>
          <cell r="E249" t="str">
            <v>200-000-164</v>
          </cell>
          <cell r="F249">
            <v>779.7</v>
          </cell>
          <cell r="G249">
            <v>13328.205128205129</v>
          </cell>
        </row>
        <row r="250">
          <cell r="B250" t="str">
            <v>FEDERATION NATIONALE FI INDUST PHARMACEUTIQUE</v>
          </cell>
          <cell r="C250" t="str">
            <v>7 PASSAGE TENAILLE 75014 PARIS</v>
          </cell>
          <cell r="D250"/>
          <cell r="E250" t="str">
            <v>784-578-148</v>
          </cell>
          <cell r="F250">
            <v>869.7</v>
          </cell>
          <cell r="G250">
            <v>14866.666666666668</v>
          </cell>
        </row>
        <row r="251">
          <cell r="B251" t="str">
            <v>SARL LEBRETON TOUBE</v>
          </cell>
          <cell r="C251" t="str">
            <v>60 BVD ALSACE LORRAINE 50200 COUTANCES</v>
          </cell>
          <cell r="D251" t="str">
            <v>02.33.47.62.04</v>
          </cell>
          <cell r="E251" t="str">
            <v>480-725-597</v>
          </cell>
          <cell r="F251">
            <v>407.7</v>
          </cell>
          <cell r="G251">
            <v>6969.2307692307695</v>
          </cell>
        </row>
        <row r="252">
          <cell r="B252" t="str">
            <v>France ALLIANCE 26</v>
          </cell>
          <cell r="C252" t="str">
            <v>LIEU DIT KERIZAN 56400 BRECH</v>
          </cell>
          <cell r="D252" t="str">
            <v>02.97.56.50.85</v>
          </cell>
          <cell r="E252" t="str">
            <v>449-403-161</v>
          </cell>
          <cell r="F252">
            <v>389.7</v>
          </cell>
          <cell r="G252">
            <v>6661.5384615384619</v>
          </cell>
        </row>
        <row r="253">
          <cell r="B253" t="str">
            <v>SOCIETE D EXPLOITATION FORESTIERE DE L UBAYE</v>
          </cell>
          <cell r="C253" t="str">
            <v>QUARTIER DE L EGLISE 04400 LES THUILES</v>
          </cell>
          <cell r="D253" t="str">
            <v>04.92.81.36.36</v>
          </cell>
          <cell r="E253" t="str">
            <v>352-800-437</v>
          </cell>
          <cell r="F253">
            <v>689.7</v>
          </cell>
          <cell r="G253">
            <v>11789.74358974359</v>
          </cell>
        </row>
        <row r="254">
          <cell r="B254" t="str">
            <v>SARL PERTUISEL</v>
          </cell>
          <cell r="C254" t="str">
            <v>7 RUE AJONCS D OR 22230 LOSCOUET SUR MEU</v>
          </cell>
          <cell r="D254" t="str">
            <v>02.96.25.27.26</v>
          </cell>
          <cell r="E254" t="str">
            <v>387-654-569</v>
          </cell>
          <cell r="F254">
            <v>592.67999999999995</v>
          </cell>
          <cell r="G254">
            <v>10131.282051282051</v>
          </cell>
        </row>
        <row r="255">
          <cell r="B255" t="str">
            <v>SCS CLEMENT MALBEC CONQUET</v>
          </cell>
          <cell r="C255" t="str">
            <v>12 QUAI DE LORRAINE 11100 NARBONNE</v>
          </cell>
          <cell r="D255" t="str">
            <v>04.68.41.39.00</v>
          </cell>
          <cell r="E255" t="str">
            <v>480-268-366</v>
          </cell>
          <cell r="F255">
            <v>809.7</v>
          </cell>
          <cell r="G255">
            <v>13841.025641025642</v>
          </cell>
        </row>
        <row r="256">
          <cell r="B256" t="str">
            <v>LE RELAIS DE LA FORME</v>
          </cell>
          <cell r="C256" t="str">
            <v>105 B RUE DU POINT DU JOUR 92100 BOULOGNE BILLANCOURT</v>
          </cell>
          <cell r="D256" t="str">
            <v>01.46.20.51.51</v>
          </cell>
          <cell r="E256" t="str">
            <v>339-486-839</v>
          </cell>
          <cell r="F256">
            <v>406.56</v>
          </cell>
          <cell r="G256">
            <v>6949.7435897435898</v>
          </cell>
        </row>
        <row r="257">
          <cell r="B257" t="str">
            <v>FAMILLES BB / KING JOUET</v>
          </cell>
          <cell r="C257" t="str">
            <v>RUE DE LA FOUQUERIE SOLESMES 72300 SOLESMES</v>
          </cell>
          <cell r="D257" t="str">
            <v>02.43.95.20.13</v>
          </cell>
          <cell r="E257" t="str">
            <v>441-313-038</v>
          </cell>
          <cell r="F257">
            <v>419.7</v>
          </cell>
          <cell r="G257">
            <v>7174.3589743589746</v>
          </cell>
        </row>
        <row r="258">
          <cell r="B258" t="str">
            <v>EDITION SERIGRAPHIE ET PUBLICITE</v>
          </cell>
          <cell r="C258" t="str">
            <v>24 AV DE ROME 13127 VITROLES</v>
          </cell>
          <cell r="D258" t="str">
            <v>04.42.79.60.19</v>
          </cell>
          <cell r="E258" t="str">
            <v>308-820-455</v>
          </cell>
          <cell r="F258">
            <v>955.71</v>
          </cell>
          <cell r="G258">
            <v>16336.923076923078</v>
          </cell>
        </row>
        <row r="259">
          <cell r="B259" t="str">
            <v>MAITRE MARTINE BAHEUX</v>
          </cell>
          <cell r="C259" t="str">
            <v>104 ROUTE D APPARTEMENT COUSTELLET 84660 MAUBEC</v>
          </cell>
          <cell r="D259" t="str">
            <v>06.88.91.57.70</v>
          </cell>
          <cell r="E259" t="str">
            <v>352-119-333</v>
          </cell>
          <cell r="F259">
            <v>974.40000000000009</v>
          </cell>
          <cell r="G259">
            <v>16656.410256410261</v>
          </cell>
        </row>
        <row r="260">
          <cell r="B260" t="str">
            <v>ASSOCIATION ARGILE CSS</v>
          </cell>
          <cell r="C260" t="str">
            <v>15 RUE DE PEYERIMHOFF 68000 COLMAR</v>
          </cell>
          <cell r="D260" t="str">
            <v>03.89.24.94.71</v>
          </cell>
          <cell r="E260" t="str">
            <v>324-684-695</v>
          </cell>
          <cell r="F260">
            <v>1049.7</v>
          </cell>
          <cell r="G260">
            <v>17943.589743589746</v>
          </cell>
        </row>
        <row r="261">
          <cell r="B261" t="str">
            <v>SARL PISCICULTURE D'IRATY</v>
          </cell>
          <cell r="C261" t="str">
            <v>BOURG AHAXE 64220 AHAXE BASCASSAN</v>
          </cell>
          <cell r="D261" t="str">
            <v>05.59.37.11.01</v>
          </cell>
          <cell r="E261" t="str">
            <v>351-475-819</v>
          </cell>
          <cell r="F261">
            <v>509.7</v>
          </cell>
          <cell r="G261">
            <v>8712.8205128205136</v>
          </cell>
        </row>
        <row r="262">
          <cell r="B262" t="str">
            <v>LES ARTISANS REUNIS INDEPENDANTS DU PAS DE CALAIS</v>
          </cell>
          <cell r="C262" t="str">
            <v>RUE MAL GALLIEINI 62150 HOUDAIN</v>
          </cell>
          <cell r="D262" t="str">
            <v>03.21.62.59.00</v>
          </cell>
          <cell r="E262" t="str">
            <v>502-068-760</v>
          </cell>
          <cell r="F262">
            <v>869.7</v>
          </cell>
          <cell r="G262">
            <v>14866.666666666668</v>
          </cell>
        </row>
        <row r="263">
          <cell r="B263" t="str">
            <v>MR BENOIT BERNY</v>
          </cell>
          <cell r="C263" t="str">
            <v>79 BVD CARNOT 59800 LILLE</v>
          </cell>
          <cell r="D263" t="str">
            <v>03.20.06.26.15</v>
          </cell>
          <cell r="E263" t="str">
            <v>338-184-625</v>
          </cell>
          <cell r="F263">
            <v>449.7</v>
          </cell>
          <cell r="G263">
            <v>7687.1794871794873</v>
          </cell>
        </row>
        <row r="264">
          <cell r="B264" t="str">
            <v>CENTRE AUTO C. LE MENN</v>
          </cell>
          <cell r="C264" t="str">
            <v>31 RUE DU GENERAL MANGIN 29400 LANDIVISAU</v>
          </cell>
          <cell r="D264" t="str">
            <v>02.98.68.07.36</v>
          </cell>
          <cell r="E264" t="str">
            <v>401-878-269</v>
          </cell>
          <cell r="F264">
            <v>441.21</v>
          </cell>
          <cell r="G264">
            <v>7542.0512820512822</v>
          </cell>
        </row>
        <row r="265">
          <cell r="B265" t="str">
            <v>SARL ADJ</v>
          </cell>
          <cell r="C265" t="str">
            <v>125 RUE MARE AU LEVANT 28310 LE PUISET</v>
          </cell>
          <cell r="D265"/>
          <cell r="E265" t="str">
            <v>352-053-243</v>
          </cell>
          <cell r="F265">
            <v>509.7</v>
          </cell>
          <cell r="G265">
            <v>8712.8205128205136</v>
          </cell>
        </row>
        <row r="266">
          <cell r="B266" t="str">
            <v>COIGNARD SAS</v>
          </cell>
          <cell r="C266" t="str">
            <v>38 RUE ANDRE MORIN</v>
          </cell>
          <cell r="D266" t="str">
            <v>02.32.57.87.18</v>
          </cell>
          <cell r="E266" t="str">
            <v>388-075-558</v>
          </cell>
          <cell r="F266">
            <v>599.70000000000005</v>
          </cell>
          <cell r="G266">
            <v>10251.282051282053</v>
          </cell>
        </row>
        <row r="267">
          <cell r="B267" t="str">
            <v>COMMUNE DE GUEREINS</v>
          </cell>
          <cell r="C267" t="str">
            <v>ROUTE DE THOISSE 01090 GUEREINS</v>
          </cell>
          <cell r="D267" t="str">
            <v>04.74.66.11.59</v>
          </cell>
          <cell r="E267" t="str">
            <v>210-101-838</v>
          </cell>
          <cell r="F267">
            <v>599.70000000000005</v>
          </cell>
          <cell r="G267">
            <v>10251.282051282053</v>
          </cell>
        </row>
        <row r="268">
          <cell r="B268" t="str">
            <v>PHARMACIE HOURMAN</v>
          </cell>
          <cell r="C268" t="str">
            <v>64 AV CHARLES DE GAULLE 29470 PLOUGASTEL DAOULAS</v>
          </cell>
          <cell r="D268" t="str">
            <v>02.98.04.23.19</v>
          </cell>
          <cell r="E268" t="str">
            <v>519-160-147</v>
          </cell>
          <cell r="F268">
            <v>431.37</v>
          </cell>
          <cell r="G268">
            <v>7373.8461538461543</v>
          </cell>
        </row>
        <row r="269">
          <cell r="B269" t="str">
            <v>SAS ARGAUD</v>
          </cell>
          <cell r="C269" t="str">
            <v>1399 ROUTE DEPARTEMENTALE 817  64270 PUYOO</v>
          </cell>
          <cell r="D269" t="str">
            <v>05.59.63.13.51</v>
          </cell>
          <cell r="E269" t="str">
            <v>353-630-221</v>
          </cell>
          <cell r="F269">
            <v>689.7</v>
          </cell>
          <cell r="G269">
            <v>11789.74358974359</v>
          </cell>
        </row>
        <row r="270">
          <cell r="B270" t="str">
            <v>GARAGE DE LA MOZEE</v>
          </cell>
          <cell r="C270" t="str">
            <v>42 AV MONSEIGNEUR BATIOT 85110 CHANTONNAY</v>
          </cell>
          <cell r="D270" t="str">
            <v>05.51.94.30.23</v>
          </cell>
          <cell r="E270" t="str">
            <v>500-902-184</v>
          </cell>
          <cell r="F270">
            <v>749.7</v>
          </cell>
          <cell r="G270">
            <v>12815.384615384617</v>
          </cell>
        </row>
        <row r="271">
          <cell r="B271" t="str">
            <v>PIRAS ET ASSOCIES</v>
          </cell>
          <cell r="C271" t="str">
            <v>21 RUE FERRANDIERE 69002 LYON</v>
          </cell>
          <cell r="D271" t="str">
            <v>04.78.42.53.95</v>
          </cell>
          <cell r="E271" t="str">
            <v>794-107-060</v>
          </cell>
          <cell r="F271">
            <v>509.7</v>
          </cell>
          <cell r="G271">
            <v>8712.8205128205136</v>
          </cell>
        </row>
        <row r="272">
          <cell r="B272" t="str">
            <v>MAHE AUTOMOBILES</v>
          </cell>
          <cell r="C272" t="str">
            <v xml:space="preserve">RUE DENIS PAPIN 56400 PLUNERET 56400 </v>
          </cell>
          <cell r="D272" t="str">
            <v>02.97.56.64.41</v>
          </cell>
          <cell r="E272" t="str">
            <v>388-745-747</v>
          </cell>
          <cell r="F272">
            <v>2519.6999999999998</v>
          </cell>
          <cell r="G272">
            <v>43071.794871794868</v>
          </cell>
        </row>
        <row r="273">
          <cell r="B273" t="str">
            <v>SARL ELOYSIENNE DE MONTAGE ELECTRONIQUE</v>
          </cell>
          <cell r="C273" t="str">
            <v xml:space="preserve">1 RUE DU PROGRES 03600 COMMENTRY </v>
          </cell>
          <cell r="D273" t="str">
            <v>04.70.05.78.30</v>
          </cell>
          <cell r="E273" t="str">
            <v>339-221-525</v>
          </cell>
          <cell r="F273">
            <v>494.7</v>
          </cell>
          <cell r="G273">
            <v>8456.4102564102577</v>
          </cell>
        </row>
        <row r="274">
          <cell r="B274" t="str">
            <v>LYCEE PROFESSIONNEL EUGENE GUILLAUME</v>
          </cell>
          <cell r="C274" t="str">
            <v>12 RUE MAR DE LATTRE TASSIGNY 21500 MONTBARD</v>
          </cell>
          <cell r="D274" t="str">
            <v>03.80.92.01.00</v>
          </cell>
          <cell r="E274" t="str">
            <v>192-100-568</v>
          </cell>
          <cell r="F274">
            <v>719.7</v>
          </cell>
          <cell r="G274">
            <v>12302.564102564103</v>
          </cell>
        </row>
        <row r="275">
          <cell r="B275" t="str">
            <v>COMMUNE DE RIEUX MINNERVOIS</v>
          </cell>
          <cell r="C275" t="str">
            <v>4 PLACE GENERAL BOUSQUET 11160 RIEUX MINERVOIS</v>
          </cell>
          <cell r="D275" t="str">
            <v>04.68.78.10.15</v>
          </cell>
          <cell r="E275" t="str">
            <v>211-103-155</v>
          </cell>
          <cell r="F275">
            <v>1229.7</v>
          </cell>
          <cell r="G275">
            <v>21020.51282051282</v>
          </cell>
        </row>
        <row r="276">
          <cell r="B276" t="str">
            <v>FOYER LOGEMENT RESIDENCE LEONTINE NAVES</v>
          </cell>
          <cell r="C276" t="str">
            <v>2 CHEMIN DE L AIR 31430 LE FOUSSERET</v>
          </cell>
          <cell r="D276" t="str">
            <v>05.61.97.68.44</v>
          </cell>
          <cell r="E276" t="str">
            <v>263-101-099</v>
          </cell>
          <cell r="F276">
            <v>521.70000000000005</v>
          </cell>
          <cell r="G276">
            <v>8917.9487179487205</v>
          </cell>
        </row>
        <row r="277">
          <cell r="B277" t="str">
            <v>CENTRE COMMUNAL D’ACTION SOCIALE EHPAD SAINT JOSEPH</v>
          </cell>
          <cell r="C277" t="str">
            <v>4 CHEMIN DE L AIR 31430 LE FOUSSERET</v>
          </cell>
          <cell r="D277" t="str">
            <v>05.61.97.68.44</v>
          </cell>
          <cell r="E277" t="str">
            <v>263-101-099</v>
          </cell>
          <cell r="F277">
            <v>839.7</v>
          </cell>
          <cell r="G277">
            <v>14353.846153846154</v>
          </cell>
        </row>
        <row r="278">
          <cell r="B278" t="str">
            <v>KLEIN IMMOBILIER</v>
          </cell>
          <cell r="C278" t="str">
            <v>1 RUE DE L EGLISE 57600 FORBACH</v>
          </cell>
          <cell r="D278" t="str">
            <v>06.07.21,56,66</v>
          </cell>
          <cell r="E278" t="str">
            <v>381-596-790</v>
          </cell>
          <cell r="F278">
            <v>539.70000000000005</v>
          </cell>
          <cell r="G278">
            <v>9225.6410256410272</v>
          </cell>
        </row>
        <row r="279">
          <cell r="B279" t="str">
            <v>GOLBEY EPINAL THAON VOSGES</v>
          </cell>
          <cell r="C279" t="str">
            <v>16 AVENUE DE LA FONTENELLE 88190 GOLBEY</v>
          </cell>
          <cell r="D279" t="str">
            <v>03.29.34.42.92</v>
          </cell>
          <cell r="E279" t="str">
            <v>491-202-727</v>
          </cell>
          <cell r="F279">
            <v>395.34</v>
          </cell>
          <cell r="G279">
            <v>6757.9487179487187</v>
          </cell>
        </row>
        <row r="280">
          <cell r="B280" t="str">
            <v>DR RENE GUETTA</v>
          </cell>
          <cell r="C280" t="str">
            <v>3 PLACE PAUL VALLIER 38000 GRENOBLE</v>
          </cell>
          <cell r="D280" t="str">
            <v>04.76.54.77.64</v>
          </cell>
          <cell r="E280" t="str">
            <v>326-839-271</v>
          </cell>
          <cell r="F280">
            <v>378.39</v>
          </cell>
          <cell r="G280">
            <v>6468.2051282051289</v>
          </cell>
        </row>
        <row r="281">
          <cell r="B281" t="str">
            <v>TUYAUTERIE SOUDURE INDUSTRIELLE</v>
          </cell>
          <cell r="C281" t="str">
            <v>26 RUE DE COLMAR 67540 OSTWALD</v>
          </cell>
          <cell r="D281" t="str">
            <v>03.88.55.44.65.</v>
          </cell>
          <cell r="E281" t="str">
            <v>443-175-963</v>
          </cell>
          <cell r="F281">
            <v>509.7</v>
          </cell>
          <cell r="G281">
            <v>8712.8205128205136</v>
          </cell>
        </row>
        <row r="282">
          <cell r="B282" t="str">
            <v>SCP BAYLE &amp; MALET CLEMENT</v>
          </cell>
          <cell r="C282" t="str">
            <v>12 AVENUE JEAN MOULIN 04201 SISTERON</v>
          </cell>
          <cell r="D282" t="str">
            <v>04.92.61.01.67</v>
          </cell>
          <cell r="E282" t="str">
            <v>782-415-913</v>
          </cell>
          <cell r="F282">
            <v>899.7</v>
          </cell>
          <cell r="G282">
            <v>15646.95652173913</v>
          </cell>
        </row>
        <row r="283">
          <cell r="B283" t="str">
            <v>PHARMACIE DE BARBASTE</v>
          </cell>
          <cell r="C283" t="str">
            <v>57 ROUTE DE BORDEAUX 47260 BARBASTE</v>
          </cell>
          <cell r="D283" t="str">
            <v>05.53.65.56.31</v>
          </cell>
          <cell r="E283" t="str">
            <v>789-799-780</v>
          </cell>
          <cell r="F283">
            <v>689.7</v>
          </cell>
          <cell r="G283">
            <v>11789.74358974359</v>
          </cell>
        </row>
        <row r="284">
          <cell r="B284" t="str">
            <v>SCM DUBRULLE LOPIN</v>
          </cell>
          <cell r="C284" t="str">
            <v xml:space="preserve">2 RUE DE LA MONTAGNE 29640 PLOUGONVEN </v>
          </cell>
          <cell r="D284" t="str">
            <v>02.98.78.70.03</v>
          </cell>
          <cell r="E284" t="str">
            <v>797-467-487</v>
          </cell>
          <cell r="F284">
            <v>419.7</v>
          </cell>
          <cell r="G284">
            <v>7174.3589743589746</v>
          </cell>
        </row>
        <row r="285">
          <cell r="B285" t="str">
            <v>MAIRIE DE NIZAS</v>
          </cell>
          <cell r="C285" t="str">
            <v>2 PLACE GRIFFE 34320 NIZAS</v>
          </cell>
          <cell r="D285" t="str">
            <v>04.67.25.15.59</v>
          </cell>
          <cell r="E285" t="str">
            <v>213-401-847</v>
          </cell>
          <cell r="F285">
            <v>908.94</v>
          </cell>
          <cell r="G285">
            <v>15537.435897435898</v>
          </cell>
        </row>
        <row r="286">
          <cell r="B286" t="str">
            <v>COMMUNE DE SAINT GUILHEM LE DESERT</v>
          </cell>
          <cell r="C286" t="str">
            <v>9 RUE DE KA FONT DU PORTAL 34150 ST GUILHEM LE DESERT</v>
          </cell>
          <cell r="D286" t="str">
            <v>04.67.57.35.08</v>
          </cell>
          <cell r="E286" t="str">
            <v>213-402-613</v>
          </cell>
          <cell r="F286">
            <v>649.20000000000005</v>
          </cell>
          <cell r="G286">
            <v>11097.4358974359</v>
          </cell>
        </row>
        <row r="287">
          <cell r="B287" t="str">
            <v>COMMUNE D'ANSOUIS</v>
          </cell>
          <cell r="C287" t="str">
            <v>PLACE ST ELZEAR 84240 ANSOUIS</v>
          </cell>
          <cell r="D287" t="str">
            <v>04.90.09.83.79</v>
          </cell>
          <cell r="E287" t="str">
            <v>218-400-026</v>
          </cell>
          <cell r="F287">
            <v>569.70000000000005</v>
          </cell>
          <cell r="G287">
            <v>9738.4615384615408</v>
          </cell>
        </row>
        <row r="288">
          <cell r="B288" t="str">
            <v>POLE D'EQUILIBRE TERRITORIAL ET RURAL DU COUSERANS</v>
          </cell>
          <cell r="C288" t="str">
            <v>CHÂTEAU ROZES 09190 ST LIZIER</v>
          </cell>
          <cell r="D288" t="str">
            <v>05.61.66.98.90</v>
          </cell>
          <cell r="E288" t="str">
            <v>200-049-245</v>
          </cell>
          <cell r="F288">
            <v>449.7</v>
          </cell>
          <cell r="G288">
            <v>7687.1794871794873</v>
          </cell>
        </row>
        <row r="289">
          <cell r="B289" t="str">
            <v>LES SABLIERES DE LAIMONT</v>
          </cell>
          <cell r="C289" t="str">
            <v>ROUTE DE REVIGNY 55800 LAIMONT</v>
          </cell>
          <cell r="D289" t="str">
            <v>03.29.75.18.71</v>
          </cell>
          <cell r="E289" t="str">
            <v>328-439-757</v>
          </cell>
          <cell r="F289">
            <v>784.83</v>
          </cell>
          <cell r="G289">
            <v>13415.897435897437</v>
          </cell>
        </row>
        <row r="290">
          <cell r="B290" t="str">
            <v xml:space="preserve">GALERIES CARDIALES </v>
          </cell>
          <cell r="C290" t="str">
            <v>6 RUE DES METIERS 05000 GAP</v>
          </cell>
          <cell r="D290" t="str">
            <v>04.92.53.96.95</v>
          </cell>
          <cell r="E290" t="str">
            <v>351-451-133</v>
          </cell>
          <cell r="F290">
            <v>559.20000000000005</v>
          </cell>
          <cell r="G290">
            <v>9725.2173913043498</v>
          </cell>
        </row>
        <row r="291">
          <cell r="B291" t="str">
            <v>GARAGE LARDET</v>
          </cell>
          <cell r="C291" t="str">
            <v>240 ROUTE NAPOLEON 69430 CHEBELETTE</v>
          </cell>
          <cell r="D291" t="str">
            <v>04.74.03.62.66</v>
          </cell>
          <cell r="E291" t="str">
            <v>352-942-163</v>
          </cell>
          <cell r="F291">
            <v>712.8</v>
          </cell>
          <cell r="G291">
            <v>12184.615384615385</v>
          </cell>
        </row>
        <row r="292">
          <cell r="B292" t="str">
            <v>EURL FRANCOIS PETIT</v>
          </cell>
          <cell r="C292" t="str">
            <v>14 RUE DES PATIS 37260 MONTS</v>
          </cell>
          <cell r="D292" t="str">
            <v>06.33.28.53.74</v>
          </cell>
          <cell r="E292" t="str">
            <v>488-600-057</v>
          </cell>
          <cell r="F292">
            <v>419</v>
          </cell>
          <cell r="G292">
            <v>7162.393162393163</v>
          </cell>
        </row>
        <row r="293">
          <cell r="B293" t="str">
            <v>COLLEGE JEAN MACE</v>
          </cell>
          <cell r="C293" t="str">
            <v>1 QUAI DU DR PETIT JEAN 70000 VESOUL</v>
          </cell>
          <cell r="D293" t="str">
            <v>03.84.75.05.53</v>
          </cell>
          <cell r="E293" t="str">
            <v>197-007-859</v>
          </cell>
          <cell r="F293">
            <v>1199.7</v>
          </cell>
          <cell r="G293">
            <v>20507.692307692309</v>
          </cell>
        </row>
        <row r="294">
          <cell r="B294" t="str">
            <v>AUBERGE DU LIENZ</v>
          </cell>
          <cell r="C294" t="str">
            <v>ROUTE DU LIENZ 65120 BAREGES</v>
          </cell>
          <cell r="D294" t="str">
            <v>05.62.92.67.17</v>
          </cell>
          <cell r="E294" t="str">
            <v>502-806-235</v>
          </cell>
          <cell r="F294">
            <v>449.7</v>
          </cell>
          <cell r="G294">
            <v>7687.1794871794873</v>
          </cell>
        </row>
        <row r="295">
          <cell r="B295" t="str">
            <v>CHAMPAGNE LHUILLIER NEGOCE</v>
          </cell>
          <cell r="C295" t="str">
            <v>11 BIS RUE DE L ECOLE 10360 FONTENETTE</v>
          </cell>
          <cell r="D295" t="str">
            <v>03.25.29.61.80</v>
          </cell>
          <cell r="E295" t="str">
            <v>408-448-512</v>
          </cell>
          <cell r="F295">
            <v>824.7</v>
          </cell>
          <cell r="G295">
            <v>14097.435897435898</v>
          </cell>
        </row>
        <row r="296">
          <cell r="B296" t="str">
            <v>CABINET MARCEL PINARD</v>
          </cell>
          <cell r="C296" t="str">
            <v>40 RUE DU FAUBOURG POISSONNIERE 75010 PARIS</v>
          </cell>
          <cell r="D296" t="str">
            <v>01.44.83.81.00</v>
          </cell>
          <cell r="E296" t="str">
            <v>334-456-712</v>
          </cell>
          <cell r="F296">
            <v>899.7</v>
          </cell>
          <cell r="G296">
            <v>15379.48717948718</v>
          </cell>
        </row>
        <row r="297">
          <cell r="B297" t="str">
            <v>EARL DELAUNNAY PÈRE ET FILS</v>
          </cell>
          <cell r="C297" t="str">
            <v>20 ROUTE DU VIGNOBLE 37140 BOURGUEIL</v>
          </cell>
          <cell r="D297" t="str">
            <v>02.47.97.80/73</v>
          </cell>
          <cell r="E297" t="str">
            <v>380-479-352</v>
          </cell>
          <cell r="F297">
            <v>329.7</v>
          </cell>
          <cell r="G297">
            <v>5635.8974358974365</v>
          </cell>
        </row>
        <row r="298">
          <cell r="B298" t="str">
            <v>COMMUNE DE PUIVERT</v>
          </cell>
          <cell r="C298" t="str">
            <v>2 PLACE DE L EGLISE 11230 PUIVERT</v>
          </cell>
          <cell r="D298" t="str">
            <v>04.68.20.08.04</v>
          </cell>
          <cell r="E298" t="str">
            <v>211-103-031</v>
          </cell>
          <cell r="F298">
            <v>479.7</v>
          </cell>
          <cell r="G298">
            <v>8200</v>
          </cell>
        </row>
        <row r="299">
          <cell r="B299" t="str">
            <v>PARTNER COMMERCE / E2M</v>
          </cell>
          <cell r="C299" t="str">
            <v>24 AVENUE DU GENERAL LECLERC 72000 LE MANS</v>
          </cell>
          <cell r="D299" t="str">
            <v>06.60.75.71.72</v>
          </cell>
          <cell r="E299" t="str">
            <v>420-813-941</v>
          </cell>
          <cell r="F299">
            <v>936.81</v>
          </cell>
          <cell r="G299">
            <v>16013.846153846154</v>
          </cell>
        </row>
        <row r="300">
          <cell r="B300" t="str">
            <v>PROPRETE MAINTENANCE INDUSTRIELLES</v>
          </cell>
          <cell r="C300" t="str">
            <v>6 RUE JULES FERRY 01200 BELLEGARDE SUR VALSERINE</v>
          </cell>
          <cell r="D300" t="str">
            <v>04.50.59.73.64</v>
          </cell>
          <cell r="E300" t="str">
            <v>510-258-510</v>
          </cell>
          <cell r="F300">
            <v>404.76</v>
          </cell>
          <cell r="G300">
            <v>7039.304347826087</v>
          </cell>
        </row>
        <row r="301">
          <cell r="B301" t="str">
            <v>SARL PACK FOIN BEAUCE</v>
          </cell>
          <cell r="C301" t="str">
            <v>LIEU DIT LA FOLIE 28130 MAINTENON</v>
          </cell>
          <cell r="D301" t="str">
            <v>02.37.18.00.40</v>
          </cell>
          <cell r="E301" t="str">
            <v>438-482-952</v>
          </cell>
          <cell r="F301">
            <v>839.7</v>
          </cell>
          <cell r="G301">
            <v>14603.478260869566</v>
          </cell>
        </row>
        <row r="302">
          <cell r="B302" t="str">
            <v>RTC</v>
          </cell>
          <cell r="C302" t="str">
            <v>245 RUE DES AUBEPINES 41110 ST AIGNAN</v>
          </cell>
          <cell r="D302" t="str">
            <v>06.70.30.22.15</v>
          </cell>
          <cell r="E302" t="str">
            <v>438-149-668</v>
          </cell>
          <cell r="F302">
            <v>689.7</v>
          </cell>
          <cell r="G302">
            <v>11994.782608695652</v>
          </cell>
        </row>
        <row r="303">
          <cell r="B303" t="str">
            <v>PHARMACIE DU SCORFF</v>
          </cell>
          <cell r="C303" t="str">
            <v>5 PLACE BISSON 56160 GUEMENE SUR SCORFF</v>
          </cell>
          <cell r="D303" t="str">
            <v>02.97.51.21.26</v>
          </cell>
          <cell r="E303" t="str">
            <v>753-898-352</v>
          </cell>
          <cell r="F303">
            <v>330.06</v>
          </cell>
          <cell r="G303">
            <v>5740.173913043478</v>
          </cell>
        </row>
        <row r="304">
          <cell r="B304" t="str">
            <v>RHONE INGENIERIE ET INFORMATIQUE</v>
          </cell>
          <cell r="C304" t="str">
            <v>23 RUE JEAN ROSTAND 69740 GENAS</v>
          </cell>
          <cell r="D304" t="str">
            <v>06.17.19.06.72</v>
          </cell>
          <cell r="E304" t="str">
            <v>489-103-796</v>
          </cell>
          <cell r="F304">
            <v>569.70000000000005</v>
          </cell>
          <cell r="G304">
            <v>9907.8260869565238</v>
          </cell>
        </row>
        <row r="305">
          <cell r="B305" t="str">
            <v>PHARMACIE DU PYLA</v>
          </cell>
          <cell r="C305" t="str">
            <v>59 BVD DE L OCEAN PYLA 33115 PYLA SUR MER</v>
          </cell>
          <cell r="D305" t="str">
            <v>05.57.72.01.60</v>
          </cell>
          <cell r="E305" t="str">
            <v>448-866-616</v>
          </cell>
          <cell r="F305">
            <v>449.7</v>
          </cell>
          <cell r="G305">
            <v>7820.869565217391</v>
          </cell>
        </row>
        <row r="306">
          <cell r="B306" t="str">
            <v>SCP SANDOR GILLET GRAS ET HENRY</v>
          </cell>
          <cell r="C306" t="str">
            <v>74 RUE CLAUDE BERNARD 62320 ROUVROY</v>
          </cell>
          <cell r="D306" t="str">
            <v>03.21.49.07.07</v>
          </cell>
          <cell r="E306" t="str">
            <v>410-407-803</v>
          </cell>
          <cell r="F306">
            <v>659.7</v>
          </cell>
          <cell r="G306">
            <v>11473.04347826087</v>
          </cell>
        </row>
        <row r="307">
          <cell r="B307" t="str">
            <v>SARL BIO VEYRE</v>
          </cell>
          <cell r="C307" t="str">
            <v>17 RUE MUSSO 13008 MARSEILLE</v>
          </cell>
          <cell r="D307" t="str">
            <v>04.91.72.05.58</v>
          </cell>
          <cell r="E307" t="str">
            <v>504-677-238</v>
          </cell>
          <cell r="F307">
            <v>509.7</v>
          </cell>
          <cell r="G307">
            <v>8864.347826086956</v>
          </cell>
        </row>
        <row r="308">
          <cell r="B308" t="str">
            <v>FREDO SARL (OPTIQUE DE VILLE)</v>
          </cell>
          <cell r="C308" t="str">
            <v>21 COURS LAMARQUE DE PLAISANCE 33120 ARCACHON</v>
          </cell>
          <cell r="D308" t="str">
            <v>05.56.83.93.53</v>
          </cell>
          <cell r="E308" t="str">
            <v>435,200,951</v>
          </cell>
          <cell r="F308">
            <v>449.7</v>
          </cell>
          <cell r="G308">
            <v>7820.869565217391</v>
          </cell>
        </row>
        <row r="309">
          <cell r="B309" t="str">
            <v>CHEMINEES JEAN LOUIS MONTE ET FILS</v>
          </cell>
          <cell r="C309" t="str">
            <v>23 CHEMIN DE LA MENUDE 31770 COLOMIERS</v>
          </cell>
          <cell r="D309" t="str">
            <v>05.61.78.85.15</v>
          </cell>
          <cell r="E309" t="str">
            <v>428-854-384</v>
          </cell>
          <cell r="F309">
            <v>569.70000000000005</v>
          </cell>
          <cell r="G309">
            <v>9907.8260869565238</v>
          </cell>
        </row>
        <row r="310">
          <cell r="B310" t="str">
            <v>DR DIDIER GOSSELIN</v>
          </cell>
          <cell r="C310" t="str">
            <v>2 RUE JEAN JAURES 67380 LINGOLSHEIM</v>
          </cell>
          <cell r="D310" t="str">
            <v>03.88.78.25.68</v>
          </cell>
          <cell r="E310" t="str">
            <v>309-128-536</v>
          </cell>
          <cell r="F310">
            <v>479.7</v>
          </cell>
          <cell r="G310">
            <v>8342.608695652174</v>
          </cell>
        </row>
        <row r="311">
          <cell r="B311" t="str">
            <v>LAVILLEDIEU AUTOMOBILES</v>
          </cell>
          <cell r="C311" t="str">
            <v>ZONE ARTISANALE 82290 LA VILLE DIEU DU TEMPLE</v>
          </cell>
          <cell r="D311" t="str">
            <v>05.63.31.60.53</v>
          </cell>
          <cell r="E311" t="str">
            <v>428-905-624</v>
          </cell>
          <cell r="F311">
            <v>569.70000000000005</v>
          </cell>
          <cell r="G311">
            <v>9907.8260869565238</v>
          </cell>
        </row>
        <row r="312">
          <cell r="B312" t="str">
            <v>SARL BCBG</v>
          </cell>
          <cell r="C312" t="str">
            <v>47 AVENUE GEORGES BIZET 83000 TOULON</v>
          </cell>
          <cell r="D312"/>
          <cell r="E312" t="str">
            <v>480-359-090</v>
          </cell>
          <cell r="F312">
            <v>419.7</v>
          </cell>
          <cell r="G312">
            <v>7299.130434782609</v>
          </cell>
        </row>
        <row r="313">
          <cell r="B313" t="str">
            <v>SECRETARIAT DIOCESAIN</v>
          </cell>
          <cell r="C313" t="str">
            <v>16 RUE DE LA REPUBLIQUE 81000 ALBI</v>
          </cell>
          <cell r="D313" t="str">
            <v>05.63.43.63.00</v>
          </cell>
          <cell r="E313" t="str">
            <v>325-911-527</v>
          </cell>
          <cell r="F313">
            <v>584.70000000000005</v>
          </cell>
          <cell r="G313">
            <v>10168.695652173914</v>
          </cell>
        </row>
        <row r="314">
          <cell r="B314" t="str">
            <v>TON ET LULU BEBE 9</v>
          </cell>
          <cell r="C314" t="str">
            <v>97 RUE DES ROMAINS 57100 THIONVILLE</v>
          </cell>
          <cell r="D314" t="str">
            <v>03.82.88.62.33</v>
          </cell>
          <cell r="E314" t="str">
            <v>434-526-018</v>
          </cell>
          <cell r="F314">
            <v>659.7</v>
          </cell>
          <cell r="G314">
            <v>11473.04347826087</v>
          </cell>
        </row>
        <row r="315">
          <cell r="B315" t="str">
            <v>COLLEGE PIERRE FLAMENS</v>
          </cell>
          <cell r="C315" t="str">
            <v>10 RUE JOSEPH FLAMENS 82100 CASTELSARRASIN</v>
          </cell>
          <cell r="D315" t="str">
            <v>05.63.32.31.04</v>
          </cell>
          <cell r="E315" t="str">
            <v>198-207-136</v>
          </cell>
          <cell r="F315">
            <v>869.7</v>
          </cell>
          <cell r="G315">
            <v>15125.217391304348</v>
          </cell>
        </row>
        <row r="316">
          <cell r="B316" t="str">
            <v>GARAGE LARDET 2</v>
          </cell>
          <cell r="C316" t="str">
            <v>STATION ELF 69430 CHENELETTE</v>
          </cell>
          <cell r="D316"/>
          <cell r="E316" t="str">
            <v>352-942-163</v>
          </cell>
          <cell r="F316">
            <v>389.7</v>
          </cell>
          <cell r="G316">
            <v>6777.391304347826</v>
          </cell>
        </row>
        <row r="317">
          <cell r="B317" t="str">
            <v>SECOURS POPULAIRE Français DU GARD</v>
          </cell>
          <cell r="C317" t="str">
            <v>104 ROUTE D AVIGNON 30000 NIMES</v>
          </cell>
          <cell r="D317" t="str">
            <v>04.66.02.98.98</v>
          </cell>
          <cell r="E317" t="str">
            <v>300-380-037</v>
          </cell>
          <cell r="F317">
            <v>719.7</v>
          </cell>
          <cell r="G317">
            <v>12516.521739130434</v>
          </cell>
        </row>
        <row r="318">
          <cell r="B318" t="str">
            <v>SCP LEDOUX FERRI YAHIAOUI</v>
          </cell>
          <cell r="C318" t="str">
            <v>3 PLACE TURENNE 08200 SEDAN</v>
          </cell>
          <cell r="D318" t="str">
            <v>03.24.29.10.66</v>
          </cell>
          <cell r="E318" t="str">
            <v>305-379-000</v>
          </cell>
          <cell r="F318">
            <v>748.5</v>
          </cell>
          <cell r="G318">
            <v>13017.391304347826</v>
          </cell>
        </row>
        <row r="319">
          <cell r="B319" t="str">
            <v>IMPRIMERIE DEPPEN</v>
          </cell>
          <cell r="C319" t="str">
            <v xml:space="preserve">LIEU DIT KRAFFT 67150 ERSTEIN </v>
          </cell>
          <cell r="D319" t="str">
            <v>03.88.98.21.08</v>
          </cell>
          <cell r="E319" t="str">
            <v>698-501-111</v>
          </cell>
          <cell r="F319">
            <v>899.7</v>
          </cell>
          <cell r="G319">
            <v>15646.95652173913</v>
          </cell>
        </row>
        <row r="320">
          <cell r="B320" t="str">
            <v>ETS GUY DECORS</v>
          </cell>
          <cell r="C320" t="str">
            <v>7  BD MIRABEAU 04100 MANOSQUE</v>
          </cell>
          <cell r="D320" t="str">
            <v>06.87.33.37.68</v>
          </cell>
          <cell r="E320" t="str">
            <v>450-891-304</v>
          </cell>
          <cell r="F320">
            <v>502.14</v>
          </cell>
          <cell r="G320">
            <v>8732.8695652173919</v>
          </cell>
        </row>
        <row r="321">
          <cell r="B321" t="str">
            <v>SASU CATANE VITAL FRAIS</v>
          </cell>
          <cell r="C321" t="str">
            <v>81 RUE GASTON DOUMERGUE 3117 TOURNEFEUILLE</v>
          </cell>
          <cell r="D321" t="str">
            <v>06.44.98.25.09</v>
          </cell>
          <cell r="E321" t="str">
            <v>812-896-967</v>
          </cell>
          <cell r="F321">
            <v>439.26</v>
          </cell>
          <cell r="G321">
            <v>7639.304347826087</v>
          </cell>
        </row>
        <row r="322">
          <cell r="B322" t="str">
            <v>MONSIEUR PAUL REBATTU</v>
          </cell>
          <cell r="C322" t="str">
            <v>GRANDE RUE 04850 JAUSIERS</v>
          </cell>
          <cell r="D322" t="str">
            <v>04.92.81.23.05</v>
          </cell>
          <cell r="E322" t="str">
            <v>334-614-195</v>
          </cell>
          <cell r="F322">
            <v>299.7</v>
          </cell>
          <cell r="G322">
            <v>5212.173913043478</v>
          </cell>
        </row>
        <row r="323">
          <cell r="B323" t="str">
            <v>GARAGE VANLICHTERVELDE</v>
          </cell>
          <cell r="C323" t="str">
            <v>10 RUE  DE CASSEL 59122 HONDSCHOOTE</v>
          </cell>
          <cell r="D323" t="str">
            <v>03.28.62.52.57</v>
          </cell>
          <cell r="E323" t="str">
            <v>480-099-860</v>
          </cell>
          <cell r="F323">
            <v>509.7</v>
          </cell>
          <cell r="G323">
            <v>8864.347826086956</v>
          </cell>
        </row>
        <row r="324">
          <cell r="B324" t="str">
            <v>TAVERNE LE BRUEGEL</v>
          </cell>
          <cell r="C324" t="str">
            <v>1 RUE DU MARCHE AU FROMAGES 59380 BERGUES</v>
          </cell>
          <cell r="D324" t="str">
            <v>03.28.68.19.19</v>
          </cell>
          <cell r="E324" t="str">
            <v>449-022.599</v>
          </cell>
          <cell r="F324">
            <v>479.7</v>
          </cell>
          <cell r="G324">
            <v>8342.608695652174</v>
          </cell>
        </row>
        <row r="325">
          <cell r="B325" t="str">
            <v>SARL P.M.F PETITE MECANIQUE FERRUCCI</v>
          </cell>
          <cell r="C325" t="str">
            <v>28 RUE DU BEAL 38400 ST MARTIN D HERES</v>
          </cell>
          <cell r="D325" t="str">
            <v>04.76.62.71.15</v>
          </cell>
          <cell r="E325" t="str">
            <v>381-985-548</v>
          </cell>
          <cell r="F325">
            <v>449.7</v>
          </cell>
          <cell r="G325">
            <v>7820.869565217391</v>
          </cell>
        </row>
        <row r="326">
          <cell r="B326" t="str">
            <v>TAXIS ET AMBULANCES LEQUATRE</v>
          </cell>
          <cell r="C326" t="str">
            <v>2 RUE ROBERT BOTHEREAU 45190 BEAUGENCY</v>
          </cell>
          <cell r="D326" t="str">
            <v>02.38.44.50.48</v>
          </cell>
          <cell r="E326" t="str">
            <v>421-280-157</v>
          </cell>
          <cell r="F326">
            <v>1027.32</v>
          </cell>
          <cell r="G326">
            <v>17866.434782608696</v>
          </cell>
        </row>
        <row r="327">
          <cell r="B327" t="str">
            <v>RECOUVREMENT GAL FINANCEMENT SOLVABILITE</v>
          </cell>
          <cell r="C327" t="str">
            <v xml:space="preserve">83 RUE DE DOLE 25000 BESANCON </v>
          </cell>
          <cell r="D327" t="str">
            <v>03.81.80.77.90</v>
          </cell>
          <cell r="E327" t="str">
            <v>399-237-700</v>
          </cell>
          <cell r="F327">
            <v>585</v>
          </cell>
          <cell r="G327">
            <v>10173.91304347826</v>
          </cell>
        </row>
        <row r="328">
          <cell r="B328" t="str">
            <v>transport lambert</v>
          </cell>
          <cell r="C328" t="str">
            <v>MONTIMONT 08350 DONCHERY</v>
          </cell>
          <cell r="D328"/>
          <cell r="E328" t="str">
            <v>418-225-991</v>
          </cell>
          <cell r="F328">
            <v>779.7</v>
          </cell>
          <cell r="G328">
            <v>13560</v>
          </cell>
        </row>
        <row r="329">
          <cell r="B329" t="str">
            <v>CABINET BLONDEAU FRANCOIS</v>
          </cell>
          <cell r="C329" t="str">
            <v>32 RUE DE L HOTEL DE VILLE 79450 ST AUBIN</v>
          </cell>
          <cell r="D329" t="str">
            <v>05.49.95.35.63</v>
          </cell>
          <cell r="E329" t="str">
            <v>400-321-485</v>
          </cell>
          <cell r="F329">
            <v>389.7</v>
          </cell>
          <cell r="G329">
            <v>6777.391304347826</v>
          </cell>
        </row>
        <row r="330">
          <cell r="B330" t="str">
            <v>MACON AUTO CONTRÔLE</v>
          </cell>
          <cell r="C330" t="str">
            <v>AVENUE DES SAUGERAIES 71000 MACON</v>
          </cell>
          <cell r="D330" t="str">
            <v>06.50.97.27.72</v>
          </cell>
          <cell r="E330" t="str">
            <v>524-019-858</v>
          </cell>
          <cell r="F330">
            <v>359.7</v>
          </cell>
          <cell r="G330">
            <v>6255.652173913043</v>
          </cell>
        </row>
        <row r="331">
          <cell r="B331" t="str">
            <v>AU CHALET DU MONT ROLAND</v>
          </cell>
          <cell r="C331" t="str">
            <v>RUE MONT ROLANDD 39100 SAMPANS</v>
          </cell>
          <cell r="D331" t="str">
            <v>03.84.72.04.55</v>
          </cell>
          <cell r="E331" t="str">
            <v>313-053-803</v>
          </cell>
          <cell r="F331">
            <v>869.7</v>
          </cell>
          <cell r="G331">
            <v>15125.217391304348</v>
          </cell>
        </row>
        <row r="332">
          <cell r="B332" t="str">
            <v>AQUADOUCE SERVICE</v>
          </cell>
          <cell r="C332" t="str">
            <v>55 ROUTES DE MANTES 78240 CHAMBOURCY</v>
          </cell>
          <cell r="D332" t="str">
            <v>01.39.79.18.99</v>
          </cell>
          <cell r="E332" t="str">
            <v>331-181-974</v>
          </cell>
          <cell r="F332">
            <v>1019.7</v>
          </cell>
          <cell r="G332">
            <v>17733.91304347826</v>
          </cell>
        </row>
        <row r="333">
          <cell r="B333" t="str">
            <v>PAREF GESTION</v>
          </cell>
          <cell r="C333" t="str">
            <v>8 RUE AUBER 75009 PARIS</v>
          </cell>
          <cell r="D333" t="str">
            <v>01.40.29.86.86</v>
          </cell>
          <cell r="E333" t="str">
            <v>380-373-753</v>
          </cell>
          <cell r="F333">
            <v>2699.7</v>
          </cell>
          <cell r="G333">
            <v>46951.304347826088</v>
          </cell>
        </row>
        <row r="334">
          <cell r="B334" t="str">
            <v>SAINT EX PLUS</v>
          </cell>
          <cell r="C334" t="str">
            <v>28 PLACE DUCLOS 22100 DINAN</v>
          </cell>
          <cell r="D334" t="str">
            <v>02.96.87.50.51</v>
          </cell>
          <cell r="E334" t="str">
            <v>414-325-340</v>
          </cell>
          <cell r="F334">
            <v>449.7</v>
          </cell>
          <cell r="G334">
            <v>7820.869565217391</v>
          </cell>
        </row>
        <row r="335">
          <cell r="B335" t="str">
            <v>DOCTEUR SYLVAIN GAUBERT</v>
          </cell>
          <cell r="C335" t="str">
            <v>2 RUE ROLLIN 30100 ALES</v>
          </cell>
          <cell r="D335" t="str">
            <v>04.66.52.32.97</v>
          </cell>
          <cell r="E335" t="str">
            <v>488-756-172</v>
          </cell>
          <cell r="F335">
            <v>475.2</v>
          </cell>
          <cell r="G335">
            <v>8264.347826086956</v>
          </cell>
        </row>
        <row r="336">
          <cell r="B336" t="str">
            <v>MONSIEUR PIERRE GROC</v>
          </cell>
          <cell r="C336" t="str">
            <v>65 BD MARECHAL JOFFRE 92340 BOURG LA REINE</v>
          </cell>
          <cell r="D336" t="str">
            <v>01.46.61.84.91</v>
          </cell>
          <cell r="E336" t="str">
            <v>651-022-113</v>
          </cell>
          <cell r="F336">
            <v>719.7</v>
          </cell>
          <cell r="G336">
            <v>12516.521739130434</v>
          </cell>
        </row>
        <row r="337">
          <cell r="B337" t="str">
            <v xml:space="preserve">SCM AGARD AUBERT ET SELARL SAZARIS </v>
          </cell>
          <cell r="C337" t="str">
            <v>129 RUE DE PARIS 16000 ANGOULEME</v>
          </cell>
          <cell r="D337" t="str">
            <v>05.45.95.13.42</v>
          </cell>
          <cell r="E337" t="str">
            <v>339-978-827</v>
          </cell>
          <cell r="F337">
            <v>569.70000000000005</v>
          </cell>
          <cell r="G337">
            <v>9907.8260869565238</v>
          </cell>
        </row>
        <row r="338">
          <cell r="B338" t="str">
            <v>BAILLARGEAT GERARD</v>
          </cell>
          <cell r="C338" t="str">
            <v>12 LE PICOU DU NORD</v>
          </cell>
          <cell r="D338" t="str">
            <v>06.77.00.69.89</v>
          </cell>
          <cell r="E338" t="str">
            <v>380-181-271</v>
          </cell>
          <cell r="F338">
            <v>389.7</v>
          </cell>
          <cell r="G338">
            <v>6777.391304347826</v>
          </cell>
        </row>
        <row r="339">
          <cell r="B339" t="str">
            <v>PHARMACIE BRIGITTE LACOSTE</v>
          </cell>
          <cell r="C339" t="str">
            <v>104 AV DE KA REPUBLIQUE 15000 AURILLAC</v>
          </cell>
          <cell r="D339" t="str">
            <v>04.71.48.05.17</v>
          </cell>
          <cell r="E339" t="str">
            <v>424-821-056</v>
          </cell>
          <cell r="F339">
            <v>344.7</v>
          </cell>
          <cell r="G339">
            <v>5994.782608695652</v>
          </cell>
        </row>
        <row r="340">
          <cell r="B340" t="str">
            <v>ROINE ET ASSOCIES</v>
          </cell>
          <cell r="C340" t="str">
            <v>18 RUE DE LIEGE 75009 PARIS</v>
          </cell>
          <cell r="D340" t="str">
            <v>01.40.16.12.10</v>
          </cell>
          <cell r="E340" t="str">
            <v>800-119-000</v>
          </cell>
          <cell r="F340">
            <v>1319.7</v>
          </cell>
          <cell r="G340">
            <v>22951.304347826088</v>
          </cell>
        </row>
        <row r="341">
          <cell r="B341" t="str">
            <v>SARL NT 2000</v>
          </cell>
          <cell r="C341" t="str">
            <v>25 AVENUE JOFFRE 92250 LA GAREBBE COLOMBES</v>
          </cell>
          <cell r="D341" t="str">
            <v>395-269-525</v>
          </cell>
          <cell r="E341" t="str">
            <v>395-269-525</v>
          </cell>
          <cell r="F341">
            <v>899.7</v>
          </cell>
          <cell r="G341">
            <v>15646.95652173913</v>
          </cell>
        </row>
        <row r="342">
          <cell r="B342" t="str">
            <v>AVENIR HANDICAP GEIQ TH</v>
          </cell>
          <cell r="C342" t="str">
            <v>2 PLACE DE LA GARE 37700 ST PIERRE DES CORPS</v>
          </cell>
          <cell r="D342" t="str">
            <v>06.82.13.80.40</v>
          </cell>
          <cell r="E342" t="str">
            <v>521-289-751</v>
          </cell>
          <cell r="F342">
            <v>569.70000000000005</v>
          </cell>
          <cell r="G342">
            <v>9907.8260869565238</v>
          </cell>
        </row>
        <row r="343">
          <cell r="B343" t="str">
            <v>BARADEL SAS</v>
          </cell>
          <cell r="C343" t="str">
            <v>68-70 RUE GENERAL DUFIEUX 68650 LAPOOUTROIE</v>
          </cell>
          <cell r="D343" t="str">
            <v>03.89.47.50.06</v>
          </cell>
          <cell r="E343" t="str">
            <v>349-378-513</v>
          </cell>
          <cell r="F343">
            <v>568.04999999999995</v>
          </cell>
          <cell r="G343">
            <v>9879.1304347826081</v>
          </cell>
        </row>
        <row r="344">
          <cell r="B344" t="str">
            <v>LA BOUCHERIE DE SOLOGNE</v>
          </cell>
          <cell r="C344" t="str">
            <v>10 RUE DENIS PAPIN 45240 LA FERTE ST AUBIN</v>
          </cell>
          <cell r="D344" t="str">
            <v>02.38.63.22.99</v>
          </cell>
          <cell r="E344" t="str">
            <v>510-274-210</v>
          </cell>
          <cell r="F344">
            <v>389.7</v>
          </cell>
          <cell r="G344">
            <v>6777.391304347826</v>
          </cell>
        </row>
        <row r="345">
          <cell r="B345" t="str">
            <v>DR THIERRY DANIEL</v>
          </cell>
          <cell r="C345" t="str">
            <v>RUE LOUIS LEMOENIC 56240 INGUINEL</v>
          </cell>
          <cell r="D345" t="str">
            <v>02.94.32.08.42</v>
          </cell>
          <cell r="E345" t="str">
            <v>389-728-932</v>
          </cell>
          <cell r="F345">
            <v>899.7</v>
          </cell>
          <cell r="G345">
            <v>15646.95652173913</v>
          </cell>
        </row>
        <row r="346">
          <cell r="B346" t="str">
            <v xml:space="preserve">BETASET </v>
          </cell>
          <cell r="C346" t="str">
            <v>300 ROUTE D ANET 78550 HOUDAN</v>
          </cell>
          <cell r="D346" t="str">
            <v>01.30.59.69.46</v>
          </cell>
          <cell r="E346" t="str">
            <v>382-725-414</v>
          </cell>
          <cell r="F346">
            <v>419.7</v>
          </cell>
          <cell r="G346">
            <v>7299.130434782609</v>
          </cell>
        </row>
        <row r="347">
          <cell r="B347" t="str">
            <v>GES CO FI</v>
          </cell>
          <cell r="C347" t="str">
            <v>24 RUE LAMARTINE 75009 PARIS</v>
          </cell>
          <cell r="D347" t="str">
            <v>01.56.92.06.24</v>
          </cell>
          <cell r="E347" t="str">
            <v>527-637-912</v>
          </cell>
          <cell r="F347">
            <v>479.7</v>
          </cell>
          <cell r="G347">
            <v>8342.608695652174</v>
          </cell>
        </row>
        <row r="348">
          <cell r="B348" t="str">
            <v>ECOLE DE CONDUITE MARGARON JEAN JACQUES</v>
          </cell>
          <cell r="C348" t="str">
            <v>127 AVENUE PIERRE DUMOND 69290 CRAPONNE</v>
          </cell>
          <cell r="D348" t="str">
            <v>04.37.22.03.06</v>
          </cell>
          <cell r="E348" t="str">
            <v>482-707-387</v>
          </cell>
          <cell r="F348">
            <v>509.7</v>
          </cell>
          <cell r="G348">
            <v>8864.347826086956</v>
          </cell>
        </row>
        <row r="349">
          <cell r="B349" t="str">
            <v>PHARMACIE NERI</v>
          </cell>
          <cell r="C349" t="str">
            <v>2 JARDINS MARINES DE PORTICCIO 20128 GROSSETO PRUGNA</v>
          </cell>
          <cell r="D349" t="str">
            <v>04.95.25.01.40</v>
          </cell>
          <cell r="E349" t="str">
            <v>511-468-613</v>
          </cell>
          <cell r="F349">
            <v>484.5</v>
          </cell>
          <cell r="G349">
            <v>8426.0869565217399</v>
          </cell>
        </row>
        <row r="350">
          <cell r="B350" t="str">
            <v>BAGUIPAIN</v>
          </cell>
          <cell r="C350" t="str">
            <v>16 ROUTE D ANGAIS 64510 ASSAT</v>
          </cell>
          <cell r="D350" t="str">
            <v>07.61.51.91.18</v>
          </cell>
          <cell r="E350" t="str">
            <v>504-819-707</v>
          </cell>
          <cell r="F350">
            <v>797.01</v>
          </cell>
          <cell r="G350">
            <v>13861.04347826087</v>
          </cell>
        </row>
        <row r="351">
          <cell r="B351" t="str">
            <v>GUY JULLIEN</v>
          </cell>
          <cell r="C351" t="str">
            <v>44 RUE MONTGRAND 13006 MARSEILLE</v>
          </cell>
          <cell r="D351" t="str">
            <v>04.91.33.04.20</v>
          </cell>
          <cell r="E351" t="str">
            <v>313-554-529</v>
          </cell>
          <cell r="F351">
            <v>440.7</v>
          </cell>
          <cell r="G351">
            <v>7664.347826086957</v>
          </cell>
        </row>
        <row r="352">
          <cell r="B352" t="str">
            <v>SYNDICAT INTERCOMMUNAL D ASSAISISSEMENT DES EAUX DE HOLVON</v>
          </cell>
          <cell r="C352" t="str">
            <v>1 RUE DE L EGLISE 57510 HOLVING</v>
          </cell>
          <cell r="D352"/>
          <cell r="E352" t="str">
            <v>255-704-009</v>
          </cell>
          <cell r="F352">
            <v>569.70000000000005</v>
          </cell>
          <cell r="G352">
            <v>9907.8260869565238</v>
          </cell>
        </row>
        <row r="353">
          <cell r="B353" t="str">
            <v>TRANS CONVOYAGES LOCATION</v>
          </cell>
          <cell r="C353" t="str">
            <v>30 GRANDE RUE 70210 PASSAVANT LA ROCHERE</v>
          </cell>
          <cell r="D353" t="str">
            <v>06.42.11.64.12</v>
          </cell>
          <cell r="E353" t="str">
            <v>753-694-991</v>
          </cell>
          <cell r="F353">
            <v>404.1</v>
          </cell>
          <cell r="G353">
            <v>7027.826086956522</v>
          </cell>
        </row>
        <row r="354">
          <cell r="B354" t="str">
            <v>COLLEGE ELSA TRIOLET</v>
          </cell>
          <cell r="C354" t="str">
            <v>PLACE ALPHONE CANOVAS 13015 MARSEILLE</v>
          </cell>
          <cell r="D354" t="str">
            <v>04.91.51.10.36</v>
          </cell>
          <cell r="E354" t="str">
            <v>191-318-872</v>
          </cell>
          <cell r="F354">
            <v>749.7</v>
          </cell>
          <cell r="G354">
            <v>13038.260869565218</v>
          </cell>
        </row>
        <row r="355">
          <cell r="B355" t="str">
            <v>SM D ASSAINISSEMENT DE LA SEILLE AVAL</v>
          </cell>
          <cell r="C355" t="str">
            <v xml:space="preserve">2 RUE PILATRE DE ROZIER 57420 GOIN </v>
          </cell>
          <cell r="D355" t="str">
            <v>03.87.52.41.90</v>
          </cell>
          <cell r="E355" t="str">
            <v>255-704-462</v>
          </cell>
          <cell r="F355">
            <v>839.7</v>
          </cell>
          <cell r="G355">
            <v>14603.478260869566</v>
          </cell>
        </row>
        <row r="356">
          <cell r="B356" t="str">
            <v>SLJ SOCIETE D'EXPLOITATION (JARDINA)</v>
          </cell>
          <cell r="C356" t="str">
            <v xml:space="preserve">12 RUE DE DACHSTEIN 67120 MOLSHEIM </v>
          </cell>
          <cell r="D356" t="str">
            <v>03.88.49.33.34</v>
          </cell>
          <cell r="E356" t="str">
            <v>504-131-343</v>
          </cell>
          <cell r="F356">
            <v>550.65</v>
          </cell>
          <cell r="G356">
            <v>9576.5217391304341</v>
          </cell>
        </row>
        <row r="357">
          <cell r="B357" t="str">
            <v>MAITRE BERTHRAND MOREL</v>
          </cell>
          <cell r="C357" t="str">
            <v>35 RUE GAMBETTA 46100 FIGEAC</v>
          </cell>
          <cell r="D357"/>
          <cell r="E357" t="str">
            <v>352-088-991</v>
          </cell>
          <cell r="F357">
            <v>1049.7</v>
          </cell>
          <cell r="G357">
            <v>18255.652173913044</v>
          </cell>
        </row>
        <row r="358">
          <cell r="B358" t="str">
            <v>AUTO ECOLE BELLONE</v>
          </cell>
          <cell r="C358" t="str">
            <v>1 RUE THAON DE REVEL 06300 NICE</v>
          </cell>
          <cell r="D358" t="str">
            <v>04.93.55.03.29</v>
          </cell>
          <cell r="E358" t="str">
            <v>534-079-611</v>
          </cell>
          <cell r="F358">
            <v>388.95</v>
          </cell>
          <cell r="G358">
            <v>6764.347826086957</v>
          </cell>
        </row>
        <row r="359">
          <cell r="B359" t="str">
            <v>HENNY SELIG SA</v>
          </cell>
          <cell r="C359" t="str">
            <v>6 RUE GRANDE RUE 68320 JEBSHEIM</v>
          </cell>
          <cell r="D359" t="str">
            <v>03.89.71.60.60</v>
          </cell>
          <cell r="E359" t="str">
            <v>917-321-135</v>
          </cell>
          <cell r="F359">
            <v>929.7</v>
          </cell>
          <cell r="G359">
            <v>16168.695652173914</v>
          </cell>
        </row>
        <row r="360">
          <cell r="B360" t="str">
            <v>SYNDICAT DES EAUX DE VERNY</v>
          </cell>
          <cell r="C360" t="str">
            <v>2 RUE PILATRE ROZIER 57420 GOIN</v>
          </cell>
          <cell r="D360" t="str">
            <v>03.87.52.41.90</v>
          </cell>
          <cell r="E360" t="str">
            <v>215-707-084</v>
          </cell>
          <cell r="F360">
            <v>329.7</v>
          </cell>
          <cell r="G360">
            <v>5733.913043478261</v>
          </cell>
        </row>
        <row r="361">
          <cell r="B361" t="str">
            <v>SOCIETE NATIONALE LES COMPAGNONS DU DESENFUMAGE</v>
          </cell>
          <cell r="C361" t="str">
            <v>ALLEE DES PLEUS 77170 BRIE COMTE ROBERT</v>
          </cell>
          <cell r="D361" t="str">
            <v>01.78.48.40.40</v>
          </cell>
          <cell r="E361" t="str">
            <v>442-176-210</v>
          </cell>
          <cell r="F361">
            <v>2699.97</v>
          </cell>
          <cell r="G361">
            <v>46956</v>
          </cell>
        </row>
        <row r="362">
          <cell r="B362" t="str">
            <v>GIE SELECTOR</v>
          </cell>
          <cell r="C362" t="str">
            <v>RUE DES BOIS MERRAIN 16100  MERPINS</v>
          </cell>
          <cell r="D362" t="str">
            <v>05.45.82.38.82</v>
          </cell>
          <cell r="E362" t="str">
            <v>906-930-011</v>
          </cell>
          <cell r="F362">
            <v>438.75</v>
          </cell>
          <cell r="G362">
            <v>7630.434782608696</v>
          </cell>
        </row>
        <row r="363">
          <cell r="B363" t="str">
            <v>C.I.B.E</v>
          </cell>
          <cell r="C363" t="str">
            <v>12 RUE ST FIACRE 57100 THIONVILLE</v>
          </cell>
          <cell r="D363" t="str">
            <v>03.82.53.26.98</v>
          </cell>
          <cell r="E363" t="str">
            <v>326-674-553</v>
          </cell>
          <cell r="F363">
            <v>744.9</v>
          </cell>
          <cell r="G363">
            <v>12954.782608695652</v>
          </cell>
        </row>
        <row r="364">
          <cell r="B364" t="str">
            <v>MATHIEU PÈRE ET FILS</v>
          </cell>
          <cell r="C364" t="str">
            <v>RUE DU PETIT BOIS 54560 SANCY</v>
          </cell>
          <cell r="D364"/>
          <cell r="E364" t="str">
            <v>647-320-423</v>
          </cell>
          <cell r="F364">
            <v>509.7</v>
          </cell>
          <cell r="G364">
            <v>8864.347826086956</v>
          </cell>
        </row>
        <row r="365">
          <cell r="B365" t="str">
            <v>EARL CARRE</v>
          </cell>
          <cell r="C365" t="str">
            <v xml:space="preserve">LA FERME DE MOIDREY 50170 BEAUVOIR </v>
          </cell>
          <cell r="D365" t="str">
            <v>02.99.48.62.53</v>
          </cell>
          <cell r="E365" t="str">
            <v>379-337-454</v>
          </cell>
          <cell r="F365">
            <v>485.1</v>
          </cell>
          <cell r="G365">
            <v>8436.5217391304341</v>
          </cell>
        </row>
        <row r="366">
          <cell r="B366" t="str">
            <v>MAITRE KARINE MARTIN STAUDOHAR</v>
          </cell>
          <cell r="C366" t="str">
            <v>7 RUE ERNEST CRESSON 75014  PARIS</v>
          </cell>
          <cell r="D366" t="str">
            <v>06.76.58.39.37</v>
          </cell>
          <cell r="E366" t="str">
            <v>441-741-170</v>
          </cell>
          <cell r="F366">
            <v>789.75</v>
          </cell>
          <cell r="G366">
            <v>13734.782608695652</v>
          </cell>
        </row>
        <row r="367">
          <cell r="B367" t="str">
            <v>MR FAUR JEAN</v>
          </cell>
          <cell r="C367" t="str">
            <v>78 RUE REGUELONGUE 31100 TOULOUSE</v>
          </cell>
          <cell r="D367" t="str">
            <v>05.61.07.59.59</v>
          </cell>
          <cell r="E367" t="str">
            <v>640-714-408</v>
          </cell>
          <cell r="F367">
            <v>562.55999999999995</v>
          </cell>
          <cell r="G367">
            <v>9783.6521739130421</v>
          </cell>
        </row>
        <row r="368">
          <cell r="B368" t="str">
            <v>SYNDICAT AIDE MENAGE A DOMICILE COTEUX GARONNE</v>
          </cell>
          <cell r="C368" t="str">
            <v>13 RUE BOURG PLESSIS 33360 CAMBLANES ET MEYNAC</v>
          </cell>
          <cell r="D368" t="str">
            <v>05.56.20.00.15</v>
          </cell>
          <cell r="E368" t="str">
            <v>253-303-630</v>
          </cell>
          <cell r="F368">
            <v>537.84</v>
          </cell>
          <cell r="G368">
            <v>9353.7391304347821</v>
          </cell>
        </row>
        <row r="369">
          <cell r="B369" t="str">
            <v>SCM CABINET MEDICAL DE MAGENTA</v>
          </cell>
          <cell r="C369" t="str">
            <v>39 AVENUE ALFRED ANATOLE THEVENET 51530 MAGENTA</v>
          </cell>
          <cell r="D369" t="str">
            <v>03.26.51.01.55</v>
          </cell>
          <cell r="E369" t="str">
            <v>780-452-736</v>
          </cell>
          <cell r="F369">
            <v>616.20000000000005</v>
          </cell>
          <cell r="G369">
            <v>10716.521739130436</v>
          </cell>
        </row>
        <row r="370">
          <cell r="B370" t="str">
            <v>ASSOCIATION ALLIANCE FRANCAISE COMITE</v>
          </cell>
          <cell r="C370" t="str">
            <v xml:space="preserve">2 RUE DE PARIS 06000 NICE </v>
          </cell>
          <cell r="D370" t="str">
            <v>04.93.62.67.66</v>
          </cell>
          <cell r="E370" t="str">
            <v>326-182-599</v>
          </cell>
          <cell r="F370">
            <v>464.7</v>
          </cell>
          <cell r="G370">
            <v>8081.739130434783</v>
          </cell>
        </row>
        <row r="371">
          <cell r="B371" t="str">
            <v>PHARMACIE YVES ROHMER</v>
          </cell>
          <cell r="C371" t="str">
            <v xml:space="preserve">PLACE CUVIER 25200 BETHONCOURT </v>
          </cell>
          <cell r="D371" t="str">
            <v>03.81.96.61.04</v>
          </cell>
          <cell r="E371" t="str">
            <v>307-977-629</v>
          </cell>
          <cell r="F371">
            <v>668.07</v>
          </cell>
          <cell r="G371">
            <v>11618.608695652174</v>
          </cell>
        </row>
        <row r="372">
          <cell r="B372" t="str">
            <v>VOIRONS AUTOMOBILES</v>
          </cell>
          <cell r="C372" t="str">
            <v>1061 ROUTE D ARPIGNY 74250 MARCELLAZ</v>
          </cell>
          <cell r="D372" t="str">
            <v>04.50.36.43.67</v>
          </cell>
          <cell r="E372" t="str">
            <v>493-995-476</v>
          </cell>
          <cell r="F372">
            <v>408.66</v>
          </cell>
          <cell r="G372">
            <v>7107.130434782609</v>
          </cell>
        </row>
        <row r="373">
          <cell r="B373" t="str">
            <v>DR PHILIPPE ANNE</v>
          </cell>
          <cell r="C373" t="str">
            <v>2 RUE ST PIERRE LE JEUNE 67000 STRASBOURG</v>
          </cell>
          <cell r="D373" t="str">
            <v>03.88.22.03.87</v>
          </cell>
          <cell r="E373" t="str">
            <v>349-123-570</v>
          </cell>
          <cell r="F373">
            <v>440.16</v>
          </cell>
          <cell r="G373">
            <v>7654.95652173913</v>
          </cell>
        </row>
        <row r="374">
          <cell r="B374" t="str">
            <v>MONSIEUR BRUNO BAUDU</v>
          </cell>
          <cell r="C374" t="str">
            <v>12 ROUTE DE DARVOY 45150 FEROLLES</v>
          </cell>
          <cell r="D374" t="str">
            <v>02.38.59.90.29</v>
          </cell>
          <cell r="E374" t="str">
            <v>398-498-477</v>
          </cell>
          <cell r="F374">
            <v>389.7</v>
          </cell>
          <cell r="G374">
            <v>6777.391304347826</v>
          </cell>
        </row>
        <row r="375">
          <cell r="B375" t="str">
            <v>PHARMACIE DU MORTIER</v>
          </cell>
          <cell r="C375" t="str">
            <v>1 RUE D OTTMARSHEIM 68170 RIXEIM</v>
          </cell>
          <cell r="D375" t="str">
            <v>03.89.44.44.11</v>
          </cell>
          <cell r="E375" t="str">
            <v>450-813-332</v>
          </cell>
          <cell r="F375">
            <v>485.7</v>
          </cell>
          <cell r="G375">
            <v>8446.95652173913</v>
          </cell>
        </row>
        <row r="376">
          <cell r="B376" t="str">
            <v>SCM DES MEDECINS DE STOSSWIHR</v>
          </cell>
          <cell r="C376" t="str">
            <v>22 ROUTE DE SCHLUCHT 68140 STOSSWIHR</v>
          </cell>
          <cell r="D376" t="str">
            <v>03.89.77.48.18</v>
          </cell>
          <cell r="E376" t="str">
            <v>410-637-219</v>
          </cell>
          <cell r="F376">
            <v>539.70000000000005</v>
          </cell>
          <cell r="G376">
            <v>9386.0869565217399</v>
          </cell>
        </row>
        <row r="377">
          <cell r="B377" t="str">
            <v>MONSIEUR PATRICE LEBLANC</v>
          </cell>
          <cell r="C377" t="str">
            <v>19 RUE JEAN MOULIN 86220 LES ORMES</v>
          </cell>
          <cell r="D377" t="str">
            <v>05.49.85.66.08</v>
          </cell>
          <cell r="E377" t="str">
            <v>331-615-641</v>
          </cell>
          <cell r="F377">
            <v>389.7</v>
          </cell>
          <cell r="G377">
            <v>6777.391304347826</v>
          </cell>
        </row>
        <row r="378">
          <cell r="B378" t="str">
            <v>ORDRE DES ARCHITECTES BUREAU</v>
          </cell>
          <cell r="C378" t="str">
            <v>36 RUE ARCISSE DE CAUMONT 14000 CAEN</v>
          </cell>
          <cell r="D378" t="str">
            <v>02.31.85.37.29</v>
          </cell>
          <cell r="E378" t="str">
            <v>780-714-978</v>
          </cell>
          <cell r="F378">
            <v>384.15</v>
          </cell>
          <cell r="G378">
            <v>6680.869565217391</v>
          </cell>
        </row>
        <row r="379">
          <cell r="B379" t="str">
            <v>TAPIN PHILIPPE</v>
          </cell>
          <cell r="C379" t="str">
            <v>1471 RUE LA LOUISIERE 50800 VILLEDIEU LES POELES</v>
          </cell>
          <cell r="D379" t="str">
            <v>06.64.51.52.94</v>
          </cell>
          <cell r="E379" t="str">
            <v>452-009-095</v>
          </cell>
          <cell r="F379">
            <v>425.04</v>
          </cell>
          <cell r="G379">
            <v>7392</v>
          </cell>
        </row>
        <row r="380">
          <cell r="B380" t="str">
            <v>MADAME CELINE GRISVARD</v>
          </cell>
          <cell r="C380" t="str">
            <v>8 PLACE DU MARCHE AUX ETOUPES 76780 ARGUEIL</v>
          </cell>
          <cell r="D380"/>
          <cell r="E380" t="str">
            <v>483-270-849</v>
          </cell>
          <cell r="F380">
            <v>719.7</v>
          </cell>
          <cell r="G380">
            <v>12516.521739130434</v>
          </cell>
        </row>
        <row r="381">
          <cell r="B381" t="str">
            <v>MADAME SYLVIE PERRIN</v>
          </cell>
          <cell r="C381" t="str">
            <v>25 RUE PIERRE BEUCLER 90500 BEAUCOURT</v>
          </cell>
          <cell r="D381" t="str">
            <v>03.84.56.90.35</v>
          </cell>
          <cell r="E381" t="str">
            <v>317-115-517</v>
          </cell>
          <cell r="F381">
            <v>425.1</v>
          </cell>
          <cell r="G381">
            <v>7393.04347826087</v>
          </cell>
        </row>
        <row r="382">
          <cell r="B382" t="str">
            <v>PRECITEC</v>
          </cell>
          <cell r="C382" t="str">
            <v>1 RUE DE L ETANG DE LA FORGE 71200 LE CREUSOT</v>
          </cell>
          <cell r="D382" t="str">
            <v>03.85.73.01.18</v>
          </cell>
          <cell r="E382" t="str">
            <v>424-751-543</v>
          </cell>
          <cell r="F382">
            <v>1396.5</v>
          </cell>
          <cell r="G382">
            <v>24286.956521739132</v>
          </cell>
        </row>
        <row r="383">
          <cell r="B383" t="str">
            <v>FALGOUX 2000</v>
          </cell>
          <cell r="C383" t="str">
            <v>PERCE NEIGE 63610 BESSE ET ST NASTAISE</v>
          </cell>
          <cell r="D383" t="str">
            <v>04.73.79.60.23</v>
          </cell>
          <cell r="E383" t="str">
            <v>414-345-074</v>
          </cell>
          <cell r="F383">
            <v>574.04999999999995</v>
          </cell>
          <cell r="G383">
            <v>9983.4782608695641</v>
          </cell>
        </row>
        <row r="384">
          <cell r="B384" t="str">
            <v>REPARATIONS DE VEHICULES INDUSTRIELS ET PARTICULIERS</v>
          </cell>
          <cell r="C384" t="str">
            <v>ZAC DES GRANDS GODETS // 970 RUE MARCEL PAUL 94500 CHAMPIGNY SUR MARNE</v>
          </cell>
          <cell r="D384"/>
          <cell r="E384" t="str">
            <v>320-941-313</v>
          </cell>
          <cell r="F384">
            <v>1123.26</v>
          </cell>
          <cell r="G384">
            <v>19534.956521739132</v>
          </cell>
        </row>
        <row r="385">
          <cell r="B385" t="str">
            <v>SCM CABINET MEDICAL MONT LOUIS</v>
          </cell>
          <cell r="C385" t="str">
            <v>3 BVD DE CASCAIS 64200 BIARRITZ</v>
          </cell>
          <cell r="D385" t="str">
            <v>05.59.22.12.22</v>
          </cell>
          <cell r="E385" t="str">
            <v>328-637-756</v>
          </cell>
          <cell r="F385">
            <v>567.48</v>
          </cell>
          <cell r="G385">
            <v>9869.217391304348</v>
          </cell>
        </row>
        <row r="386">
          <cell r="B386" t="str">
            <v>MME GUENEZAN ISABELLE</v>
          </cell>
          <cell r="C386" t="str">
            <v>3 RUE DE BUCI 75006 PARIS</v>
          </cell>
          <cell r="D386"/>
          <cell r="E386" t="str">
            <v>381-233-766</v>
          </cell>
          <cell r="F386">
            <v>569.70000000000005</v>
          </cell>
          <cell r="G386">
            <v>9907.8260869565238</v>
          </cell>
        </row>
        <row r="387">
          <cell r="B387" t="str">
            <v>MONSIEUR ALBAN ANDRIEU</v>
          </cell>
          <cell r="C387" t="str">
            <v>14 AVENUE D AQUITAINE 33380 MARCHEPRIME</v>
          </cell>
          <cell r="D387" t="str">
            <v>05-57-71-12-23</v>
          </cell>
          <cell r="E387" t="str">
            <v>532-292-075</v>
          </cell>
          <cell r="F387">
            <v>473.37</v>
          </cell>
          <cell r="G387">
            <v>8232.5217391304341</v>
          </cell>
        </row>
        <row r="388">
          <cell r="B388" t="str">
            <v>PHARMACIE DU GUA</v>
          </cell>
          <cell r="C388" t="str">
            <v>48 RUE PAUL LAFARGUE 12110 AUBIN</v>
          </cell>
          <cell r="D388" t="str">
            <v>05.65.63.20.36</v>
          </cell>
          <cell r="E388" t="str">
            <v>394-978-589</v>
          </cell>
          <cell r="F388">
            <v>419.7</v>
          </cell>
          <cell r="G388">
            <v>7299.130434782609</v>
          </cell>
        </row>
        <row r="389">
          <cell r="B389" t="str">
            <v>INSTALLATION MATERIEL TELEPHONIQUE</v>
          </cell>
          <cell r="C389" t="str">
            <v>694 RUE PIERRE ET MARIE CURUE 40210 LABOUHEYRE</v>
          </cell>
          <cell r="D389" t="str">
            <v>06.33.00.18.33</v>
          </cell>
          <cell r="E389" t="str">
            <v>340-682-319</v>
          </cell>
          <cell r="F389">
            <v>710.19</v>
          </cell>
          <cell r="G389">
            <v>12351.130434782608</v>
          </cell>
        </row>
        <row r="390">
          <cell r="B390" t="str">
            <v>MONSIEUR JEAN FAUGEROUX</v>
          </cell>
          <cell r="C390" t="str">
            <v>1 PLACE SADI CARNOT 59360 LE CATEAU CAMBRESIS</v>
          </cell>
          <cell r="D390" t="str">
            <v>03.27.84.01.64</v>
          </cell>
          <cell r="E390" t="str">
            <v>306-836-941</v>
          </cell>
          <cell r="F390">
            <v>509.7</v>
          </cell>
          <cell r="G390">
            <v>8864.347826086956</v>
          </cell>
        </row>
        <row r="391">
          <cell r="B391" t="str">
            <v>MONSIEUR MICHEL PEROL</v>
          </cell>
          <cell r="C391" t="str">
            <v>119 BOULEVARD GRIGNAN 83000 TOULON</v>
          </cell>
          <cell r="D391" t="str">
            <v>04.98.00.04.93</v>
          </cell>
          <cell r="E391" t="str">
            <v>305-569-476</v>
          </cell>
          <cell r="F391">
            <v>1143.6600000000001</v>
          </cell>
          <cell r="G391">
            <v>19889.739130434784</v>
          </cell>
        </row>
        <row r="392">
          <cell r="B392"/>
          <cell r="C392"/>
          <cell r="D392"/>
          <cell r="E392"/>
          <cell r="F392"/>
          <cell r="G392"/>
        </row>
        <row r="393">
          <cell r="B393" t="str">
            <v>PHARMACIE DELAPLACE SELARL</v>
          </cell>
          <cell r="C393" t="str">
            <v>1 RUE DES BOUCHERIES 45320 COURTENAY</v>
          </cell>
          <cell r="D393" t="str">
            <v>02.38.97.40.83</v>
          </cell>
          <cell r="E393" t="str">
            <v>797-455-748</v>
          </cell>
          <cell r="F393">
            <v>1019.7</v>
          </cell>
          <cell r="G393">
            <v>17733.91304347826</v>
          </cell>
        </row>
        <row r="394">
          <cell r="B394" t="str">
            <v>PHARMACIE RUBIO</v>
          </cell>
          <cell r="C394" t="str">
            <v xml:space="preserve">7 AVENUE DU ROUSSILLON 51350 CORMONTREUIL </v>
          </cell>
          <cell r="D394" t="str">
            <v>03.26.82.30.95</v>
          </cell>
          <cell r="E394" t="str">
            <v>494-791-197</v>
          </cell>
          <cell r="F394">
            <v>719.7</v>
          </cell>
          <cell r="G394">
            <v>12516.521739130434</v>
          </cell>
        </row>
        <row r="395">
          <cell r="B395" t="str">
            <v>ENTREPRISE GENERALE DE BATIMENT MIORCEC</v>
          </cell>
          <cell r="C395" t="str">
            <v xml:space="preserve">13 ROUTE MOULIN DU PONT 29450 LE TREHOU </v>
          </cell>
          <cell r="D395" t="str">
            <v>02.98.68.82.09</v>
          </cell>
          <cell r="E395" t="str">
            <v>636-020-075</v>
          </cell>
          <cell r="F395">
            <v>479.7</v>
          </cell>
          <cell r="G395">
            <v>8342.608695652174</v>
          </cell>
        </row>
        <row r="396">
          <cell r="B396" t="str">
            <v>ASSOCIATION DES MEDECINS DU TRAVAIL REGION ORTHEZ</v>
          </cell>
          <cell r="C396" t="str">
            <v>18 avenue du pesque 64300  ORTHEZ</v>
          </cell>
          <cell r="D396" t="str">
            <v>05.59.69.30.97</v>
          </cell>
          <cell r="E396" t="str">
            <v>310-580-337</v>
          </cell>
          <cell r="F396">
            <v>689.7</v>
          </cell>
          <cell r="G396">
            <v>11994.782608695652</v>
          </cell>
        </row>
        <row r="397">
          <cell r="B397" t="str">
            <v>GAEC BEAU</v>
          </cell>
          <cell r="C397" t="str">
            <v>13 PETITE RUE 89144 LIGNY LE CHATEL</v>
          </cell>
          <cell r="D397" t="str">
            <v>03.86.47.53.78</v>
          </cell>
          <cell r="E397" t="str">
            <v>410-181-739</v>
          </cell>
          <cell r="F397">
            <v>389.7</v>
          </cell>
          <cell r="G397">
            <v>6777.391304347826</v>
          </cell>
        </row>
        <row r="398">
          <cell r="B398" t="str">
            <v>RELAIS CULTUREL VAR MEDITERRANEE</v>
          </cell>
          <cell r="C398" t="str">
            <v>6 AVENUE DOCTEUR JEAN JACQUES PERRON</v>
          </cell>
          <cell r="D398" t="str">
            <v>04.94.65.29.59</v>
          </cell>
          <cell r="E398" t="str">
            <v>353-368-277</v>
          </cell>
          <cell r="F398">
            <v>719.7</v>
          </cell>
          <cell r="G398">
            <v>12516.521739130434</v>
          </cell>
        </row>
        <row r="399">
          <cell r="B399" t="str">
            <v>TRANSPORT MAHEU-JULLIEN</v>
          </cell>
          <cell r="C399" t="str">
            <v>79 RUE DE SAINT MALO 35111 LA FRESNAIS</v>
          </cell>
          <cell r="D399" t="str">
            <v>02.99.58.74.74</v>
          </cell>
          <cell r="E399" t="str">
            <v>431-541-804</v>
          </cell>
          <cell r="F399">
            <v>359.7</v>
          </cell>
          <cell r="G399">
            <v>6255.652173913043</v>
          </cell>
        </row>
        <row r="400">
          <cell r="B400" t="str">
            <v>DOMAINE TAUPENOT MERME</v>
          </cell>
          <cell r="C400" t="str">
            <v>33 ROUTE DES GRANDS CRUS 21220 MOREY SAINT DENIS</v>
          </cell>
          <cell r="D400">
            <v>380343524</v>
          </cell>
          <cell r="E400" t="str">
            <v>388-212-649</v>
          </cell>
          <cell r="F400">
            <v>599.70000000000005</v>
          </cell>
          <cell r="G400">
            <v>10429.565217391306</v>
          </cell>
        </row>
        <row r="401">
          <cell r="B401" t="str">
            <v>SOCIETE GENERALE D'OPTIQUE // VISUAL</v>
          </cell>
          <cell r="C401" t="str">
            <v>20 RUE ST GURVAL 56380 GUER</v>
          </cell>
          <cell r="D401" t="str">
            <v>02.97.22.02.59</v>
          </cell>
          <cell r="E401" t="str">
            <v>391-067-436</v>
          </cell>
          <cell r="F401">
            <v>599.70000000000005</v>
          </cell>
          <cell r="G401">
            <v>10429.565217391306</v>
          </cell>
        </row>
        <row r="402">
          <cell r="B402" t="str">
            <v>SOCIETE DES TRANSPORTS DEBRICON PARTY</v>
          </cell>
          <cell r="C402" t="str">
            <v>23 RUE DES DAMES 52100 VILLIERS EN LIEU</v>
          </cell>
          <cell r="D402" t="str">
            <v>03.25.06.05.15</v>
          </cell>
          <cell r="E402" t="str">
            <v>392-655-924</v>
          </cell>
          <cell r="F402">
            <v>718.62</v>
          </cell>
          <cell r="G402">
            <v>12497.739130434782</v>
          </cell>
        </row>
        <row r="403">
          <cell r="B403" t="str">
            <v>SEP HUISSIERS BRINGUIER CAUSSIL</v>
          </cell>
          <cell r="C403" t="str">
            <v>15 CHEMIN DES 3 FRANCS 13860 PEYROLLES EN PROVENCE</v>
          </cell>
          <cell r="D403" t="str">
            <v>04.42.67.14.17</v>
          </cell>
          <cell r="E403" t="str">
            <v>418-665-584</v>
          </cell>
          <cell r="F403">
            <v>869.7</v>
          </cell>
          <cell r="G403">
            <v>15125.217391304348</v>
          </cell>
        </row>
        <row r="404">
          <cell r="B404" t="str">
            <v>RESONANCES</v>
          </cell>
          <cell r="C404" t="str">
            <v>55 QUAI DE BOSC 34200 SETE</v>
          </cell>
          <cell r="D404" t="str">
            <v>04.67.18.64.75</v>
          </cell>
          <cell r="E404" t="str">
            <v>404-748-006</v>
          </cell>
          <cell r="F404">
            <v>1109.7</v>
          </cell>
          <cell r="G404">
            <v>19299.130434782608</v>
          </cell>
        </row>
        <row r="405">
          <cell r="B405" t="str">
            <v>DA CRUZ FERMETURES</v>
          </cell>
          <cell r="C405" t="str">
            <v>266 AV DU MARECHAL JUIN 40000 MONT DE MARSAN</v>
          </cell>
          <cell r="D405" t="str">
            <v>05.58.05.99.55</v>
          </cell>
          <cell r="E405" t="str">
            <v>342-663-556</v>
          </cell>
          <cell r="F405">
            <v>374.4</v>
          </cell>
          <cell r="G405">
            <v>6511.304347826087</v>
          </cell>
        </row>
        <row r="406">
          <cell r="B406" t="str">
            <v>ESPACE HABITAT</v>
          </cell>
          <cell r="C406" t="str">
            <v>13 B CHEMIN DES GENETS 88160 FRESSE SUR MOSELLE</v>
          </cell>
          <cell r="D406" t="str">
            <v>06.73.68.096.47</v>
          </cell>
          <cell r="E406" t="str">
            <v>532-771-631</v>
          </cell>
          <cell r="F406">
            <v>374.4</v>
          </cell>
          <cell r="G406">
            <v>6511.304347826087</v>
          </cell>
        </row>
        <row r="407">
          <cell r="B407" t="str">
            <v>AD JEANNOT</v>
          </cell>
          <cell r="C407" t="str">
            <v>AVENUE DU GENERAL LECLERC 54290 ROVILLE DEVANT BAYON</v>
          </cell>
          <cell r="D407" t="str">
            <v>03.83.75.32.38</v>
          </cell>
          <cell r="E407" t="str">
            <v>523-451-631</v>
          </cell>
          <cell r="F407">
            <v>638.70000000000005</v>
          </cell>
          <cell r="G407">
            <v>11107.826086956524</v>
          </cell>
        </row>
        <row r="408">
          <cell r="B408"/>
          <cell r="C408"/>
          <cell r="D408"/>
          <cell r="E408"/>
          <cell r="F408"/>
          <cell r="G408">
            <v>0</v>
          </cell>
        </row>
        <row r="409">
          <cell r="B409"/>
          <cell r="C409"/>
          <cell r="D409"/>
          <cell r="E409"/>
          <cell r="F409"/>
          <cell r="G409">
            <v>0</v>
          </cell>
        </row>
        <row r="410">
          <cell r="B410"/>
          <cell r="C410"/>
          <cell r="D410"/>
          <cell r="E410"/>
          <cell r="F410"/>
          <cell r="G410">
            <v>0</v>
          </cell>
        </row>
        <row r="411">
          <cell r="B411"/>
          <cell r="C411"/>
          <cell r="D411"/>
          <cell r="E411"/>
          <cell r="F411"/>
          <cell r="G411">
            <v>0</v>
          </cell>
        </row>
        <row r="412">
          <cell r="B412"/>
          <cell r="C412"/>
          <cell r="D412"/>
          <cell r="E412"/>
          <cell r="F412"/>
          <cell r="G412">
            <v>0</v>
          </cell>
        </row>
        <row r="413">
          <cell r="B413"/>
          <cell r="C413"/>
          <cell r="D413"/>
          <cell r="E413"/>
          <cell r="F413"/>
          <cell r="G413">
            <v>0</v>
          </cell>
        </row>
        <row r="414">
          <cell r="B414"/>
          <cell r="C414"/>
          <cell r="D414"/>
          <cell r="E414"/>
          <cell r="F414"/>
          <cell r="G414">
            <v>0</v>
          </cell>
        </row>
        <row r="415">
          <cell r="B415"/>
          <cell r="C415"/>
          <cell r="D415"/>
          <cell r="E415"/>
          <cell r="F415"/>
          <cell r="G415">
            <v>0</v>
          </cell>
        </row>
        <row r="416">
          <cell r="B416"/>
          <cell r="C416"/>
          <cell r="D416"/>
          <cell r="E416"/>
          <cell r="F416"/>
          <cell r="G416">
            <v>0</v>
          </cell>
        </row>
        <row r="417">
          <cell r="B417"/>
          <cell r="C417"/>
          <cell r="D417"/>
          <cell r="E417"/>
          <cell r="F417"/>
          <cell r="G417">
            <v>0</v>
          </cell>
        </row>
        <row r="418">
          <cell r="B418"/>
          <cell r="C418"/>
          <cell r="D418"/>
          <cell r="E418"/>
          <cell r="F418"/>
          <cell r="G418">
            <v>0</v>
          </cell>
        </row>
        <row r="419">
          <cell r="B419"/>
          <cell r="C419"/>
          <cell r="D419"/>
          <cell r="E419"/>
          <cell r="F419"/>
          <cell r="G419">
            <v>0</v>
          </cell>
        </row>
        <row r="420">
          <cell r="B420"/>
          <cell r="C420"/>
          <cell r="D420"/>
          <cell r="E420"/>
          <cell r="F420"/>
          <cell r="G420">
            <v>0</v>
          </cell>
        </row>
        <row r="421">
          <cell r="B421"/>
          <cell r="C421"/>
          <cell r="D421"/>
          <cell r="E421"/>
          <cell r="F421"/>
          <cell r="G421">
            <v>0</v>
          </cell>
        </row>
        <row r="422">
          <cell r="B422"/>
          <cell r="C422"/>
          <cell r="D422"/>
          <cell r="E422"/>
          <cell r="F422"/>
          <cell r="G422">
            <v>0</v>
          </cell>
        </row>
        <row r="423">
          <cell r="B423"/>
          <cell r="C423"/>
          <cell r="D423"/>
          <cell r="E423"/>
          <cell r="F423"/>
          <cell r="G423">
            <v>0</v>
          </cell>
        </row>
        <row r="424">
          <cell r="B424"/>
          <cell r="C424"/>
          <cell r="D424"/>
          <cell r="E424"/>
          <cell r="F424"/>
          <cell r="G424">
            <v>0</v>
          </cell>
        </row>
        <row r="425">
          <cell r="B425"/>
          <cell r="C425"/>
          <cell r="D425"/>
          <cell r="E425"/>
          <cell r="F425">
            <v>282359.43000000162</v>
          </cell>
          <cell r="G425">
            <v>4910598.7826087242</v>
          </cell>
        </row>
        <row r="426">
          <cell r="F426">
            <v>94119.810000000536</v>
          </cell>
          <cell r="G426">
            <v>1636866.2608695745</v>
          </cell>
        </row>
        <row r="427">
          <cell r="F427">
            <v>47059.905000000268</v>
          </cell>
          <cell r="G427">
            <v>804442.82051282516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  <sheetName val="Feuil2"/>
      <sheetName val="Feuil3"/>
    </sheetNames>
    <sheetDataSet>
      <sheetData sheetId="0">
        <row r="3">
          <cell r="B3" t="str">
            <v>SCP JEAN-FRANÇOIS ET CLAUDINE LEFEVRE</v>
          </cell>
          <cell r="C3" t="str">
            <v>111 AVENUE DES SALINES ROYALES 73600 MOUTIERS</v>
          </cell>
          <cell r="D3" t="str">
            <v>04.79.24.10.88</v>
          </cell>
          <cell r="E3" t="str">
            <v>343-847-273</v>
          </cell>
          <cell r="F3">
            <v>721.95</v>
          </cell>
          <cell r="G3">
            <v>12555.652173913044</v>
          </cell>
        </row>
        <row r="4">
          <cell r="B4" t="str">
            <v>SCM CABINET MEDICAL MONT LOUIS</v>
          </cell>
          <cell r="C4" t="str">
            <v>7 boulvard de cascais 64200 biarritz</v>
          </cell>
          <cell r="D4"/>
          <cell r="E4" t="str">
            <v>420-947-806</v>
          </cell>
          <cell r="F4">
            <v>567.48</v>
          </cell>
          <cell r="G4">
            <v>9869.217391304348</v>
          </cell>
        </row>
        <row r="5">
          <cell r="B5" t="str">
            <v>POMPES FUNEBRES SANTA CATALINA</v>
          </cell>
          <cell r="C5" t="str">
            <v xml:space="preserve">10 RUE DU MARECHAL JUIN 20137 PORTO VACCHIO </v>
          </cell>
          <cell r="D5" t="str">
            <v>04.95.70.33.79</v>
          </cell>
          <cell r="E5" t="str">
            <v>412-636-417</v>
          </cell>
          <cell r="F5">
            <v>599.70000000000005</v>
          </cell>
          <cell r="G5">
            <v>10429.565217391306</v>
          </cell>
        </row>
        <row r="6">
          <cell r="B6" t="str">
            <v>AMBULANCES TRANSPORTS TAXIS VUILLEMIN</v>
          </cell>
          <cell r="C6" t="str">
            <v>13 AV MARECHAL DE LATTRE TASSIGNY 25210 LE RUSSEY</v>
          </cell>
          <cell r="D6" t="str">
            <v>03;81.43.72.69</v>
          </cell>
          <cell r="E6" t="str">
            <v>401-873-484</v>
          </cell>
          <cell r="F6">
            <v>479.7</v>
          </cell>
          <cell r="G6">
            <v>8342.608695652174</v>
          </cell>
        </row>
        <row r="7">
          <cell r="B7" t="str">
            <v>CHOMEL</v>
          </cell>
          <cell r="C7" t="str">
            <v>LE BOURG 03210 CHEMILY</v>
          </cell>
          <cell r="D7" t="str">
            <v>09.79.66.71.18</v>
          </cell>
          <cell r="E7" t="str">
            <v>450-161-757</v>
          </cell>
          <cell r="F7">
            <v>436.8</v>
          </cell>
          <cell r="G7">
            <v>7596.521739130435</v>
          </cell>
        </row>
        <row r="8">
          <cell r="B8" t="str">
            <v>SOPHIE GUYADER</v>
          </cell>
          <cell r="C8" t="str">
            <v>41 RUE DU FOUR 94360  BRY SUR MARNE</v>
          </cell>
          <cell r="D8" t="str">
            <v>04.49.8370.00</v>
          </cell>
          <cell r="E8" t="str">
            <v>519-239-172</v>
          </cell>
          <cell r="F8">
            <v>595.14</v>
          </cell>
          <cell r="G8">
            <v>10350.260869565218</v>
          </cell>
        </row>
        <row r="9">
          <cell r="B9" t="str">
            <v>PARQUETERIE DE LA LYS ETS ANDRE ET JEAN BOUQUILLON</v>
          </cell>
          <cell r="C9" t="str">
            <v>1 RUE JEAN PERRIN 59930 LA CHAPELLE D ARMENTIERES</v>
          </cell>
          <cell r="D9" t="str">
            <v>03-20-77-02-22</v>
          </cell>
          <cell r="E9" t="str">
            <v>457-509-222</v>
          </cell>
          <cell r="F9">
            <v>1199.7</v>
          </cell>
          <cell r="G9">
            <v>20864.347826086956</v>
          </cell>
        </row>
        <row r="10">
          <cell r="B10" t="str">
            <v>LE BRUEGEL</v>
          </cell>
          <cell r="C10" t="str">
            <v>1  PLACE DU MARCHE AU FROMAGE 59380 BERGUES</v>
          </cell>
          <cell r="D10" t="str">
            <v>03.28.68.19.19</v>
          </cell>
          <cell r="E10" t="str">
            <v>449-022-599</v>
          </cell>
          <cell r="F10">
            <v>479.7</v>
          </cell>
          <cell r="G10">
            <v>8342.608695652174</v>
          </cell>
        </row>
        <row r="11">
          <cell r="B11" t="str">
            <v>SNC PHARMACIE DE SAINT CHEF</v>
          </cell>
          <cell r="C11" t="str">
            <v>10 ROUTE DE VERSIN 38890 ST CHEF</v>
          </cell>
          <cell r="D11" t="str">
            <v>04.74.92.53.08</v>
          </cell>
          <cell r="E11" t="str">
            <v>378-290-639</v>
          </cell>
          <cell r="F11">
            <v>899.7</v>
          </cell>
          <cell r="G11">
            <v>15646.95652173913</v>
          </cell>
        </row>
        <row r="12">
          <cell r="B12" t="str">
            <v>MONSIEUR JEAN MICHEL LAFLOTTE</v>
          </cell>
          <cell r="C12" t="str">
            <v>2 PLACE JEAN MONNET  51340 PARGNY SUR SAULX</v>
          </cell>
          <cell r="D12" t="str">
            <v>03.26.73.12.04</v>
          </cell>
          <cell r="E12" t="str">
            <v>798-788-378</v>
          </cell>
          <cell r="F12">
            <v>419.7</v>
          </cell>
          <cell r="G12">
            <v>7299.130434782609</v>
          </cell>
        </row>
        <row r="13">
          <cell r="B13" t="str">
            <v>SARL LUMI 11</v>
          </cell>
          <cell r="C13" t="str">
            <v>BD HENRI BOUFFET 11000 CARCASSONNE</v>
          </cell>
          <cell r="D13" t="str">
            <v>04.68.72.62.18</v>
          </cell>
          <cell r="E13" t="str">
            <v>350-471-397</v>
          </cell>
          <cell r="F13">
            <v>779.7</v>
          </cell>
          <cell r="G13">
            <v>13560</v>
          </cell>
        </row>
        <row r="14">
          <cell r="B14" t="str">
            <v>SARL LES HORIZONS FLEURIS</v>
          </cell>
          <cell r="C14" t="str">
            <v>20 AVENUE  DE L AVIATION 54400 LONGWY</v>
          </cell>
          <cell r="D14" t="str">
            <v>03.82.89.07.84</v>
          </cell>
          <cell r="E14" t="str">
            <v>509-443-057</v>
          </cell>
          <cell r="F14">
            <v>479.7</v>
          </cell>
          <cell r="G14">
            <v>8342.608695652174</v>
          </cell>
        </row>
        <row r="15">
          <cell r="B15" t="str">
            <v>ISOLATION 2000</v>
          </cell>
          <cell r="C15" t="str">
            <v>ZAC // 5 ALL DU CLOS CHARON 77600 GUERMANTES</v>
          </cell>
          <cell r="D15"/>
          <cell r="E15">
            <v>332866284</v>
          </cell>
          <cell r="F15">
            <v>1049.7</v>
          </cell>
          <cell r="G15">
            <v>18255.652173913044</v>
          </cell>
        </row>
        <row r="16">
          <cell r="B16" t="str">
            <v>B C O</v>
          </cell>
          <cell r="C16" t="str">
            <v>ZONE ARTISANELE LES VALLEE 22640 PLENEE JUGON</v>
          </cell>
          <cell r="D16" t="str">
            <v>02.96.50.62.62</v>
          </cell>
          <cell r="E16">
            <v>487444325</v>
          </cell>
          <cell r="F16">
            <v>1669.2</v>
          </cell>
          <cell r="G16">
            <v>29029.565217391304</v>
          </cell>
        </row>
        <row r="17">
          <cell r="B17" t="str">
            <v>PHARMACIE BLANCHART</v>
          </cell>
          <cell r="C17" t="str">
            <v>580 AVENUE DE PARIS 79000 NIORT</v>
          </cell>
          <cell r="D17" t="str">
            <v xml:space="preserve">05 49 24 02 94 </v>
          </cell>
          <cell r="E17">
            <v>499026995</v>
          </cell>
          <cell r="F17">
            <v>659.7</v>
          </cell>
          <cell r="G17">
            <v>11473.04347826087</v>
          </cell>
        </row>
        <row r="18">
          <cell r="B18" t="str">
            <v>EREA JOAN MIRO</v>
          </cell>
          <cell r="C18" t="str">
            <v>73 CHEMIN DE LA PASSIO VELLA 66100 PERPIGNAN</v>
          </cell>
          <cell r="D18" t="str">
            <v>04.68.54.86.51</v>
          </cell>
          <cell r="E18">
            <v>196600787</v>
          </cell>
          <cell r="F18">
            <v>1765.5</v>
          </cell>
          <cell r="G18">
            <v>30704.347826086956</v>
          </cell>
        </row>
        <row r="19">
          <cell r="B19" t="str">
            <v>SARL GARAGE DONNARD</v>
          </cell>
          <cell r="C19" t="str">
            <v>40 ROUTE DE TAL AR GROAS 29160 LANVEOC</v>
          </cell>
          <cell r="D19"/>
          <cell r="E19">
            <v>397456401</v>
          </cell>
          <cell r="F19">
            <v>849.78</v>
          </cell>
          <cell r="G19">
            <v>14778.782608695652</v>
          </cell>
        </row>
        <row r="20">
          <cell r="B20" t="str">
            <v>GDME GROUPE DUVAL MATERIEL ELECTRIQUE</v>
          </cell>
          <cell r="C20" t="str">
            <v>24 RUE PAUL ET MARC BARBEZAT 69150 DECINES CHARPIEU</v>
          </cell>
          <cell r="D20" t="str">
            <v>09.66.95.37.78</v>
          </cell>
          <cell r="E20" t="str">
            <v>492-239-058</v>
          </cell>
          <cell r="F20">
            <v>659.7</v>
          </cell>
          <cell r="G20">
            <v>11473.04347826087</v>
          </cell>
        </row>
        <row r="21">
          <cell r="B21" t="str">
            <v>SARL DE PRESSE AGENCE OCCITANE DE COMMUNICATION</v>
          </cell>
          <cell r="C21" t="str">
            <v>31 RUE DENIS DIDEROT 34500 BEZIERS</v>
          </cell>
          <cell r="D21" t="str">
            <v>04.67.49.22.83</v>
          </cell>
          <cell r="E21" t="str">
            <v>350-284-536</v>
          </cell>
          <cell r="F21">
            <v>509.7</v>
          </cell>
          <cell r="G21">
            <v>8864.347826086956</v>
          </cell>
        </row>
        <row r="22">
          <cell r="B22" t="str">
            <v>SARL VALLIERE VINCENT</v>
          </cell>
          <cell r="C22" t="str">
            <v>10 RTE NATIONALE 39 62170 BEAUMERIE SAINT MARTIN</v>
          </cell>
          <cell r="D22" t="str">
            <v>03.21.81.40.95</v>
          </cell>
          <cell r="E22">
            <v>350093951</v>
          </cell>
          <cell r="F22">
            <v>655.26</v>
          </cell>
          <cell r="G22">
            <v>11395.826086956522</v>
          </cell>
        </row>
        <row r="23">
          <cell r="B23" t="str">
            <v>TRANSPORT SCIENTIFIQUE MEDICAL</v>
          </cell>
          <cell r="C23" t="str">
            <v>ZAC DES GRANDS VAUBRENOTS // 1 RUE ROBERT SCHUMAN 25410 SAINT VIT</v>
          </cell>
          <cell r="D23" t="str">
            <v>03.81.87.76.87</v>
          </cell>
          <cell r="E23">
            <v>401505557</v>
          </cell>
          <cell r="F23">
            <v>867.78</v>
          </cell>
          <cell r="G23">
            <v>15091.826086956522</v>
          </cell>
        </row>
        <row r="24">
          <cell r="B24" t="str">
            <v>PHARMACIE GAMBETTA</v>
          </cell>
          <cell r="C24" t="str">
            <v>239 BOULEVARD LEON GAMBETTA 62540 MARLES LES MINES</v>
          </cell>
          <cell r="D24" t="str">
            <v>03.21.27.02.84</v>
          </cell>
          <cell r="E24">
            <v>810282830</v>
          </cell>
          <cell r="F24">
            <v>659.7</v>
          </cell>
          <cell r="G24">
            <v>11473.04347826087</v>
          </cell>
        </row>
        <row r="25">
          <cell r="B25" t="str">
            <v>MONSIEUR GUY OBELLIANNE</v>
          </cell>
          <cell r="C25" t="str">
            <v>32 RUE EMILE FRIANT 57260 DIEUZE</v>
          </cell>
          <cell r="D25" t="str">
            <v>03.87.86.93.03</v>
          </cell>
          <cell r="E25">
            <v>314811845</v>
          </cell>
          <cell r="F25">
            <v>404.52</v>
          </cell>
          <cell r="G25">
            <v>7035.130434782609</v>
          </cell>
        </row>
        <row r="26">
          <cell r="B26" t="str">
            <v>COLLEGE ADULPHE DELEGORGUE</v>
          </cell>
          <cell r="C26" t="str">
            <v>AVENUE CLOVIS ENVENT 62970 COURCELLES LES LENS</v>
          </cell>
          <cell r="D26" t="str">
            <v>03.21.77.05.05</v>
          </cell>
          <cell r="E26">
            <v>196229439</v>
          </cell>
          <cell r="F26">
            <v>544.20000000000005</v>
          </cell>
          <cell r="G26">
            <v>9464.3478260869579</v>
          </cell>
        </row>
        <row r="27">
          <cell r="B27" t="str">
            <v>GARAGE CATTANEO</v>
          </cell>
          <cell r="C27" t="str">
            <v>ZONE INDUSTRIELLE ST MARTIN
577 ROUTE DES LOUBES 83400 HYERES</v>
          </cell>
          <cell r="D27" t="str">
            <v xml:space="preserve">04 94 38 74 43 </v>
          </cell>
          <cell r="E27">
            <v>750779423</v>
          </cell>
          <cell r="F27">
            <v>419.7</v>
          </cell>
          <cell r="G27">
            <v>7299.130434782609</v>
          </cell>
        </row>
        <row r="28">
          <cell r="B28" t="str">
            <v>HOTEL DU Luxembourg</v>
          </cell>
          <cell r="C28" t="str">
            <v>55 Rue République, 30160 Bessèges</v>
          </cell>
          <cell r="D28" t="str">
            <v xml:space="preserve">04 66 47 00 01 </v>
          </cell>
          <cell r="E28">
            <v>380222463</v>
          </cell>
          <cell r="F28">
            <v>592.67999999999995</v>
          </cell>
          <cell r="G28">
            <v>10307.478260869564</v>
          </cell>
        </row>
        <row r="29">
          <cell r="B29" t="str">
            <v>MOTOCULTURE JEAN</v>
          </cell>
          <cell r="C29" t="str">
            <v>64 FAUBOURG DES VOSGES 68700 CERNAY</v>
          </cell>
          <cell r="D29" t="str">
            <v>03.89.75.43.96</v>
          </cell>
          <cell r="E29" t="str">
            <v>422-622-498</v>
          </cell>
          <cell r="F29">
            <v>569.70000000000005</v>
          </cell>
          <cell r="G29">
            <v>9907.8260869565238</v>
          </cell>
        </row>
        <row r="30">
          <cell r="B30" t="str">
            <v>INFO ROUTAGE</v>
          </cell>
          <cell r="C30" t="str">
            <v>37 RUE GILLES DE ROBERVAL 87021 LIMOGES</v>
          </cell>
          <cell r="D30" t="str">
            <v>05.53.37.04.08</v>
          </cell>
          <cell r="E30" t="str">
            <v>328-398-862</v>
          </cell>
          <cell r="F30">
            <v>504.69</v>
          </cell>
          <cell r="G30">
            <v>8777.217391304348</v>
          </cell>
        </row>
        <row r="31">
          <cell r="B31" t="str">
            <v>CALIFORNIE PLAGE</v>
          </cell>
          <cell r="C31" t="str">
            <v>LE TROU DE RAGOUT 34450 VIAS</v>
          </cell>
          <cell r="D31" t="str">
            <v>04.67.21.64.69</v>
          </cell>
          <cell r="E31">
            <v>784156648</v>
          </cell>
          <cell r="F31">
            <v>527.70000000000005</v>
          </cell>
          <cell r="G31">
            <v>9177.3913043478278</v>
          </cell>
        </row>
        <row r="32">
          <cell r="B32" t="str">
            <v xml:space="preserve">HOTEL DU Luxembourg </v>
          </cell>
          <cell r="C32" t="str">
            <v>QUARTIER DU Luxembourg 48000 BALSIEGE</v>
          </cell>
          <cell r="D32" t="str">
            <v>04.66.47.00.01</v>
          </cell>
          <cell r="E32" t="str">
            <v>380-222-463</v>
          </cell>
          <cell r="F32">
            <v>592.67999999999995</v>
          </cell>
          <cell r="G32">
            <v>10307.478260869564</v>
          </cell>
        </row>
        <row r="33">
          <cell r="B33" t="str">
            <v>GAEC LEGEAY</v>
          </cell>
          <cell r="C33" t="str">
            <v>LIEU DIT MONT LIVOIS 72540 AMNE</v>
          </cell>
          <cell r="D33" t="str">
            <v>02.43.88.90.57</v>
          </cell>
          <cell r="E33" t="str">
            <v>348-699-810</v>
          </cell>
          <cell r="F33">
            <v>479.7</v>
          </cell>
          <cell r="G33">
            <v>8342.608695652174</v>
          </cell>
        </row>
        <row r="34">
          <cell r="B34" t="str">
            <v>SARL N.C.I.M.C.</v>
          </cell>
          <cell r="C34" t="str">
            <v>ZONE INDUSTRIELLE DES GRANGES 87240 AMBAZAC</v>
          </cell>
          <cell r="D34" t="str">
            <v>05.55.56.68.33</v>
          </cell>
          <cell r="E34" t="str">
            <v>440-880-771</v>
          </cell>
          <cell r="F34">
            <v>749.7</v>
          </cell>
          <cell r="G34">
            <v>13038.260869565218</v>
          </cell>
        </row>
        <row r="35">
          <cell r="B35" t="str">
            <v>SARL BOUCHERIE DU PALAIS</v>
          </cell>
          <cell r="C35" t="str">
            <v>6 PLACE DES PRECHEURS 13100 AIX EN PROVENCE</v>
          </cell>
          <cell r="D35" t="str">
            <v>04.42.38.28.06</v>
          </cell>
          <cell r="E35" t="str">
            <v>428-659-015</v>
          </cell>
          <cell r="F35">
            <v>839.7</v>
          </cell>
          <cell r="G35">
            <v>14603.478260869566</v>
          </cell>
        </row>
        <row r="36">
          <cell r="B36" t="str">
            <v>ouest bricolage</v>
          </cell>
          <cell r="C36" t="str">
            <v>route de  lanvoy 29590 le faou</v>
          </cell>
          <cell r="D36" t="str">
            <v>02.98.81.95.20</v>
          </cell>
          <cell r="E36" t="str">
            <v>495-185-316</v>
          </cell>
          <cell r="F36">
            <v>629.70000000000005</v>
          </cell>
          <cell r="G36" t="str">
            <v>01/0,</v>
          </cell>
        </row>
        <row r="37">
          <cell r="B37" t="str">
            <v>SARL TOPOWEST</v>
          </cell>
          <cell r="C37" t="str">
            <v>8 ALLEE DE GUERLEDAN 35135 CHANTEPIE</v>
          </cell>
          <cell r="D37" t="str">
            <v>02.99.53.13.64</v>
          </cell>
          <cell r="E37" t="str">
            <v>522-943-398</v>
          </cell>
          <cell r="F37">
            <v>449.7</v>
          </cell>
          <cell r="G37">
            <v>7820.869565217391</v>
          </cell>
        </row>
        <row r="38">
          <cell r="B38" t="str">
            <v>GARAGE ARRAYET</v>
          </cell>
          <cell r="C38" t="str">
            <v>ROUTE DE BAYONNE 64220 UHART CIZE</v>
          </cell>
          <cell r="D38" t="str">
            <v>05.59.37.00.57</v>
          </cell>
          <cell r="E38" t="str">
            <v>414-963-140</v>
          </cell>
          <cell r="F38">
            <v>449.7</v>
          </cell>
          <cell r="G38">
            <v>7820.869565217391</v>
          </cell>
        </row>
        <row r="39">
          <cell r="B39" t="str">
            <v>COTE BASQUE TRAVAUX PUBLICS CBTP</v>
          </cell>
          <cell r="C39" t="str">
            <v>CHEMIN DE LA FORET 64700 BIRIATOU</v>
          </cell>
          <cell r="D39"/>
          <cell r="E39">
            <v>503219222</v>
          </cell>
          <cell r="F39">
            <v>1289.7</v>
          </cell>
          <cell r="G39">
            <v>22429.565217391304</v>
          </cell>
        </row>
        <row r="40">
          <cell r="B40" t="str">
            <v xml:space="preserve">BATIMENTS DU GOLFE </v>
          </cell>
          <cell r="C40" t="str">
            <v>ZA DE KERRAN 56470 ST PHILIBERT</v>
          </cell>
          <cell r="D40" t="str">
            <v>02-97-30-02-03</v>
          </cell>
          <cell r="E40" t="str">
            <v>487-490-468</v>
          </cell>
          <cell r="F40">
            <v>539.70000000000005</v>
          </cell>
          <cell r="G40">
            <v>9386.0869565217399</v>
          </cell>
        </row>
        <row r="41">
          <cell r="B41" t="str">
            <v xml:space="preserve">UNION LOCALE DES SYNDICATS CGT DE SECLIN ET ENVIRON </v>
          </cell>
          <cell r="C41" t="str">
            <v>59113 SESEDIN</v>
          </cell>
          <cell r="D41" t="str">
            <v>03-20-96-82-21</v>
          </cell>
          <cell r="E41" t="str">
            <v>783-824-808</v>
          </cell>
          <cell r="F41">
            <v>809.7</v>
          </cell>
          <cell r="G41">
            <v>14081.739130434782</v>
          </cell>
        </row>
        <row r="42">
          <cell r="B42" t="str">
            <v>DESASSIS</v>
          </cell>
          <cell r="C42" t="str">
            <v xml:space="preserve">LA BAULE 19290 MILLEVACHES </v>
          </cell>
          <cell r="D42" t="str">
            <v>05.55.95.17.27</v>
          </cell>
          <cell r="E42" t="str">
            <v>520-535-691</v>
          </cell>
          <cell r="F42">
            <v>594.41999999999996</v>
          </cell>
          <cell r="G42">
            <v>10337.739130434782</v>
          </cell>
        </row>
        <row r="43">
          <cell r="B43" t="str">
            <v>L'ATELIER DU REGARD</v>
          </cell>
          <cell r="C43" t="str">
            <v>12 RUE DES CANADIENS 76630 ENVERMEU</v>
          </cell>
          <cell r="D43" t="str">
            <v>02.35.82.91.41</v>
          </cell>
          <cell r="E43" t="str">
            <v>513-568-758</v>
          </cell>
          <cell r="F43">
            <v>587.70000000000005</v>
          </cell>
          <cell r="G43">
            <v>10220.869565217392</v>
          </cell>
        </row>
        <row r="44">
          <cell r="B44" t="str">
            <v>MADAME ANISSA HACENE</v>
          </cell>
          <cell r="C44" t="str">
            <v>4 B AVENUE MARECHAL LECLERC 11400 CASTELNAUDARY</v>
          </cell>
          <cell r="D44" t="str">
            <v>04.68.23.51.66</v>
          </cell>
          <cell r="E44" t="str">
            <v>532-653-078</v>
          </cell>
          <cell r="F44">
            <v>448.8</v>
          </cell>
          <cell r="G44">
            <v>7805.217391304348</v>
          </cell>
        </row>
        <row r="45">
          <cell r="B45" t="str">
            <v>CONCEPT IMMOBILIER</v>
          </cell>
          <cell r="C45" t="str">
            <v>38 AVENUE DE LORRAINE 57190 FLORANGE</v>
          </cell>
          <cell r="D45" t="str">
            <v>03.82.58.93.93</v>
          </cell>
          <cell r="E45" t="str">
            <v>814-650-727</v>
          </cell>
          <cell r="F45">
            <v>594.9</v>
          </cell>
          <cell r="G45">
            <v>10346.08695652174</v>
          </cell>
        </row>
        <row r="46">
          <cell r="B46" t="str">
            <v>DOMAINE DE VALSENIERE</v>
          </cell>
          <cell r="C46" t="str">
            <v>93 CHEMIN BRACOULES 30210 VERS PONT DU GARD</v>
          </cell>
          <cell r="D46" t="str">
            <v>04.66.22.85.79</v>
          </cell>
          <cell r="E46" t="str">
            <v>353-311-111</v>
          </cell>
          <cell r="F46">
            <v>419.7</v>
          </cell>
          <cell r="G46">
            <v>7299.130434782609</v>
          </cell>
        </row>
        <row r="47">
          <cell r="B47" t="str">
            <v>AGENCE AIGUE MARINE IMMOBILLIER L ADRES</v>
          </cell>
          <cell r="C47" t="str">
            <v>PARAIS DI SO VILLA 8 AVENUE DU COUCHANT 34280 LA GRANDE MOTTE</v>
          </cell>
          <cell r="D47" t="str">
            <v>04.67.56.41.,30</v>
          </cell>
          <cell r="E47" t="str">
            <v>318-637-857</v>
          </cell>
          <cell r="F47">
            <v>664.2</v>
          </cell>
          <cell r="G47">
            <v>11551.304347826086</v>
          </cell>
        </row>
        <row r="48">
          <cell r="B48" t="str">
            <v>MAISON MEDICALE DE BRANNE</v>
          </cell>
          <cell r="C48" t="str">
            <v>6 RUE DU PUITS ARTESIEN 33420 BRANNE</v>
          </cell>
          <cell r="D48" t="str">
            <v>05,57,74,98,70</v>
          </cell>
          <cell r="E48" t="str">
            <v>341-241-206</v>
          </cell>
          <cell r="F48">
            <v>529.95000000000005</v>
          </cell>
          <cell r="G48">
            <v>9216.5217391304359</v>
          </cell>
        </row>
        <row r="49">
          <cell r="B49" t="str">
            <v>SOCIETE CIVILE DE MOYENS DES REMPARTS</v>
          </cell>
          <cell r="C49" t="str">
            <v>26 RUE DE LA FAUVETTE 51200 EPERNAY</v>
          </cell>
          <cell r="D49"/>
          <cell r="E49" t="str">
            <v>431-614-726</v>
          </cell>
          <cell r="F49">
            <v>419.7</v>
          </cell>
          <cell r="G49">
            <v>7299.130434782609</v>
          </cell>
        </row>
        <row r="50">
          <cell r="B50" t="str">
            <v xml:space="preserve">SARL EXPERTISE COMPTABLE DUMONT </v>
          </cell>
          <cell r="C50" t="str">
            <v>3 RUE LAMARTINE 01200 BELLEGARDE SUR VALSERINE</v>
          </cell>
          <cell r="D50" t="str">
            <v xml:space="preserve">04 50 48 35 68 </v>
          </cell>
          <cell r="E50">
            <v>434106142</v>
          </cell>
          <cell r="F50">
            <v>569.70000000000005</v>
          </cell>
          <cell r="G50">
            <v>9907.8260869565238</v>
          </cell>
        </row>
        <row r="51">
          <cell r="B51" t="str">
            <v>CAZADE IBARBOURE RUHIER</v>
          </cell>
          <cell r="C51" t="str">
            <v>14 AVENUE D'AQUITAINE 33380 MARCHEPRIME</v>
          </cell>
          <cell r="D51"/>
          <cell r="E51">
            <v>333975480</v>
          </cell>
          <cell r="F51">
            <v>473.37</v>
          </cell>
          <cell r="G51">
            <v>8232.5217391304341</v>
          </cell>
        </row>
        <row r="52">
          <cell r="B52" t="str">
            <v>CABINET LEVILLAIN ECONOMISTES</v>
          </cell>
          <cell r="C52" t="str">
            <v>23 AVENUE DE LA LIBERATION 14130 PONT L EVEQUE</v>
          </cell>
          <cell r="D52"/>
          <cell r="E52">
            <v>448134460</v>
          </cell>
          <cell r="F52">
            <v>569.70000000000005</v>
          </cell>
          <cell r="G52">
            <v>9907.8260869565238</v>
          </cell>
        </row>
        <row r="53">
          <cell r="B53" t="str">
            <v>GROUPEMENT D'ACHATS DES BOULANGERS PATISSIERS DE L'ARRONDISSEMENT DE HAGUENAU</v>
          </cell>
          <cell r="C53" t="str">
            <v>4 RUE DE MARIENTHAL 67240 BISCHWILLER</v>
          </cell>
          <cell r="D53" t="str">
            <v>03 88 63 08 68</v>
          </cell>
          <cell r="E53">
            <v>748501210</v>
          </cell>
          <cell r="F53">
            <v>416.6</v>
          </cell>
          <cell r="G53">
            <v>7245.217391304348</v>
          </cell>
        </row>
        <row r="54">
          <cell r="B54" t="str">
            <v>BORDEAUX SERVICES SOLIDARITE</v>
          </cell>
          <cell r="C54" t="str">
            <v>RESIDENCE DU LAC ENTREE G // AVENUE DE LAROQUE 33300 BORDEAUX</v>
          </cell>
          <cell r="D54"/>
          <cell r="E54">
            <v>393052543</v>
          </cell>
          <cell r="F54">
            <v>659.7</v>
          </cell>
          <cell r="G54">
            <v>11473.04347826087</v>
          </cell>
        </row>
        <row r="55">
          <cell r="B55" t="str">
            <v>MEUBLES DELANNOY SARL</v>
          </cell>
          <cell r="C55" t="str">
            <v>RUE GUTENBERG ZONE DU CHÂTEAU 6220 CARVIN</v>
          </cell>
          <cell r="D55"/>
          <cell r="E55"/>
          <cell r="F55">
            <v>1019.7</v>
          </cell>
          <cell r="G55">
            <v>17733.91304347826</v>
          </cell>
        </row>
        <row r="56">
          <cell r="B56" t="str">
            <v>MONSIEUR JEAN MASSAT</v>
          </cell>
          <cell r="C56" t="str">
            <v>34 AVENUE LEDRU ROLLIN 19100 BRIVE LA GAILLARDE</v>
          </cell>
          <cell r="D56"/>
          <cell r="E56"/>
          <cell r="F56">
            <v>448.5</v>
          </cell>
          <cell r="G56">
            <v>7800</v>
          </cell>
        </row>
        <row r="57">
          <cell r="B57" t="str">
            <v>MONSIEUR STEPHANE ECUER</v>
          </cell>
          <cell r="C57" t="str">
            <v>3 RUE DES CHARPENTIERS 57070 METZ</v>
          </cell>
          <cell r="D57" t="str">
            <v>03.87.20.71.71</v>
          </cell>
          <cell r="E57" t="str">
            <v>409-455-383</v>
          </cell>
          <cell r="F57">
            <v>359.01</v>
          </cell>
          <cell r="G57">
            <v>6243.652173913043</v>
          </cell>
        </row>
        <row r="58">
          <cell r="B58" t="str">
            <v>SCM COLIGNY MEDICAL</v>
          </cell>
          <cell r="C58" t="str">
            <v>61 B AVENUE EDMOND GRASSET</v>
          </cell>
          <cell r="D58"/>
          <cell r="E58">
            <v>338765506</v>
          </cell>
          <cell r="F58">
            <v>464.7</v>
          </cell>
          <cell r="G58">
            <v>8081.739130434783</v>
          </cell>
        </row>
        <row r="59">
          <cell r="B59" t="str">
            <v>ASSOCIATION L ALBATROS</v>
          </cell>
          <cell r="C59" t="str">
            <v>16 RUE NINAU 3100 TOULOUSE</v>
          </cell>
          <cell r="D59" t="str">
            <v>05 34 52 81 60</v>
          </cell>
          <cell r="E59">
            <v>311843171</v>
          </cell>
          <cell r="F59">
            <v>620.54999999999995</v>
          </cell>
          <cell r="G59">
            <v>10792.173913043476</v>
          </cell>
        </row>
        <row r="60">
          <cell r="B60" t="str">
            <v>ARAVIS VOYAGES ET TAXIS</v>
          </cell>
          <cell r="C60" t="str">
            <v>3646 ROUTE DES COUFINS   74220 LA  CLUSAZ</v>
          </cell>
          <cell r="D60" t="str">
            <v>04 50 02 53 99</v>
          </cell>
          <cell r="E60">
            <v>342157930</v>
          </cell>
          <cell r="F60">
            <v>719.7</v>
          </cell>
          <cell r="G60">
            <v>12516.521739130434</v>
          </cell>
        </row>
        <row r="61">
          <cell r="B61" t="str">
            <v xml:space="preserve">LES CHAMBRES DE LA RENAISSANCE </v>
          </cell>
          <cell r="C61" t="str">
            <v>MONTEE EGLISE 01150 SAINTE JULIE</v>
          </cell>
          <cell r="D61" t="str">
            <v>04 74 37 13 07</v>
          </cell>
          <cell r="E61" t="str">
            <v>802-801-381</v>
          </cell>
          <cell r="F61">
            <v>479.7</v>
          </cell>
          <cell r="G61">
            <v>8342.608695652174</v>
          </cell>
        </row>
        <row r="62">
          <cell r="B62" t="str">
            <v>TRANSPORTS DANS LES TEMPS</v>
          </cell>
          <cell r="C62" t="str">
            <v>61 CHEMIN DES GRANGES 42340 VEAUCHE</v>
          </cell>
          <cell r="D62" t="str">
            <v>04 77 36 22 36</v>
          </cell>
          <cell r="E62">
            <v>424740470</v>
          </cell>
          <cell r="F62">
            <v>744.9</v>
          </cell>
          <cell r="G62">
            <v>12954.782608695652</v>
          </cell>
        </row>
        <row r="63">
          <cell r="B63" t="str">
            <v>FRAISNETTE</v>
          </cell>
          <cell r="C63" t="str">
            <v>2 RUE DU FRAISNE 88600 BRUYERES</v>
          </cell>
          <cell r="D63" t="str">
            <v>03 29 50 53 33</v>
          </cell>
          <cell r="E63" t="str">
            <v>538-523-440</v>
          </cell>
          <cell r="F63">
            <v>749.7</v>
          </cell>
          <cell r="G63">
            <v>13038.260869565218</v>
          </cell>
        </row>
        <row r="64">
          <cell r="B64" t="str">
            <v xml:space="preserve">MONSIEUR ALAIN FERRADOU </v>
          </cell>
          <cell r="C64" t="str">
            <v>23 PLACE DE LA LIBERATION 38420 LE VERSOUD</v>
          </cell>
          <cell r="D64" t="str">
            <v>04 76 77 26 39</v>
          </cell>
          <cell r="E64">
            <v>384115903</v>
          </cell>
          <cell r="F64">
            <v>689.7</v>
          </cell>
          <cell r="G64">
            <v>11994.782608695652</v>
          </cell>
        </row>
        <row r="65">
          <cell r="B65" t="str">
            <v>MARINE MOTOR CAP FERRET</v>
          </cell>
          <cell r="C65" t="str">
            <v>113 AVENUE DE LA VIGNE 33970 LEGE CAP FERRET</v>
          </cell>
          <cell r="D65" t="str">
            <v>05 56 60 40 23</v>
          </cell>
          <cell r="E65">
            <v>440246841</v>
          </cell>
          <cell r="F65">
            <v>479.7</v>
          </cell>
          <cell r="G65">
            <v>8342.608695652174</v>
          </cell>
        </row>
        <row r="66">
          <cell r="B66" t="str">
            <v>MAD SOFT</v>
          </cell>
          <cell r="C66" t="str">
            <v>7 RUE ANTOINE LRT DE LA VOISIER  91410 DOURDAN</v>
          </cell>
          <cell r="D66" t="str">
            <v>01 60 81 64 10</v>
          </cell>
          <cell r="E66">
            <v>399027861</v>
          </cell>
          <cell r="F66">
            <v>899.7</v>
          </cell>
          <cell r="G66">
            <v>15646.95652173913</v>
          </cell>
        </row>
        <row r="67">
          <cell r="B67" t="str">
            <v>COMPTOIR DE L IMMOBILIER</v>
          </cell>
          <cell r="C67" t="str">
            <v>63 RUE DU GENERAL LECLERC 45240 LA FERTE ST AUBIN</v>
          </cell>
          <cell r="D67" t="str">
            <v>02 38 76 69 96</v>
          </cell>
          <cell r="E67">
            <v>493410013</v>
          </cell>
          <cell r="F67">
            <v>659.7</v>
          </cell>
          <cell r="G67">
            <v>11473.04347826087</v>
          </cell>
        </row>
        <row r="68">
          <cell r="B68" t="str">
            <v>MEDIATER</v>
          </cell>
          <cell r="C68" t="str">
            <v>5 RUE DE BERNE 67300 SCHILTIGHEIM</v>
          </cell>
          <cell r="D68" t="str">
            <v>03 88 31 76 00</v>
          </cell>
          <cell r="E68">
            <v>398256685</v>
          </cell>
          <cell r="F68">
            <v>2207.6999999999998</v>
          </cell>
          <cell r="G68">
            <v>38394.782608695648</v>
          </cell>
        </row>
        <row r="69">
          <cell r="B69" t="str">
            <v>CARROSSERIE DE LA MALA</v>
          </cell>
          <cell r="C69" t="str">
            <v>1 ALLEE DE LA MALA 06320 CAP D AIL</v>
          </cell>
          <cell r="D69" t="str">
            <v>04 93 78 49 05</v>
          </cell>
          <cell r="E69">
            <v>408972776</v>
          </cell>
          <cell r="F69">
            <v>993.78</v>
          </cell>
          <cell r="G69">
            <v>17283.130434782608</v>
          </cell>
        </row>
        <row r="70">
          <cell r="B70" t="str">
            <v xml:space="preserve">SOCIETE DE GESTION DE CENTRES D'INTERPRETATION </v>
          </cell>
          <cell r="C70" t="str">
            <v>40 RUE ST SEBASTIEN 66410 VILLELONGUE DE LA SALANQUE</v>
          </cell>
          <cell r="D70"/>
          <cell r="E70" t="str">
            <v>06 07 06 46 01</v>
          </cell>
          <cell r="F70">
            <v>1799.7</v>
          </cell>
          <cell r="G70">
            <v>31299.130434782608</v>
          </cell>
        </row>
        <row r="71">
          <cell r="B71" t="str">
            <v>BEC INDUSTRIE</v>
          </cell>
          <cell r="C71" t="str">
            <v>ZONRE INDUSTRIELLE MAMIROLLE 25620 MAMIROLLE</v>
          </cell>
          <cell r="D71" t="str">
            <v>03 81 55 77 44</v>
          </cell>
          <cell r="E71" t="str">
            <v>03 81 55 77 44</v>
          </cell>
          <cell r="F71">
            <v>569.70000000000005</v>
          </cell>
          <cell r="G71">
            <v>9907.8260869565238</v>
          </cell>
        </row>
        <row r="72">
          <cell r="B72" t="str">
            <v>MAISON FAMILIALE RURALE DE MAULEON</v>
          </cell>
          <cell r="C72" t="str">
            <v>36 rue des forges 79700 mauleon</v>
          </cell>
          <cell r="D72" t="str">
            <v>05 49 81 40 55</v>
          </cell>
          <cell r="E72" t="str">
            <v>781-422 282</v>
          </cell>
          <cell r="F72">
            <v>659.16</v>
          </cell>
          <cell r="G72">
            <v>11463.652173913044</v>
          </cell>
        </row>
        <row r="73">
          <cell r="B73" t="str">
            <v>SARL DEFIBAT</v>
          </cell>
          <cell r="C73" t="str">
            <v>642 ROUTE DES DIGUES PARC D'ACTIVITE 14123 FLEURY SUR ORNE</v>
          </cell>
          <cell r="D73" t="str">
            <v xml:space="preserve">02 31 84 96 00 </v>
          </cell>
          <cell r="E73">
            <v>419250915</v>
          </cell>
          <cell r="F73">
            <v>2725.8</v>
          </cell>
          <cell r="G73">
            <v>47405.217391304344</v>
          </cell>
        </row>
        <row r="74">
          <cell r="B74" t="str">
            <v>IMPORT MARBRES CARRELAGES AGGLOMERES</v>
          </cell>
          <cell r="C74" t="str">
            <v>ROUTE NATIONALE 7 PLATEAU DE LOUZE 38150 ROUSSILLON</v>
          </cell>
          <cell r="D74" t="str">
            <v>04 74 86 25 61</v>
          </cell>
          <cell r="E74" t="str">
            <v>673-680-807</v>
          </cell>
          <cell r="F74">
            <v>368.55</v>
          </cell>
          <cell r="G74">
            <v>6409.565217391304</v>
          </cell>
        </row>
        <row r="75">
          <cell r="B75" t="str">
            <v>SB2C</v>
          </cell>
          <cell r="C75" t="str">
            <v>CARREFOUR CITY 8 RUE DES AUGUSTINS 22300 LANNION</v>
          </cell>
          <cell r="D75" t="str">
            <v>02 96 37 42 84</v>
          </cell>
          <cell r="E75" t="str">
            <v>799-434-949</v>
          </cell>
          <cell r="F75">
            <v>419.7</v>
          </cell>
          <cell r="G75">
            <v>7299.130434782609</v>
          </cell>
        </row>
        <row r="76">
          <cell r="B76" t="str">
            <v>MADAME CHANTAL NAYROLLES</v>
          </cell>
          <cell r="C76" t="str">
            <v>1 T RUE DE VERDUN 94270 LE KREMLIN BICETRE</v>
          </cell>
          <cell r="D76" t="str">
            <v>01 46 58 30 46</v>
          </cell>
          <cell r="E76" t="str">
            <v>400-834-479</v>
          </cell>
          <cell r="F76">
            <v>599.70000000000005</v>
          </cell>
          <cell r="G76">
            <v>10429.565217391306</v>
          </cell>
        </row>
        <row r="77">
          <cell r="B77" t="str">
            <v>COSSETA SRL</v>
          </cell>
          <cell r="C77" t="str">
            <v>1500 ROUTE NATIONALE 7 83550 VIDAUBAN</v>
          </cell>
          <cell r="D77" t="str">
            <v>04 94 73 44 06</v>
          </cell>
          <cell r="E77">
            <v>434578365</v>
          </cell>
          <cell r="F77">
            <v>899.2</v>
          </cell>
          <cell r="G77">
            <v>15638.260869565218</v>
          </cell>
        </row>
        <row r="78">
          <cell r="B78" t="str">
            <v>HOTEL DE L'ESPERANCE</v>
          </cell>
          <cell r="C78" t="str">
            <v>15 RUE PASCAL 75015 PARIS</v>
          </cell>
          <cell r="D78" t="str">
            <v>01 47 07 10 99</v>
          </cell>
          <cell r="E78">
            <v>652059429</v>
          </cell>
          <cell r="F78">
            <v>989.7</v>
          </cell>
          <cell r="G78">
            <v>17212.17391304348</v>
          </cell>
        </row>
        <row r="79">
          <cell r="B79" t="str">
            <v>ESPACE COLLECTIVITE RESTAURATION</v>
          </cell>
          <cell r="C79" t="str">
            <v>63 BOULEVARD INDUSTRIEL 76300 SOTTEVILLE LES ROUEN</v>
          </cell>
          <cell r="D79" t="str">
            <v>02 35 88 52 62</v>
          </cell>
          <cell r="E79" t="str">
            <v>445-399-793</v>
          </cell>
          <cell r="F79">
            <v>509.7</v>
          </cell>
          <cell r="G79">
            <v>8864.347826086956</v>
          </cell>
        </row>
        <row r="80">
          <cell r="B80" t="str">
            <v>SOCIETE DES ENTREPRISES FRANCAISE D'APPLICATIONS TECHNIQUES</v>
          </cell>
          <cell r="C80" t="str">
            <v>40 AVENUE VERTE CAMPAGNE 13450 AIX EN PROVENCE</v>
          </cell>
          <cell r="D80"/>
          <cell r="E80">
            <v>601620263</v>
          </cell>
          <cell r="F80">
            <v>567.36</v>
          </cell>
          <cell r="G80">
            <v>9867.1304347826081</v>
          </cell>
        </row>
        <row r="81">
          <cell r="B81" t="str">
            <v>TRANSPORTS DETRAZ FILLOUX</v>
          </cell>
          <cell r="C81" t="str">
            <v>LA VAVRETTE 01250 TOSSIAT</v>
          </cell>
          <cell r="D81" t="str">
            <v>04 74 42 66 67</v>
          </cell>
          <cell r="E81">
            <v>332466416</v>
          </cell>
          <cell r="F81">
            <v>1082.25</v>
          </cell>
          <cell r="G81">
            <v>18821.739130434784</v>
          </cell>
        </row>
        <row r="82">
          <cell r="B82" t="str">
            <v>MSG PIECES AUTO</v>
          </cell>
          <cell r="C82" t="str">
            <v>6 BOULEVARD ALPHONSE MOUTTE 13013 MARSEILLE</v>
          </cell>
          <cell r="D82" t="str">
            <v>04 91 12 25 39</v>
          </cell>
          <cell r="E82">
            <v>39816980</v>
          </cell>
          <cell r="F82">
            <v>599.70000000000005</v>
          </cell>
          <cell r="G82">
            <v>10429.565217391306</v>
          </cell>
        </row>
        <row r="83">
          <cell r="B83" t="str">
            <v xml:space="preserve">ESPACE LABORATOIRE </v>
          </cell>
          <cell r="C83" t="str">
            <v>25 RUE DU BON VOISIN 31400 TOULOUSE</v>
          </cell>
          <cell r="D83"/>
          <cell r="E83">
            <v>500122783</v>
          </cell>
          <cell r="F83">
            <v>435.39</v>
          </cell>
          <cell r="G83">
            <v>7572</v>
          </cell>
        </row>
        <row r="84">
          <cell r="B84" t="str">
            <v>SARL CLAVIER</v>
          </cell>
          <cell r="C84" t="str">
            <v>6 B RUE DU MOULIN DE LA MER 33500 ARVEYRES</v>
          </cell>
          <cell r="D84"/>
          <cell r="E84" t="str">
            <v>490-037 158</v>
          </cell>
          <cell r="F84">
            <v>523.55999999999995</v>
          </cell>
          <cell r="G84">
            <v>9105.3913043478242</v>
          </cell>
        </row>
        <row r="85">
          <cell r="B85" t="str">
            <v>AUTO PEINTURE MECANIQUE LONGCHAMP</v>
          </cell>
          <cell r="C85" t="str">
            <v>6 RUE EMILE DUCLAUX 13004 MARSEIILE</v>
          </cell>
          <cell r="D85" t="str">
            <v>04 91 49 37 44</v>
          </cell>
          <cell r="E85">
            <v>349238634</v>
          </cell>
          <cell r="F85">
            <v>389.7</v>
          </cell>
          <cell r="G85">
            <v>6777.391304347826</v>
          </cell>
        </row>
        <row r="86">
          <cell r="B86" t="str">
            <v>NOE SECURIE</v>
          </cell>
          <cell r="C86" t="str">
            <v>ROUTE DE VIRE 46700 PUY L EVEQUE</v>
          </cell>
          <cell r="D86" t="str">
            <v>05 65 22 49 04</v>
          </cell>
          <cell r="E86">
            <v>420059941</v>
          </cell>
          <cell r="F86">
            <v>719.7</v>
          </cell>
          <cell r="G86">
            <v>12516.521739130434</v>
          </cell>
        </row>
        <row r="87">
          <cell r="B87" t="str">
            <v>VANDERSANDEN France</v>
          </cell>
          <cell r="C87" t="str">
            <v>14 AVENUE DE MAVHELEN 59250 HALLUIN</v>
          </cell>
          <cell r="D87" t="str">
            <v>03 20 23 93 00</v>
          </cell>
          <cell r="E87">
            <v>491270708</v>
          </cell>
          <cell r="F87">
            <v>839.7</v>
          </cell>
          <cell r="G87">
            <v>14603.478260869566</v>
          </cell>
        </row>
        <row r="88">
          <cell r="B88" t="str">
            <v>EARL GINGLINGER FIX</v>
          </cell>
          <cell r="C88" t="str">
            <v>35 RUE ROGER FREMEAUX 68420 VOEGTLINSHOFFEN</v>
          </cell>
          <cell r="D88" t="str">
            <v>03 89 49 30 75</v>
          </cell>
          <cell r="E88">
            <v>348601600</v>
          </cell>
          <cell r="F88">
            <v>419.7</v>
          </cell>
          <cell r="G88">
            <v>7299.130434782609</v>
          </cell>
        </row>
        <row r="89">
          <cell r="B89" t="str">
            <v>BOUGE TP</v>
          </cell>
          <cell r="C89" t="str">
            <v>24 RUE RUE DE LA JARDINNIERE 41700 CONTRES</v>
          </cell>
          <cell r="D89" t="str">
            <v>02 54 79 53 80</v>
          </cell>
          <cell r="E89">
            <v>481600880</v>
          </cell>
          <cell r="F89">
            <v>533.4</v>
          </cell>
          <cell r="G89">
            <v>9276.5217391304341</v>
          </cell>
        </row>
        <row r="90">
          <cell r="B90" t="str">
            <v>LE SEVE SERVICE DE VIE</v>
          </cell>
          <cell r="C90" t="str">
            <v>18 RUE VICTOR HUGO 38300 BOURGOIN JALLIEU</v>
          </cell>
          <cell r="D90" t="str">
            <v>04 74 43 28 21</v>
          </cell>
          <cell r="E90">
            <v>334567872</v>
          </cell>
          <cell r="F90">
            <v>669.45</v>
          </cell>
          <cell r="G90">
            <v>11642.608695652174</v>
          </cell>
        </row>
        <row r="91">
          <cell r="B91" t="str">
            <v>MONSIEUR PATRICK RIZZO</v>
          </cell>
          <cell r="C91" t="str">
            <v>6 AV DE VERDUN 06000  NICE</v>
          </cell>
          <cell r="D91" t="str">
            <v>04 93 87 59 92</v>
          </cell>
          <cell r="E91">
            <v>383452067</v>
          </cell>
          <cell r="F91">
            <v>729.78</v>
          </cell>
          <cell r="G91">
            <v>12691.826086956522</v>
          </cell>
        </row>
        <row r="92">
          <cell r="B92"/>
          <cell r="C92"/>
          <cell r="D92"/>
          <cell r="E92"/>
          <cell r="F92"/>
          <cell r="G92">
            <v>0</v>
          </cell>
        </row>
        <row r="93">
          <cell r="B93"/>
          <cell r="C93"/>
          <cell r="D93"/>
          <cell r="E93"/>
          <cell r="F93"/>
          <cell r="G93">
            <v>0</v>
          </cell>
        </row>
        <row r="94">
          <cell r="B94"/>
          <cell r="C94"/>
          <cell r="D94"/>
          <cell r="E94"/>
          <cell r="F94"/>
          <cell r="G94">
            <v>0</v>
          </cell>
        </row>
        <row r="95">
          <cell r="B95"/>
          <cell r="C95"/>
          <cell r="D95"/>
          <cell r="E95"/>
          <cell r="F95"/>
          <cell r="G95">
            <v>0</v>
          </cell>
        </row>
        <row r="96">
          <cell r="B96"/>
          <cell r="C96"/>
          <cell r="D96"/>
          <cell r="E96"/>
          <cell r="F96"/>
          <cell r="G96">
            <v>0</v>
          </cell>
        </row>
        <row r="97">
          <cell r="B97"/>
          <cell r="C97"/>
          <cell r="D97"/>
          <cell r="E97"/>
          <cell r="F97"/>
          <cell r="G97">
            <v>0</v>
          </cell>
        </row>
        <row r="98">
          <cell r="B98"/>
          <cell r="C98"/>
          <cell r="D98"/>
          <cell r="E98"/>
          <cell r="F98"/>
          <cell r="G98">
            <v>0</v>
          </cell>
        </row>
        <row r="99">
          <cell r="B99"/>
          <cell r="C99"/>
          <cell r="D99"/>
          <cell r="E99"/>
          <cell r="F99"/>
          <cell r="G99">
            <v>0</v>
          </cell>
        </row>
        <row r="100">
          <cell r="B100"/>
          <cell r="C100"/>
          <cell r="D100"/>
          <cell r="E100"/>
          <cell r="F100"/>
          <cell r="G100">
            <v>0</v>
          </cell>
        </row>
        <row r="101">
          <cell r="B101"/>
          <cell r="C101"/>
          <cell r="D101"/>
          <cell r="E101"/>
          <cell r="F101"/>
          <cell r="G101">
            <v>0</v>
          </cell>
        </row>
        <row r="102">
          <cell r="B102"/>
          <cell r="C102"/>
          <cell r="D102"/>
          <cell r="E102"/>
          <cell r="F102"/>
          <cell r="G102">
            <v>0</v>
          </cell>
        </row>
        <row r="103">
          <cell r="B103"/>
          <cell r="C103"/>
          <cell r="D103"/>
          <cell r="E103"/>
          <cell r="F103"/>
          <cell r="G103">
            <v>0</v>
          </cell>
        </row>
        <row r="104">
          <cell r="B104"/>
          <cell r="C104"/>
          <cell r="D104"/>
          <cell r="E104"/>
          <cell r="F104"/>
          <cell r="G104">
            <v>0</v>
          </cell>
        </row>
        <row r="105">
          <cell r="B105"/>
          <cell r="C105"/>
          <cell r="D105"/>
          <cell r="E105"/>
          <cell r="F105"/>
          <cell r="G105">
            <v>0</v>
          </cell>
        </row>
        <row r="106">
          <cell r="B106"/>
          <cell r="C106"/>
          <cell r="D106"/>
          <cell r="E106"/>
          <cell r="F106"/>
          <cell r="G106">
            <v>0</v>
          </cell>
        </row>
        <row r="107">
          <cell r="B107"/>
          <cell r="C107"/>
          <cell r="D107"/>
          <cell r="E107"/>
          <cell r="F107"/>
          <cell r="G107">
            <v>0</v>
          </cell>
        </row>
        <row r="108">
          <cell r="B108"/>
          <cell r="C108"/>
          <cell r="D108"/>
          <cell r="E108"/>
          <cell r="F108"/>
          <cell r="G108">
            <v>0</v>
          </cell>
        </row>
        <row r="109">
          <cell r="B109"/>
          <cell r="C109"/>
          <cell r="D109"/>
          <cell r="E109"/>
          <cell r="F109"/>
          <cell r="G109">
            <v>0</v>
          </cell>
        </row>
        <row r="110">
          <cell r="B110"/>
          <cell r="C110"/>
          <cell r="D110"/>
          <cell r="E110"/>
          <cell r="F110"/>
          <cell r="G110">
            <v>0</v>
          </cell>
        </row>
        <row r="111">
          <cell r="B111"/>
          <cell r="C111"/>
          <cell r="D111"/>
          <cell r="E111"/>
          <cell r="F111"/>
          <cell r="G111">
            <v>0</v>
          </cell>
        </row>
        <row r="112">
          <cell r="B112"/>
          <cell r="C112"/>
          <cell r="D112"/>
          <cell r="E112"/>
          <cell r="F112"/>
          <cell r="G112">
            <v>0</v>
          </cell>
        </row>
        <row r="113">
          <cell r="B113"/>
          <cell r="C113"/>
          <cell r="D113"/>
          <cell r="E113"/>
          <cell r="F113"/>
          <cell r="G113">
            <v>0</v>
          </cell>
        </row>
        <row r="114">
          <cell r="B114"/>
          <cell r="C114"/>
          <cell r="D114"/>
          <cell r="E114"/>
          <cell r="F114"/>
          <cell r="G114">
            <v>0</v>
          </cell>
        </row>
        <row r="115">
          <cell r="B115"/>
          <cell r="C115"/>
          <cell r="D115"/>
          <cell r="E115"/>
          <cell r="F115"/>
          <cell r="G115">
            <v>0</v>
          </cell>
        </row>
        <row r="116">
          <cell r="B116"/>
          <cell r="C116"/>
          <cell r="D116"/>
          <cell r="E116"/>
          <cell r="F116"/>
          <cell r="G116">
            <v>0</v>
          </cell>
        </row>
        <row r="117">
          <cell r="B117"/>
          <cell r="C117"/>
          <cell r="D117"/>
          <cell r="E117"/>
          <cell r="F117"/>
          <cell r="G117">
            <v>0</v>
          </cell>
        </row>
        <row r="118">
          <cell r="B118"/>
          <cell r="C118"/>
          <cell r="D118"/>
          <cell r="E118"/>
          <cell r="F118"/>
          <cell r="G118">
            <v>0</v>
          </cell>
        </row>
        <row r="119">
          <cell r="B119"/>
          <cell r="C119"/>
          <cell r="D119"/>
          <cell r="E119"/>
          <cell r="F119"/>
          <cell r="G119">
            <v>0</v>
          </cell>
        </row>
        <row r="120">
          <cell r="B120"/>
          <cell r="C120"/>
          <cell r="D120"/>
          <cell r="E120"/>
          <cell r="F120"/>
          <cell r="G120">
            <v>0</v>
          </cell>
        </row>
        <row r="121">
          <cell r="B121"/>
          <cell r="C121"/>
          <cell r="D121"/>
          <cell r="E121"/>
          <cell r="F121"/>
          <cell r="G121">
            <v>0</v>
          </cell>
        </row>
        <row r="122">
          <cell r="B122"/>
          <cell r="C122"/>
          <cell r="D122"/>
          <cell r="E122"/>
          <cell r="F122"/>
          <cell r="G122">
            <v>0</v>
          </cell>
        </row>
        <row r="123">
          <cell r="B123"/>
          <cell r="C123"/>
          <cell r="D123"/>
          <cell r="E123"/>
          <cell r="F123"/>
          <cell r="G123">
            <v>0</v>
          </cell>
        </row>
        <row r="124">
          <cell r="B124"/>
          <cell r="C124"/>
          <cell r="D124"/>
          <cell r="E124"/>
          <cell r="F124"/>
          <cell r="G124">
            <v>0</v>
          </cell>
        </row>
        <row r="125">
          <cell r="B125"/>
          <cell r="C125"/>
          <cell r="D125"/>
          <cell r="E125"/>
          <cell r="F125"/>
          <cell r="G125">
            <v>0</v>
          </cell>
        </row>
        <row r="126">
          <cell r="B126"/>
          <cell r="C126"/>
          <cell r="D126"/>
          <cell r="E126"/>
          <cell r="F126"/>
          <cell r="G126">
            <v>0</v>
          </cell>
        </row>
        <row r="127">
          <cell r="B127"/>
          <cell r="C127"/>
          <cell r="D127"/>
          <cell r="E127"/>
          <cell r="F127"/>
          <cell r="G127">
            <v>0</v>
          </cell>
        </row>
        <row r="128">
          <cell r="B128"/>
          <cell r="C128"/>
          <cell r="D128"/>
          <cell r="E128"/>
          <cell r="F128"/>
          <cell r="G128">
            <v>0</v>
          </cell>
        </row>
        <row r="129">
          <cell r="B129"/>
          <cell r="C129"/>
          <cell r="D129"/>
          <cell r="E129"/>
          <cell r="F129"/>
          <cell r="G129">
            <v>0</v>
          </cell>
        </row>
        <row r="130">
          <cell r="B130"/>
          <cell r="C130"/>
          <cell r="D130"/>
          <cell r="E130"/>
          <cell r="F130"/>
          <cell r="G130">
            <v>0</v>
          </cell>
        </row>
        <row r="131">
          <cell r="B131"/>
          <cell r="C131"/>
          <cell r="D131"/>
          <cell r="E131"/>
          <cell r="F131"/>
          <cell r="G131">
            <v>0</v>
          </cell>
        </row>
        <row r="132">
          <cell r="B132"/>
          <cell r="C132"/>
          <cell r="D132"/>
          <cell r="E132"/>
          <cell r="F132"/>
          <cell r="G132">
            <v>0</v>
          </cell>
        </row>
        <row r="133">
          <cell r="B133"/>
          <cell r="C133"/>
          <cell r="D133"/>
          <cell r="E133"/>
          <cell r="F133"/>
          <cell r="G133">
            <v>0</v>
          </cell>
        </row>
        <row r="134">
          <cell r="B134"/>
          <cell r="C134"/>
          <cell r="D134"/>
          <cell r="E134"/>
          <cell r="F134"/>
          <cell r="G134">
            <v>0</v>
          </cell>
        </row>
        <row r="135">
          <cell r="B135"/>
          <cell r="C135"/>
          <cell r="D135"/>
          <cell r="E135"/>
          <cell r="F135"/>
          <cell r="G135">
            <v>0</v>
          </cell>
        </row>
        <row r="136">
          <cell r="B136"/>
          <cell r="C136"/>
          <cell r="D136"/>
          <cell r="E136"/>
          <cell r="F136"/>
          <cell r="G136">
            <v>0</v>
          </cell>
        </row>
        <row r="137">
          <cell r="B137"/>
          <cell r="C137"/>
          <cell r="D137"/>
          <cell r="E137"/>
          <cell r="F137"/>
          <cell r="G137">
            <v>0</v>
          </cell>
        </row>
        <row r="138">
          <cell r="B138"/>
          <cell r="C138"/>
          <cell r="D138"/>
          <cell r="E138"/>
          <cell r="F138"/>
          <cell r="G138">
            <v>0</v>
          </cell>
        </row>
        <row r="139">
          <cell r="B139"/>
          <cell r="C139"/>
          <cell r="D139"/>
          <cell r="E139"/>
          <cell r="F139"/>
          <cell r="G139">
            <v>0</v>
          </cell>
        </row>
        <row r="140">
          <cell r="B140"/>
          <cell r="C140"/>
          <cell r="D140"/>
          <cell r="E140"/>
          <cell r="F140"/>
          <cell r="G140">
            <v>0</v>
          </cell>
        </row>
        <row r="141">
          <cell r="B141"/>
          <cell r="C141"/>
          <cell r="D141"/>
          <cell r="E141"/>
          <cell r="F141"/>
          <cell r="G141">
            <v>0</v>
          </cell>
        </row>
        <row r="142">
          <cell r="B142"/>
          <cell r="C142"/>
          <cell r="D142"/>
          <cell r="E142"/>
          <cell r="F142"/>
          <cell r="G142">
            <v>0</v>
          </cell>
        </row>
        <row r="143">
          <cell r="B143"/>
          <cell r="C143"/>
          <cell r="D143"/>
          <cell r="E143"/>
          <cell r="F143"/>
          <cell r="G143">
            <v>0</v>
          </cell>
        </row>
        <row r="144">
          <cell r="B144"/>
          <cell r="C144"/>
          <cell r="D144"/>
          <cell r="E144"/>
          <cell r="F144"/>
          <cell r="G144">
            <v>0</v>
          </cell>
        </row>
        <row r="145">
          <cell r="B145"/>
          <cell r="C145"/>
          <cell r="D145"/>
          <cell r="E145"/>
          <cell r="F145"/>
          <cell r="G145">
            <v>0</v>
          </cell>
        </row>
        <row r="146">
          <cell r="B146"/>
          <cell r="C146"/>
          <cell r="D146"/>
          <cell r="E146"/>
          <cell r="F146"/>
          <cell r="G146">
            <v>0</v>
          </cell>
        </row>
        <row r="147">
          <cell r="B147"/>
          <cell r="C147"/>
          <cell r="D147"/>
          <cell r="E147"/>
          <cell r="F147"/>
          <cell r="G147">
            <v>0</v>
          </cell>
        </row>
        <row r="148">
          <cell r="B148"/>
          <cell r="C148"/>
          <cell r="D148"/>
          <cell r="E148"/>
          <cell r="F148"/>
          <cell r="G148">
            <v>0</v>
          </cell>
        </row>
        <row r="149">
          <cell r="B149"/>
          <cell r="C149"/>
          <cell r="D149"/>
          <cell r="E149"/>
          <cell r="F149"/>
          <cell r="G149">
            <v>0</v>
          </cell>
        </row>
        <row r="150">
          <cell r="B150"/>
          <cell r="C150"/>
          <cell r="D150"/>
          <cell r="E150"/>
          <cell r="F150"/>
          <cell r="G150">
            <v>0</v>
          </cell>
        </row>
        <row r="151">
          <cell r="B151"/>
          <cell r="C151"/>
          <cell r="D151"/>
          <cell r="E151"/>
          <cell r="F151"/>
          <cell r="G151">
            <v>0</v>
          </cell>
        </row>
        <row r="152">
          <cell r="B152"/>
          <cell r="C152"/>
          <cell r="D152"/>
          <cell r="E152"/>
          <cell r="F152"/>
          <cell r="G152">
            <v>0</v>
          </cell>
        </row>
        <row r="153">
          <cell r="B153"/>
          <cell r="C153"/>
          <cell r="D153"/>
          <cell r="E153"/>
          <cell r="F153"/>
          <cell r="G153">
            <v>0</v>
          </cell>
        </row>
        <row r="154">
          <cell r="B154"/>
          <cell r="C154"/>
          <cell r="D154"/>
          <cell r="E154"/>
          <cell r="F154"/>
          <cell r="G154">
            <v>0</v>
          </cell>
        </row>
        <row r="155">
          <cell r="B155"/>
          <cell r="C155"/>
          <cell r="D155"/>
          <cell r="E155"/>
          <cell r="F155"/>
          <cell r="G155">
            <v>0</v>
          </cell>
        </row>
        <row r="156">
          <cell r="B156"/>
          <cell r="C156"/>
          <cell r="D156"/>
          <cell r="E156"/>
          <cell r="F156"/>
          <cell r="G156">
            <v>0</v>
          </cell>
        </row>
        <row r="157">
          <cell r="B157"/>
          <cell r="C157"/>
          <cell r="D157"/>
          <cell r="E157"/>
          <cell r="F157"/>
          <cell r="G157">
            <v>0</v>
          </cell>
        </row>
        <row r="158">
          <cell r="B158"/>
          <cell r="C158"/>
          <cell r="D158"/>
          <cell r="E158"/>
          <cell r="F158"/>
          <cell r="G158">
            <v>0</v>
          </cell>
        </row>
        <row r="159">
          <cell r="B159"/>
          <cell r="C159"/>
          <cell r="D159"/>
          <cell r="E159"/>
          <cell r="F159"/>
          <cell r="G159">
            <v>0</v>
          </cell>
        </row>
        <row r="160">
          <cell r="B160"/>
          <cell r="C160"/>
          <cell r="D160"/>
          <cell r="E160"/>
          <cell r="F160"/>
          <cell r="G160">
            <v>0</v>
          </cell>
        </row>
        <row r="161">
          <cell r="B161"/>
          <cell r="C161"/>
          <cell r="D161"/>
          <cell r="E161"/>
          <cell r="F161"/>
          <cell r="G161">
            <v>0</v>
          </cell>
        </row>
        <row r="162">
          <cell r="B162"/>
          <cell r="C162"/>
          <cell r="D162"/>
          <cell r="E162"/>
          <cell r="F162"/>
          <cell r="G162">
            <v>0</v>
          </cell>
        </row>
        <row r="163">
          <cell r="B163"/>
          <cell r="C163"/>
          <cell r="D163"/>
          <cell r="E163"/>
          <cell r="F163"/>
          <cell r="G163">
            <v>0</v>
          </cell>
        </row>
        <row r="164">
          <cell r="B164"/>
          <cell r="C164"/>
          <cell r="D164"/>
          <cell r="E164"/>
          <cell r="F164"/>
          <cell r="G164">
            <v>0</v>
          </cell>
        </row>
        <row r="165">
          <cell r="B165"/>
          <cell r="C165"/>
          <cell r="D165"/>
          <cell r="E165"/>
          <cell r="F165"/>
          <cell r="G165">
            <v>0</v>
          </cell>
        </row>
        <row r="166">
          <cell r="B166"/>
          <cell r="C166"/>
          <cell r="D166"/>
          <cell r="E166"/>
          <cell r="F166"/>
          <cell r="G166">
            <v>0</v>
          </cell>
        </row>
        <row r="167">
          <cell r="B167"/>
          <cell r="C167"/>
          <cell r="D167"/>
          <cell r="E167"/>
          <cell r="F167"/>
          <cell r="G167">
            <v>0</v>
          </cell>
        </row>
        <row r="168">
          <cell r="B168"/>
          <cell r="C168"/>
          <cell r="D168"/>
          <cell r="E168"/>
          <cell r="F168"/>
          <cell r="G168">
            <v>0</v>
          </cell>
        </row>
        <row r="169">
          <cell r="B169"/>
          <cell r="C169"/>
          <cell r="D169"/>
          <cell r="E169"/>
          <cell r="F169"/>
          <cell r="G169">
            <v>0</v>
          </cell>
        </row>
        <row r="170">
          <cell r="B170"/>
          <cell r="C170"/>
          <cell r="D170"/>
          <cell r="E170"/>
          <cell r="F170"/>
          <cell r="G170">
            <v>0</v>
          </cell>
        </row>
        <row r="171">
          <cell r="B171"/>
          <cell r="C171"/>
          <cell r="D171"/>
          <cell r="E171"/>
          <cell r="F171"/>
          <cell r="G171">
            <v>0</v>
          </cell>
        </row>
        <row r="172">
          <cell r="B172"/>
          <cell r="C172"/>
          <cell r="D172"/>
          <cell r="E172"/>
          <cell r="F172"/>
          <cell r="G172">
            <v>0</v>
          </cell>
        </row>
        <row r="173">
          <cell r="B173"/>
          <cell r="C173"/>
          <cell r="D173"/>
          <cell r="E173"/>
          <cell r="F173"/>
          <cell r="G173">
            <v>0</v>
          </cell>
        </row>
        <row r="174">
          <cell r="B174"/>
          <cell r="C174"/>
          <cell r="D174"/>
          <cell r="E174"/>
          <cell r="F174"/>
          <cell r="G174">
            <v>0</v>
          </cell>
        </row>
        <row r="175">
          <cell r="B175"/>
          <cell r="C175"/>
          <cell r="D175"/>
          <cell r="E175"/>
          <cell r="F175"/>
          <cell r="G175">
            <v>0</v>
          </cell>
        </row>
        <row r="176">
          <cell r="B176"/>
          <cell r="C176"/>
          <cell r="D176"/>
          <cell r="E176"/>
          <cell r="F176"/>
          <cell r="G176">
            <v>0</v>
          </cell>
        </row>
        <row r="177">
          <cell r="B177"/>
          <cell r="C177"/>
          <cell r="D177"/>
          <cell r="E177"/>
          <cell r="F177"/>
          <cell r="G177">
            <v>0</v>
          </cell>
        </row>
        <row r="178">
          <cell r="B178"/>
          <cell r="C178"/>
          <cell r="D178"/>
          <cell r="E178"/>
          <cell r="F178"/>
          <cell r="G178">
            <v>0</v>
          </cell>
        </row>
        <row r="179">
          <cell r="B179"/>
          <cell r="C179"/>
          <cell r="D179"/>
          <cell r="E179"/>
          <cell r="F179"/>
          <cell r="G179">
            <v>0</v>
          </cell>
        </row>
        <row r="180">
          <cell r="B180"/>
          <cell r="C180"/>
          <cell r="D180"/>
          <cell r="E180"/>
          <cell r="F180"/>
          <cell r="G180">
            <v>0</v>
          </cell>
        </row>
        <row r="181">
          <cell r="B181"/>
          <cell r="C181"/>
          <cell r="D181"/>
          <cell r="E181"/>
          <cell r="F181"/>
          <cell r="G181">
            <v>0</v>
          </cell>
        </row>
        <row r="182">
          <cell r="B182"/>
          <cell r="C182"/>
          <cell r="D182"/>
          <cell r="E182"/>
          <cell r="F182"/>
          <cell r="G182">
            <v>0</v>
          </cell>
        </row>
        <row r="183">
          <cell r="B183"/>
          <cell r="C183"/>
          <cell r="D183"/>
          <cell r="E183"/>
          <cell r="F183"/>
          <cell r="G183">
            <v>0</v>
          </cell>
        </row>
        <row r="184">
          <cell r="B184"/>
          <cell r="C184"/>
          <cell r="D184"/>
          <cell r="E184"/>
          <cell r="F184"/>
          <cell r="G184">
            <v>0</v>
          </cell>
        </row>
        <row r="185">
          <cell r="B185"/>
          <cell r="C185"/>
          <cell r="D185"/>
          <cell r="E185"/>
          <cell r="F185"/>
          <cell r="G185">
            <v>0</v>
          </cell>
        </row>
        <row r="186">
          <cell r="B186"/>
          <cell r="C186"/>
          <cell r="D186"/>
          <cell r="E186"/>
          <cell r="F186"/>
          <cell r="G186">
            <v>0</v>
          </cell>
        </row>
        <row r="187">
          <cell r="B187"/>
          <cell r="C187"/>
          <cell r="D187"/>
          <cell r="E187"/>
          <cell r="F187"/>
          <cell r="G187">
            <v>0</v>
          </cell>
        </row>
        <row r="188">
          <cell r="B188"/>
          <cell r="C188"/>
          <cell r="D188"/>
          <cell r="E188"/>
          <cell r="F188"/>
          <cell r="G188">
            <v>0</v>
          </cell>
        </row>
        <row r="189">
          <cell r="B189"/>
          <cell r="C189"/>
          <cell r="D189"/>
          <cell r="E189"/>
          <cell r="F189"/>
          <cell r="G189">
            <v>0</v>
          </cell>
        </row>
        <row r="190">
          <cell r="B190"/>
          <cell r="C190"/>
          <cell r="D190"/>
          <cell r="E190"/>
          <cell r="F190"/>
          <cell r="G190">
            <v>0</v>
          </cell>
        </row>
        <row r="191">
          <cell r="B191"/>
          <cell r="C191"/>
          <cell r="D191"/>
          <cell r="E191"/>
          <cell r="F191"/>
          <cell r="G191">
            <v>0</v>
          </cell>
        </row>
        <row r="192">
          <cell r="B192"/>
          <cell r="C192"/>
          <cell r="D192"/>
          <cell r="E192"/>
          <cell r="F192"/>
          <cell r="G192">
            <v>0</v>
          </cell>
        </row>
        <row r="193">
          <cell r="B193"/>
          <cell r="C193"/>
          <cell r="D193"/>
          <cell r="E193"/>
          <cell r="F193"/>
          <cell r="G193">
            <v>0</v>
          </cell>
        </row>
        <row r="194">
          <cell r="B194"/>
          <cell r="C194"/>
          <cell r="D194"/>
          <cell r="E194"/>
          <cell r="F194"/>
          <cell r="G194">
            <v>0</v>
          </cell>
        </row>
        <row r="195">
          <cell r="B195"/>
          <cell r="C195"/>
          <cell r="D195"/>
          <cell r="E195"/>
          <cell r="F195"/>
          <cell r="G195">
            <v>0</v>
          </cell>
        </row>
        <row r="196">
          <cell r="B196"/>
          <cell r="C196"/>
          <cell r="D196"/>
          <cell r="E196"/>
          <cell r="F196"/>
          <cell r="G196">
            <v>0</v>
          </cell>
        </row>
        <row r="197">
          <cell r="B197"/>
          <cell r="C197"/>
          <cell r="D197"/>
          <cell r="E197"/>
          <cell r="F197"/>
          <cell r="G197">
            <v>0</v>
          </cell>
        </row>
        <row r="198">
          <cell r="B198"/>
          <cell r="C198"/>
          <cell r="D198"/>
          <cell r="E198"/>
          <cell r="F198"/>
          <cell r="G198">
            <v>0</v>
          </cell>
        </row>
        <row r="199">
          <cell r="B199"/>
          <cell r="C199"/>
          <cell r="D199"/>
          <cell r="E199"/>
          <cell r="F199"/>
          <cell r="G199">
            <v>0</v>
          </cell>
        </row>
        <row r="200">
          <cell r="B200"/>
          <cell r="C200"/>
          <cell r="D200"/>
          <cell r="E200"/>
          <cell r="F200"/>
          <cell r="G200">
            <v>0</v>
          </cell>
        </row>
        <row r="201">
          <cell r="B201"/>
          <cell r="C201"/>
          <cell r="D201"/>
          <cell r="E201"/>
          <cell r="F201"/>
          <cell r="G201">
            <v>0</v>
          </cell>
        </row>
        <row r="202">
          <cell r="B202"/>
          <cell r="C202"/>
          <cell r="D202"/>
          <cell r="E202"/>
          <cell r="F202"/>
          <cell r="G202">
            <v>0</v>
          </cell>
        </row>
        <row r="203">
          <cell r="B203"/>
          <cell r="C203"/>
          <cell r="D203"/>
          <cell r="E203"/>
          <cell r="F203"/>
          <cell r="G203">
            <v>0</v>
          </cell>
        </row>
        <row r="204">
          <cell r="B204"/>
          <cell r="C204"/>
          <cell r="D204"/>
          <cell r="E204"/>
          <cell r="F204"/>
          <cell r="G204">
            <v>0</v>
          </cell>
        </row>
        <row r="205">
          <cell r="B205"/>
          <cell r="C205"/>
          <cell r="D205"/>
          <cell r="E205"/>
          <cell r="F205"/>
          <cell r="G205">
            <v>0</v>
          </cell>
        </row>
        <row r="206">
          <cell r="B206"/>
          <cell r="C206"/>
          <cell r="D206"/>
          <cell r="E206"/>
          <cell r="F206"/>
          <cell r="G206">
            <v>0</v>
          </cell>
        </row>
        <row r="207">
          <cell r="B207"/>
          <cell r="C207"/>
          <cell r="D207"/>
          <cell r="E207"/>
          <cell r="F207"/>
          <cell r="G207">
            <v>0</v>
          </cell>
        </row>
        <row r="208">
          <cell r="B208"/>
          <cell r="C208"/>
          <cell r="D208"/>
          <cell r="E208"/>
          <cell r="F208"/>
          <cell r="G208">
            <v>0</v>
          </cell>
        </row>
        <row r="209">
          <cell r="B209"/>
          <cell r="C209"/>
          <cell r="D209"/>
          <cell r="E209"/>
          <cell r="F209"/>
          <cell r="G209">
            <v>0</v>
          </cell>
        </row>
        <row r="210">
          <cell r="B210"/>
          <cell r="C210"/>
          <cell r="D210"/>
          <cell r="E210"/>
          <cell r="F210"/>
          <cell r="G210">
            <v>0</v>
          </cell>
        </row>
        <row r="211">
          <cell r="B211"/>
          <cell r="C211"/>
          <cell r="D211"/>
          <cell r="E211"/>
          <cell r="F211"/>
          <cell r="G211">
            <v>0</v>
          </cell>
        </row>
        <row r="212">
          <cell r="B212"/>
          <cell r="C212"/>
          <cell r="D212"/>
          <cell r="E212"/>
          <cell r="F212"/>
          <cell r="G212">
            <v>0</v>
          </cell>
        </row>
        <row r="213">
          <cell r="B213"/>
          <cell r="C213"/>
          <cell r="D213"/>
          <cell r="E213"/>
          <cell r="F213"/>
          <cell r="G213">
            <v>0</v>
          </cell>
        </row>
        <row r="214">
          <cell r="B214"/>
          <cell r="C214"/>
          <cell r="D214"/>
          <cell r="E214"/>
          <cell r="F214"/>
          <cell r="G214">
            <v>0</v>
          </cell>
        </row>
        <row r="215">
          <cell r="B215"/>
          <cell r="C215"/>
          <cell r="D215"/>
          <cell r="E215"/>
          <cell r="F215"/>
          <cell r="G215">
            <v>0</v>
          </cell>
        </row>
        <row r="216">
          <cell r="B216"/>
          <cell r="C216"/>
          <cell r="D216"/>
          <cell r="E216"/>
          <cell r="F216"/>
          <cell r="G216">
            <v>0</v>
          </cell>
        </row>
        <row r="217">
          <cell r="B217"/>
          <cell r="C217"/>
          <cell r="D217"/>
          <cell r="E217"/>
          <cell r="F217"/>
          <cell r="G217">
            <v>0</v>
          </cell>
        </row>
        <row r="218">
          <cell r="B218"/>
          <cell r="C218"/>
          <cell r="D218"/>
          <cell r="E218"/>
          <cell r="F218"/>
          <cell r="G218">
            <v>0</v>
          </cell>
        </row>
        <row r="219">
          <cell r="B219"/>
          <cell r="C219"/>
          <cell r="D219"/>
          <cell r="E219"/>
          <cell r="F219"/>
          <cell r="G219">
            <v>0</v>
          </cell>
        </row>
        <row r="220">
          <cell r="B220"/>
          <cell r="C220"/>
          <cell r="D220"/>
          <cell r="E220"/>
          <cell r="F220"/>
          <cell r="G220">
            <v>0</v>
          </cell>
        </row>
        <row r="221">
          <cell r="B221"/>
          <cell r="C221"/>
          <cell r="D221"/>
          <cell r="E221"/>
          <cell r="F221"/>
          <cell r="G221">
            <v>0</v>
          </cell>
        </row>
        <row r="222">
          <cell r="B222"/>
          <cell r="C222"/>
          <cell r="D222"/>
          <cell r="E222"/>
          <cell r="F222"/>
          <cell r="G222">
            <v>0</v>
          </cell>
        </row>
        <row r="223">
          <cell r="B223"/>
          <cell r="C223"/>
          <cell r="D223"/>
          <cell r="E223"/>
          <cell r="F223"/>
          <cell r="G223">
            <v>0</v>
          </cell>
        </row>
        <row r="224">
          <cell r="B224"/>
          <cell r="C224"/>
          <cell r="D224"/>
          <cell r="E224"/>
          <cell r="F224"/>
          <cell r="G224">
            <v>0</v>
          </cell>
        </row>
        <row r="225">
          <cell r="B225"/>
          <cell r="C225"/>
          <cell r="D225"/>
          <cell r="E225"/>
          <cell r="F225"/>
          <cell r="G225">
            <v>0</v>
          </cell>
        </row>
        <row r="226">
          <cell r="B226"/>
          <cell r="C226"/>
          <cell r="D226"/>
          <cell r="E226"/>
          <cell r="F226"/>
          <cell r="G226">
            <v>0</v>
          </cell>
        </row>
        <row r="227">
          <cell r="B227"/>
          <cell r="C227"/>
          <cell r="D227"/>
          <cell r="E227"/>
          <cell r="F227"/>
          <cell r="G227">
            <v>0</v>
          </cell>
        </row>
        <row r="228">
          <cell r="B228"/>
          <cell r="C228"/>
          <cell r="D228"/>
          <cell r="E228"/>
          <cell r="F228"/>
          <cell r="G228">
            <v>0</v>
          </cell>
        </row>
        <row r="229">
          <cell r="B229"/>
          <cell r="C229"/>
          <cell r="D229"/>
          <cell r="E229"/>
          <cell r="F229"/>
          <cell r="G229">
            <v>0</v>
          </cell>
        </row>
        <row r="230">
          <cell r="B230"/>
          <cell r="C230"/>
          <cell r="D230"/>
          <cell r="E230"/>
          <cell r="F230"/>
          <cell r="G230">
            <v>0</v>
          </cell>
        </row>
        <row r="231">
          <cell r="B231"/>
          <cell r="C231"/>
          <cell r="D231"/>
          <cell r="E231"/>
          <cell r="F231"/>
          <cell r="G231">
            <v>0</v>
          </cell>
        </row>
        <row r="232">
          <cell r="B232"/>
          <cell r="C232"/>
          <cell r="D232"/>
          <cell r="E232"/>
          <cell r="F232"/>
          <cell r="G232">
            <v>0</v>
          </cell>
        </row>
        <row r="233">
          <cell r="B233"/>
          <cell r="C233"/>
          <cell r="D233"/>
          <cell r="E233"/>
          <cell r="F233"/>
          <cell r="G233">
            <v>0</v>
          </cell>
        </row>
        <row r="234">
          <cell r="B234"/>
          <cell r="C234"/>
          <cell r="D234"/>
          <cell r="E234"/>
          <cell r="F234"/>
          <cell r="G234">
            <v>0</v>
          </cell>
        </row>
        <row r="235">
          <cell r="B235"/>
          <cell r="C235"/>
          <cell r="D235"/>
          <cell r="E235"/>
          <cell r="F235"/>
          <cell r="G235">
            <v>0</v>
          </cell>
        </row>
        <row r="236">
          <cell r="B236"/>
          <cell r="C236"/>
          <cell r="D236"/>
          <cell r="E236"/>
          <cell r="F236"/>
          <cell r="G236">
            <v>0</v>
          </cell>
        </row>
        <row r="237">
          <cell r="B237"/>
          <cell r="C237"/>
          <cell r="D237"/>
          <cell r="E237"/>
          <cell r="F237"/>
          <cell r="G237">
            <v>0</v>
          </cell>
        </row>
        <row r="238">
          <cell r="B238"/>
          <cell r="C238"/>
          <cell r="D238"/>
          <cell r="E238"/>
          <cell r="F238"/>
          <cell r="G238">
            <v>0</v>
          </cell>
        </row>
        <row r="239">
          <cell r="B239"/>
          <cell r="C239"/>
          <cell r="D239"/>
          <cell r="E239"/>
          <cell r="F239"/>
          <cell r="G239">
            <v>0</v>
          </cell>
        </row>
        <row r="240">
          <cell r="B240"/>
          <cell r="C240"/>
          <cell r="D240"/>
          <cell r="E240"/>
          <cell r="F240"/>
          <cell r="G240">
            <v>0</v>
          </cell>
        </row>
        <row r="241">
          <cell r="B241"/>
          <cell r="C241"/>
          <cell r="D241"/>
          <cell r="E241"/>
          <cell r="F241"/>
          <cell r="G241">
            <v>0</v>
          </cell>
        </row>
        <row r="242">
          <cell r="B242"/>
          <cell r="C242"/>
          <cell r="D242"/>
          <cell r="E242"/>
          <cell r="F242"/>
          <cell r="G242">
            <v>0</v>
          </cell>
        </row>
        <row r="243">
          <cell r="B243"/>
          <cell r="C243"/>
          <cell r="D243"/>
          <cell r="E243"/>
          <cell r="F243"/>
          <cell r="G243">
            <v>0</v>
          </cell>
        </row>
        <row r="244">
          <cell r="B244"/>
          <cell r="C244"/>
          <cell r="D244"/>
          <cell r="E244"/>
          <cell r="F244"/>
          <cell r="G244">
            <v>0</v>
          </cell>
        </row>
        <row r="245">
          <cell r="B245"/>
          <cell r="C245"/>
          <cell r="D245"/>
          <cell r="E245"/>
          <cell r="F245"/>
          <cell r="G245">
            <v>0</v>
          </cell>
        </row>
        <row r="246">
          <cell r="B246"/>
          <cell r="C246"/>
          <cell r="D246"/>
          <cell r="E246"/>
          <cell r="F246"/>
          <cell r="G246">
            <v>0</v>
          </cell>
        </row>
        <row r="247">
          <cell r="B247"/>
          <cell r="C247"/>
          <cell r="D247"/>
          <cell r="E247"/>
          <cell r="F247"/>
          <cell r="G247">
            <v>0</v>
          </cell>
        </row>
        <row r="248">
          <cell r="B248"/>
          <cell r="C248"/>
          <cell r="D248"/>
          <cell r="E248"/>
          <cell r="F248"/>
          <cell r="G248">
            <v>0</v>
          </cell>
        </row>
        <row r="249">
          <cell r="B249"/>
          <cell r="C249"/>
          <cell r="D249"/>
          <cell r="E249"/>
          <cell r="F249"/>
          <cell r="G249">
            <v>0</v>
          </cell>
        </row>
        <row r="250">
          <cell r="B250"/>
          <cell r="C250"/>
          <cell r="D250"/>
          <cell r="E250"/>
          <cell r="F250"/>
          <cell r="G250">
            <v>0</v>
          </cell>
        </row>
        <row r="251">
          <cell r="B251"/>
          <cell r="C251"/>
          <cell r="D251"/>
          <cell r="E251"/>
          <cell r="F251"/>
          <cell r="G251">
            <v>0</v>
          </cell>
        </row>
        <row r="252">
          <cell r="B252"/>
          <cell r="C252"/>
          <cell r="D252"/>
          <cell r="E252"/>
          <cell r="F252"/>
          <cell r="G252">
            <v>0</v>
          </cell>
        </row>
        <row r="253">
          <cell r="B253"/>
          <cell r="C253"/>
          <cell r="D253"/>
          <cell r="E253"/>
          <cell r="F253"/>
          <cell r="G253">
            <v>0</v>
          </cell>
        </row>
        <row r="254">
          <cell r="B254"/>
          <cell r="C254"/>
          <cell r="D254"/>
          <cell r="E254"/>
          <cell r="F254"/>
          <cell r="G254">
            <v>0</v>
          </cell>
        </row>
        <row r="255">
          <cell r="B255"/>
          <cell r="C255"/>
          <cell r="D255"/>
          <cell r="E255"/>
          <cell r="F255"/>
          <cell r="G255">
            <v>0</v>
          </cell>
        </row>
        <row r="256">
          <cell r="B256"/>
          <cell r="C256"/>
          <cell r="D256"/>
          <cell r="E256"/>
          <cell r="F256"/>
          <cell r="G256">
            <v>0</v>
          </cell>
        </row>
        <row r="257">
          <cell r="B257"/>
          <cell r="C257"/>
          <cell r="D257"/>
          <cell r="E257"/>
          <cell r="F257"/>
          <cell r="G257">
            <v>0</v>
          </cell>
        </row>
        <row r="258">
          <cell r="B258"/>
          <cell r="C258"/>
          <cell r="D258"/>
          <cell r="E258"/>
          <cell r="F258"/>
          <cell r="G258">
            <v>0</v>
          </cell>
        </row>
        <row r="259">
          <cell r="B259"/>
          <cell r="C259"/>
          <cell r="D259"/>
          <cell r="E259"/>
          <cell r="F259"/>
          <cell r="G259">
            <v>0</v>
          </cell>
        </row>
        <row r="260">
          <cell r="B260"/>
          <cell r="C260"/>
          <cell r="D260"/>
          <cell r="E260"/>
          <cell r="F260"/>
          <cell r="G260">
            <v>0</v>
          </cell>
        </row>
        <row r="261">
          <cell r="B261"/>
          <cell r="C261"/>
          <cell r="D261"/>
          <cell r="E261"/>
          <cell r="F261"/>
          <cell r="G261">
            <v>0</v>
          </cell>
        </row>
        <row r="262">
          <cell r="B262"/>
          <cell r="C262"/>
          <cell r="D262"/>
          <cell r="E262"/>
          <cell r="F262"/>
          <cell r="G262">
            <v>0</v>
          </cell>
        </row>
        <row r="263">
          <cell r="B263"/>
          <cell r="C263"/>
          <cell r="D263"/>
          <cell r="E263"/>
          <cell r="F263"/>
          <cell r="G263">
            <v>0</v>
          </cell>
        </row>
        <row r="264">
          <cell r="B264"/>
          <cell r="C264"/>
          <cell r="D264"/>
          <cell r="E264"/>
          <cell r="F264"/>
          <cell r="G264">
            <v>0</v>
          </cell>
        </row>
        <row r="265">
          <cell r="B265"/>
          <cell r="C265"/>
          <cell r="D265"/>
          <cell r="E265"/>
          <cell r="F265"/>
          <cell r="G265">
            <v>0</v>
          </cell>
        </row>
        <row r="266">
          <cell r="B266"/>
          <cell r="C266"/>
          <cell r="D266"/>
          <cell r="E266"/>
          <cell r="F266"/>
          <cell r="G266">
            <v>0</v>
          </cell>
        </row>
        <row r="267">
          <cell r="B267"/>
          <cell r="C267"/>
          <cell r="D267"/>
          <cell r="E267"/>
          <cell r="F267"/>
          <cell r="G267">
            <v>0</v>
          </cell>
        </row>
        <row r="268">
          <cell r="B268"/>
          <cell r="C268"/>
          <cell r="D268"/>
          <cell r="E268"/>
          <cell r="F268"/>
          <cell r="G268">
            <v>0</v>
          </cell>
        </row>
        <row r="269">
          <cell r="B269"/>
          <cell r="C269"/>
          <cell r="D269"/>
          <cell r="E269"/>
          <cell r="F269"/>
          <cell r="G269">
            <v>0</v>
          </cell>
        </row>
        <row r="270">
          <cell r="B270"/>
          <cell r="C270"/>
          <cell r="D270"/>
          <cell r="E270"/>
          <cell r="F270"/>
          <cell r="G270">
            <v>0</v>
          </cell>
        </row>
        <row r="271">
          <cell r="B271"/>
          <cell r="C271"/>
          <cell r="D271"/>
          <cell r="E271"/>
          <cell r="F271"/>
          <cell r="G271">
            <v>0</v>
          </cell>
        </row>
        <row r="272">
          <cell r="B272"/>
          <cell r="C272"/>
          <cell r="D272"/>
          <cell r="E272"/>
          <cell r="F272"/>
          <cell r="G272">
            <v>0</v>
          </cell>
        </row>
        <row r="273">
          <cell r="B273"/>
          <cell r="C273"/>
          <cell r="D273"/>
          <cell r="E273"/>
          <cell r="F273"/>
          <cell r="G273">
            <v>0</v>
          </cell>
        </row>
        <row r="274">
          <cell r="B274"/>
          <cell r="C274"/>
          <cell r="D274"/>
          <cell r="E274"/>
          <cell r="F274"/>
          <cell r="G274">
            <v>0</v>
          </cell>
        </row>
        <row r="275">
          <cell r="B275"/>
          <cell r="C275"/>
          <cell r="D275"/>
          <cell r="E275"/>
          <cell r="F275"/>
          <cell r="G275">
            <v>0</v>
          </cell>
        </row>
        <row r="276">
          <cell r="B276"/>
          <cell r="C276"/>
          <cell r="D276"/>
          <cell r="E276"/>
          <cell r="F276"/>
          <cell r="G276">
            <v>0</v>
          </cell>
        </row>
        <row r="277">
          <cell r="B277"/>
          <cell r="C277"/>
          <cell r="D277"/>
          <cell r="E277"/>
          <cell r="F277"/>
          <cell r="G277">
            <v>0</v>
          </cell>
        </row>
        <row r="278">
          <cell r="B278"/>
          <cell r="C278"/>
          <cell r="D278"/>
          <cell r="E278"/>
          <cell r="F278"/>
          <cell r="G278">
            <v>0</v>
          </cell>
        </row>
        <row r="279">
          <cell r="B279"/>
          <cell r="C279"/>
          <cell r="D279"/>
          <cell r="E279"/>
          <cell r="F279"/>
          <cell r="G279">
            <v>0</v>
          </cell>
        </row>
        <row r="280">
          <cell r="B280"/>
          <cell r="C280"/>
          <cell r="D280"/>
          <cell r="E280"/>
          <cell r="F280"/>
          <cell r="G280">
            <v>0</v>
          </cell>
        </row>
        <row r="281">
          <cell r="B281"/>
          <cell r="C281"/>
          <cell r="D281"/>
          <cell r="E281"/>
          <cell r="F281"/>
          <cell r="G281">
            <v>0</v>
          </cell>
        </row>
        <row r="282">
          <cell r="B282"/>
          <cell r="C282"/>
          <cell r="D282"/>
          <cell r="E282"/>
          <cell r="F282"/>
          <cell r="G282">
            <v>0</v>
          </cell>
        </row>
        <row r="283">
          <cell r="B283"/>
          <cell r="C283"/>
          <cell r="D283"/>
          <cell r="E283"/>
          <cell r="F283"/>
          <cell r="G283">
            <v>0</v>
          </cell>
        </row>
        <row r="284">
          <cell r="B284"/>
          <cell r="C284"/>
          <cell r="D284"/>
          <cell r="E284"/>
          <cell r="F284"/>
          <cell r="G284">
            <v>0</v>
          </cell>
        </row>
        <row r="285">
          <cell r="B285"/>
          <cell r="C285"/>
          <cell r="D285"/>
          <cell r="E285"/>
          <cell r="F285"/>
          <cell r="G285">
            <v>0</v>
          </cell>
        </row>
        <row r="286">
          <cell r="B286"/>
          <cell r="C286"/>
          <cell r="D286"/>
          <cell r="E286"/>
          <cell r="F286"/>
          <cell r="G286">
            <v>0</v>
          </cell>
        </row>
        <row r="287">
          <cell r="B287"/>
          <cell r="C287"/>
          <cell r="D287"/>
          <cell r="E287"/>
          <cell r="F287"/>
          <cell r="G287">
            <v>0</v>
          </cell>
        </row>
        <row r="288">
          <cell r="B288"/>
          <cell r="C288"/>
          <cell r="D288"/>
          <cell r="E288"/>
          <cell r="F288"/>
          <cell r="G288">
            <v>0</v>
          </cell>
        </row>
        <row r="289">
          <cell r="B289"/>
          <cell r="C289"/>
          <cell r="D289"/>
          <cell r="E289"/>
          <cell r="F289"/>
          <cell r="G289">
            <v>0</v>
          </cell>
        </row>
        <row r="290">
          <cell r="B290"/>
          <cell r="C290"/>
          <cell r="D290"/>
          <cell r="E290"/>
          <cell r="F290"/>
          <cell r="G290">
            <v>0</v>
          </cell>
        </row>
        <row r="291">
          <cell r="B291"/>
          <cell r="C291"/>
          <cell r="D291"/>
          <cell r="E291"/>
          <cell r="F291"/>
          <cell r="G291">
            <v>0</v>
          </cell>
        </row>
        <row r="292">
          <cell r="B292"/>
          <cell r="C292"/>
          <cell r="D292"/>
          <cell r="E292"/>
          <cell r="F292"/>
          <cell r="G292">
            <v>0</v>
          </cell>
        </row>
        <row r="293">
          <cell r="B293"/>
          <cell r="C293"/>
          <cell r="D293"/>
          <cell r="E293"/>
          <cell r="F293"/>
          <cell r="G293">
            <v>0</v>
          </cell>
        </row>
        <row r="294">
          <cell r="B294"/>
          <cell r="C294"/>
          <cell r="D294"/>
          <cell r="E294"/>
          <cell r="F294"/>
          <cell r="G294">
            <v>0</v>
          </cell>
        </row>
        <row r="295">
          <cell r="B295"/>
          <cell r="C295"/>
          <cell r="D295"/>
          <cell r="E295"/>
          <cell r="F295"/>
          <cell r="G295">
            <v>0</v>
          </cell>
        </row>
        <row r="296">
          <cell r="B296"/>
          <cell r="C296"/>
          <cell r="D296"/>
          <cell r="E296"/>
          <cell r="F296"/>
          <cell r="G296">
            <v>0</v>
          </cell>
        </row>
        <row r="297">
          <cell r="B297"/>
          <cell r="C297"/>
          <cell r="D297"/>
          <cell r="E297"/>
          <cell r="F297"/>
          <cell r="G297">
            <v>0</v>
          </cell>
        </row>
        <row r="298">
          <cell r="B298"/>
          <cell r="C298"/>
          <cell r="D298"/>
          <cell r="E298"/>
          <cell r="F298"/>
          <cell r="G298">
            <v>0</v>
          </cell>
        </row>
        <row r="299">
          <cell r="B299"/>
          <cell r="C299"/>
          <cell r="D299"/>
          <cell r="E299"/>
          <cell r="F299"/>
          <cell r="G299">
            <v>0</v>
          </cell>
        </row>
        <row r="300">
          <cell r="B300"/>
          <cell r="C300"/>
          <cell r="D300"/>
          <cell r="E300"/>
          <cell r="F300"/>
          <cell r="G300">
            <v>0</v>
          </cell>
        </row>
        <row r="301">
          <cell r="B301"/>
          <cell r="C301"/>
          <cell r="D301"/>
          <cell r="E301"/>
          <cell r="F301"/>
          <cell r="G301">
            <v>0</v>
          </cell>
        </row>
        <row r="302">
          <cell r="B302"/>
          <cell r="C302"/>
          <cell r="D302"/>
          <cell r="E302"/>
          <cell r="F302"/>
          <cell r="G302">
            <v>0</v>
          </cell>
        </row>
        <row r="303">
          <cell r="B303"/>
          <cell r="C303"/>
          <cell r="D303"/>
          <cell r="E303"/>
          <cell r="F303"/>
          <cell r="G303">
            <v>0</v>
          </cell>
        </row>
        <row r="304">
          <cell r="B304"/>
          <cell r="C304"/>
          <cell r="D304"/>
          <cell r="E304"/>
          <cell r="F304"/>
          <cell r="G304">
            <v>0</v>
          </cell>
        </row>
        <row r="305">
          <cell r="B305"/>
          <cell r="C305"/>
          <cell r="D305"/>
          <cell r="E305"/>
          <cell r="F305"/>
          <cell r="G305">
            <v>0</v>
          </cell>
        </row>
        <row r="306">
          <cell r="B306"/>
          <cell r="C306"/>
          <cell r="D306"/>
          <cell r="E306"/>
          <cell r="F306"/>
          <cell r="G306">
            <v>0</v>
          </cell>
        </row>
        <row r="307">
          <cell r="B307"/>
          <cell r="C307"/>
          <cell r="D307"/>
          <cell r="E307"/>
          <cell r="F307"/>
          <cell r="G307">
            <v>0</v>
          </cell>
        </row>
        <row r="308">
          <cell r="B308"/>
          <cell r="C308"/>
          <cell r="D308"/>
          <cell r="E308"/>
          <cell r="F308"/>
          <cell r="G308">
            <v>0</v>
          </cell>
        </row>
        <row r="309">
          <cell r="B309"/>
          <cell r="C309"/>
          <cell r="D309"/>
          <cell r="E309"/>
          <cell r="F309"/>
          <cell r="G309">
            <v>0</v>
          </cell>
        </row>
        <row r="310">
          <cell r="B310"/>
          <cell r="C310"/>
          <cell r="D310"/>
          <cell r="E310"/>
          <cell r="F310"/>
          <cell r="G310">
            <v>0</v>
          </cell>
        </row>
        <row r="311">
          <cell r="B311"/>
          <cell r="C311"/>
          <cell r="D311"/>
          <cell r="E311"/>
          <cell r="F311"/>
          <cell r="G311">
            <v>0</v>
          </cell>
        </row>
        <row r="312">
          <cell r="B312"/>
          <cell r="C312"/>
          <cell r="D312"/>
          <cell r="E312"/>
          <cell r="F312"/>
          <cell r="G312">
            <v>0</v>
          </cell>
        </row>
        <row r="313">
          <cell r="B313"/>
          <cell r="C313"/>
          <cell r="D313"/>
          <cell r="E313"/>
          <cell r="F313"/>
          <cell r="G313">
            <v>0</v>
          </cell>
        </row>
        <row r="314">
          <cell r="B314"/>
          <cell r="C314"/>
          <cell r="D314"/>
          <cell r="E314"/>
          <cell r="F314"/>
          <cell r="G314">
            <v>0</v>
          </cell>
        </row>
        <row r="315">
          <cell r="B315"/>
          <cell r="C315"/>
          <cell r="D315"/>
          <cell r="E315"/>
          <cell r="F315"/>
          <cell r="G315">
            <v>0</v>
          </cell>
        </row>
        <row r="316">
          <cell r="B316"/>
          <cell r="C316"/>
          <cell r="D316"/>
          <cell r="E316"/>
          <cell r="F316"/>
          <cell r="G316">
            <v>0</v>
          </cell>
        </row>
        <row r="317">
          <cell r="B317"/>
          <cell r="C317"/>
          <cell r="D317"/>
          <cell r="E317"/>
          <cell r="F317"/>
          <cell r="G317">
            <v>0</v>
          </cell>
        </row>
        <row r="318">
          <cell r="B318"/>
          <cell r="C318"/>
          <cell r="D318"/>
          <cell r="E318"/>
          <cell r="F318"/>
          <cell r="G318">
            <v>0</v>
          </cell>
        </row>
        <row r="319">
          <cell r="B319"/>
          <cell r="C319"/>
          <cell r="D319"/>
          <cell r="E319"/>
          <cell r="F319"/>
          <cell r="G319">
            <v>0</v>
          </cell>
        </row>
        <row r="320">
          <cell r="B320"/>
          <cell r="C320"/>
          <cell r="D320"/>
          <cell r="E320"/>
          <cell r="F320"/>
          <cell r="G320">
            <v>0</v>
          </cell>
        </row>
        <row r="321">
          <cell r="B321"/>
          <cell r="C321"/>
          <cell r="D321"/>
          <cell r="E321"/>
          <cell r="F321"/>
          <cell r="G321">
            <v>0</v>
          </cell>
        </row>
        <row r="322">
          <cell r="B322"/>
          <cell r="C322"/>
          <cell r="D322"/>
          <cell r="E322"/>
          <cell r="F322"/>
          <cell r="G322">
            <v>0</v>
          </cell>
        </row>
        <row r="323">
          <cell r="B323"/>
          <cell r="C323"/>
          <cell r="D323"/>
          <cell r="E323"/>
          <cell r="F323"/>
          <cell r="G323">
            <v>0</v>
          </cell>
        </row>
        <row r="324">
          <cell r="B324"/>
          <cell r="C324"/>
          <cell r="D324"/>
          <cell r="E324"/>
          <cell r="F324"/>
          <cell r="G324">
            <v>0</v>
          </cell>
        </row>
        <row r="325">
          <cell r="B325"/>
          <cell r="C325"/>
          <cell r="D325"/>
          <cell r="E325"/>
          <cell r="F325"/>
          <cell r="G325">
            <v>0</v>
          </cell>
        </row>
        <row r="326">
          <cell r="B326"/>
          <cell r="C326"/>
          <cell r="D326"/>
          <cell r="E326"/>
          <cell r="F326"/>
          <cell r="G326">
            <v>0</v>
          </cell>
        </row>
        <row r="327">
          <cell r="B327"/>
          <cell r="C327"/>
          <cell r="D327"/>
          <cell r="E327"/>
          <cell r="F327"/>
          <cell r="G327">
            <v>0</v>
          </cell>
        </row>
        <row r="328">
          <cell r="B328"/>
          <cell r="C328"/>
          <cell r="D328"/>
          <cell r="E328"/>
          <cell r="F328"/>
          <cell r="G328">
            <v>0</v>
          </cell>
        </row>
        <row r="329">
          <cell r="B329"/>
          <cell r="C329"/>
          <cell r="D329"/>
          <cell r="E329"/>
          <cell r="F329"/>
          <cell r="G329">
            <v>0</v>
          </cell>
        </row>
        <row r="330">
          <cell r="B330"/>
          <cell r="C330"/>
          <cell r="D330"/>
          <cell r="E330"/>
          <cell r="F330"/>
          <cell r="G330">
            <v>0</v>
          </cell>
        </row>
        <row r="331">
          <cell r="B331"/>
          <cell r="C331"/>
          <cell r="D331"/>
          <cell r="E331"/>
          <cell r="F331"/>
          <cell r="G331">
            <v>0</v>
          </cell>
        </row>
        <row r="332">
          <cell r="B332"/>
          <cell r="C332"/>
          <cell r="D332"/>
          <cell r="E332"/>
          <cell r="F332"/>
          <cell r="G332">
            <v>0</v>
          </cell>
        </row>
        <row r="333">
          <cell r="B333"/>
          <cell r="C333"/>
          <cell r="D333"/>
          <cell r="E333"/>
          <cell r="F333"/>
          <cell r="G333">
            <v>0</v>
          </cell>
        </row>
        <row r="334">
          <cell r="B334"/>
          <cell r="C334"/>
          <cell r="D334"/>
          <cell r="E334"/>
          <cell r="F334"/>
          <cell r="G334">
            <v>0</v>
          </cell>
        </row>
        <row r="335">
          <cell r="B335"/>
          <cell r="C335"/>
          <cell r="D335"/>
          <cell r="E335"/>
          <cell r="F335"/>
          <cell r="G335">
            <v>0</v>
          </cell>
        </row>
        <row r="336">
          <cell r="B336"/>
          <cell r="C336"/>
          <cell r="D336"/>
          <cell r="E336"/>
          <cell r="F336"/>
          <cell r="G336">
            <v>0</v>
          </cell>
        </row>
        <row r="337">
          <cell r="B337"/>
          <cell r="C337"/>
          <cell r="D337"/>
          <cell r="E337"/>
          <cell r="F337"/>
          <cell r="G337">
            <v>0</v>
          </cell>
        </row>
        <row r="338">
          <cell r="B338"/>
          <cell r="C338"/>
          <cell r="D338"/>
          <cell r="E338"/>
          <cell r="F338"/>
          <cell r="G338">
            <v>0</v>
          </cell>
        </row>
        <row r="339">
          <cell r="B339"/>
          <cell r="C339"/>
          <cell r="D339"/>
          <cell r="E339"/>
          <cell r="F339"/>
          <cell r="G339">
            <v>0</v>
          </cell>
        </row>
        <row r="340">
          <cell r="B340"/>
          <cell r="C340"/>
          <cell r="D340"/>
          <cell r="E340"/>
          <cell r="F340"/>
          <cell r="G340">
            <v>0</v>
          </cell>
        </row>
        <row r="341">
          <cell r="B341"/>
          <cell r="C341"/>
          <cell r="D341"/>
          <cell r="E341"/>
          <cell r="F341"/>
          <cell r="G341">
            <v>0</v>
          </cell>
        </row>
        <row r="342">
          <cell r="B342"/>
          <cell r="C342"/>
          <cell r="D342"/>
          <cell r="E342"/>
          <cell r="F342"/>
          <cell r="G342">
            <v>0</v>
          </cell>
        </row>
        <row r="343">
          <cell r="B343"/>
          <cell r="C343"/>
          <cell r="D343"/>
          <cell r="E343"/>
          <cell r="F343"/>
          <cell r="G343">
            <v>0</v>
          </cell>
        </row>
        <row r="344">
          <cell r="B344"/>
          <cell r="C344"/>
          <cell r="D344"/>
          <cell r="E344"/>
          <cell r="F344"/>
          <cell r="G344">
            <v>0</v>
          </cell>
        </row>
        <row r="345">
          <cell r="B345"/>
          <cell r="C345"/>
          <cell r="D345"/>
          <cell r="E345"/>
          <cell r="F345"/>
          <cell r="G345">
            <v>0</v>
          </cell>
        </row>
        <row r="346">
          <cell r="B346"/>
          <cell r="C346"/>
          <cell r="D346"/>
          <cell r="E346"/>
          <cell r="F346"/>
          <cell r="G346">
            <v>0</v>
          </cell>
        </row>
        <row r="347">
          <cell r="B347"/>
          <cell r="C347"/>
          <cell r="D347"/>
          <cell r="E347"/>
          <cell r="F347"/>
          <cell r="G347">
            <v>0</v>
          </cell>
        </row>
        <row r="348">
          <cell r="B348"/>
          <cell r="C348"/>
          <cell r="D348"/>
          <cell r="E348"/>
          <cell r="F348"/>
          <cell r="G348">
            <v>0</v>
          </cell>
        </row>
        <row r="349">
          <cell r="B349"/>
          <cell r="C349"/>
          <cell r="D349"/>
          <cell r="E349"/>
          <cell r="F349"/>
          <cell r="G349">
            <v>0</v>
          </cell>
        </row>
        <row r="350">
          <cell r="B350"/>
          <cell r="C350"/>
          <cell r="D350"/>
          <cell r="E350"/>
          <cell r="F350"/>
          <cell r="G350">
            <v>0</v>
          </cell>
        </row>
        <row r="351">
          <cell r="B351"/>
          <cell r="C351"/>
          <cell r="D351"/>
          <cell r="E351"/>
          <cell r="F351"/>
          <cell r="G351">
            <v>0</v>
          </cell>
        </row>
        <row r="352">
          <cell r="B352"/>
          <cell r="C352"/>
          <cell r="D352"/>
          <cell r="E352"/>
          <cell r="F352"/>
          <cell r="G352">
            <v>0</v>
          </cell>
        </row>
        <row r="353">
          <cell r="B353"/>
          <cell r="C353"/>
          <cell r="D353"/>
          <cell r="E353"/>
          <cell r="F353"/>
          <cell r="G353">
            <v>0</v>
          </cell>
        </row>
        <row r="354">
          <cell r="B354"/>
          <cell r="C354"/>
          <cell r="D354"/>
          <cell r="E354"/>
          <cell r="F354"/>
          <cell r="G354">
            <v>0</v>
          </cell>
        </row>
        <row r="355">
          <cell r="B355"/>
          <cell r="C355"/>
          <cell r="D355"/>
          <cell r="E355"/>
          <cell r="F355"/>
          <cell r="G355">
            <v>0</v>
          </cell>
        </row>
        <row r="356">
          <cell r="B356"/>
          <cell r="C356"/>
          <cell r="D356"/>
          <cell r="E356"/>
          <cell r="F356"/>
          <cell r="G356">
            <v>0</v>
          </cell>
        </row>
        <row r="357">
          <cell r="B357"/>
          <cell r="C357"/>
          <cell r="D357"/>
          <cell r="E357"/>
          <cell r="F357"/>
          <cell r="G357">
            <v>0</v>
          </cell>
        </row>
        <row r="358">
          <cell r="B358"/>
          <cell r="C358"/>
          <cell r="D358"/>
          <cell r="E358"/>
          <cell r="F358"/>
          <cell r="G358">
            <v>0</v>
          </cell>
        </row>
        <row r="359">
          <cell r="B359"/>
          <cell r="C359"/>
          <cell r="D359"/>
          <cell r="E359"/>
          <cell r="F359"/>
          <cell r="G359">
            <v>0</v>
          </cell>
        </row>
        <row r="360">
          <cell r="B360"/>
          <cell r="C360"/>
          <cell r="D360"/>
          <cell r="E360"/>
          <cell r="F360"/>
          <cell r="G360">
            <v>0</v>
          </cell>
        </row>
        <row r="361">
          <cell r="B361"/>
          <cell r="C361"/>
          <cell r="D361"/>
          <cell r="E361"/>
          <cell r="F361"/>
          <cell r="G361">
            <v>0</v>
          </cell>
        </row>
        <row r="362">
          <cell r="B362"/>
          <cell r="C362"/>
          <cell r="D362"/>
          <cell r="E362"/>
          <cell r="F362"/>
          <cell r="G362">
            <v>0</v>
          </cell>
        </row>
        <row r="363">
          <cell r="B363"/>
          <cell r="C363"/>
          <cell r="D363"/>
          <cell r="E363"/>
          <cell r="F363"/>
          <cell r="G363">
            <v>0</v>
          </cell>
        </row>
        <row r="364">
          <cell r="B364"/>
          <cell r="C364"/>
          <cell r="D364"/>
          <cell r="E364"/>
          <cell r="F364"/>
          <cell r="G364">
            <v>0</v>
          </cell>
        </row>
        <row r="365">
          <cell r="B365"/>
          <cell r="C365"/>
          <cell r="D365"/>
          <cell r="E365"/>
          <cell r="F365"/>
          <cell r="G365">
            <v>0</v>
          </cell>
        </row>
        <row r="366">
          <cell r="B366"/>
          <cell r="C366"/>
          <cell r="D366"/>
          <cell r="E366"/>
          <cell r="F366"/>
          <cell r="G366">
            <v>0</v>
          </cell>
        </row>
        <row r="367">
          <cell r="B367"/>
          <cell r="C367"/>
          <cell r="D367"/>
          <cell r="E367"/>
          <cell r="F367"/>
          <cell r="G367">
            <v>0</v>
          </cell>
        </row>
        <row r="368">
          <cell r="B368"/>
          <cell r="C368"/>
          <cell r="D368"/>
          <cell r="E368"/>
          <cell r="F368"/>
          <cell r="G368">
            <v>0</v>
          </cell>
        </row>
        <row r="369">
          <cell r="B369"/>
          <cell r="C369"/>
          <cell r="D369"/>
          <cell r="E369"/>
          <cell r="F369"/>
          <cell r="G369">
            <v>0</v>
          </cell>
        </row>
        <row r="370">
          <cell r="B370"/>
          <cell r="C370"/>
          <cell r="D370"/>
          <cell r="E370"/>
          <cell r="F370"/>
          <cell r="G370">
            <v>0</v>
          </cell>
        </row>
        <row r="371">
          <cell r="B371"/>
          <cell r="C371"/>
          <cell r="D371"/>
          <cell r="E371"/>
          <cell r="F371"/>
          <cell r="G371">
            <v>0</v>
          </cell>
        </row>
        <row r="372">
          <cell r="B372"/>
          <cell r="C372"/>
          <cell r="D372"/>
          <cell r="E372"/>
          <cell r="F372"/>
          <cell r="G372">
            <v>0</v>
          </cell>
        </row>
        <row r="373">
          <cell r="B373"/>
          <cell r="C373"/>
          <cell r="D373"/>
          <cell r="E373"/>
          <cell r="F373"/>
          <cell r="G373">
            <v>0</v>
          </cell>
        </row>
        <row r="374">
          <cell r="B374"/>
          <cell r="C374"/>
          <cell r="D374"/>
          <cell r="E374"/>
          <cell r="F374"/>
          <cell r="G374">
            <v>0</v>
          </cell>
        </row>
        <row r="375">
          <cell r="B375"/>
          <cell r="C375"/>
          <cell r="D375"/>
          <cell r="E375"/>
          <cell r="F375"/>
          <cell r="G375">
            <v>0</v>
          </cell>
        </row>
        <row r="376">
          <cell r="B376"/>
          <cell r="C376"/>
          <cell r="D376"/>
          <cell r="E376"/>
          <cell r="F376"/>
          <cell r="G376">
            <v>0</v>
          </cell>
        </row>
        <row r="377">
          <cell r="B377"/>
          <cell r="C377"/>
          <cell r="D377"/>
          <cell r="E377"/>
          <cell r="F377"/>
          <cell r="G377">
            <v>0</v>
          </cell>
        </row>
        <row r="378">
          <cell r="B378"/>
          <cell r="C378"/>
          <cell r="D378"/>
          <cell r="E378"/>
          <cell r="F378"/>
          <cell r="G378">
            <v>0</v>
          </cell>
        </row>
        <row r="379">
          <cell r="B379"/>
          <cell r="C379"/>
          <cell r="D379"/>
          <cell r="E379"/>
          <cell r="F379"/>
          <cell r="G379">
            <v>0</v>
          </cell>
        </row>
        <row r="380">
          <cell r="B380"/>
          <cell r="C380"/>
          <cell r="D380"/>
          <cell r="E380"/>
          <cell r="F380"/>
          <cell r="G380">
            <v>0</v>
          </cell>
        </row>
        <row r="381">
          <cell r="B381"/>
          <cell r="C381"/>
          <cell r="D381"/>
          <cell r="E381"/>
          <cell r="F381"/>
          <cell r="G381">
            <v>0</v>
          </cell>
        </row>
        <row r="382">
          <cell r="B382"/>
          <cell r="C382"/>
          <cell r="D382"/>
          <cell r="E382"/>
          <cell r="F382"/>
          <cell r="G382">
            <v>0</v>
          </cell>
        </row>
        <row r="383">
          <cell r="B383"/>
          <cell r="C383"/>
          <cell r="D383"/>
          <cell r="E383"/>
          <cell r="F383"/>
          <cell r="G383">
            <v>0</v>
          </cell>
        </row>
        <row r="384">
          <cell r="B384"/>
          <cell r="C384"/>
          <cell r="D384"/>
          <cell r="E384"/>
          <cell r="F384"/>
          <cell r="G384">
            <v>0</v>
          </cell>
        </row>
        <row r="385">
          <cell r="B385"/>
          <cell r="C385"/>
          <cell r="D385"/>
          <cell r="E385"/>
          <cell r="F385"/>
          <cell r="G385">
            <v>0</v>
          </cell>
        </row>
        <row r="386">
          <cell r="B386"/>
          <cell r="C386"/>
          <cell r="D386"/>
          <cell r="E386"/>
          <cell r="F386"/>
          <cell r="G386">
            <v>0</v>
          </cell>
        </row>
        <row r="387">
          <cell r="B387"/>
          <cell r="C387"/>
          <cell r="D387"/>
          <cell r="E387"/>
          <cell r="F387"/>
          <cell r="G387">
            <v>0</v>
          </cell>
        </row>
        <row r="388">
          <cell r="B388"/>
          <cell r="C388"/>
          <cell r="D388"/>
          <cell r="E388"/>
          <cell r="F388"/>
          <cell r="G388">
            <v>0</v>
          </cell>
        </row>
        <row r="389">
          <cell r="B389"/>
          <cell r="C389"/>
          <cell r="D389"/>
          <cell r="E389"/>
          <cell r="F389"/>
          <cell r="G389">
            <v>0</v>
          </cell>
        </row>
        <row r="390">
          <cell r="B390"/>
          <cell r="C390"/>
          <cell r="D390"/>
          <cell r="E390"/>
          <cell r="F390"/>
          <cell r="G390">
            <v>0</v>
          </cell>
        </row>
        <row r="391">
          <cell r="B391"/>
          <cell r="C391"/>
          <cell r="D391"/>
          <cell r="E391"/>
          <cell r="F391"/>
          <cell r="G391">
            <v>0</v>
          </cell>
        </row>
        <row r="392">
          <cell r="B392"/>
          <cell r="C392"/>
          <cell r="D392"/>
          <cell r="E392"/>
          <cell r="F392"/>
          <cell r="G392">
            <v>0</v>
          </cell>
        </row>
        <row r="393">
          <cell r="B393"/>
          <cell r="C393"/>
          <cell r="D393"/>
          <cell r="E393"/>
          <cell r="F393"/>
          <cell r="G393">
            <v>0</v>
          </cell>
        </row>
        <row r="394">
          <cell r="B394"/>
          <cell r="C394"/>
          <cell r="D394"/>
          <cell r="E394"/>
          <cell r="F394"/>
          <cell r="G394">
            <v>0</v>
          </cell>
        </row>
        <row r="395">
          <cell r="B395"/>
          <cell r="C395"/>
          <cell r="D395"/>
          <cell r="E395"/>
          <cell r="F395"/>
          <cell r="G395">
            <v>0</v>
          </cell>
        </row>
        <row r="396">
          <cell r="B396"/>
          <cell r="C396"/>
          <cell r="D396"/>
          <cell r="E396"/>
          <cell r="F396"/>
          <cell r="G396">
            <v>0</v>
          </cell>
        </row>
        <row r="397">
          <cell r="B397"/>
          <cell r="C397"/>
          <cell r="D397"/>
          <cell r="E397"/>
          <cell r="F397"/>
          <cell r="G397">
            <v>0</v>
          </cell>
        </row>
        <row r="398">
          <cell r="B398"/>
          <cell r="C398"/>
          <cell r="D398"/>
          <cell r="E398"/>
          <cell r="F398"/>
          <cell r="G398">
            <v>0</v>
          </cell>
        </row>
        <row r="399">
          <cell r="B399"/>
          <cell r="C399"/>
          <cell r="D399"/>
          <cell r="E399"/>
          <cell r="F399"/>
          <cell r="G399">
            <v>0</v>
          </cell>
        </row>
        <row r="400">
          <cell r="B400"/>
          <cell r="C400"/>
          <cell r="D400"/>
          <cell r="E400"/>
          <cell r="F400"/>
          <cell r="G400">
            <v>0</v>
          </cell>
        </row>
        <row r="401">
          <cell r="B401"/>
          <cell r="C401"/>
          <cell r="D401"/>
          <cell r="E401"/>
          <cell r="F401"/>
          <cell r="G401">
            <v>0</v>
          </cell>
        </row>
        <row r="402">
          <cell r="B402"/>
          <cell r="C402"/>
          <cell r="D402"/>
          <cell r="E402"/>
          <cell r="F402"/>
          <cell r="G402">
            <v>0</v>
          </cell>
        </row>
        <row r="403">
          <cell r="B403"/>
          <cell r="C403"/>
          <cell r="D403"/>
          <cell r="E403"/>
          <cell r="F403"/>
          <cell r="G403">
            <v>0</v>
          </cell>
        </row>
        <row r="404">
          <cell r="B404"/>
          <cell r="C404"/>
          <cell r="D404"/>
          <cell r="E404"/>
          <cell r="F404"/>
          <cell r="G404">
            <v>0</v>
          </cell>
        </row>
        <row r="405">
          <cell r="B405"/>
          <cell r="C405"/>
          <cell r="D405"/>
          <cell r="E405"/>
          <cell r="F405"/>
          <cell r="G405">
            <v>0</v>
          </cell>
        </row>
        <row r="406">
          <cell r="B406"/>
          <cell r="C406"/>
          <cell r="D406"/>
          <cell r="E406"/>
          <cell r="F406"/>
          <cell r="G406">
            <v>0</v>
          </cell>
        </row>
        <row r="407">
          <cell r="B407"/>
          <cell r="C407"/>
          <cell r="D407"/>
          <cell r="E407"/>
          <cell r="F407"/>
          <cell r="G407">
            <v>0</v>
          </cell>
        </row>
        <row r="408">
          <cell r="B408"/>
          <cell r="C408"/>
          <cell r="D408"/>
          <cell r="E408"/>
          <cell r="F408"/>
          <cell r="G408">
            <v>0</v>
          </cell>
        </row>
        <row r="409">
          <cell r="B409"/>
          <cell r="C409"/>
          <cell r="D409"/>
          <cell r="E409"/>
          <cell r="F409"/>
          <cell r="G409">
            <v>0</v>
          </cell>
        </row>
        <row r="410">
          <cell r="B410"/>
          <cell r="C410"/>
          <cell r="D410"/>
          <cell r="E410"/>
          <cell r="F410"/>
          <cell r="G410">
            <v>0</v>
          </cell>
        </row>
        <row r="411">
          <cell r="B411"/>
          <cell r="C411"/>
          <cell r="D411"/>
          <cell r="E411"/>
          <cell r="F411"/>
          <cell r="G411">
            <v>0</v>
          </cell>
        </row>
        <row r="412">
          <cell r="B412"/>
          <cell r="C412"/>
          <cell r="D412"/>
          <cell r="E412"/>
          <cell r="F412"/>
          <cell r="G412">
            <v>0</v>
          </cell>
        </row>
        <row r="413">
          <cell r="B413"/>
          <cell r="C413"/>
          <cell r="D413"/>
          <cell r="E413"/>
          <cell r="F413"/>
          <cell r="G413">
            <v>0</v>
          </cell>
        </row>
        <row r="414">
          <cell r="B414"/>
          <cell r="C414"/>
          <cell r="D414"/>
          <cell r="E414"/>
          <cell r="F414"/>
          <cell r="G414">
            <v>0</v>
          </cell>
        </row>
        <row r="415">
          <cell r="B415"/>
          <cell r="C415"/>
          <cell r="D415"/>
          <cell r="E415"/>
          <cell r="F415"/>
          <cell r="G415">
            <v>0</v>
          </cell>
        </row>
        <row r="416">
          <cell r="B416"/>
          <cell r="C416"/>
          <cell r="D416"/>
          <cell r="E416"/>
          <cell r="F416"/>
          <cell r="G416">
            <v>0</v>
          </cell>
        </row>
        <row r="417">
          <cell r="B417"/>
          <cell r="C417"/>
          <cell r="D417"/>
          <cell r="E417"/>
          <cell r="F417"/>
          <cell r="G417">
            <v>0</v>
          </cell>
        </row>
        <row r="418">
          <cell r="B418"/>
          <cell r="C418"/>
          <cell r="D418"/>
          <cell r="E418"/>
          <cell r="F418"/>
          <cell r="G418">
            <v>0</v>
          </cell>
        </row>
        <row r="419">
          <cell r="B419"/>
          <cell r="C419"/>
          <cell r="D419"/>
          <cell r="E419"/>
          <cell r="F419"/>
          <cell r="G419">
            <v>0</v>
          </cell>
        </row>
        <row r="420">
          <cell r="B420"/>
          <cell r="C420"/>
          <cell r="D420"/>
          <cell r="E420"/>
          <cell r="F420"/>
          <cell r="G420">
            <v>0</v>
          </cell>
        </row>
        <row r="421">
          <cell r="B421"/>
          <cell r="C421"/>
          <cell r="D421"/>
          <cell r="E421"/>
          <cell r="F421"/>
          <cell r="G421">
            <v>0</v>
          </cell>
        </row>
        <row r="422">
          <cell r="B422"/>
          <cell r="C422"/>
          <cell r="D422"/>
          <cell r="E422"/>
          <cell r="F422"/>
          <cell r="G422">
            <v>0</v>
          </cell>
        </row>
        <row r="423">
          <cell r="B423"/>
          <cell r="C423"/>
          <cell r="D423"/>
          <cell r="E423"/>
          <cell r="F423"/>
          <cell r="G423">
            <v>0</v>
          </cell>
        </row>
        <row r="424">
          <cell r="B424"/>
          <cell r="C424"/>
          <cell r="D424"/>
          <cell r="E424"/>
          <cell r="F424"/>
          <cell r="G424">
            <v>0</v>
          </cell>
        </row>
        <row r="425">
          <cell r="B425"/>
          <cell r="C425"/>
          <cell r="D425"/>
          <cell r="E425"/>
          <cell r="F425">
            <v>62933.939999999959</v>
          </cell>
          <cell r="G425">
            <v>1094503.3043478255</v>
          </cell>
        </row>
        <row r="426">
          <cell r="F426">
            <v>20977.979999999985</v>
          </cell>
          <cell r="G426">
            <v>364834.43478260847</v>
          </cell>
        </row>
        <row r="427">
          <cell r="F427">
            <v>10488.989999999993</v>
          </cell>
          <cell r="G427">
            <v>182417.21739130424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S5"/>
  <sheetViews>
    <sheetView tabSelected="1" zoomScale="80" zoomScaleNormal="80" zoomScaleSheetLayoutView="80" workbookViewId="0">
      <pane ySplit="1" topLeftCell="A2" activePane="bottomLeft" state="frozen"/>
      <selection pane="bottomLeft" activeCell="A19" sqref="A19"/>
    </sheetView>
  </sheetViews>
  <sheetFormatPr baseColWidth="10" defaultColWidth="11.42578125" defaultRowHeight="15" x14ac:dyDescent="0.25"/>
  <cols>
    <col min="1" max="1" width="68.85546875" style="4" bestFit="1" customWidth="1"/>
    <col min="2" max="3" width="13.42578125" customWidth="1"/>
    <col min="4" max="4" width="14.42578125" style="38" customWidth="1"/>
    <col min="5" max="5" width="13" customWidth="1"/>
    <col min="6" max="6" width="11.5703125" customWidth="1"/>
    <col min="7" max="7" width="13.7109375" customWidth="1"/>
    <col min="8" max="8" width="14.7109375" style="7" customWidth="1"/>
    <col min="9" max="9" width="12.28515625" customWidth="1"/>
    <col min="10" max="10" width="12.28515625" style="11" customWidth="1"/>
    <col min="11" max="11" width="12.5703125" customWidth="1"/>
    <col min="12" max="12" width="11.5703125" customWidth="1"/>
    <col min="13" max="13" width="15.140625" customWidth="1"/>
    <col min="14" max="14" width="11.5703125" customWidth="1"/>
    <col min="15" max="15" width="13.42578125" customWidth="1"/>
    <col min="16" max="16" width="11.5703125" customWidth="1"/>
    <col min="17" max="17" width="11.42578125" style="7" customWidth="1"/>
    <col min="18" max="18" width="12.5703125" customWidth="1"/>
  </cols>
  <sheetData>
    <row r="1" spans="1:19" ht="65.25" customHeight="1" x14ac:dyDescent="0.25">
      <c r="A1" s="49" t="s">
        <v>0</v>
      </c>
      <c r="B1" s="8" t="s">
        <v>1</v>
      </c>
      <c r="C1" s="8" t="s">
        <v>34</v>
      </c>
      <c r="D1" s="37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19" t="s">
        <v>19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20" t="s">
        <v>13</v>
      </c>
      <c r="Q1" s="10" t="s">
        <v>24</v>
      </c>
      <c r="R1" s="50"/>
      <c r="S1" s="50"/>
    </row>
    <row r="2" spans="1:19" s="4" customFormat="1" x14ac:dyDescent="0.25">
      <c r="A2" s="35" t="s">
        <v>35</v>
      </c>
      <c r="B2" s="43" t="s">
        <v>14</v>
      </c>
      <c r="C2" s="45" t="s">
        <v>36</v>
      </c>
      <c r="D2" s="44" t="s">
        <v>37</v>
      </c>
      <c r="E2" s="40">
        <v>7174.3589743589746</v>
      </c>
      <c r="F2" s="42">
        <v>549.9</v>
      </c>
      <c r="G2" s="39">
        <v>2865.48</v>
      </c>
      <c r="H2" s="41">
        <v>1101.24</v>
      </c>
      <c r="I2" s="39">
        <v>0</v>
      </c>
      <c r="J2" s="40">
        <f t="shared" ref="J2" si="0">(F2+H2+I2)*1.2</f>
        <v>1981.3679999999997</v>
      </c>
      <c r="K2" s="46">
        <f>E2-F2-G2-H2-I2</f>
        <v>2657.7389743589747</v>
      </c>
      <c r="L2" s="48">
        <f>K2*0.15</f>
        <v>398.66084615384619</v>
      </c>
      <c r="M2" s="47">
        <f>E2-L2-G2</f>
        <v>3910.2181282051283</v>
      </c>
      <c r="N2" s="46">
        <f>M2*0.2</f>
        <v>782.04362564102576</v>
      </c>
      <c r="O2" s="48">
        <f>M2+N2</f>
        <v>4692.2617538461545</v>
      </c>
      <c r="P2" s="47">
        <f>K2*0.03</f>
        <v>79.732169230769244</v>
      </c>
      <c r="Q2" s="51">
        <v>0.48686403788420302</v>
      </c>
      <c r="R2" s="52">
        <v>2259.0781282051285</v>
      </c>
      <c r="S2" s="50" t="s">
        <v>40</v>
      </c>
    </row>
    <row r="3" spans="1:19" x14ac:dyDescent="0.25">
      <c r="A3" s="9"/>
      <c r="B3" s="53" t="s">
        <v>18</v>
      </c>
      <c r="C3" s="54"/>
      <c r="D3" s="55"/>
      <c r="E3" s="36">
        <f>SUM(E2:E2)</f>
        <v>7174.3589743589746</v>
      </c>
      <c r="F3" s="36">
        <f>SUM(F2:F2)</f>
        <v>549.9</v>
      </c>
      <c r="G3" s="36">
        <f>SUM(G2:G2)</f>
        <v>2865.48</v>
      </c>
      <c r="H3" s="36">
        <f>SUM(H2:H2)</f>
        <v>1101.24</v>
      </c>
      <c r="I3" s="36">
        <f>SUM(I2:I2)</f>
        <v>0</v>
      </c>
      <c r="J3" s="36">
        <f>SUM(J2:J2)</f>
        <v>1981.3679999999997</v>
      </c>
      <c r="K3" s="36">
        <f>SUM(K2:K2)</f>
        <v>2657.7389743589747</v>
      </c>
      <c r="L3" s="36">
        <f>SUM(L2:L2)</f>
        <v>398.66084615384619</v>
      </c>
      <c r="M3" s="36">
        <f>SUM(M2:M2)</f>
        <v>3910.2181282051283</v>
      </c>
      <c r="N3" s="36">
        <f>SUM(N2:N2)</f>
        <v>782.04362564102576</v>
      </c>
      <c r="O3" s="36">
        <f>SUM(O2:O2)</f>
        <v>4692.2617538461545</v>
      </c>
      <c r="P3" s="36">
        <f>SUM(P2:P2)</f>
        <v>79.732169230769244</v>
      </c>
      <c r="Q3" s="36">
        <f>SUM(Q2:Q2)</f>
        <v>0.48686403788420302</v>
      </c>
      <c r="R3" s="36">
        <f>SUM(R2:R2)</f>
        <v>2259.0781282051285</v>
      </c>
    </row>
    <row r="4" spans="1:19" x14ac:dyDescent="0.25">
      <c r="A4" s="30"/>
    </row>
    <row r="5" spans="1:19" x14ac:dyDescent="0.25">
      <c r="A5" s="30"/>
    </row>
  </sheetData>
  <autoFilter ref="A1:S2">
    <sortState ref="A74:S74">
      <sortCondition ref="B1:B106"/>
    </sortState>
  </autoFilter>
  <sortState ref="A1:R304">
    <sortCondition sortBy="cellColor" ref="A1:A304" dxfId="0"/>
  </sortState>
  <mergeCells count="1">
    <mergeCell ref="B3:D3"/>
  </mergeCells>
  <pageMargins left="0.7" right="0.7" top="0.75" bottom="0.75" header="0.3" footer="0.3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actureUT">
                <anchor moveWithCells="1" sizeWithCells="1">
                  <from>
                    <xdr:col>0</xdr:col>
                    <xdr:colOff>238125</xdr:colOff>
                    <xdr:row>0</xdr:row>
                    <xdr:rowOff>114300</xdr:rowOff>
                  </from>
                  <to>
                    <xdr:col>0</xdr:col>
                    <xdr:colOff>1209675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R42"/>
  <sheetViews>
    <sheetView zoomScale="140" zoomScaleNormal="140" zoomScaleSheetLayoutView="100" workbookViewId="0">
      <pane ySplit="1" topLeftCell="A2" activePane="bottomLeft" state="frozen"/>
      <selection pane="bottomLeft" activeCell="A3" sqref="A3:XFD83"/>
    </sheetView>
  </sheetViews>
  <sheetFormatPr baseColWidth="10" defaultColWidth="11.42578125" defaultRowHeight="15" x14ac:dyDescent="0.25"/>
  <cols>
    <col min="1" max="1" width="65.140625" bestFit="1" customWidth="1"/>
    <col min="2" max="2" width="13.5703125" bestFit="1" customWidth="1"/>
    <col min="3" max="3" width="15.140625" style="25" customWidth="1"/>
    <col min="4" max="4" width="12.85546875" style="5" customWidth="1"/>
    <col min="5" max="6" width="11.5703125" customWidth="1"/>
    <col min="7" max="7" width="15.140625" customWidth="1"/>
    <col min="8" max="8" width="13.5703125" customWidth="1"/>
    <col min="9" max="9" width="20.140625" bestFit="1" customWidth="1"/>
    <col min="10" max="11" width="14" style="23" customWidth="1"/>
    <col min="12" max="12" width="11.5703125" style="11" customWidth="1"/>
    <col min="13" max="17" width="11.5703125" customWidth="1"/>
    <col min="18" max="16384" width="11.42578125" style="4"/>
  </cols>
  <sheetData>
    <row r="1" spans="1:18" s="2" customFormat="1" ht="71.25" customHeight="1" x14ac:dyDescent="0.25">
      <c r="A1" s="1" t="s">
        <v>0</v>
      </c>
      <c r="B1" s="1"/>
      <c r="C1" s="24" t="s">
        <v>2</v>
      </c>
      <c r="D1" s="1" t="s">
        <v>25</v>
      </c>
      <c r="E1" s="1" t="s">
        <v>3</v>
      </c>
      <c r="F1" s="1" t="s">
        <v>4</v>
      </c>
      <c r="G1" s="1" t="s">
        <v>6</v>
      </c>
      <c r="H1" s="1" t="s">
        <v>7</v>
      </c>
      <c r="I1" s="1" t="s">
        <v>5</v>
      </c>
      <c r="J1" s="21" t="s">
        <v>26</v>
      </c>
      <c r="K1" s="21" t="s">
        <v>27</v>
      </c>
      <c r="L1" s="18" t="s">
        <v>20</v>
      </c>
      <c r="M1" s="1" t="s">
        <v>15</v>
      </c>
      <c r="N1" s="12" t="s">
        <v>16</v>
      </c>
      <c r="O1" s="14" t="s">
        <v>17</v>
      </c>
      <c r="P1" s="3" t="s">
        <v>11</v>
      </c>
      <c r="Q1" s="13" t="s">
        <v>12</v>
      </c>
    </row>
    <row r="2" spans="1:18" x14ac:dyDescent="0.25">
      <c r="A2" s="28" t="s">
        <v>38</v>
      </c>
      <c r="B2" s="16" t="s">
        <v>14</v>
      </c>
      <c r="C2" s="29">
        <v>160108092721</v>
      </c>
      <c r="D2" s="16" t="s">
        <v>39</v>
      </c>
      <c r="E2" s="17">
        <f>IFERROR(VLOOKUP(A2,[1]Feuil1!$B$3:$G$500,6,FALSE),"")</f>
        <v>8864.347826086956</v>
      </c>
      <c r="F2" s="17">
        <v>0</v>
      </c>
      <c r="G2" s="17">
        <v>1866.84</v>
      </c>
      <c r="H2" s="17">
        <v>0</v>
      </c>
      <c r="I2" s="17">
        <v>3469.03</v>
      </c>
      <c r="J2" s="22">
        <f t="shared" ref="J2" si="0">I2-K2</f>
        <v>2644.03</v>
      </c>
      <c r="K2" s="22">
        <f t="shared" ref="K2" si="1">IF(O2=E2-N2,825,IF(O2=E2-N2-I2,0,I2-(E2-N2-O2)))</f>
        <v>825</v>
      </c>
      <c r="L2" s="17">
        <f t="shared" ref="L2" si="2">(F2+G2+H2)*1.2</f>
        <v>2240.2079999999996</v>
      </c>
      <c r="M2" s="17">
        <f t="shared" ref="M2" si="3">E2-F2-G2-H2-I2</f>
        <v>3528.4778260869557</v>
      </c>
      <c r="N2" s="17">
        <f t="shared" ref="N2" si="4">M2*0.15</f>
        <v>529.27167391304329</v>
      </c>
      <c r="O2" s="15">
        <f t="shared" ref="O2" si="5">E2-N2</f>
        <v>8335.0761521739132</v>
      </c>
      <c r="P2" s="15">
        <f t="shared" ref="P2" si="6">O2*0.2</f>
        <v>1667.0152304347828</v>
      </c>
      <c r="Q2" s="15">
        <f t="shared" ref="Q2" si="7">O2+P2</f>
        <v>10002.091382608696</v>
      </c>
      <c r="R2" s="27">
        <f t="shared" ref="R2" si="8">M2-N2</f>
        <v>2999.2061521739124</v>
      </c>
    </row>
    <row r="3" spans="1:18" x14ac:dyDescent="0.25">
      <c r="A3" s="28"/>
      <c r="B3" s="16"/>
      <c r="C3" s="29"/>
      <c r="D3" s="16"/>
      <c r="E3" s="46" t="str">
        <f>IFERROR(VLOOKUP(A3,[2]Feuil1!$B$3:$G$500,6,FALSE),"")</f>
        <v/>
      </c>
      <c r="F3" s="46"/>
      <c r="G3" s="46"/>
      <c r="H3" s="46"/>
      <c r="I3" s="46"/>
      <c r="J3" s="22" t="e">
        <f t="shared" ref="J3:J12" si="9">I3-K3</f>
        <v>#VALUE!</v>
      </c>
      <c r="K3" s="22" t="e">
        <f t="shared" ref="K3:K12" si="10">IF(O3=E3-N3,825,IF(O3=E3-N3-I3,0,I3-(E3-N3-O3)))</f>
        <v>#VALUE!</v>
      </c>
      <c r="L3" s="46">
        <f t="shared" ref="L3:L12" si="11">(F3+G3+H3)*1.2</f>
        <v>0</v>
      </c>
      <c r="M3" s="46" t="e">
        <f t="shared" ref="M3:M12" si="12">E3-F3-G3-H3-I3</f>
        <v>#VALUE!</v>
      </c>
      <c r="N3" s="46" t="e">
        <f t="shared" ref="N3:N12" si="13">M3*0.15</f>
        <v>#VALUE!</v>
      </c>
      <c r="O3" s="15" t="e">
        <f t="shared" ref="O3:O12" si="14">E3-N3</f>
        <v>#VALUE!</v>
      </c>
      <c r="P3" s="15" t="e">
        <f t="shared" ref="P3:P12" si="15">O3*0.2</f>
        <v>#VALUE!</v>
      </c>
      <c r="Q3" s="15" t="e">
        <f t="shared" ref="Q3:Q12" si="16">O3+P3</f>
        <v>#VALUE!</v>
      </c>
      <c r="R3" s="27" t="e">
        <f t="shared" ref="R3:R12" si="17">M3-N3</f>
        <v>#VALUE!</v>
      </c>
    </row>
    <row r="4" spans="1:18" x14ac:dyDescent="0.25">
      <c r="A4" s="28"/>
      <c r="B4" s="16"/>
      <c r="C4" s="29"/>
      <c r="D4" s="16"/>
      <c r="E4" s="46" t="str">
        <f>IFERROR(VLOOKUP(A4,[2]Feuil1!$B$3:$G$500,6,FALSE),"")</f>
        <v/>
      </c>
      <c r="F4" s="46"/>
      <c r="G4" s="46"/>
      <c r="H4" s="46"/>
      <c r="I4" s="46"/>
      <c r="J4" s="22" t="e">
        <f t="shared" si="9"/>
        <v>#VALUE!</v>
      </c>
      <c r="K4" s="22" t="e">
        <f t="shared" si="10"/>
        <v>#VALUE!</v>
      </c>
      <c r="L4" s="46">
        <f t="shared" si="11"/>
        <v>0</v>
      </c>
      <c r="M4" s="46" t="e">
        <f t="shared" si="12"/>
        <v>#VALUE!</v>
      </c>
      <c r="N4" s="46" t="e">
        <f t="shared" si="13"/>
        <v>#VALUE!</v>
      </c>
      <c r="O4" s="15" t="e">
        <f t="shared" si="14"/>
        <v>#VALUE!</v>
      </c>
      <c r="P4" s="15" t="e">
        <f t="shared" si="15"/>
        <v>#VALUE!</v>
      </c>
      <c r="Q4" s="15" t="e">
        <f t="shared" si="16"/>
        <v>#VALUE!</v>
      </c>
      <c r="R4" s="27" t="e">
        <f t="shared" si="17"/>
        <v>#VALUE!</v>
      </c>
    </row>
    <row r="5" spans="1:18" x14ac:dyDescent="0.25">
      <c r="A5" s="28"/>
      <c r="B5" s="16"/>
      <c r="C5" s="29"/>
      <c r="D5" s="16"/>
      <c r="E5" s="46" t="str">
        <f>IFERROR(VLOOKUP(A5,[2]Feuil1!$B$3:$G$500,6,FALSE),"")</f>
        <v/>
      </c>
      <c r="F5" s="46"/>
      <c r="G5" s="46"/>
      <c r="H5" s="46"/>
      <c r="I5" s="46"/>
      <c r="J5" s="22" t="e">
        <f t="shared" si="9"/>
        <v>#VALUE!</v>
      </c>
      <c r="K5" s="22" t="e">
        <f t="shared" si="10"/>
        <v>#VALUE!</v>
      </c>
      <c r="L5" s="46">
        <f t="shared" si="11"/>
        <v>0</v>
      </c>
      <c r="M5" s="46" t="e">
        <f t="shared" si="12"/>
        <v>#VALUE!</v>
      </c>
      <c r="N5" s="46" t="e">
        <f t="shared" si="13"/>
        <v>#VALUE!</v>
      </c>
      <c r="O5" s="15" t="e">
        <f t="shared" si="14"/>
        <v>#VALUE!</v>
      </c>
      <c r="P5" s="15" t="e">
        <f t="shared" si="15"/>
        <v>#VALUE!</v>
      </c>
      <c r="Q5" s="15" t="e">
        <f t="shared" si="16"/>
        <v>#VALUE!</v>
      </c>
      <c r="R5" s="27" t="e">
        <f t="shared" si="17"/>
        <v>#VALUE!</v>
      </c>
    </row>
    <row r="6" spans="1:18" x14ac:dyDescent="0.25">
      <c r="A6" s="28"/>
      <c r="B6" s="16"/>
      <c r="C6" s="29"/>
      <c r="D6" s="16"/>
      <c r="E6" s="46" t="str">
        <f>IFERROR(VLOOKUP(A6,[2]Feuil1!$B$3:$G$500,6,FALSE),"")</f>
        <v/>
      </c>
      <c r="F6" s="46"/>
      <c r="G6" s="46"/>
      <c r="H6" s="46"/>
      <c r="I6" s="46"/>
      <c r="J6" s="22" t="e">
        <f t="shared" si="9"/>
        <v>#VALUE!</v>
      </c>
      <c r="K6" s="22" t="e">
        <f t="shared" si="10"/>
        <v>#VALUE!</v>
      </c>
      <c r="L6" s="46">
        <f t="shared" si="11"/>
        <v>0</v>
      </c>
      <c r="M6" s="46" t="e">
        <f t="shared" si="12"/>
        <v>#VALUE!</v>
      </c>
      <c r="N6" s="46" t="e">
        <f t="shared" si="13"/>
        <v>#VALUE!</v>
      </c>
      <c r="O6" s="15" t="e">
        <f t="shared" si="14"/>
        <v>#VALUE!</v>
      </c>
      <c r="P6" s="15" t="e">
        <f t="shared" si="15"/>
        <v>#VALUE!</v>
      </c>
      <c r="Q6" s="15" t="e">
        <f t="shared" si="16"/>
        <v>#VALUE!</v>
      </c>
      <c r="R6" s="27" t="e">
        <f t="shared" si="17"/>
        <v>#VALUE!</v>
      </c>
    </row>
    <row r="7" spans="1:18" x14ac:dyDescent="0.25">
      <c r="A7" s="28"/>
      <c r="B7" s="16"/>
      <c r="C7" s="29"/>
      <c r="D7" s="16"/>
      <c r="E7" s="46" t="str">
        <f>IFERROR(VLOOKUP(A7,[2]Feuil1!$B$3:$G$500,6,FALSE),"")</f>
        <v/>
      </c>
      <c r="F7" s="46"/>
      <c r="G7" s="46"/>
      <c r="H7" s="46"/>
      <c r="I7" s="46"/>
      <c r="J7" s="22" t="e">
        <f t="shared" si="9"/>
        <v>#VALUE!</v>
      </c>
      <c r="K7" s="22" t="e">
        <f t="shared" si="10"/>
        <v>#VALUE!</v>
      </c>
      <c r="L7" s="46">
        <f t="shared" si="11"/>
        <v>0</v>
      </c>
      <c r="M7" s="46" t="e">
        <f t="shared" si="12"/>
        <v>#VALUE!</v>
      </c>
      <c r="N7" s="46" t="e">
        <f t="shared" si="13"/>
        <v>#VALUE!</v>
      </c>
      <c r="O7" s="15" t="e">
        <f t="shared" si="14"/>
        <v>#VALUE!</v>
      </c>
      <c r="P7" s="15" t="e">
        <f t="shared" si="15"/>
        <v>#VALUE!</v>
      </c>
      <c r="Q7" s="15" t="e">
        <f t="shared" si="16"/>
        <v>#VALUE!</v>
      </c>
      <c r="R7" s="27" t="e">
        <f t="shared" si="17"/>
        <v>#VALUE!</v>
      </c>
    </row>
    <row r="8" spans="1:18" x14ac:dyDescent="0.25">
      <c r="A8" s="28"/>
      <c r="B8" s="16"/>
      <c r="C8" s="29"/>
      <c r="D8" s="16"/>
      <c r="E8" s="46" t="str">
        <f>IFERROR(VLOOKUP(A8,[2]Feuil1!$B$3:$G$500,6,FALSE),"")</f>
        <v/>
      </c>
      <c r="F8" s="46"/>
      <c r="G8" s="46"/>
      <c r="H8" s="46"/>
      <c r="I8" s="46"/>
      <c r="J8" s="22" t="e">
        <f t="shared" si="9"/>
        <v>#VALUE!</v>
      </c>
      <c r="K8" s="22" t="e">
        <f t="shared" si="10"/>
        <v>#VALUE!</v>
      </c>
      <c r="L8" s="46">
        <f t="shared" si="11"/>
        <v>0</v>
      </c>
      <c r="M8" s="46" t="e">
        <f t="shared" si="12"/>
        <v>#VALUE!</v>
      </c>
      <c r="N8" s="46" t="e">
        <f t="shared" si="13"/>
        <v>#VALUE!</v>
      </c>
      <c r="O8" s="15" t="e">
        <f t="shared" si="14"/>
        <v>#VALUE!</v>
      </c>
      <c r="P8" s="15" t="e">
        <f t="shared" si="15"/>
        <v>#VALUE!</v>
      </c>
      <c r="Q8" s="15" t="e">
        <f t="shared" si="16"/>
        <v>#VALUE!</v>
      </c>
      <c r="R8" s="27" t="e">
        <f t="shared" si="17"/>
        <v>#VALUE!</v>
      </c>
    </row>
    <row r="9" spans="1:18" x14ac:dyDescent="0.25">
      <c r="A9" s="28"/>
      <c r="B9" s="16"/>
      <c r="C9" s="29"/>
      <c r="D9" s="16"/>
      <c r="E9" s="46" t="str">
        <f>IFERROR(VLOOKUP(A9,[2]Feuil1!$B$3:$G$500,6,FALSE),"")</f>
        <v/>
      </c>
      <c r="F9" s="46"/>
      <c r="G9" s="46"/>
      <c r="H9" s="46"/>
      <c r="I9" s="46"/>
      <c r="J9" s="22" t="e">
        <f t="shared" si="9"/>
        <v>#VALUE!</v>
      </c>
      <c r="K9" s="22" t="e">
        <f t="shared" si="10"/>
        <v>#VALUE!</v>
      </c>
      <c r="L9" s="46">
        <f t="shared" si="11"/>
        <v>0</v>
      </c>
      <c r="M9" s="46" t="e">
        <f t="shared" si="12"/>
        <v>#VALUE!</v>
      </c>
      <c r="N9" s="46" t="e">
        <f t="shared" si="13"/>
        <v>#VALUE!</v>
      </c>
      <c r="O9" s="15" t="e">
        <f t="shared" si="14"/>
        <v>#VALUE!</v>
      </c>
      <c r="P9" s="15" t="e">
        <f t="shared" si="15"/>
        <v>#VALUE!</v>
      </c>
      <c r="Q9" s="15" t="e">
        <f t="shared" si="16"/>
        <v>#VALUE!</v>
      </c>
      <c r="R9" s="27" t="e">
        <f t="shared" si="17"/>
        <v>#VALUE!</v>
      </c>
    </row>
    <row r="10" spans="1:18" x14ac:dyDescent="0.25">
      <c r="A10" s="28"/>
      <c r="B10" s="16"/>
      <c r="C10" s="29"/>
      <c r="D10" s="16"/>
      <c r="E10" s="46" t="str">
        <f>IFERROR(VLOOKUP(A10,[2]Feuil1!$B$3:$G$500,6,FALSE),"")</f>
        <v/>
      </c>
      <c r="F10" s="46"/>
      <c r="G10" s="46"/>
      <c r="H10" s="46"/>
      <c r="I10" s="46"/>
      <c r="J10" s="22" t="e">
        <f t="shared" si="9"/>
        <v>#VALUE!</v>
      </c>
      <c r="K10" s="22" t="e">
        <f t="shared" si="10"/>
        <v>#VALUE!</v>
      </c>
      <c r="L10" s="46">
        <f t="shared" si="11"/>
        <v>0</v>
      </c>
      <c r="M10" s="46" t="e">
        <f t="shared" si="12"/>
        <v>#VALUE!</v>
      </c>
      <c r="N10" s="46" t="e">
        <f t="shared" si="13"/>
        <v>#VALUE!</v>
      </c>
      <c r="O10" s="15" t="e">
        <f t="shared" si="14"/>
        <v>#VALUE!</v>
      </c>
      <c r="P10" s="15" t="e">
        <f t="shared" si="15"/>
        <v>#VALUE!</v>
      </c>
      <c r="Q10" s="15" t="e">
        <f t="shared" si="16"/>
        <v>#VALUE!</v>
      </c>
      <c r="R10" s="27" t="e">
        <f t="shared" si="17"/>
        <v>#VALUE!</v>
      </c>
    </row>
    <row r="11" spans="1:18" x14ac:dyDescent="0.25">
      <c r="A11" s="28"/>
      <c r="B11" s="16"/>
      <c r="C11" s="29"/>
      <c r="D11" s="16"/>
      <c r="E11" s="46" t="str">
        <f>IFERROR(VLOOKUP(A11,[2]Feuil1!$B$3:$G$500,6,FALSE),"")</f>
        <v/>
      </c>
      <c r="F11" s="46"/>
      <c r="G11" s="46"/>
      <c r="H11" s="46"/>
      <c r="I11" s="46"/>
      <c r="J11" s="22" t="e">
        <f t="shared" si="9"/>
        <v>#VALUE!</v>
      </c>
      <c r="K11" s="22" t="e">
        <f t="shared" si="10"/>
        <v>#VALUE!</v>
      </c>
      <c r="L11" s="46">
        <f t="shared" si="11"/>
        <v>0</v>
      </c>
      <c r="M11" s="46" t="e">
        <f t="shared" si="12"/>
        <v>#VALUE!</v>
      </c>
      <c r="N11" s="46" t="e">
        <f t="shared" si="13"/>
        <v>#VALUE!</v>
      </c>
      <c r="O11" s="15" t="e">
        <f t="shared" si="14"/>
        <v>#VALUE!</v>
      </c>
      <c r="P11" s="15" t="e">
        <f t="shared" si="15"/>
        <v>#VALUE!</v>
      </c>
      <c r="Q11" s="15" t="e">
        <f t="shared" si="16"/>
        <v>#VALUE!</v>
      </c>
      <c r="R11" s="27" t="e">
        <f t="shared" si="17"/>
        <v>#VALUE!</v>
      </c>
    </row>
    <row r="12" spans="1:18" x14ac:dyDescent="0.25">
      <c r="A12" s="28"/>
      <c r="B12" s="16"/>
      <c r="C12" s="29"/>
      <c r="D12" s="16"/>
      <c r="E12" s="46" t="str">
        <f>IFERROR(VLOOKUP(A12,[2]Feuil1!$B$3:$G$500,6,FALSE),"")</f>
        <v/>
      </c>
      <c r="F12" s="46"/>
      <c r="G12" s="46"/>
      <c r="H12" s="46"/>
      <c r="I12" s="46"/>
      <c r="J12" s="22" t="e">
        <f t="shared" si="9"/>
        <v>#VALUE!</v>
      </c>
      <c r="K12" s="22" t="e">
        <f t="shared" si="10"/>
        <v>#VALUE!</v>
      </c>
      <c r="L12" s="46">
        <f t="shared" si="11"/>
        <v>0</v>
      </c>
      <c r="M12" s="46" t="e">
        <f t="shared" si="12"/>
        <v>#VALUE!</v>
      </c>
      <c r="N12" s="46" t="e">
        <f t="shared" si="13"/>
        <v>#VALUE!</v>
      </c>
      <c r="O12" s="15" t="e">
        <f t="shared" si="14"/>
        <v>#VALUE!</v>
      </c>
      <c r="P12" s="15" t="e">
        <f t="shared" si="15"/>
        <v>#VALUE!</v>
      </c>
      <c r="Q12" s="15" t="e">
        <f t="shared" si="16"/>
        <v>#VALUE!</v>
      </c>
      <c r="R12" s="27" t="e">
        <f t="shared" si="17"/>
        <v>#VALUE!</v>
      </c>
    </row>
    <row r="13" spans="1:18" ht="15.75" thickBot="1" x14ac:dyDescent="0.3">
      <c r="A13" s="28"/>
      <c r="B13" s="16"/>
      <c r="C13" s="29"/>
      <c r="D13" s="16"/>
      <c r="E13" s="17" t="str">
        <f>IFERROR(VLOOKUP(A13,[2]Feuil1!$B$3:$G$500,6,FALSE),"")</f>
        <v/>
      </c>
      <c r="F13" s="17"/>
      <c r="G13" s="17"/>
      <c r="H13" s="17"/>
      <c r="I13" s="17"/>
      <c r="J13" s="22" t="e">
        <f t="shared" ref="J13" si="18">I13-K13</f>
        <v>#VALUE!</v>
      </c>
      <c r="K13" s="22" t="e">
        <f t="shared" ref="K13" si="19">IF(O13=E13-N13,825,IF(O13=E13-N13-I13,0,I13-(E13-N13-O13)))</f>
        <v>#VALUE!</v>
      </c>
      <c r="L13" s="17">
        <f t="shared" ref="L13" si="20">(F13+G13+H13)*1.2</f>
        <v>0</v>
      </c>
      <c r="M13" s="17" t="e">
        <f t="shared" ref="M13" si="21">E13-F13-G13-H13-I13</f>
        <v>#VALUE!</v>
      </c>
      <c r="N13" s="17" t="e">
        <f t="shared" ref="N13" si="22">M13*0.15</f>
        <v>#VALUE!</v>
      </c>
      <c r="O13" s="15" t="e">
        <f t="shared" ref="O13" si="23">E13-N13</f>
        <v>#VALUE!</v>
      </c>
      <c r="P13" s="15" t="e">
        <f t="shared" ref="P13" si="24">O13*0.2</f>
        <v>#VALUE!</v>
      </c>
      <c r="Q13" s="15" t="e">
        <f t="shared" ref="Q13" si="25">O13+P13</f>
        <v>#VALUE!</v>
      </c>
      <c r="R13" s="27" t="e">
        <f t="shared" ref="R13" si="26">M13-N13</f>
        <v>#VALUE!</v>
      </c>
    </row>
    <row r="14" spans="1:18" ht="15.75" thickBot="1" x14ac:dyDescent="0.3">
      <c r="A14" s="31" t="s">
        <v>18</v>
      </c>
      <c r="B14" s="32"/>
      <c r="C14" s="33"/>
      <c r="D14" s="32"/>
      <c r="E14" s="34">
        <f t="shared" ref="E14:R14" si="27">SUM(E2:E13)</f>
        <v>8864.347826086956</v>
      </c>
      <c r="F14" s="34">
        <f t="shared" si="27"/>
        <v>0</v>
      </c>
      <c r="G14" s="34">
        <f t="shared" si="27"/>
        <v>1866.84</v>
      </c>
      <c r="H14" s="34">
        <f t="shared" si="27"/>
        <v>0</v>
      </c>
      <c r="I14" s="34">
        <f t="shared" si="27"/>
        <v>3469.03</v>
      </c>
      <c r="J14" s="34" t="e">
        <f t="shared" si="27"/>
        <v>#VALUE!</v>
      </c>
      <c r="K14" s="34" t="e">
        <f t="shared" si="27"/>
        <v>#VALUE!</v>
      </c>
      <c r="L14" s="34">
        <f t="shared" si="27"/>
        <v>2240.2079999999996</v>
      </c>
      <c r="M14" s="34" t="e">
        <f t="shared" si="27"/>
        <v>#VALUE!</v>
      </c>
      <c r="N14" s="34" t="e">
        <f t="shared" si="27"/>
        <v>#VALUE!</v>
      </c>
      <c r="O14" s="34" t="e">
        <f t="shared" si="27"/>
        <v>#VALUE!</v>
      </c>
      <c r="P14" s="34" t="e">
        <f t="shared" si="27"/>
        <v>#VALUE!</v>
      </c>
      <c r="Q14" s="34" t="e">
        <f t="shared" si="27"/>
        <v>#VALUE!</v>
      </c>
      <c r="R14" s="34" t="e">
        <f t="shared" si="27"/>
        <v>#VALUE!</v>
      </c>
    </row>
    <row r="16" spans="1:18" x14ac:dyDescent="0.25">
      <c r="F16" t="s">
        <v>23</v>
      </c>
      <c r="H16">
        <v>992437.87</v>
      </c>
      <c r="L16" s="11" t="s">
        <v>22</v>
      </c>
      <c r="M16" t="e">
        <f>(H17/H16)*100</f>
        <v>#REF!</v>
      </c>
    </row>
    <row r="17" spans="6:8" x14ac:dyDescent="0.25">
      <c r="F17" t="s">
        <v>21</v>
      </c>
      <c r="H17" s="6" t="e">
        <f>#REF!-#REF!+#REF!</f>
        <v>#REF!</v>
      </c>
    </row>
    <row r="42" spans="1:1" x14ac:dyDescent="0.25">
      <c r="A42">
        <v>7</v>
      </c>
    </row>
  </sheetData>
  <autoFilter ref="A1:Q14">
    <sortState ref="A2:Q256">
      <sortCondition ref="B1:B256"/>
    </sortState>
  </autoFilter>
  <pageMargins left="0.7" right="0.7" top="0.75" bottom="0.75" header="0.3" footer="0.3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acture">
                <anchor moveWithCells="1" sizeWithCells="1">
                  <from>
                    <xdr:col>0</xdr:col>
                    <xdr:colOff>238125</xdr:colOff>
                    <xdr:row>0</xdr:row>
                    <xdr:rowOff>114300</xdr:rowOff>
                  </from>
                  <to>
                    <xdr:col>0</xdr:col>
                    <xdr:colOff>1209675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2:L5"/>
  <sheetViews>
    <sheetView workbookViewId="0">
      <selection activeCell="B3" sqref="B3:L3"/>
    </sheetView>
  </sheetViews>
  <sheetFormatPr baseColWidth="10" defaultColWidth="9.140625" defaultRowHeight="15" x14ac:dyDescent="0.25"/>
  <cols>
    <col min="1" max="1" width="34.42578125" customWidth="1"/>
  </cols>
  <sheetData>
    <row r="2" spans="1:12" x14ac:dyDescent="0.25">
      <c r="A2" t="s">
        <v>30</v>
      </c>
      <c r="B2" s="56" t="s">
        <v>32</v>
      </c>
      <c r="C2" s="56"/>
      <c r="D2" s="56"/>
      <c r="E2" s="56"/>
      <c r="F2" s="56"/>
      <c r="G2" s="56"/>
      <c r="H2" s="56"/>
      <c r="I2" s="56"/>
      <c r="J2" s="56"/>
      <c r="K2" s="56"/>
      <c r="L2" s="56"/>
    </row>
    <row r="3" spans="1:12" x14ac:dyDescent="0.25">
      <c r="A3" t="s">
        <v>31</v>
      </c>
      <c r="B3" s="56" t="s">
        <v>33</v>
      </c>
      <c r="C3" s="56"/>
      <c r="D3" s="56"/>
      <c r="E3" s="56"/>
      <c r="F3" s="56"/>
      <c r="G3" s="56"/>
      <c r="H3" s="56"/>
      <c r="I3" s="56"/>
      <c r="J3" s="56"/>
      <c r="K3" s="56"/>
      <c r="L3" s="56"/>
    </row>
    <row r="4" spans="1:12" x14ac:dyDescent="0.25">
      <c r="B4" s="26" t="s">
        <v>29</v>
      </c>
    </row>
    <row r="5" spans="1:12" x14ac:dyDescent="0.25">
      <c r="B5" s="26" t="s">
        <v>28</v>
      </c>
    </row>
  </sheetData>
  <mergeCells count="2">
    <mergeCell ref="B2:L2"/>
    <mergeCell ref="B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UNITED</vt:lpstr>
      <vt:lpstr>RB</vt:lpstr>
      <vt:lpstr>Paramètre</vt:lpstr>
      <vt:lpstr>templateword</vt:lpstr>
      <vt:lpstr>templatewordUT</vt:lpstr>
      <vt:lpstr>RB!Zone_d_impression</vt:lpstr>
      <vt:lpstr>UNITED!Zone_d_impression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Barkats</dc:creator>
  <cp:lastModifiedBy>FABRICE</cp:lastModifiedBy>
  <cp:lastPrinted>2015-12-17T10:04:25Z</cp:lastPrinted>
  <dcterms:created xsi:type="dcterms:W3CDTF">2014-10-03T10:45:15Z</dcterms:created>
  <dcterms:modified xsi:type="dcterms:W3CDTF">2016-04-20T08:54:51Z</dcterms:modified>
</cp:coreProperties>
</file>