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uillaume.gibert\Desktop\"/>
    </mc:Choice>
  </mc:AlternateContent>
  <bookViews>
    <workbookView xWindow="0" yWindow="0" windowWidth="24000" windowHeight="9435"/>
  </bookViews>
  <sheets>
    <sheet name="Exemple" sheetId="1" r:id="rId1"/>
  </sheets>
  <definedNames>
    <definedName name="_xlnm._FilterDatabase" localSheetId="0" hidden="1">Exemple!$C$2:$K$2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 i="1" l="1"/>
  <c r="G5" i="1"/>
  <c r="I5" i="1"/>
  <c r="J5" i="1"/>
  <c r="G16" i="1"/>
  <c r="I16" i="1"/>
  <c r="J16" i="1"/>
  <c r="G14" i="1"/>
  <c r="J14" i="1" s="1"/>
  <c r="I14" i="1"/>
  <c r="G15" i="1"/>
  <c r="J15" i="1" s="1"/>
  <c r="G13" i="1"/>
  <c r="J13" i="1" s="1"/>
  <c r="J12" i="1"/>
  <c r="G12" i="1"/>
  <c r="I12" i="1" s="1"/>
  <c r="G11" i="1"/>
  <c r="J11" i="1" s="1"/>
  <c r="G10" i="1"/>
  <c r="J10" i="1" s="1"/>
  <c r="I11" i="1" l="1"/>
  <c r="I10" i="1"/>
  <c r="I15" i="1"/>
  <c r="I13" i="1"/>
  <c r="G4" i="1"/>
  <c r="I4" i="1" s="1"/>
  <c r="G3" i="1"/>
  <c r="J3" i="1" l="1"/>
  <c r="I3" i="1"/>
  <c r="J4" i="1"/>
</calcChain>
</file>

<file path=xl/sharedStrings.xml><?xml version="1.0" encoding="utf-8"?>
<sst xmlns="http://schemas.openxmlformats.org/spreadsheetml/2006/main" count="51" uniqueCount="26">
  <si>
    <t>Année</t>
  </si>
  <si>
    <t>Nature arrêt</t>
  </si>
  <si>
    <t>Début arrêt</t>
  </si>
  <si>
    <t>Fin arrêt</t>
  </si>
  <si>
    <t xml:space="preserve">Jours d'arrêt </t>
  </si>
  <si>
    <t>Jour carence</t>
  </si>
  <si>
    <t>Jours arrêts MO</t>
  </si>
  <si>
    <t>MO</t>
  </si>
  <si>
    <t>Référence arrêt</t>
  </si>
  <si>
    <t>2021_1</t>
  </si>
  <si>
    <t>2021_2</t>
  </si>
  <si>
    <t>Employé</t>
  </si>
  <si>
    <t>Jours indemnisables</t>
  </si>
  <si>
    <t>2021_3</t>
  </si>
  <si>
    <t>Jean BOMBEUR</t>
  </si>
  <si>
    <t>Justine BRIDOU</t>
  </si>
  <si>
    <t>CLM</t>
  </si>
  <si>
    <t>2021_4</t>
  </si>
  <si>
    <t>Début d'année :</t>
  </si>
  <si>
    <t>Fin d'année :</t>
  </si>
  <si>
    <t>Total annuel par agent de ses jours arrêt MO</t>
  </si>
  <si>
    <t>2021_5</t>
  </si>
  <si>
    <t>2022_1</t>
  </si>
  <si>
    <t>….</t>
  </si>
  <si>
    <t>…</t>
  </si>
  <si>
    <t>Considérant une base de données qui consigne les arrêts des employés. Chaque nouvel arrêt d'un employé se traduit par une nouvelle ligne.
Je cherche une formule en colonne K qui calcule de manière dynamique et par employé : le total annuel de ses jours d'arrêt de type "MO". En considérant par ailleurs que si au cours d'une année un employé a plusieurs arrêts de type MO (et donc plusieurs lignes) :
* le total doit s'afficher uniquement sur la dernière ligne de l'employé pour cette année,
* pour toutes les lignes précédentes dans l'année, pour l'employé et pour un arrêt de type MO, le résultat en colonne K doit indiquer 0.
=&gt; A titre d'exemple, la formule doit renvoyer les résultats que vous trouverez inscrits manuellement dans la colonne K dans le tableau fin d'année, avec la situation de Jean BOMBEUR.
Si en 2021 on intercalait une dernière  ligne pour cet employé (ligne 15), avec un arrêt de 20 jours, le total en colonne K indiqerait 82. Sur la ligne précédente de cet employé (ligne 14), le nombre de 62 serait remplacé par 0.</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</si>
</sst>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name val="Calibri"/>
      <scheme val="minor"/>
    </font>
  </fonts>
  <fills count="3">
    <fill>
      <patternFill patternType="none"/>
    </fill>
    <fill>
      <patternFill patternType="gray125"/>
    </fill>
    <fill>
      <patternFill patternType="solid">
        <fgColor theme="5"/>
        <bgColor indexed="64"/>
      </patternFill>
    </fill>
  </fills>
  <borders count="1">
    <border>
      <left/>
      <right/>
      <top/>
      <bottom/>
      <diagonal/>
    </border>
  </borders>
  <cellStyleXfs count="1">
    <xf numFmtId="0" fontId="0" fillId="0" borderId="0"/>
  </cellStyleXfs>
  <cellXfs count="27">
    <xf numFmtId="0" fontId="0" fillId="0" borderId="0" xfId="0"/>
    <xf numFmtId="0" fontId="3" fillId="0" borderId="0" xfId="0" applyFont="1" applyAlignment="1">
      <alignment horizontal="center"/>
    </xf>
    <xf numFmtId="0" fontId="3" fillId="0" borderId="0" xfId="0" applyFont="1" applyFill="1" applyAlignment="1">
      <alignment horizont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xf>
    <xf numFmtId="14" fontId="3" fillId="0" borderId="0" xfId="0" applyNumberFormat="1" applyFont="1" applyFill="1"/>
    <xf numFmtId="0" fontId="3" fillId="0" borderId="0" xfId="0" applyNumberFormat="1" applyFont="1" applyFill="1" applyAlignment="1">
      <alignment horizontal="center" vertical="center"/>
    </xf>
    <xf numFmtId="0" fontId="3" fillId="0" borderId="0" xfId="0" applyFont="1" applyFill="1"/>
    <xf numFmtId="0" fontId="3" fillId="0" borderId="0" xfId="0" applyFont="1"/>
    <xf numFmtId="0" fontId="3" fillId="0" borderId="0" xfId="0" applyFont="1" applyAlignment="1">
      <alignment horizontal="center" vertical="center"/>
    </xf>
    <xf numFmtId="0" fontId="3" fillId="0" borderId="0" xfId="0" applyFont="1" applyAlignment="1">
      <alignment horizontal="left"/>
    </xf>
    <xf numFmtId="14" fontId="3" fillId="0" borderId="0" xfId="0" applyNumberFormat="1" applyFont="1"/>
    <xf numFmtId="0" fontId="2" fillId="0" borderId="0" xfId="0" applyFont="1" applyAlignment="1">
      <alignment horizontal="center" vertical="center" wrapText="1"/>
    </xf>
    <xf numFmtId="0" fontId="4" fillId="0" borderId="0" xfId="0" applyFont="1" applyFill="1" applyAlignment="1">
      <alignment horizontal="center" vertical="center"/>
    </xf>
    <xf numFmtId="0" fontId="4" fillId="0" borderId="0" xfId="0" applyFont="1" applyFill="1" applyAlignment="1">
      <alignment horizontal="left"/>
    </xf>
    <xf numFmtId="0" fontId="4" fillId="0" borderId="0" xfId="0" applyFont="1" applyFill="1" applyAlignment="1">
      <alignment horizontal="center"/>
    </xf>
    <xf numFmtId="14" fontId="4" fillId="0" borderId="0" xfId="0" applyNumberFormat="1" applyFont="1" applyFill="1"/>
    <xf numFmtId="0" fontId="4" fillId="0" borderId="0" xfId="0" applyNumberFormat="1" applyFont="1" applyFill="1" applyAlignment="1">
      <alignment horizontal="center" vertical="center"/>
    </xf>
    <xf numFmtId="0" fontId="1" fillId="0" borderId="0" xfId="0" applyFont="1" applyFill="1" applyAlignment="1">
      <alignment horizontal="center"/>
    </xf>
    <xf numFmtId="0" fontId="1" fillId="0" borderId="0" xfId="0" applyFont="1" applyFill="1" applyAlignment="1">
      <alignment horizontal="center" vertical="center"/>
    </xf>
    <xf numFmtId="0" fontId="3" fillId="0" borderId="0" xfId="0" applyFont="1" applyAlignment="1">
      <alignment horizontal="left" vertical="center"/>
    </xf>
    <xf numFmtId="0" fontId="2" fillId="2" borderId="0" xfId="0" applyFont="1" applyFill="1" applyBorder="1" applyAlignment="1">
      <alignment horizontal="center" vertical="center" wrapText="1"/>
    </xf>
    <xf numFmtId="0" fontId="3" fillId="0" borderId="0" xfId="0" applyFont="1" applyAlignment="1">
      <alignment horizontal="left" vertical="top" wrapText="1"/>
    </xf>
  </cellXfs>
  <cellStyles count="1">
    <cellStyle name="Normal" xfId="0" builtinId="0"/>
  </cellStyles>
  <dxfs count="26">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scheme val="minor"/>
      </font>
      <numFmt numFmtId="19" formatCode="dd/mm/yyyy"/>
      <fill>
        <patternFill patternType="none">
          <fgColor indexed="64"/>
          <bgColor auto="1"/>
        </patternFill>
      </fill>
    </dxf>
    <dxf>
      <font>
        <strike val="0"/>
        <outline val="0"/>
        <shadow val="0"/>
        <u val="none"/>
        <vertAlign val="baseline"/>
        <sz val="11"/>
        <color auto="1"/>
        <name val="Calibri"/>
        <scheme val="minor"/>
      </font>
      <numFmt numFmtId="19" formatCode="dd/mm/yyyy"/>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color auto="1"/>
        <name val="Calibri"/>
        <scheme val="minor"/>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1"/>
        <color auto="1"/>
        <name val="Calibri"/>
        <scheme val="none"/>
      </font>
      <fill>
        <patternFill patternType="none">
          <fgColor rgb="FF000000"/>
          <bgColor auto="1"/>
        </patternFill>
      </fill>
    </dxf>
    <dxf>
      <font>
        <strike val="0"/>
        <outline val="0"/>
        <shadow val="0"/>
        <u val="none"/>
        <vertAlign val="baseline"/>
        <sz val="11"/>
        <color theme="0"/>
        <name val="Calibri"/>
        <scheme val="minor"/>
      </font>
      <alignment horizontal="center" vertical="center" textRotation="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Calibri"/>
        <scheme val="minor"/>
      </font>
      <numFmt numFmtId="19" formatCode="dd/mm/yyyy"/>
      <fill>
        <patternFill patternType="none">
          <fgColor indexed="64"/>
          <bgColor auto="1"/>
        </patternFill>
      </fill>
    </dxf>
    <dxf>
      <font>
        <strike val="0"/>
        <outline val="0"/>
        <shadow val="0"/>
        <u val="none"/>
        <vertAlign val="baseline"/>
        <sz val="11"/>
        <color auto="1"/>
        <name val="Calibri"/>
        <scheme val="minor"/>
      </font>
      <numFmt numFmtId="19" formatCode="dd/mm/yyyy"/>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color auto="1"/>
        <name val="Calibri"/>
        <scheme val="minor"/>
      </font>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1"/>
        <color auto="1"/>
        <name val="Calibri"/>
        <scheme val="none"/>
      </font>
      <fill>
        <patternFill patternType="none">
          <fgColor rgb="FF000000"/>
          <bgColor auto="1"/>
        </patternFill>
      </fill>
    </dxf>
    <dxf>
      <font>
        <strike val="0"/>
        <outline val="0"/>
        <shadow val="0"/>
        <u val="none"/>
        <vertAlign val="baseline"/>
        <sz val="11"/>
        <color theme="0"/>
        <name val="Calibri"/>
        <scheme val="minor"/>
      </font>
      <alignment horizontal="center"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eau14" displayName="Tableau14" ref="A2:K5" totalsRowShown="0" headerRowDxfId="25" dataDxfId="24">
  <autoFilter ref="A2:K5"/>
  <tableColumns count="11">
    <tableColumn id="2" name="Année" dataDxfId="23"/>
    <tableColumn id="3" name="Référence arrêt" dataDxfId="22"/>
    <tableColumn id="6" name="Employé" dataDxfId="21"/>
    <tableColumn id="43" name="Nature arrêt" dataDxfId="20"/>
    <tableColumn id="11" name="Début arrêt" dataDxfId="19"/>
    <tableColumn id="12" name="Fin arrêt" dataDxfId="18"/>
    <tableColumn id="15" name="Jours d'arrêt " dataDxfId="17">
      <calculatedColumnFormula>IF(Tableau14[[#This Row],[Début arrêt]]="",0,Tableau14[[#This Row],[Fin arrêt]]-Tableau14[[#This Row],[Début arrêt]]+1)</calculatedColumnFormula>
    </tableColumn>
    <tableColumn id="48" name="Jour carence" dataDxfId="16"/>
    <tableColumn id="1" name="Jours indemnisables" dataDxfId="15">
      <calculatedColumnFormula>Tableau14[[#This Row],[Jours d''arrêt ]]-Tableau14[[#This Row],[Jour carence]]</calculatedColumnFormula>
    </tableColumn>
    <tableColumn id="24" name="Jours arrêts MO" dataDxfId="14">
      <calculatedColumnFormula>IF(Tableau14[[#This Row],[Nature arrêt]]&lt;&gt;"MO",0,Tableau14[[#This Row],[Jours d''arrêt ]])</calculatedColumnFormula>
    </tableColumn>
    <tableColumn id="59" name="Total annuel par agent de ses jours arrêt MO" dataDxfId="13"/>
  </tableColumns>
  <tableStyleInfo name="TableStyleMedium2" showFirstColumn="0" showLastColumn="0" showRowStripes="1" showColumnStripes="0"/>
</table>
</file>

<file path=xl/tables/table2.xml><?xml version="1.0" encoding="utf-8"?>
<table xmlns="http://schemas.openxmlformats.org/spreadsheetml/2006/main" id="2" name="Tableau143" displayName="Tableau143" ref="A9:K16" totalsRowShown="0" headerRowDxfId="12" dataDxfId="11">
  <autoFilter ref="A9:K16"/>
  <tableColumns count="11">
    <tableColumn id="2" name="Année" dataDxfId="10"/>
    <tableColumn id="3" name="Référence arrêt" dataDxfId="9"/>
    <tableColumn id="6" name="Employé" dataDxfId="8"/>
    <tableColumn id="43" name="Nature arrêt" dataDxfId="7"/>
    <tableColumn id="11" name="Début arrêt" dataDxfId="6"/>
    <tableColumn id="12" name="Fin arrêt" dataDxfId="5"/>
    <tableColumn id="15" name="Jours d'arrêt " dataDxfId="4">
      <calculatedColumnFormula>IF(Tableau143[[#This Row],[Début arrêt]]="",0,Tableau143[[#This Row],[Fin arrêt]]-Tableau143[[#This Row],[Début arrêt]]+1)</calculatedColumnFormula>
    </tableColumn>
    <tableColumn id="48" name="Jour carence" dataDxfId="3"/>
    <tableColumn id="1" name="Jours indemnisables" dataDxfId="2">
      <calculatedColumnFormula>Tableau143[[#This Row],[Jours d''arrêt ]]-Tableau143[[#This Row],[Jour carence]]</calculatedColumnFormula>
    </tableColumn>
    <tableColumn id="24" name="Jours arrêts MO" dataDxfId="1">
      <calculatedColumnFormula>IF(Tableau143[[#This Row],[Nature arrêt]]&lt;&gt;"MO",0,Tableau143[[#This Row],[Jours d''arrêt ]])</calculatedColumnFormula>
    </tableColumn>
    <tableColumn id="59" name="Total annuel par agent de ses jours arrêt MO"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T16"/>
  <sheetViews>
    <sheetView tabSelected="1" zoomScaleNormal="100" zoomScaleSheetLayoutView="80" workbookViewId="0">
      <selection activeCell="M2" sqref="M2:T15"/>
    </sheetView>
  </sheetViews>
  <sheetFormatPr baseColWidth="10" defaultRowHeight="15"/>
  <cols>
    <col min="1" max="1" width="6.42578125" style="13" customWidth="1"/>
    <col min="2" max="2" width="11.42578125" style="13" customWidth="1"/>
    <col min="3" max="3" width="19.140625" style="14" bestFit="1" customWidth="1"/>
    <col min="4" max="4" width="10.28515625" style="1" customWidth="1"/>
    <col min="5" max="6" width="11.5703125" style="15" bestFit="1" customWidth="1"/>
    <col min="7" max="7" width="9.5703125" style="13" bestFit="1" customWidth="1"/>
    <col min="8" max="8" width="10.42578125" style="13" hidden="1" customWidth="1"/>
    <col min="9" max="9" width="15" style="13" hidden="1" customWidth="1"/>
    <col min="10" max="10" width="10.42578125" style="13" customWidth="1"/>
    <col min="11" max="11" width="19.7109375" style="13" customWidth="1"/>
    <col min="12" max="16384" width="11.42578125" style="12"/>
  </cols>
  <sheetData>
    <row r="1" spans="1:20">
      <c r="A1" s="24" t="s">
        <v>18</v>
      </c>
    </row>
    <row r="2" spans="1:20" s="3" customFormat="1" ht="59.25" customHeight="1">
      <c r="A2" s="3" t="s">
        <v>0</v>
      </c>
      <c r="B2" s="16" t="s">
        <v>8</v>
      </c>
      <c r="C2" s="4" t="s">
        <v>11</v>
      </c>
      <c r="D2" s="5" t="s">
        <v>1</v>
      </c>
      <c r="E2" s="5" t="s">
        <v>2</v>
      </c>
      <c r="F2" s="4" t="s">
        <v>3</v>
      </c>
      <c r="G2" s="6" t="s">
        <v>4</v>
      </c>
      <c r="H2" s="6" t="s">
        <v>5</v>
      </c>
      <c r="I2" s="6" t="s">
        <v>12</v>
      </c>
      <c r="J2" s="6" t="s">
        <v>6</v>
      </c>
      <c r="K2" s="25" t="s">
        <v>20</v>
      </c>
      <c r="M2" s="26" t="s">
        <v>25</v>
      </c>
      <c r="N2" s="26"/>
      <c r="O2" s="26"/>
      <c r="P2" s="26"/>
      <c r="Q2" s="26"/>
      <c r="R2" s="26"/>
      <c r="S2" s="26"/>
      <c r="T2" s="26"/>
    </row>
    <row r="3" spans="1:20" s="11" customFormat="1">
      <c r="A3" s="7">
        <v>2021</v>
      </c>
      <c r="B3" s="7" t="s">
        <v>9</v>
      </c>
      <c r="C3" s="8" t="s">
        <v>14</v>
      </c>
      <c r="D3" s="2" t="s">
        <v>7</v>
      </c>
      <c r="E3" s="9">
        <v>44197</v>
      </c>
      <c r="F3" s="9">
        <v>44206</v>
      </c>
      <c r="G3" s="10">
        <f>IF(Tableau14[[#This Row],[Début arrêt]]="",0,Tableau14[[#This Row],[Fin arrêt]]-Tableau14[[#This Row],[Début arrêt]]+1)</f>
        <v>10</v>
      </c>
      <c r="H3" s="7">
        <v>1</v>
      </c>
      <c r="I3" s="10">
        <f>Tableau14[[#This Row],[Jours d''arrêt ]]-Tableau14[[#This Row],[Jour carence]]</f>
        <v>9</v>
      </c>
      <c r="J3" s="7">
        <f>IF(Tableau14[[#This Row],[Nature arrêt]]&lt;&gt;"MO",0,Tableau14[[#This Row],[Jours d''arrêt ]])</f>
        <v>10</v>
      </c>
      <c r="K3" s="7">
        <v>10</v>
      </c>
      <c r="M3" s="26"/>
      <c r="N3" s="26"/>
      <c r="O3" s="26"/>
      <c r="P3" s="26"/>
      <c r="Q3" s="26"/>
      <c r="R3" s="26"/>
      <c r="S3" s="26"/>
      <c r="T3" s="26"/>
    </row>
    <row r="4" spans="1:20">
      <c r="A4" s="7">
        <v>2021</v>
      </c>
      <c r="B4" s="7" t="s">
        <v>10</v>
      </c>
      <c r="C4" s="8" t="s">
        <v>15</v>
      </c>
      <c r="D4" s="2" t="s">
        <v>7</v>
      </c>
      <c r="E4" s="9">
        <v>44228</v>
      </c>
      <c r="F4" s="9">
        <v>44252</v>
      </c>
      <c r="G4" s="10">
        <f>IF(Tableau14[[#This Row],[Début arrêt]]="",0,Tableau14[[#This Row],[Fin arrêt]]-Tableau14[[#This Row],[Début arrêt]]+1)</f>
        <v>25</v>
      </c>
      <c r="H4" s="7">
        <v>1</v>
      </c>
      <c r="I4" s="10">
        <f>Tableau14[[#This Row],[Jours d''arrêt ]]-Tableau14[[#This Row],[Jour carence]]</f>
        <v>24</v>
      </c>
      <c r="J4" s="7">
        <f>IF(Tableau14[[#This Row],[Nature arrêt]]&lt;&gt;"MO",0,Tableau14[[#This Row],[Jours d''arrêt ]])</f>
        <v>25</v>
      </c>
      <c r="K4" s="10">
        <v>25</v>
      </c>
      <c r="M4" s="26"/>
      <c r="N4" s="26"/>
      <c r="O4" s="26"/>
      <c r="P4" s="26"/>
      <c r="Q4" s="26"/>
      <c r="R4" s="26"/>
      <c r="S4" s="26"/>
      <c r="T4" s="26"/>
    </row>
    <row r="5" spans="1:20">
      <c r="A5" s="7" t="s">
        <v>24</v>
      </c>
      <c r="B5" s="7"/>
      <c r="C5" s="8"/>
      <c r="D5" s="2"/>
      <c r="E5" s="9"/>
      <c r="F5" s="9"/>
      <c r="G5" s="10">
        <f>IF(Tableau14[[#This Row],[Début arrêt]]="",0,Tableau14[[#This Row],[Fin arrêt]]-Tableau14[[#This Row],[Début arrêt]]+1)</f>
        <v>0</v>
      </c>
      <c r="H5" s="7"/>
      <c r="I5" s="10">
        <f>Tableau14[[#This Row],[Jours d''arrêt ]]-Tableau14[[#This Row],[Jour carence]]</f>
        <v>0</v>
      </c>
      <c r="J5" s="10">
        <f>IF(Tableau14[[#This Row],[Nature arrêt]]&lt;&gt;"MO",0,Tableau14[[#This Row],[Jours d''arrêt ]])</f>
        <v>0</v>
      </c>
      <c r="K5" s="10"/>
      <c r="M5" s="26"/>
      <c r="N5" s="26"/>
      <c r="O5" s="26"/>
      <c r="P5" s="26"/>
      <c r="Q5" s="26"/>
      <c r="R5" s="26"/>
      <c r="S5" s="26"/>
      <c r="T5" s="26"/>
    </row>
    <row r="6" spans="1:20">
      <c r="M6" s="26"/>
      <c r="N6" s="26"/>
      <c r="O6" s="26"/>
      <c r="P6" s="26"/>
      <c r="Q6" s="26"/>
      <c r="R6" s="26"/>
      <c r="S6" s="26"/>
      <c r="T6" s="26"/>
    </row>
    <row r="7" spans="1:20">
      <c r="M7" s="26"/>
      <c r="N7" s="26"/>
      <c r="O7" s="26"/>
      <c r="P7" s="26"/>
      <c r="Q7" s="26"/>
      <c r="R7" s="26"/>
      <c r="S7" s="26"/>
      <c r="T7" s="26"/>
    </row>
    <row r="8" spans="1:20">
      <c r="A8" s="24" t="s">
        <v>19</v>
      </c>
      <c r="M8" s="26"/>
      <c r="N8" s="26"/>
      <c r="O8" s="26"/>
      <c r="P8" s="26"/>
      <c r="Q8" s="26"/>
      <c r="R8" s="26"/>
      <c r="S8" s="26"/>
      <c r="T8" s="26"/>
    </row>
    <row r="9" spans="1:20" ht="45">
      <c r="A9" s="3" t="s">
        <v>0</v>
      </c>
      <c r="B9" s="16" t="s">
        <v>8</v>
      </c>
      <c r="C9" s="4" t="s">
        <v>11</v>
      </c>
      <c r="D9" s="5" t="s">
        <v>1</v>
      </c>
      <c r="E9" s="5" t="s">
        <v>2</v>
      </c>
      <c r="F9" s="4" t="s">
        <v>3</v>
      </c>
      <c r="G9" s="6" t="s">
        <v>4</v>
      </c>
      <c r="H9" s="6" t="s">
        <v>5</v>
      </c>
      <c r="I9" s="6" t="s">
        <v>12</v>
      </c>
      <c r="J9" s="6" t="s">
        <v>6</v>
      </c>
      <c r="K9" s="25" t="s">
        <v>20</v>
      </c>
      <c r="M9" s="26"/>
      <c r="N9" s="26"/>
      <c r="O9" s="26"/>
      <c r="P9" s="26"/>
      <c r="Q9" s="26"/>
      <c r="R9" s="26"/>
      <c r="S9" s="26"/>
      <c r="T9" s="26"/>
    </row>
    <row r="10" spans="1:20">
      <c r="A10" s="7">
        <v>2021</v>
      </c>
      <c r="B10" s="7" t="s">
        <v>9</v>
      </c>
      <c r="C10" s="8" t="s">
        <v>14</v>
      </c>
      <c r="D10" s="2" t="s">
        <v>7</v>
      </c>
      <c r="E10" s="9">
        <v>44197</v>
      </c>
      <c r="F10" s="9">
        <v>44206</v>
      </c>
      <c r="G10" s="10">
        <f>IF(Tableau143[[#This Row],[Début arrêt]]="",0,Tableau143[[#This Row],[Fin arrêt]]-Tableau143[[#This Row],[Début arrêt]]+1)</f>
        <v>10</v>
      </c>
      <c r="H10" s="7">
        <v>1</v>
      </c>
      <c r="I10" s="10">
        <f>Tableau143[[#This Row],[Jours d''arrêt ]]-Tableau143[[#This Row],[Jour carence]]</f>
        <v>9</v>
      </c>
      <c r="J10" s="7">
        <f>IF(Tableau143[[#This Row],[Nature arrêt]]&lt;&gt;"MO",0,Tableau143[[#This Row],[Jours d''arrêt ]])</f>
        <v>10</v>
      </c>
      <c r="K10" s="7">
        <v>0</v>
      </c>
      <c r="M10" s="26"/>
      <c r="N10" s="26"/>
      <c r="O10" s="26"/>
      <c r="P10" s="26"/>
      <c r="Q10" s="26"/>
      <c r="R10" s="26"/>
      <c r="S10" s="26"/>
      <c r="T10" s="26"/>
    </row>
    <row r="11" spans="1:20">
      <c r="A11" s="7">
        <v>2021</v>
      </c>
      <c r="B11" s="7" t="s">
        <v>10</v>
      </c>
      <c r="C11" s="8" t="s">
        <v>15</v>
      </c>
      <c r="D11" s="2" t="s">
        <v>7</v>
      </c>
      <c r="E11" s="9">
        <v>44228</v>
      </c>
      <c r="F11" s="9">
        <v>44252</v>
      </c>
      <c r="G11" s="10">
        <f>IF(Tableau143[[#This Row],[Début arrêt]]="",0,Tableau143[[#This Row],[Fin arrêt]]-Tableau143[[#This Row],[Début arrêt]]+1)</f>
        <v>25</v>
      </c>
      <c r="H11" s="7">
        <v>1</v>
      </c>
      <c r="I11" s="10">
        <f>Tableau143[[#This Row],[Jours d''arrêt ]]-Tableau143[[#This Row],[Jour carence]]</f>
        <v>24</v>
      </c>
      <c r="J11" s="7">
        <f>IF(Tableau143[[#This Row],[Nature arrêt]]&lt;&gt;"MO",0,Tableau143[[#This Row],[Jours d''arrêt ]])</f>
        <v>25</v>
      </c>
      <c r="K11" s="10">
        <v>25</v>
      </c>
      <c r="M11" s="26"/>
      <c r="N11" s="26"/>
      <c r="O11" s="26"/>
      <c r="P11" s="26"/>
      <c r="Q11" s="26"/>
      <c r="R11" s="26"/>
      <c r="S11" s="26"/>
      <c r="T11" s="26"/>
    </row>
    <row r="12" spans="1:20">
      <c r="A12" s="17">
        <v>2021</v>
      </c>
      <c r="B12" s="17" t="s">
        <v>13</v>
      </c>
      <c r="C12" s="18" t="s">
        <v>14</v>
      </c>
      <c r="D12" s="22" t="s">
        <v>16</v>
      </c>
      <c r="E12" s="20">
        <v>44256</v>
      </c>
      <c r="F12" s="20">
        <v>44301</v>
      </c>
      <c r="G12" s="21">
        <f>IF(Tableau143[[#This Row],[Début arrêt]]="",0,Tableau143[[#This Row],[Fin arrêt]]-Tableau143[[#This Row],[Début arrêt]]+1)</f>
        <v>46</v>
      </c>
      <c r="H12" s="17">
        <v>1</v>
      </c>
      <c r="I12" s="21">
        <f>Tableau143[[#This Row],[Jours d''arrêt ]]-Tableau143[[#This Row],[Jour carence]]</f>
        <v>45</v>
      </c>
      <c r="J12" s="21">
        <f>IF(Tableau143[[#This Row],[Nature arrêt]]&lt;&gt;"MO",0,Tableau143[[#This Row],[Jours d''arrêt ]])</f>
        <v>0</v>
      </c>
      <c r="K12" s="21">
        <v>0</v>
      </c>
      <c r="M12" s="26"/>
      <c r="N12" s="26"/>
      <c r="O12" s="26"/>
      <c r="P12" s="26"/>
      <c r="Q12" s="26"/>
      <c r="R12" s="26"/>
      <c r="S12" s="26"/>
      <c r="T12" s="26"/>
    </row>
    <row r="13" spans="1:20">
      <c r="A13" s="17">
        <v>2021</v>
      </c>
      <c r="B13" s="17" t="s">
        <v>17</v>
      </c>
      <c r="C13" s="18" t="s">
        <v>14</v>
      </c>
      <c r="D13" s="19" t="s">
        <v>7</v>
      </c>
      <c r="E13" s="20">
        <v>44317</v>
      </c>
      <c r="F13" s="20">
        <v>44353</v>
      </c>
      <c r="G13" s="21">
        <f>IF(Tableau143[[#This Row],[Début arrêt]]="",0,Tableau143[[#This Row],[Fin arrêt]]-Tableau143[[#This Row],[Début arrêt]]+1)</f>
        <v>37</v>
      </c>
      <c r="H13" s="17">
        <v>1</v>
      </c>
      <c r="I13" s="21">
        <f>Tableau143[[#This Row],[Jours d''arrêt ]]-Tableau143[[#This Row],[Jour carence]]</f>
        <v>36</v>
      </c>
      <c r="J13" s="21">
        <f>IF(Tableau143[[#This Row],[Nature arrêt]]&lt;&gt;"MO",0,Tableau143[[#This Row],[Jours d''arrêt ]])</f>
        <v>37</v>
      </c>
      <c r="K13" s="21">
        <v>0</v>
      </c>
      <c r="M13" s="26"/>
      <c r="N13" s="26"/>
      <c r="O13" s="26"/>
      <c r="P13" s="26"/>
      <c r="Q13" s="26"/>
      <c r="R13" s="26"/>
      <c r="S13" s="26"/>
      <c r="T13" s="26"/>
    </row>
    <row r="14" spans="1:20">
      <c r="A14" s="7">
        <v>2021</v>
      </c>
      <c r="B14" s="7" t="s">
        <v>21</v>
      </c>
      <c r="C14" s="8" t="s">
        <v>14</v>
      </c>
      <c r="D14" s="2" t="s">
        <v>7</v>
      </c>
      <c r="E14" s="9">
        <v>44470</v>
      </c>
      <c r="F14" s="9">
        <v>44484</v>
      </c>
      <c r="G14" s="10">
        <f>IF(Tableau143[[#This Row],[Début arrêt]]="",0,Tableau143[[#This Row],[Fin arrêt]]-Tableau143[[#This Row],[Début arrêt]]+1)</f>
        <v>15</v>
      </c>
      <c r="H14" s="7">
        <v>1</v>
      </c>
      <c r="I14" s="10">
        <f>Tableau143[[#This Row],[Jours d''arrêt ]]-Tableau143[[#This Row],[Jour carence]]</f>
        <v>14</v>
      </c>
      <c r="J14" s="10">
        <f>IF(Tableau143[[#This Row],[Nature arrêt]]&lt;&gt;"MO",0,Tableau143[[#This Row],[Jours d''arrêt ]])</f>
        <v>15</v>
      </c>
      <c r="K14" s="10">
        <f>J10+J13+J14</f>
        <v>62</v>
      </c>
      <c r="M14" s="26"/>
      <c r="N14" s="26"/>
      <c r="O14" s="26"/>
      <c r="P14" s="26"/>
      <c r="Q14" s="26"/>
      <c r="R14" s="26"/>
      <c r="S14" s="26"/>
      <c r="T14" s="26"/>
    </row>
    <row r="15" spans="1:20">
      <c r="A15" s="23">
        <v>2022</v>
      </c>
      <c r="B15" s="7" t="s">
        <v>22</v>
      </c>
      <c r="C15" s="18" t="s">
        <v>14</v>
      </c>
      <c r="D15" s="2" t="s">
        <v>7</v>
      </c>
      <c r="E15" s="20">
        <v>44571</v>
      </c>
      <c r="F15" s="20">
        <v>44581</v>
      </c>
      <c r="G15" s="21">
        <f>IF(Tableau143[[#This Row],[Début arrêt]]="",0,Tableau143[[#This Row],[Fin arrêt]]-Tableau143[[#This Row],[Début arrêt]]+1)</f>
        <v>11</v>
      </c>
      <c r="H15" s="17">
        <v>1</v>
      </c>
      <c r="I15" s="21">
        <f>Tableau143[[#This Row],[Jours d''arrêt ]]-Tableau143[[#This Row],[Jour carence]]</f>
        <v>10</v>
      </c>
      <c r="J15" s="21">
        <f>IF(Tableau143[[#This Row],[Nature arrêt]]&lt;&gt;"MO",0,Tableau143[[#This Row],[Jours d''arrêt ]])</f>
        <v>11</v>
      </c>
      <c r="K15" s="21">
        <v>11</v>
      </c>
      <c r="M15" s="26"/>
      <c r="N15" s="26"/>
      <c r="O15" s="26"/>
      <c r="P15" s="26"/>
      <c r="Q15" s="26"/>
      <c r="R15" s="26"/>
      <c r="S15" s="26"/>
      <c r="T15" s="26"/>
    </row>
    <row r="16" spans="1:20">
      <c r="A16" s="7" t="s">
        <v>23</v>
      </c>
      <c r="B16" s="7"/>
      <c r="C16" s="8"/>
      <c r="D16" s="2"/>
      <c r="E16" s="9"/>
      <c r="F16" s="9"/>
      <c r="G16" s="10">
        <f>IF(Tableau143[[#This Row],[Début arrêt]]="",0,Tableau143[[#This Row],[Fin arrêt]]-Tableau143[[#This Row],[Début arrêt]]+1)</f>
        <v>0</v>
      </c>
      <c r="H16" s="7"/>
      <c r="I16" s="10">
        <f>Tableau143[[#This Row],[Jours d''arrêt ]]-Tableau143[[#This Row],[Jour carence]]</f>
        <v>0</v>
      </c>
      <c r="J16" s="10">
        <f>IF(Tableau143[[#This Row],[Nature arrêt]]&lt;&gt;"MO",0,Tableau143[[#This Row],[Jours d''arrêt ]])</f>
        <v>0</v>
      </c>
      <c r="K16" s="10"/>
    </row>
  </sheetData>
  <mergeCells count="1">
    <mergeCell ref="M2:T15"/>
  </mergeCells>
  <pageMargins left="0.25" right="0.25" top="0.75" bottom="0.75" header="0.3" footer="0.3"/>
  <pageSetup paperSize="8" scale="95" orientation="landscape" r:id="rId1"/>
  <headerFooter>
    <oddHeader>&amp;LMis à jour le &amp;D&amp;CCOÛT DES ARRÊTS
MO - CLM - CLD
ANNÉE 2021</oddHeader>
    <oddFooter>&amp;L&amp;Z&amp;F&amp;RA. CADOT</oddFooter>
  </headerFooter>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Exemple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guillaume.gibert</dc:creator>
  <cp:lastModifiedBy>guillaume.gibert</cp:lastModifiedBy>
  <dcterms:created xsi:type="dcterms:W3CDTF">2021-10-15T14:02:45Z</dcterms:created>
  <dcterms:modified xsi:type="dcterms:W3CDTF">2021-10-15T15:27:33Z</dcterms:modified>
</cp:coreProperties>
</file>