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slicerCaches/slicerCache10.xml" ContentType="application/vnd.ms-excel.slicerCache+xml"/>
  <Override PartName="/xl/slicerCaches/slicerCache11.xml" ContentType="application/vnd.ms-excel.slicerCache+xml"/>
  <Override PartName="/xl/slicerCaches/slicerCache12.xml" ContentType="application/vnd.ms-excel.slicerCache+xml"/>
  <Override PartName="/xl/slicerCaches/slicerCache13.xml" ContentType="application/vnd.ms-excel.slicerCache+xml"/>
  <Override PartName="/xl/slicerCaches/slicerCache14.xml" ContentType="application/vnd.ms-excel.slicerCache+xml"/>
  <Override PartName="/xl/slicerCaches/slicerCache15.xml" ContentType="application/vnd.ms-excel.slicerCache+xml"/>
  <Override PartName="/xl/slicerCaches/slicerCache16.xml" ContentType="application/vnd.ms-excel.slicerCache+xml"/>
  <Override PartName="/xl/slicerCaches/slicerCache17.xml" ContentType="application/vnd.ms-excel.slicerCache+xml"/>
  <Override PartName="/xl/slicerCaches/slicerCache18.xml" ContentType="application/vnd.ms-excel.slicerCache+xml"/>
  <Override PartName="/xl/slicerCaches/slicerCache19.xml" ContentType="application/vnd.ms-excel.slicerCache+xml"/>
  <Override PartName="/xl/slicerCaches/slicerCache20.xml" ContentType="application/vnd.ms-excel.slicerCache+xml"/>
  <Override PartName="/xl/slicerCaches/slicerCache21.xml" ContentType="application/vnd.ms-excel.slicerCache+xml"/>
  <Override PartName="/xl/slicerCaches/slicerCache22.xml" ContentType="application/vnd.ms-excel.slicerCache+xml"/>
  <Override PartName="/xl/slicerCaches/slicerCache23.xml" ContentType="application/vnd.ms-excel.slicerCache+xml"/>
  <Override PartName="/xl/slicerCaches/slicerCache24.xml" ContentType="application/vnd.ms-excel.slicerCache+xml"/>
  <Override PartName="/xl/slicerCaches/slicerCache25.xml" ContentType="application/vnd.ms-excel.slicerCache+xml"/>
  <Override PartName="/xl/slicerCaches/slicerCache26.xml" ContentType="application/vnd.ms-excel.slicerCache+xml"/>
  <Override PartName="/xl/slicerCaches/slicerCache27.xml" ContentType="application/vnd.ms-excel.slicerCache+xml"/>
  <Override PartName="/xl/slicerCaches/slicerCache28.xml" ContentType="application/vnd.ms-excel.slicerCache+xml"/>
  <Override PartName="/xl/slicerCaches/slicerCache29.xml" ContentType="application/vnd.ms-excel.slicerCache+xml"/>
  <Override PartName="/xl/slicerCaches/slicerCache30.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drawings/drawing2.xml" ContentType="application/vnd.openxmlformats-officedocument.drawing+xml"/>
  <Override PartName="/xl/activeX/activeX2.xml" ContentType="application/vnd.ms-office.activeX+xml"/>
  <Override PartName="/xl/tables/table9.xml" ContentType="application/vnd.openxmlformats-officedocument.spreadsheetml.table+xml"/>
  <Override PartName="/xl/printerSettings/printerSettings1.bin" ContentType="application/vnd.openxmlformats-officedocument.spreadsheetml.printerSettings"/>
  <Override PartName="/xl/drawings/drawing3.xml" ContentType="application/vnd.openxmlformats-officedocument.drawing+xml"/>
  <Override PartName="/xl/tables/table10.xml" ContentType="application/vnd.openxmlformats-officedocument.spreadsheetml.table+xml"/>
  <Override PartName="/xl/slicers/slicer1.xml" ContentType="application/vnd.ms-excel.slicer+xml"/>
  <Override PartName="/xl/drawings/drawing4.xml" ContentType="application/vnd.openxmlformats-officedocument.drawing+xml"/>
  <Override PartName="/xl/tables/table11.xml" ContentType="application/vnd.openxmlformats-officedocument.spreadsheetml.table+xml"/>
  <Override PartName="/xl/slicers/slicer2.xml" ContentType="application/vnd.ms-excel.slicer+xml"/>
  <Override PartName="/xl/drawings/drawing5.xml" ContentType="application/vnd.openxmlformats-officedocument.drawing+xml"/>
  <Override PartName="/xl/tables/table12.xml" ContentType="application/vnd.openxmlformats-officedocument.spreadsheetml.table+xml"/>
  <Override PartName="/xl/slicers/slicer3.xml" ContentType="application/vnd.ms-excel.slicer+xml"/>
  <Override PartName="/xl/drawings/drawing6.xml" ContentType="application/vnd.openxmlformats-officedocument.drawing+xml"/>
  <Override PartName="/xl/tables/table13.xml" ContentType="application/vnd.openxmlformats-officedocument.spreadsheetml.table+xml"/>
  <Override PartName="/xl/slicers/slicer4.xml" ContentType="application/vnd.ms-excel.slicer+xml"/>
  <Override PartName="/xl/drawings/drawing7.xml" ContentType="application/vnd.openxmlformats-officedocument.drawing+xml"/>
  <Override PartName="/xl/tables/table14.xml" ContentType="application/vnd.openxmlformats-officedocument.spreadsheetml.table+xml"/>
  <Override PartName="/xl/slicers/slicer5.xml" ContentType="application/vnd.ms-excel.slicer+xml"/>
  <Override PartName="/xl/drawings/drawing8.xml" ContentType="application/vnd.openxmlformats-officedocument.drawing+xml"/>
  <Override PartName="/xl/tables/table15.xml" ContentType="application/vnd.openxmlformats-officedocument.spreadsheetml.table+xml"/>
  <Override PartName="/xl/slicers/slicer6.xml" ContentType="application/vnd.ms-excel.slicer+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33BBC38B-C2DA-FC69-06AC-9F67D96B6324}"/>
  <workbookPr codeName="ThisWorkbook" hidePivotFieldList="1"/>
  <mc:AlternateContent xmlns:mc="http://schemas.openxmlformats.org/markup-compatibility/2006">
    <mc:Choice Requires="x15">
      <x15ac:absPath xmlns:x15ac="http://schemas.microsoft.com/office/spreadsheetml/2010/11/ac" url="C:\Users\Maxime Crépet\Documents\ESCP\ITS\guitarshop\"/>
    </mc:Choice>
  </mc:AlternateContent>
  <bookViews>
    <workbookView xWindow="0" yWindow="0" windowWidth="19200" windowHeight="6072"/>
  </bookViews>
  <sheets>
    <sheet name="Accueil" sheetId="29" r:id="rId1"/>
    <sheet name="Critères" sheetId="35" r:id="rId2"/>
    <sheet name="BDD" sheetId="22" r:id="rId3"/>
    <sheet name="Produits" sheetId="31" r:id="rId4"/>
    <sheet name="Factures" sheetId="30" r:id="rId5"/>
    <sheet name="choix guitare" sheetId="41" r:id="rId6"/>
    <sheet name="choix ukulele" sheetId="40" r:id="rId7"/>
    <sheet name="choix access" sheetId="36" r:id="rId8"/>
    <sheet name="choix cables" sheetId="37" r:id="rId9"/>
    <sheet name="choix basse" sheetId="39" r:id="rId10"/>
    <sheet name="choix ampli" sheetId="38" r:id="rId11"/>
  </sheets>
  <externalReferences>
    <externalReference r:id="rId12"/>
  </externalReferences>
  <definedNames>
    <definedName name="accessoire" localSheetId="7">[1]!Table11[#Data]</definedName>
    <definedName name="accessoire" localSheetId="10">[1]!Table11[#Data]</definedName>
    <definedName name="accessoire" localSheetId="9">[1]!Table11[#Data]</definedName>
    <definedName name="accessoire" localSheetId="8">[1]!Table11[#Data]</definedName>
    <definedName name="accessoire" localSheetId="5">[1]!Table11[#Data]</definedName>
    <definedName name="accessoire" localSheetId="6">[1]!Table11[#Data]</definedName>
    <definedName name="accessoire" localSheetId="1">[1]!Table11[#Data]</definedName>
    <definedName name="accessoire">Table11[]</definedName>
    <definedName name="amplificateur" localSheetId="7">[1]!Table7[#Data]</definedName>
    <definedName name="amplificateur" localSheetId="10">[1]!Table7[#Data]</definedName>
    <definedName name="amplificateur" localSheetId="9">[1]!Table7[#Data]</definedName>
    <definedName name="amplificateur" localSheetId="8">[1]!Table7[#Data]</definedName>
    <definedName name="amplificateur" localSheetId="5">[1]!Table7[#Data]</definedName>
    <definedName name="amplificateur" localSheetId="6">[1]!Table7[#Data]</definedName>
    <definedName name="amplificateur" localSheetId="1">[1]!Table7[#Data]</definedName>
    <definedName name="amplificateur">Table7[]</definedName>
    <definedName name="basse" localSheetId="7">[1]!Table5[#Data]</definedName>
    <definedName name="basse" localSheetId="10">[1]!Table5[#Data]</definedName>
    <definedName name="basse" localSheetId="9">[1]!Table5[#Data]</definedName>
    <definedName name="basse" localSheetId="8">[1]!Table5[#Data]</definedName>
    <definedName name="basse" localSheetId="5">[1]!Table5[#Data]</definedName>
    <definedName name="basse" localSheetId="6">[1]!Table5[#Data]</definedName>
    <definedName name="basse" localSheetId="1">[1]!Table5[#Data]</definedName>
    <definedName name="basse">Table5[]</definedName>
    <definedName name="cable" localSheetId="7">[1]!Table10[#Data]</definedName>
    <definedName name="cable" localSheetId="10">[1]!Table10[#Data]</definedName>
    <definedName name="cable" localSheetId="9">[1]!Table10[#Data]</definedName>
    <definedName name="cable" localSheetId="8">[1]!Table10[#Data]</definedName>
    <definedName name="cable" localSheetId="5">[1]!Table10[#Data]</definedName>
    <definedName name="cable" localSheetId="6">[1]!Table10[#Data]</definedName>
    <definedName name="cable" localSheetId="1">[1]!Table10[#Data]</definedName>
    <definedName name="cable">Table10[]</definedName>
    <definedName name="guitare" localSheetId="7">[1]!Table42[#Data]</definedName>
    <definedName name="guitare" localSheetId="10">[1]!Table42[#Data]</definedName>
    <definedName name="guitare" localSheetId="9">[1]!Table42[#Data]</definedName>
    <definedName name="guitare" localSheetId="8">[1]!Table42[#Data]</definedName>
    <definedName name="guitare" localSheetId="5">[1]!Table42[#Data]</definedName>
    <definedName name="guitare" localSheetId="6">[1]!Table42[#Data]</definedName>
    <definedName name="guitare" localSheetId="1">[1]!Table42[#Data]</definedName>
    <definedName name="guitare">Table42[]</definedName>
    <definedName name="GUITARE2" localSheetId="7">#REF!</definedName>
    <definedName name="GUITARE2" localSheetId="10">#REF!</definedName>
    <definedName name="GUITARE2" localSheetId="9">#REF!</definedName>
    <definedName name="GUITARE2" localSheetId="8">#REF!</definedName>
    <definedName name="GUITARE2" localSheetId="5">#REF!</definedName>
    <definedName name="GUITARE2" localSheetId="6">#REF!</definedName>
    <definedName name="GUITARE2" localSheetId="1">#REF!</definedName>
    <definedName name="GUITARE2">#REF!</definedName>
    <definedName name="Slicer_budget">#N/A</definedName>
    <definedName name="Slicer_budget1">#N/A</definedName>
    <definedName name="Slicer_Budget2">#N/A</definedName>
    <definedName name="Slicer_Budget3">#N/A</definedName>
    <definedName name="Slicer_Budget4">#N/A</definedName>
    <definedName name="Slicer_Budget5">#N/A</definedName>
    <definedName name="Slicer_cordes">#N/A</definedName>
    <definedName name="Slicer_corps">#N/A</definedName>
    <definedName name="Slicer_couleur">#N/A</definedName>
    <definedName name="Slicer_couleur1">#N/A</definedName>
    <definedName name="Slicer_format">#N/A</definedName>
    <definedName name="Slicer_gaucher">#N/A</definedName>
    <definedName name="Slicer_gaucher1">#N/A</definedName>
    <definedName name="Slicer_junior">#N/A</definedName>
    <definedName name="Slicer_Junior1">#N/A</definedName>
    <definedName name="Slicer_marque">#N/A</definedName>
    <definedName name="Slicer_marque1">#N/A</definedName>
    <definedName name="Slicer_Marque2">#N/A</definedName>
    <definedName name="Slicer_Marque3">#N/A</definedName>
    <definedName name="Slicer_marque4">#N/A</definedName>
    <definedName name="Slicer_marque5">#N/A</definedName>
    <definedName name="Slicer_micro">#N/A</definedName>
    <definedName name="Slicer_Puissance">#N/A</definedName>
    <definedName name="Slicer_style">#N/A</definedName>
    <definedName name="Slicer_type">#N/A</definedName>
    <definedName name="Slicer_type1">#N/A</definedName>
    <definedName name="Slicer_Type2">#N/A</definedName>
    <definedName name="Slicer_Type3">#N/A</definedName>
    <definedName name="Slicer_type4">#N/A</definedName>
    <definedName name="Slicer_type5">#N/A</definedName>
    <definedName name="ukulele" localSheetId="7">[1]!Table6[#Data]</definedName>
    <definedName name="ukulele" localSheetId="10">[1]!Table6[#Data]</definedName>
    <definedName name="ukulele" localSheetId="9">[1]!Table6[#Data]</definedName>
    <definedName name="ukulele" localSheetId="8">[1]!Table6[#Data]</definedName>
    <definedName name="ukulele" localSheetId="5">[1]!Table6[#Data]</definedName>
    <definedName name="ukulele" localSheetId="6">[1]!Table6[#Data]</definedName>
    <definedName name="ukulele" localSheetId="1">[1]!Table6[#Data]</definedName>
    <definedName name="ukulele">Table6[]</definedName>
  </definedNames>
  <calcPr calcId="171027"/>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3"/>
        <x14:slicerCache r:id="rId14"/>
        <x14:slicerCache r:id="rId15"/>
        <x14:slicerCache r:id="rId16"/>
        <x14:slicerCache r:id="rId17"/>
        <x14:slicerCache r:id="rId18"/>
        <x14:slicerCache r:id="rId19"/>
        <x14:slicerCache r:id="rId20"/>
        <x14:slicerCache r:id="rId21"/>
        <x14:slicerCache r:id="rId22"/>
        <x14:slicerCache r:id="rId23"/>
        <x14:slicerCache r:id="rId24"/>
        <x14:slicerCache r:id="rId25"/>
        <x14:slicerCache r:id="rId26"/>
        <x14:slicerCache r:id="rId27"/>
        <x14:slicerCache r:id="rId28"/>
        <x14:slicerCache r:id="rId29"/>
        <x14:slicerCache r:id="rId30"/>
        <x14:slicerCache r:id="rId31"/>
        <x14:slicerCache r:id="rId32"/>
        <x14:slicerCache r:id="rId33"/>
        <x14:slicerCache r:id="rId34"/>
        <x14:slicerCache r:id="rId35"/>
        <x14:slicerCache r:id="rId36"/>
        <x14:slicerCache r:id="rId37"/>
        <x14:slicerCache r:id="rId38"/>
        <x14:slicerCache r:id="rId39"/>
        <x14:slicerCache r:id="rId40"/>
        <x14:slicerCache r:id="rId41"/>
        <x14:slicerCache r:id="rId42"/>
      </x15:slicerCaches>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7" i="38" l="1"/>
  <c r="G14" i="38"/>
  <c r="G15" i="38"/>
  <c r="G16" i="38"/>
  <c r="G17" i="38"/>
  <c r="G18" i="38"/>
  <c r="G19" i="38"/>
  <c r="G20" i="38"/>
  <c r="G21" i="38"/>
  <c r="G22" i="38"/>
  <c r="G23" i="38"/>
  <c r="G24" i="38"/>
  <c r="G25" i="38"/>
  <c r="G26" i="38"/>
  <c r="G13" i="38"/>
  <c r="J18" i="39"/>
  <c r="J19" i="39"/>
  <c r="J20" i="39"/>
  <c r="J21" i="39"/>
  <c r="J22" i="39"/>
  <c r="J23" i="39"/>
  <c r="J24" i="39"/>
  <c r="J25" i="39"/>
  <c r="J26" i="39"/>
  <c r="J27" i="39"/>
  <c r="J28" i="39"/>
  <c r="J29" i="39"/>
  <c r="J30" i="39"/>
  <c r="J31" i="39"/>
  <c r="J32" i="39"/>
  <c r="J33" i="39"/>
  <c r="J34" i="39"/>
  <c r="J35" i="39"/>
  <c r="J36" i="39"/>
  <c r="J37" i="39"/>
  <c r="J38" i="39"/>
  <c r="J39" i="39"/>
  <c r="J40" i="39"/>
  <c r="J41" i="39"/>
  <c r="J42" i="39"/>
  <c r="J43" i="39"/>
  <c r="J17" i="39"/>
  <c r="F14" i="37"/>
  <c r="F15" i="37"/>
  <c r="F16" i="37"/>
  <c r="F17" i="37"/>
  <c r="F18" i="37"/>
  <c r="F19" i="37"/>
  <c r="F20" i="37"/>
  <c r="F21" i="37"/>
  <c r="F22" i="37"/>
  <c r="F23" i="37"/>
  <c r="F24" i="37"/>
  <c r="F25" i="37"/>
  <c r="F26" i="37"/>
  <c r="F27" i="37"/>
  <c r="F28" i="37"/>
  <c r="F29" i="37"/>
  <c r="F30" i="37"/>
  <c r="F31" i="37"/>
  <c r="F32" i="37"/>
  <c r="F33" i="37"/>
  <c r="F34" i="37"/>
  <c r="F35" i="37"/>
  <c r="F36" i="37"/>
  <c r="F37" i="37"/>
  <c r="F38" i="37"/>
  <c r="F39" i="37"/>
  <c r="F40" i="37"/>
  <c r="F41" i="37"/>
  <c r="F42" i="37"/>
  <c r="F43" i="37"/>
  <c r="F44" i="37"/>
  <c r="F45" i="37"/>
  <c r="F13" i="37"/>
  <c r="F14" i="36"/>
  <c r="F15" i="36"/>
  <c r="F16" i="36"/>
  <c r="F17" i="36"/>
  <c r="F18" i="36"/>
  <c r="F19" i="36"/>
  <c r="F20" i="36"/>
  <c r="F21" i="36"/>
  <c r="F22" i="36"/>
  <c r="F23" i="36"/>
  <c r="F24" i="36"/>
  <c r="F25" i="36"/>
  <c r="F26" i="36"/>
  <c r="F27" i="36"/>
  <c r="F28" i="36"/>
  <c r="F29" i="36"/>
  <c r="F30" i="36"/>
  <c r="F31" i="36"/>
  <c r="F32" i="36"/>
  <c r="F33" i="36"/>
  <c r="F34" i="36"/>
  <c r="F13" i="36"/>
  <c r="F13" i="40"/>
  <c r="F14" i="40"/>
  <c r="F15" i="40"/>
  <c r="F16" i="40"/>
  <c r="F17" i="40"/>
  <c r="F18" i="40"/>
  <c r="F19" i="40"/>
  <c r="F12" i="40"/>
  <c r="M17" i="41"/>
  <c r="M18" i="41"/>
  <c r="M19" i="41"/>
  <c r="M20" i="41"/>
  <c r="M21" i="41"/>
  <c r="M22" i="41"/>
  <c r="M23" i="41"/>
  <c r="M24" i="41"/>
  <c r="M25" i="41"/>
  <c r="M26" i="41"/>
  <c r="M27" i="41"/>
  <c r="M28" i="41"/>
  <c r="M29" i="41"/>
  <c r="M30" i="41"/>
  <c r="M31" i="41"/>
  <c r="M32" i="41"/>
  <c r="M33" i="41"/>
  <c r="M34" i="41"/>
  <c r="M35" i="41"/>
  <c r="M36" i="41"/>
  <c r="M37" i="41"/>
  <c r="M38" i="41"/>
  <c r="M39" i="41"/>
  <c r="M40" i="41"/>
  <c r="M41" i="41"/>
  <c r="M42" i="41"/>
  <c r="M43" i="41"/>
  <c r="M44" i="41"/>
  <c r="M16" i="41"/>
  <c r="E13" i="35" l="1"/>
</calcChain>
</file>

<file path=xl/sharedStrings.xml><?xml version="1.0" encoding="utf-8"?>
<sst xmlns="http://schemas.openxmlformats.org/spreadsheetml/2006/main" count="1771" uniqueCount="274">
  <si>
    <t>marque</t>
  </si>
  <si>
    <t>couleur</t>
  </si>
  <si>
    <t>micro</t>
  </si>
  <si>
    <t>guitare</t>
  </si>
  <si>
    <t>basse</t>
  </si>
  <si>
    <t>ukulele</t>
  </si>
  <si>
    <t>ampli</t>
  </si>
  <si>
    <t>cordes</t>
  </si>
  <si>
    <t>accessoires</t>
  </si>
  <si>
    <t>audio</t>
  </si>
  <si>
    <t>caractéristiques guitare</t>
  </si>
  <si>
    <t>style</t>
  </si>
  <si>
    <t>classique</t>
  </si>
  <si>
    <t>électrique</t>
  </si>
  <si>
    <t>électro-acoustique</t>
  </si>
  <si>
    <t>folk</t>
  </si>
  <si>
    <t>Cort</t>
  </si>
  <si>
    <t>Gibson</t>
  </si>
  <si>
    <t>Fender</t>
  </si>
  <si>
    <t>Yamaha</t>
  </si>
  <si>
    <t>Ibanez</t>
  </si>
  <si>
    <t>budget</t>
  </si>
  <si>
    <t>style musical</t>
  </si>
  <si>
    <t>rock</t>
  </si>
  <si>
    <t>blues</t>
  </si>
  <si>
    <t>metal</t>
  </si>
  <si>
    <t>autre</t>
  </si>
  <si>
    <t>type</t>
  </si>
  <si>
    <t>simple</t>
  </si>
  <si>
    <t>double</t>
  </si>
  <si>
    <t>nb de cordes</t>
  </si>
  <si>
    <t>noir</t>
  </si>
  <si>
    <t>rouge</t>
  </si>
  <si>
    <t>corps</t>
  </si>
  <si>
    <t>plein</t>
  </si>
  <si>
    <t>creux</t>
  </si>
  <si>
    <t>junior</t>
  </si>
  <si>
    <t>gaucher</t>
  </si>
  <si>
    <t>caractéristiques basse</t>
  </si>
  <si>
    <t>acoustique</t>
  </si>
  <si>
    <t>Epiphone</t>
  </si>
  <si>
    <t>format</t>
  </si>
  <si>
    <t>jumbo</t>
  </si>
  <si>
    <t>fretless</t>
  </si>
  <si>
    <t>avec frettes</t>
  </si>
  <si>
    <t>caractéristiques ukulele</t>
  </si>
  <si>
    <t>q</t>
  </si>
  <si>
    <t>types d'instrument</t>
  </si>
  <si>
    <t>Roland</t>
  </si>
  <si>
    <t>car. Ampli</t>
  </si>
  <si>
    <t>hp</t>
  </si>
  <si>
    <t>Jensen</t>
  </si>
  <si>
    <t>Marshall</t>
  </si>
  <si>
    <t>jazz</t>
  </si>
  <si>
    <t>puissance</t>
  </si>
  <si>
    <t>Type</t>
  </si>
  <si>
    <t>accordeur</t>
  </si>
  <si>
    <t>adaptateur</t>
  </si>
  <si>
    <t>xlr</t>
  </si>
  <si>
    <t xml:space="preserve"> </t>
  </si>
  <si>
    <t xml:space="preserve">  </t>
  </si>
  <si>
    <t>Dunlop</t>
  </si>
  <si>
    <t>bottleneck</t>
  </si>
  <si>
    <t>capodastre</t>
  </si>
  <si>
    <t>housse</t>
  </si>
  <si>
    <t>mediator</t>
  </si>
  <si>
    <t>sangle</t>
  </si>
  <si>
    <t>car. Accessoires</t>
  </si>
  <si>
    <t>MBC- Matthew Bellamy</t>
  </si>
  <si>
    <t>C40</t>
  </si>
  <si>
    <t>Les Paul Standard 2016 T</t>
  </si>
  <si>
    <t>1984 Explorer</t>
  </si>
  <si>
    <t>Rs720b</t>
  </si>
  <si>
    <t>Les Paul 100</t>
  </si>
  <si>
    <t>GRG140-SB</t>
  </si>
  <si>
    <t>1954 Heavy Relic</t>
  </si>
  <si>
    <t>Standard Stratocaster</t>
  </si>
  <si>
    <t>Jazzmatser pro</t>
  </si>
  <si>
    <t>Casino</t>
  </si>
  <si>
    <t>Steve vai</t>
  </si>
  <si>
    <t>ES-339</t>
  </si>
  <si>
    <t>gris</t>
  </si>
  <si>
    <t>blanc</t>
  </si>
  <si>
    <t>sunburst</t>
  </si>
  <si>
    <t>Hendrix Stratocaster</t>
  </si>
  <si>
    <t>Rickenbacker</t>
  </si>
  <si>
    <t>360/12</t>
  </si>
  <si>
    <t>Villager 12</t>
  </si>
  <si>
    <t>AW7012 NT12</t>
  </si>
  <si>
    <t>CD 160 SE-12</t>
  </si>
  <si>
    <t>natural</t>
  </si>
  <si>
    <t>Guitalele GL1</t>
  </si>
  <si>
    <t>oui</t>
  </si>
  <si>
    <t>AE10NII BK</t>
  </si>
  <si>
    <t>F310</t>
  </si>
  <si>
    <t>J45</t>
  </si>
  <si>
    <t>10th anniversary CJ32</t>
  </si>
  <si>
    <t>Trio Malibu</t>
  </si>
  <si>
    <t>TCM 50 VBS</t>
  </si>
  <si>
    <t>hummingbird</t>
  </si>
  <si>
    <t>Kingman</t>
  </si>
  <si>
    <t>JR25</t>
  </si>
  <si>
    <t>Korn 20th</t>
  </si>
  <si>
    <t>Marque</t>
  </si>
  <si>
    <t>Budget</t>
  </si>
  <si>
    <t>UKS10</t>
  </si>
  <si>
    <t>Acoustique</t>
  </si>
  <si>
    <t>Ukulele</t>
  </si>
  <si>
    <t>Guitalélé GL1</t>
  </si>
  <si>
    <t xml:space="preserve">Ukulele Nohea </t>
  </si>
  <si>
    <t>G9120-SK Tenor Koa Ukulele</t>
  </si>
  <si>
    <t>Grestch</t>
  </si>
  <si>
    <t xml:space="preserve">Martin &amp; Co </t>
  </si>
  <si>
    <t>Ukulélé 2KC</t>
  </si>
  <si>
    <t>UEW5 Soprano</t>
  </si>
  <si>
    <t>Electro-acoustique</t>
  </si>
  <si>
    <t xml:space="preserve">Ukulele 52 </t>
  </si>
  <si>
    <t>Ukulele Soprano LP1E Electro</t>
  </si>
  <si>
    <t>Mahalo</t>
  </si>
  <si>
    <t>Puissance</t>
  </si>
  <si>
    <t>Basse</t>
  </si>
  <si>
    <t>Electrique</t>
  </si>
  <si>
    <t>HP</t>
  </si>
  <si>
    <t>MB15 Combo Bass 15W</t>
  </si>
  <si>
    <t>Mini CMD 121 P</t>
  </si>
  <si>
    <t>Mark Bass</t>
  </si>
  <si>
    <t xml:space="preserve">Blacksmith </t>
  </si>
  <si>
    <t>TC Electronic</t>
  </si>
  <si>
    <t>Little Mark 250 Black Line</t>
  </si>
  <si>
    <t xml:space="preserve">AmPlug2 Classic Rock </t>
  </si>
  <si>
    <t>Vox</t>
  </si>
  <si>
    <t>DV Jazz 12 Combo</t>
  </si>
  <si>
    <t xml:space="preserve">DV Mark </t>
  </si>
  <si>
    <t>HT Metal 1 Combo 1W</t>
  </si>
  <si>
    <t>Blackstar</t>
  </si>
  <si>
    <t>Spider IV 15</t>
  </si>
  <si>
    <t xml:space="preserve">Line 6 </t>
  </si>
  <si>
    <t>DV AC 101</t>
  </si>
  <si>
    <t>AS100D</t>
  </si>
  <si>
    <t>T15 Troubadour</t>
  </si>
  <si>
    <t>THR5A Acoustic</t>
  </si>
  <si>
    <t xml:space="preserve">Yamaha </t>
  </si>
  <si>
    <t xml:space="preserve">JC12N 12" Vintage Ceramic </t>
  </si>
  <si>
    <t>BL10-100X 25cm</t>
  </si>
  <si>
    <t>Celestion</t>
  </si>
  <si>
    <t>Blue Alnico 12"</t>
  </si>
  <si>
    <t>accoustique</t>
  </si>
  <si>
    <t>Takamine</t>
  </si>
  <si>
    <t>Junior</t>
  </si>
  <si>
    <t>Squier</t>
  </si>
  <si>
    <t>crème</t>
  </si>
  <si>
    <t>vert</t>
  </si>
  <si>
    <t>G &amp; L</t>
  </si>
  <si>
    <t>jaune</t>
  </si>
  <si>
    <t>Monster Cable</t>
  </si>
  <si>
    <t>adaptateurs</t>
  </si>
  <si>
    <t>Yellow Cable</t>
  </si>
  <si>
    <t>Leem</t>
  </si>
  <si>
    <t>Orange</t>
  </si>
  <si>
    <t>Planet Waves</t>
  </si>
  <si>
    <t>Alesis</t>
  </si>
  <si>
    <t>Guitare</t>
  </si>
  <si>
    <t>Lava Cable</t>
  </si>
  <si>
    <t>MXR</t>
  </si>
  <si>
    <t>Xlr</t>
  </si>
  <si>
    <t>CA-40</t>
  </si>
  <si>
    <t>accessoire</t>
  </si>
  <si>
    <t>Korg</t>
  </si>
  <si>
    <t>TU-1000 stage tuner</t>
  </si>
  <si>
    <t>Polytune 2</t>
  </si>
  <si>
    <t>beat boy</t>
  </si>
  <si>
    <t>202 Verre</t>
  </si>
  <si>
    <t>211 Verre</t>
  </si>
  <si>
    <t>256 Joe Perry</t>
  </si>
  <si>
    <t>928 Ben Harper</t>
  </si>
  <si>
    <t>Classic 14</t>
  </si>
  <si>
    <t>Trigger 87N</t>
  </si>
  <si>
    <t>Gator House Nylon</t>
  </si>
  <si>
    <t>Gator</t>
  </si>
  <si>
    <t>Gator House cobra</t>
  </si>
  <si>
    <t>Reunion Blues</t>
  </si>
  <si>
    <t>F Med</t>
  </si>
  <si>
    <t>Pack de 12 Tortex 0,6mm</t>
  </si>
  <si>
    <t>Pack de 12 Tortex 0,73mm</t>
  </si>
  <si>
    <t>Pack de 12 Tortex 0,88mm</t>
  </si>
  <si>
    <t>Dugain</t>
  </si>
  <si>
    <t>Dugain Or</t>
  </si>
  <si>
    <t>Strap Monogrammed</t>
  </si>
  <si>
    <t>Deluxe Vintage</t>
  </si>
  <si>
    <t>Montana cuir</t>
  </si>
  <si>
    <t>Sangle Switchable</t>
  </si>
  <si>
    <t>SJB6FX</t>
  </si>
  <si>
    <t>AEB8E_BK</t>
  </si>
  <si>
    <t>CB-100CE Bass</t>
  </si>
  <si>
    <t>Kingman Bass SCE Upgraded</t>
  </si>
  <si>
    <t>TB10</t>
  </si>
  <si>
    <t>EB-0 Bass</t>
  </si>
  <si>
    <t>Action</t>
  </si>
  <si>
    <t>Action Junior</t>
  </si>
  <si>
    <t>Bronco Bass</t>
  </si>
  <si>
    <t>Viola Bass</t>
  </si>
  <si>
    <t>Thunderbrid Classic IV (Gibson Pickups)</t>
  </si>
  <si>
    <t>Action Bass 6 Cordes</t>
  </si>
  <si>
    <t>SR Standard Series - SR600-NTF</t>
  </si>
  <si>
    <t>50s Precision Bass</t>
  </si>
  <si>
    <t>A4</t>
  </si>
  <si>
    <t>American Standard Precision Bass</t>
  </si>
  <si>
    <t>Adam Calyton Jazz Bass</t>
  </si>
  <si>
    <t>American Standard Precision Bass V</t>
  </si>
  <si>
    <t>4003FG</t>
  </si>
  <si>
    <t>Assat</t>
  </si>
  <si>
    <t>BB2024</t>
  </si>
  <si>
    <t>BB2024X</t>
  </si>
  <si>
    <t>Pino Palladino Signature Precision Bass</t>
  </si>
  <si>
    <t>Monster Cable Acoustic 3.65m</t>
  </si>
  <si>
    <t>Monster Cable Acoustic 3.65m Coudé</t>
  </si>
  <si>
    <t>Monster Cable Acoustic 6.4m Coudé</t>
  </si>
  <si>
    <t>Vox Câble Guitare Acoustique 4m</t>
  </si>
  <si>
    <t>Yello Cable Adaptateur Jack Stereo / Mini Jack Stereo (Par 2 pièces)</t>
  </si>
  <si>
    <t>Leem Jack Mono to RCA</t>
  </si>
  <si>
    <t>Yellow Cable Adaptateur Jack Mono / Mini Jack Mono (par 2 pièces)</t>
  </si>
  <si>
    <t>Yellow Cable Adaptateur Jack Mono Femelle / Jack Mono Femelle (x2)</t>
  </si>
  <si>
    <t>Yellow Cable Adaptateur Mini Jack Stereo / Jack Stereo (par 2 pièces)</t>
  </si>
  <si>
    <t>Fender California Speaker Cable 1.5m Speakon</t>
  </si>
  <si>
    <t>Vovox Sonorus Drive Cable Ampli 1m</t>
  </si>
  <si>
    <t>Cable HP 90cm Speakon-Jack Embout Neutrik</t>
  </si>
  <si>
    <t>EPW G15</t>
  </si>
  <si>
    <t>GKC-10 Câble Pour GK 10m</t>
  </si>
  <si>
    <t>GKC-5 Câble Pour GK 5m</t>
  </si>
  <si>
    <t>Yellow Cable Cordon Secteur + Terre</t>
  </si>
  <si>
    <t>Yellow Cable 2 J/Male 1 J/Male Stereo 3M</t>
  </si>
  <si>
    <t>Yellow Cable Bretelle 2 J/Fem 1 J/Male</t>
  </si>
  <si>
    <t>GuitarLink Plus Câble Usb Jack</t>
  </si>
  <si>
    <t>MicLink Câble Usb XLR</t>
  </si>
  <si>
    <t>Yellow Cable 2 J/Male 2 J/Male 3M</t>
  </si>
  <si>
    <t>Monster Cable Bass 6.4M</t>
  </si>
  <si>
    <t>Monster Cable Jack Bass 3.65m</t>
  </si>
  <si>
    <t>Monster Cable Jack Bass 6.4m Coudé</t>
  </si>
  <si>
    <t>Vox Câble Guitare Basse 4m</t>
  </si>
  <si>
    <t>Planet Waves American Stage Jack 6m</t>
  </si>
  <si>
    <t>Lava Cable Patch 20cm (unité)</t>
  </si>
  <si>
    <t>MXR Patch Jack 15cm Angle</t>
  </si>
  <si>
    <t>Gibson Cherry Instrument Cable 7,6m</t>
  </si>
  <si>
    <t>Fender Micro Cable 4,5m XLR</t>
  </si>
  <si>
    <t>Yellow Cable XLR 5M</t>
  </si>
  <si>
    <t>Fender Micro Cable 7,5m XLR</t>
  </si>
  <si>
    <t>Fender Micro Cable 3m XLR</t>
  </si>
  <si>
    <t>Câble</t>
  </si>
  <si>
    <t>Amplificateur</t>
  </si>
  <si>
    <t>non</t>
  </si>
  <si>
    <t>amplificateur</t>
  </si>
  <si>
    <t>câbles</t>
  </si>
  <si>
    <t>car. Câbles</t>
  </si>
  <si>
    <t>Guitares</t>
  </si>
  <si>
    <t>prix</t>
  </si>
  <si>
    <t>Nom</t>
  </si>
  <si>
    <t>Prénom</t>
  </si>
  <si>
    <t>Produits</t>
  </si>
  <si>
    <t>Adresse e-mail</t>
  </si>
  <si>
    <t>Produit choisi</t>
  </si>
  <si>
    <t>Basses</t>
  </si>
  <si>
    <t>Accessoires</t>
  </si>
  <si>
    <t>Prix</t>
  </si>
  <si>
    <t>Câbles</t>
  </si>
  <si>
    <t>Amplificateurs</t>
  </si>
  <si>
    <t>Monsieur</t>
  </si>
  <si>
    <t>Madame</t>
  </si>
  <si>
    <t>Civilité</t>
  </si>
  <si>
    <t>Martin</t>
  </si>
  <si>
    <t>Jean</t>
  </si>
  <si>
    <t>jm@gmail.com</t>
  </si>
  <si>
    <t>Dumont</t>
  </si>
  <si>
    <t>Marguerite</t>
  </si>
  <si>
    <t>mdumont@yahoo.fr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</si>
</sst>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164" formatCode="_-* #,##0\ [$€-40C]_-;\-* #,##0\ [$€-40C]_-;_-* &quot;-&quot;??\ [$€-40C]_-;_-@_-"/>
    <numFmt numFmtId="165" formatCode="_-* #,##0\ &quot;€&quot;_-;\-* #,##0\ &quot;€&quot;_-;_-* &quot;-&quot;??\ &quot;€&quot;_-;_-@_-"/>
  </numFmts>
  <fonts count="5" x14ac:knownFonts="1">
    <font>
      <sz val="11"/>
      <color theme="1"/>
      <name val="Calibri"/>
      <family val="2"/>
      <scheme val="minor"/>
    </font>
    <font>
      <b/>
      <sz val="11"/>
      <color theme="0"/>
      <name val="Calibri"/>
      <family val="2"/>
      <scheme val="minor"/>
    </font>
    <font>
      <sz val="11"/>
      <color theme="0"/>
      <name val="Calibri"/>
      <family val="2"/>
      <scheme val="minor"/>
    </font>
    <font>
      <sz val="22"/>
      <color theme="5" tint="-0.249977111117893"/>
      <name val="Calibri"/>
      <family val="2"/>
      <scheme val="minor"/>
    </font>
    <font>
      <sz val="11"/>
      <color theme="1"/>
      <name val="Calibri"/>
      <family val="2"/>
      <scheme val="minor"/>
    </font>
  </fonts>
  <fills count="9">
    <fill>
      <patternFill patternType="none"/>
    </fill>
    <fill>
      <patternFill patternType="gray125"/>
    </fill>
    <fill>
      <patternFill patternType="solid">
        <fgColor theme="3" tint="-0.249977111117893"/>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2" tint="-9.9978637043366805E-2"/>
        <bgColor indexed="64"/>
      </patternFill>
    </fill>
    <fill>
      <patternFill patternType="solid">
        <fgColor theme="8" tint="0.59999389629810485"/>
        <bgColor theme="8" tint="0.59999389629810485"/>
      </patternFill>
    </fill>
    <fill>
      <patternFill patternType="solid">
        <fgColor theme="8" tint="0.79998168889431442"/>
        <bgColor theme="8" tint="0.79998168889431442"/>
      </patternFill>
    </fill>
    <fill>
      <patternFill patternType="solid">
        <fgColor theme="6" tint="0.59999389629810485"/>
        <bgColor indexed="64"/>
      </patternFill>
    </fill>
  </fills>
  <borders count="4">
    <border>
      <left/>
      <right/>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right style="thin">
        <color theme="0"/>
      </right>
      <top style="thin">
        <color theme="0"/>
      </top>
      <bottom/>
      <diagonal/>
    </border>
  </borders>
  <cellStyleXfs count="2">
    <xf numFmtId="0" fontId="0" fillId="0" borderId="0"/>
    <xf numFmtId="44" fontId="4" fillId="0" borderId="0" applyFont="0" applyFill="0" applyBorder="0" applyAlignment="0" applyProtection="0"/>
  </cellStyleXfs>
  <cellXfs count="21">
    <xf numFmtId="0" fontId="0" fillId="0" borderId="0" xfId="0"/>
    <xf numFmtId="0" fontId="0" fillId="3" borderId="0" xfId="0" applyFill="1"/>
    <xf numFmtId="0" fontId="1" fillId="4" borderId="0" xfId="0" applyFont="1" applyFill="1"/>
    <xf numFmtId="0" fontId="1" fillId="0" borderId="0" xfId="0" applyFont="1" applyFill="1"/>
    <xf numFmtId="0" fontId="0" fillId="0" borderId="0" xfId="0" applyFill="1"/>
    <xf numFmtId="0" fontId="0" fillId="0" borderId="1" xfId="0" applyFont="1" applyFill="1" applyBorder="1"/>
    <xf numFmtId="0" fontId="0" fillId="0" borderId="0" xfId="0" quotePrefix="1"/>
    <xf numFmtId="164" fontId="0" fillId="0" borderId="0" xfId="0" applyNumberFormat="1"/>
    <xf numFmtId="0" fontId="0" fillId="6" borderId="2" xfId="0" applyFont="1" applyFill="1" applyBorder="1" applyAlignment="1">
      <alignment wrapText="1"/>
    </xf>
    <xf numFmtId="0" fontId="0" fillId="0" borderId="0" xfId="0" applyAlignment="1">
      <alignment wrapText="1"/>
    </xf>
    <xf numFmtId="0" fontId="0" fillId="7" borderId="2" xfId="0" applyFont="1" applyFill="1" applyBorder="1" applyAlignment="1">
      <alignment wrapText="1"/>
    </xf>
    <xf numFmtId="0" fontId="0" fillId="6" borderId="3" xfId="0" applyFont="1" applyFill="1" applyBorder="1" applyAlignment="1">
      <alignment wrapText="1"/>
    </xf>
    <xf numFmtId="0" fontId="0" fillId="7" borderId="3" xfId="0" applyFont="1" applyFill="1" applyBorder="1" applyAlignment="1">
      <alignment wrapText="1"/>
    </xf>
    <xf numFmtId="165" fontId="0" fillId="0" borderId="0" xfId="1" applyNumberFormat="1" applyFont="1"/>
    <xf numFmtId="0" fontId="3" fillId="5" borderId="0" xfId="0" applyFont="1" applyFill="1" applyAlignment="1">
      <alignment horizontal="center" vertical="center"/>
    </xf>
    <xf numFmtId="0" fontId="2" fillId="2" borderId="0" xfId="0" applyFont="1" applyFill="1" applyAlignment="1">
      <alignment horizontal="center"/>
    </xf>
    <xf numFmtId="0" fontId="2" fillId="0" borderId="0" xfId="0" applyFont="1" applyFill="1" applyAlignment="1">
      <alignment horizontal="center"/>
    </xf>
    <xf numFmtId="0" fontId="3" fillId="5" borderId="0" xfId="0" applyFont="1" applyFill="1" applyAlignment="1">
      <alignment horizontal="center" vertical="center"/>
    </xf>
    <xf numFmtId="0" fontId="0" fillId="8" borderId="0" xfId="0" applyFill="1"/>
    <xf numFmtId="0" fontId="0" fillId="0" borderId="0" xfId="0" applyFont="1"/>
    <xf numFmtId="0" fontId="0" fillId="0" borderId="0" xfId="0" applyAlignment="1">
      <alignment horizontal="center" vertical="center"/>
    </xf>
  </cellXfs>
  <cellStyles count="2">
    <cellStyle name="Currency" xfId="1" builtinId="4"/>
    <cellStyle name="Normal" xfId="0" builtinId="0"/>
  </cellStyles>
  <dxfs count="24">
    <dxf>
      <font>
        <b val="0"/>
        <family val="2"/>
      </font>
    </dxf>
    <dxf>
      <font>
        <b/>
        <i val="0"/>
      </font>
      <fill>
        <patternFill>
          <bgColor theme="4" tint="-0.24994659260841701"/>
        </patternFill>
      </fill>
    </dxf>
    <dxf>
      <numFmt numFmtId="0" formatCode="General"/>
    </dxf>
    <dxf>
      <numFmt numFmtId="165" formatCode="_-* #,##0\ &quot;€&quot;_-;\-* #,##0\ &quot;€&quot;_-;_-* &quot;-&quot;??\ &quot;€&quot;_-;_-@_-"/>
    </dxf>
    <dxf>
      <numFmt numFmtId="0" formatCode="General"/>
    </dxf>
    <dxf>
      <numFmt numFmtId="165" formatCode="_-* #,##0\ &quot;€&quot;_-;\-* #,##0\ &quot;€&quot;_-;_-* &quot;-&quot;??\ &quot;€&quot;_-;_-@_-"/>
    </dxf>
    <dxf>
      <numFmt numFmtId="0" formatCode="General"/>
    </dxf>
    <dxf>
      <numFmt numFmtId="165" formatCode="_-* #,##0\ &quot;€&quot;_-;\-* #,##0\ &quot;€&quot;_-;_-* &quot;-&quot;??\ &quot;€&quot;_-;_-@_-"/>
    </dxf>
    <dxf>
      <numFmt numFmtId="0" formatCode="General"/>
    </dxf>
    <dxf>
      <numFmt numFmtId="165" formatCode="_-* #,##0\ &quot;€&quot;_-;\-* #,##0\ &quot;€&quot;_-;_-* &quot;-&quot;??\ &quot;€&quot;_-;_-@_-"/>
    </dxf>
    <dxf>
      <numFmt numFmtId="0" formatCode="General"/>
    </dxf>
    <dxf>
      <numFmt numFmtId="165" formatCode="_-* #,##0\ &quot;€&quot;_-;\-* #,##0\ &quot;€&quot;_-;_-* &quot;-&quot;??\ &quot;€&quot;_-;_-@_-"/>
    </dxf>
    <dxf>
      <numFmt numFmtId="0" formatCode="General"/>
    </dxf>
    <dxf>
      <numFmt numFmtId="164" formatCode="_-* #,##0\ [$€-40C]_-;\-* #,##0\ [$€-40C]_-;_-* &quot;-&quot;??\ [$€-40C]_-;_-@_-"/>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b val="0"/>
        <i val="0"/>
        <strike val="0"/>
        <condense val="0"/>
        <extend val="0"/>
        <outline val="0"/>
        <shadow val="0"/>
        <u val="none"/>
        <vertAlign val="baseline"/>
        <sz val="11"/>
        <color theme="1"/>
        <name val="Calibri"/>
        <scheme val="minor"/>
      </font>
      <fill>
        <patternFill patternType="solid">
          <fgColor theme="8" tint="0.79998168889431442"/>
          <bgColor theme="8" tint="0.79998168889431442"/>
        </patternFill>
      </fill>
      <alignment horizontal="general" vertical="bottom" textRotation="0" wrapText="1" indent="0" justifyLastLine="0" shrinkToFit="0" readingOrder="0"/>
      <border diagonalUp="0" diagonalDown="0">
        <left/>
        <right style="thin">
          <color theme="0"/>
        </right>
        <top style="thin">
          <color theme="0"/>
        </top>
        <bottom style="thin">
          <color theme="0"/>
        </bottom>
        <vertical/>
        <horizontal/>
      </border>
    </dxf>
    <dxf>
      <font>
        <b val="0"/>
        <i val="0"/>
        <strike val="0"/>
        <condense val="0"/>
        <extend val="0"/>
        <outline val="0"/>
        <shadow val="0"/>
        <u val="none"/>
        <vertAlign val="baseline"/>
        <sz val="11"/>
        <color theme="1"/>
        <name val="Calibri"/>
        <scheme val="minor"/>
      </font>
      <fill>
        <patternFill patternType="solid">
          <fgColor theme="8" tint="0.79998168889431442"/>
          <bgColor theme="8" tint="0.79998168889431442"/>
        </patternFill>
      </fill>
      <alignment horizontal="general" vertical="bottom" textRotation="0" wrapText="1" indent="0" justifyLastLine="0" shrinkToFit="0" readingOrder="0"/>
    </dxf>
    <dxf>
      <font>
        <b/>
        <i val="0"/>
        <color theme="0"/>
      </font>
      <fill>
        <patternFill>
          <bgColor theme="4" tint="-0.24994659260841701"/>
        </patternFill>
      </fill>
    </dxf>
    <dxf>
      <fill>
        <patternFill>
          <bgColor theme="4" tint="0.79998168889431442"/>
        </patternFill>
      </fill>
    </dxf>
  </dxfs>
  <tableStyles count="2" defaultTableStyle="TableStyleMedium2" defaultPivotStyle="PivotStyleLight16">
    <tableStyle name="Table Style 1" pivot="0" count="2">
      <tableStyleElement type="wholeTable" dxfId="23"/>
      <tableStyleElement type="firstColumn" dxfId="22"/>
    </tableStyle>
    <tableStyle name="Table Style 2" pivot="0" count="1">
      <tableStyleElement type="secondColumnStripe" dxfId="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microsoft.com/office/2007/relationships/slicerCache" Target="slicerCaches/slicerCache1.xml"/><Relationship Id="rId18" Type="http://schemas.microsoft.com/office/2007/relationships/slicerCache" Target="slicerCaches/slicerCache6.xml"/><Relationship Id="rId26" Type="http://schemas.microsoft.com/office/2007/relationships/slicerCache" Target="slicerCaches/slicerCache14.xml"/><Relationship Id="rId39" Type="http://schemas.microsoft.com/office/2007/relationships/slicerCache" Target="slicerCaches/slicerCache27.xml"/><Relationship Id="rId21" Type="http://schemas.microsoft.com/office/2007/relationships/slicerCache" Target="slicerCaches/slicerCache9.xml"/><Relationship Id="rId34" Type="http://schemas.microsoft.com/office/2007/relationships/slicerCache" Target="slicerCaches/slicerCache22.xml"/><Relationship Id="rId42" Type="http://schemas.microsoft.com/office/2007/relationships/slicerCache" Target="slicerCaches/slicerCache30.xml"/><Relationship Id="rId47"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microsoft.com/office/2007/relationships/slicerCache" Target="slicerCaches/slicerCache4.xml"/><Relationship Id="rId29" Type="http://schemas.microsoft.com/office/2007/relationships/slicerCache" Target="slicerCaches/slicerCache1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7/relationships/slicerCache" Target="slicerCaches/slicerCache12.xml"/><Relationship Id="rId32" Type="http://schemas.microsoft.com/office/2007/relationships/slicerCache" Target="slicerCaches/slicerCache20.xml"/><Relationship Id="rId37" Type="http://schemas.microsoft.com/office/2007/relationships/slicerCache" Target="slicerCaches/slicerCache25.xml"/><Relationship Id="rId40" Type="http://schemas.microsoft.com/office/2007/relationships/slicerCache" Target="slicerCaches/slicerCache28.xml"/><Relationship Id="rId45" Type="http://schemas.openxmlformats.org/officeDocument/2006/relationships/sharedStrings" Target="sharedStrings.xml"/><Relationship Id="rId5" Type="http://schemas.openxmlformats.org/officeDocument/2006/relationships/worksheet" Target="worksheets/sheet5.xml"/><Relationship Id="rId15" Type="http://schemas.microsoft.com/office/2007/relationships/slicerCache" Target="slicerCaches/slicerCache3.xml"/><Relationship Id="rId23" Type="http://schemas.microsoft.com/office/2007/relationships/slicerCache" Target="slicerCaches/slicerCache11.xml"/><Relationship Id="rId28" Type="http://schemas.microsoft.com/office/2007/relationships/slicerCache" Target="slicerCaches/slicerCache16.xml"/><Relationship Id="rId36" Type="http://schemas.microsoft.com/office/2007/relationships/slicerCache" Target="slicerCaches/slicerCache24.xml"/><Relationship Id="rId10" Type="http://schemas.openxmlformats.org/officeDocument/2006/relationships/worksheet" Target="worksheets/sheet10.xml"/><Relationship Id="rId19" Type="http://schemas.microsoft.com/office/2007/relationships/slicerCache" Target="slicerCaches/slicerCache7.xml"/><Relationship Id="rId31" Type="http://schemas.microsoft.com/office/2007/relationships/slicerCache" Target="slicerCaches/slicerCache19.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7/relationships/slicerCache" Target="slicerCaches/slicerCache2.xml"/><Relationship Id="rId22" Type="http://schemas.microsoft.com/office/2007/relationships/slicerCache" Target="slicerCaches/slicerCache10.xml"/><Relationship Id="rId27" Type="http://schemas.microsoft.com/office/2007/relationships/slicerCache" Target="slicerCaches/slicerCache15.xml"/><Relationship Id="rId30" Type="http://schemas.microsoft.com/office/2007/relationships/slicerCache" Target="slicerCaches/slicerCache18.xml"/><Relationship Id="rId35" Type="http://schemas.microsoft.com/office/2007/relationships/slicerCache" Target="slicerCaches/slicerCache23.xml"/><Relationship Id="rId43"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externalLink" Target="externalLinks/externalLink1.xml"/><Relationship Id="rId17" Type="http://schemas.microsoft.com/office/2007/relationships/slicerCache" Target="slicerCaches/slicerCache5.xml"/><Relationship Id="rId25" Type="http://schemas.microsoft.com/office/2007/relationships/slicerCache" Target="slicerCaches/slicerCache13.xml"/><Relationship Id="rId33" Type="http://schemas.microsoft.com/office/2007/relationships/slicerCache" Target="slicerCaches/slicerCache21.xml"/><Relationship Id="rId38" Type="http://schemas.microsoft.com/office/2007/relationships/slicerCache" Target="slicerCaches/slicerCache26.xml"/><Relationship Id="rId46" Type="http://schemas.openxmlformats.org/officeDocument/2006/relationships/calcChain" Target="calcChain.xml"/><Relationship Id="rId20" Type="http://schemas.microsoft.com/office/2007/relationships/slicerCache" Target="slicerCaches/slicerCache8.xml"/><Relationship Id="rId41" Type="http://schemas.microsoft.com/office/2007/relationships/slicerCache" Target="slicerCaches/slicerCache29.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choix ukulele'!A1"/><Relationship Id="rId2" Type="http://schemas.openxmlformats.org/officeDocument/2006/relationships/hyperlink" Target="#'choix basse'!A1"/><Relationship Id="rId1" Type="http://schemas.openxmlformats.org/officeDocument/2006/relationships/hyperlink" Target="#'choix guitare'!A1"/><Relationship Id="rId6" Type="http://schemas.openxmlformats.org/officeDocument/2006/relationships/hyperlink" Target="#'choix access'!A1"/><Relationship Id="rId5" Type="http://schemas.openxmlformats.org/officeDocument/2006/relationships/hyperlink" Target="#'choix cables'!A1"/><Relationship Id="rId4" Type="http://schemas.openxmlformats.org/officeDocument/2006/relationships/hyperlink" Target="#'choix ampli'!A1"/></Relationships>
</file>

<file path=xl/drawings/_rels/drawing3.xml.rels><?xml version="1.0" encoding="UTF-8" standalone="yes"?>
<Relationships xmlns="http://schemas.openxmlformats.org/package/2006/relationships"><Relationship Id="rId1" Type="http://schemas.openxmlformats.org/officeDocument/2006/relationships/hyperlink" Target="#Accueil!A1"/></Relationships>
</file>

<file path=xl/drawings/_rels/drawing4.xml.rels><?xml version="1.0" encoding="UTF-8" standalone="yes"?>
<Relationships xmlns="http://schemas.openxmlformats.org/package/2006/relationships"><Relationship Id="rId1" Type="http://schemas.openxmlformats.org/officeDocument/2006/relationships/hyperlink" Target="#Accueil!A1"/></Relationships>
</file>

<file path=xl/drawings/_rels/drawing5.xml.rels><?xml version="1.0" encoding="UTF-8" standalone="yes"?>
<Relationships xmlns="http://schemas.openxmlformats.org/package/2006/relationships"><Relationship Id="rId1" Type="http://schemas.openxmlformats.org/officeDocument/2006/relationships/hyperlink" Target="#Accueil!A1"/></Relationships>
</file>

<file path=xl/drawings/_rels/drawing6.xml.rels><?xml version="1.0" encoding="UTF-8" standalone="yes"?>
<Relationships xmlns="http://schemas.openxmlformats.org/package/2006/relationships"><Relationship Id="rId1" Type="http://schemas.openxmlformats.org/officeDocument/2006/relationships/hyperlink" Target="#Accueil!A1"/></Relationships>
</file>

<file path=xl/drawings/_rels/drawing7.xml.rels><?xml version="1.0" encoding="UTF-8" standalone="yes"?>
<Relationships xmlns="http://schemas.openxmlformats.org/package/2006/relationships"><Relationship Id="rId1" Type="http://schemas.openxmlformats.org/officeDocument/2006/relationships/hyperlink" Target="#Accueil!A1"/></Relationships>
</file>

<file path=xl/drawings/_rels/drawing8.xml.rels><?xml version="1.0" encoding="UTF-8" standalone="yes"?>
<Relationships xmlns="http://schemas.openxmlformats.org/package/2006/relationships"><Relationship Id="rId1" Type="http://schemas.openxmlformats.org/officeDocument/2006/relationships/hyperlink" Target="#Accueil!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220980</xdr:colOff>
          <xdr:row>4</xdr:row>
          <xdr:rowOff>0</xdr:rowOff>
        </xdr:from>
        <xdr:to>
          <xdr:col>4</xdr:col>
          <xdr:colOff>87630</xdr:colOff>
          <xdr:row>5</xdr:row>
          <xdr:rowOff>171450</xdr:rowOff>
        </xdr:to>
        <xdr:sp macro="" textlink="">
          <xdr:nvSpPr>
            <xdr:cNvPr id="4097" name="CmdCommande" hidden="1">
              <a:extLst>
                <a:ext uri="{63B3BB69-23CF-44E3-9099-C40C66FF867C}">
                  <a14:compatExt spid="_x0000_s4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6</xdr:col>
      <xdr:colOff>281940</xdr:colOff>
      <xdr:row>3</xdr:row>
      <xdr:rowOff>156210</xdr:rowOff>
    </xdr:from>
    <xdr:to>
      <xdr:col>15</xdr:col>
      <xdr:colOff>510540</xdr:colOff>
      <xdr:row>6</xdr:row>
      <xdr:rowOff>45720</xdr:rowOff>
    </xdr:to>
    <xdr:grpSp>
      <xdr:nvGrpSpPr>
        <xdr:cNvPr id="20" name="Group 19"/>
        <xdr:cNvGrpSpPr/>
      </xdr:nvGrpSpPr>
      <xdr:grpSpPr>
        <a:xfrm>
          <a:off x="4257592" y="702862"/>
          <a:ext cx="6192078" cy="436162"/>
          <a:chOff x="636270" y="300990"/>
          <a:chExt cx="6195060" cy="438150"/>
        </a:xfrm>
      </xdr:grpSpPr>
      <xdr:sp macro="" textlink="">
        <xdr:nvSpPr>
          <xdr:cNvPr id="25" name="Flowchart: Alternate Process 24">
            <a:hlinkClick xmlns:r="http://schemas.openxmlformats.org/officeDocument/2006/relationships" r:id="rId1"/>
          </xdr:cNvPr>
          <xdr:cNvSpPr/>
        </xdr:nvSpPr>
        <xdr:spPr>
          <a:xfrm>
            <a:off x="636270" y="316230"/>
            <a:ext cx="944880" cy="422910"/>
          </a:xfrm>
          <a:prstGeom prst="flowChartAlternateProcess">
            <a:avLst/>
          </a:prstGeom>
          <a:gradFill flip="none" rotWithShape="1">
            <a:gsLst>
              <a:gs pos="0">
                <a:schemeClr val="accent2">
                  <a:shade val="30000"/>
                  <a:satMod val="115000"/>
                </a:schemeClr>
              </a:gs>
              <a:gs pos="50000">
                <a:schemeClr val="accent2">
                  <a:shade val="67500"/>
                  <a:satMod val="115000"/>
                </a:schemeClr>
              </a:gs>
              <a:gs pos="100000">
                <a:schemeClr val="accent2">
                  <a:shade val="100000"/>
                  <a:satMod val="115000"/>
                </a:schemeClr>
              </a:gs>
            </a:gsLst>
            <a:path path="circle">
              <a:fillToRect t="100000" r="100000"/>
            </a:path>
            <a:tileRect l="-100000" b="-100000"/>
          </a:gra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Guitare</a:t>
            </a:r>
          </a:p>
          <a:p>
            <a:pPr algn="ctr"/>
            <a:endParaRPr lang="en-GB" sz="1100"/>
          </a:p>
        </xdr:txBody>
      </xdr:sp>
      <xdr:sp macro="" textlink="">
        <xdr:nvSpPr>
          <xdr:cNvPr id="26" name="Flowchart: Alternate Process 25">
            <a:hlinkClick xmlns:r="http://schemas.openxmlformats.org/officeDocument/2006/relationships" r:id="rId2"/>
          </xdr:cNvPr>
          <xdr:cNvSpPr/>
        </xdr:nvSpPr>
        <xdr:spPr>
          <a:xfrm>
            <a:off x="1672590" y="312420"/>
            <a:ext cx="906780" cy="422910"/>
          </a:xfrm>
          <a:prstGeom prst="flowChartAlternateProcess">
            <a:avLst/>
          </a:prstGeom>
          <a:gradFill flip="none" rotWithShape="1">
            <a:gsLst>
              <a:gs pos="0">
                <a:schemeClr val="accent2">
                  <a:shade val="30000"/>
                  <a:satMod val="115000"/>
                </a:schemeClr>
              </a:gs>
              <a:gs pos="50000">
                <a:schemeClr val="accent2">
                  <a:shade val="67500"/>
                  <a:satMod val="115000"/>
                </a:schemeClr>
              </a:gs>
              <a:gs pos="100000">
                <a:schemeClr val="accent2">
                  <a:shade val="100000"/>
                  <a:satMod val="115000"/>
                </a:schemeClr>
              </a:gs>
            </a:gsLst>
            <a:path path="circle">
              <a:fillToRect t="100000" r="100000"/>
            </a:path>
            <a:tileRect l="-100000" b="-100000"/>
          </a:gra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Basse</a:t>
            </a:r>
          </a:p>
          <a:p>
            <a:pPr algn="ctr"/>
            <a:endParaRPr lang="en-GB" sz="1100"/>
          </a:p>
        </xdr:txBody>
      </xdr:sp>
      <xdr:sp macro="" textlink="">
        <xdr:nvSpPr>
          <xdr:cNvPr id="27" name="Flowchart: Alternate Process 26">
            <a:hlinkClick xmlns:r="http://schemas.openxmlformats.org/officeDocument/2006/relationships" r:id="rId3"/>
          </xdr:cNvPr>
          <xdr:cNvSpPr/>
        </xdr:nvSpPr>
        <xdr:spPr>
          <a:xfrm>
            <a:off x="2678430" y="316230"/>
            <a:ext cx="944880" cy="422910"/>
          </a:xfrm>
          <a:prstGeom prst="flowChartAlternateProcess">
            <a:avLst/>
          </a:prstGeom>
          <a:gradFill flip="none" rotWithShape="1">
            <a:gsLst>
              <a:gs pos="0">
                <a:schemeClr val="accent2">
                  <a:shade val="30000"/>
                  <a:satMod val="115000"/>
                </a:schemeClr>
              </a:gs>
              <a:gs pos="50000">
                <a:schemeClr val="accent2">
                  <a:shade val="67500"/>
                  <a:satMod val="115000"/>
                </a:schemeClr>
              </a:gs>
              <a:gs pos="100000">
                <a:schemeClr val="accent2">
                  <a:shade val="100000"/>
                  <a:satMod val="115000"/>
                </a:schemeClr>
              </a:gs>
            </a:gsLst>
            <a:path path="circle">
              <a:fillToRect t="100000" r="100000"/>
            </a:path>
            <a:tileRect l="-100000" b="-100000"/>
          </a:gra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Ukulele</a:t>
            </a:r>
          </a:p>
          <a:p>
            <a:pPr algn="ctr"/>
            <a:endParaRPr lang="en-GB" sz="1100"/>
          </a:p>
        </xdr:txBody>
      </xdr:sp>
      <xdr:sp macro="" textlink="">
        <xdr:nvSpPr>
          <xdr:cNvPr id="28" name="Flowchart: Alternate Process 27">
            <a:hlinkClick xmlns:r="http://schemas.openxmlformats.org/officeDocument/2006/relationships" r:id="rId4"/>
          </xdr:cNvPr>
          <xdr:cNvSpPr/>
        </xdr:nvSpPr>
        <xdr:spPr>
          <a:xfrm>
            <a:off x="3722370" y="312420"/>
            <a:ext cx="1078230" cy="422910"/>
          </a:xfrm>
          <a:prstGeom prst="flowChartAlternateProcess">
            <a:avLst/>
          </a:prstGeom>
          <a:gradFill flip="none" rotWithShape="1">
            <a:gsLst>
              <a:gs pos="0">
                <a:schemeClr val="accent2">
                  <a:shade val="30000"/>
                  <a:satMod val="115000"/>
                </a:schemeClr>
              </a:gs>
              <a:gs pos="50000">
                <a:schemeClr val="accent2">
                  <a:shade val="67500"/>
                  <a:satMod val="115000"/>
                </a:schemeClr>
              </a:gs>
              <a:gs pos="100000">
                <a:schemeClr val="accent2">
                  <a:shade val="100000"/>
                  <a:satMod val="115000"/>
                </a:schemeClr>
              </a:gs>
            </a:gsLst>
            <a:path path="circle">
              <a:fillToRect t="100000" r="100000"/>
            </a:path>
            <a:tileRect l="-100000" b="-100000"/>
          </a:gra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Amplificateurs</a:t>
            </a:r>
          </a:p>
          <a:p>
            <a:pPr algn="ctr"/>
            <a:endParaRPr lang="en-GB" sz="1100"/>
          </a:p>
        </xdr:txBody>
      </xdr:sp>
      <xdr:sp macro="" textlink="">
        <xdr:nvSpPr>
          <xdr:cNvPr id="29" name="Flowchart: Alternate Process 28">
            <a:hlinkClick xmlns:r="http://schemas.openxmlformats.org/officeDocument/2006/relationships" r:id="rId5"/>
          </xdr:cNvPr>
          <xdr:cNvSpPr/>
        </xdr:nvSpPr>
        <xdr:spPr>
          <a:xfrm>
            <a:off x="4903470" y="300990"/>
            <a:ext cx="880110" cy="422910"/>
          </a:xfrm>
          <a:prstGeom prst="flowChartAlternateProcess">
            <a:avLst/>
          </a:prstGeom>
          <a:gradFill flip="none" rotWithShape="1">
            <a:gsLst>
              <a:gs pos="0">
                <a:schemeClr val="accent2">
                  <a:shade val="30000"/>
                  <a:satMod val="115000"/>
                </a:schemeClr>
              </a:gs>
              <a:gs pos="50000">
                <a:schemeClr val="accent2">
                  <a:shade val="67500"/>
                  <a:satMod val="115000"/>
                </a:schemeClr>
              </a:gs>
              <a:gs pos="100000">
                <a:schemeClr val="accent2">
                  <a:shade val="100000"/>
                  <a:satMod val="115000"/>
                </a:schemeClr>
              </a:gs>
            </a:gsLst>
            <a:path path="circle">
              <a:fillToRect t="100000" r="100000"/>
            </a:path>
            <a:tileRect l="-100000" b="-100000"/>
          </a:gra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Câbles</a:t>
            </a:r>
          </a:p>
        </xdr:txBody>
      </xdr:sp>
      <xdr:sp macro="" textlink="">
        <xdr:nvSpPr>
          <xdr:cNvPr id="30" name="Flowchart: Alternate Process 29">
            <a:hlinkClick xmlns:r="http://schemas.openxmlformats.org/officeDocument/2006/relationships" r:id="rId6"/>
          </xdr:cNvPr>
          <xdr:cNvSpPr/>
        </xdr:nvSpPr>
        <xdr:spPr>
          <a:xfrm>
            <a:off x="5886450" y="304800"/>
            <a:ext cx="944880" cy="422910"/>
          </a:xfrm>
          <a:prstGeom prst="flowChartAlternateProcess">
            <a:avLst/>
          </a:prstGeom>
          <a:gradFill flip="none" rotWithShape="1">
            <a:gsLst>
              <a:gs pos="0">
                <a:schemeClr val="accent2">
                  <a:shade val="30000"/>
                  <a:satMod val="115000"/>
                </a:schemeClr>
              </a:gs>
              <a:gs pos="50000">
                <a:schemeClr val="accent2">
                  <a:shade val="67500"/>
                  <a:satMod val="115000"/>
                </a:schemeClr>
              </a:gs>
              <a:gs pos="100000">
                <a:schemeClr val="accent2">
                  <a:shade val="100000"/>
                  <a:satMod val="115000"/>
                </a:schemeClr>
              </a:gs>
            </a:gsLst>
            <a:path path="circle">
              <a:fillToRect t="100000" r="100000"/>
            </a:path>
            <a:tileRect l="-100000" b="-100000"/>
          </a:gra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Accessoires</a:t>
            </a:r>
          </a:p>
        </xdr:txBody>
      </xdr:sp>
    </xdr:grpSp>
    <xdr:clientData/>
  </xdr:twoCellAnchor>
  <xdr:twoCellAnchor>
    <xdr:from>
      <xdr:col>6</xdr:col>
      <xdr:colOff>274320</xdr:colOff>
      <xdr:row>0</xdr:row>
      <xdr:rowOff>129540</xdr:rowOff>
    </xdr:from>
    <xdr:to>
      <xdr:col>7</xdr:col>
      <xdr:colOff>556260</xdr:colOff>
      <xdr:row>3</xdr:row>
      <xdr:rowOff>3810</xdr:rowOff>
    </xdr:to>
    <xdr:sp macro="" textlink="">
      <xdr:nvSpPr>
        <xdr:cNvPr id="21" name="Flowchart: Alternate Process 20"/>
        <xdr:cNvSpPr/>
      </xdr:nvSpPr>
      <xdr:spPr>
        <a:xfrm>
          <a:off x="4251960" y="129540"/>
          <a:ext cx="944880" cy="422910"/>
        </a:xfrm>
        <a:prstGeom prst="flowChartAlternateProcess">
          <a:avLst/>
        </a:prstGeom>
        <a:solidFill>
          <a:schemeClr val="tx1"/>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Accueil</a:t>
          </a:r>
        </a:p>
      </xdr:txBody>
    </xdr:sp>
    <xdr:clientData/>
  </xdr:twoCellAnchor>
  <xdr:twoCellAnchor>
    <xdr:from>
      <xdr:col>7</xdr:col>
      <xdr:colOff>636270</xdr:colOff>
      <xdr:row>0</xdr:row>
      <xdr:rowOff>129540</xdr:rowOff>
    </xdr:from>
    <xdr:to>
      <xdr:col>9</xdr:col>
      <xdr:colOff>255270</xdr:colOff>
      <xdr:row>3</xdr:row>
      <xdr:rowOff>3810</xdr:rowOff>
    </xdr:to>
    <xdr:sp macro="" textlink="">
      <xdr:nvSpPr>
        <xdr:cNvPr id="22" name="Flowchart: Alternate Process 21"/>
        <xdr:cNvSpPr/>
      </xdr:nvSpPr>
      <xdr:spPr>
        <a:xfrm>
          <a:off x="5276850" y="129540"/>
          <a:ext cx="944880" cy="422910"/>
        </a:xfrm>
        <a:prstGeom prst="flowChartAlternateProcess">
          <a:avLst/>
        </a:prstGeom>
        <a:solidFill>
          <a:schemeClr val="tx1"/>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Magasin</a:t>
          </a:r>
        </a:p>
      </xdr:txBody>
    </xdr:sp>
    <xdr:clientData/>
  </xdr:twoCellAnchor>
  <xdr:twoCellAnchor>
    <xdr:from>
      <xdr:col>9</xdr:col>
      <xdr:colOff>327660</xdr:colOff>
      <xdr:row>0</xdr:row>
      <xdr:rowOff>129540</xdr:rowOff>
    </xdr:from>
    <xdr:to>
      <xdr:col>10</xdr:col>
      <xdr:colOff>609600</xdr:colOff>
      <xdr:row>3</xdr:row>
      <xdr:rowOff>3810</xdr:rowOff>
    </xdr:to>
    <xdr:sp macro="" textlink="">
      <xdr:nvSpPr>
        <xdr:cNvPr id="23" name="Flowchart: Alternate Process 22"/>
        <xdr:cNvSpPr/>
      </xdr:nvSpPr>
      <xdr:spPr>
        <a:xfrm>
          <a:off x="6294120" y="129540"/>
          <a:ext cx="944880" cy="422910"/>
        </a:xfrm>
        <a:prstGeom prst="flowChartAlternateProcess">
          <a:avLst/>
        </a:prstGeom>
        <a:solidFill>
          <a:schemeClr val="tx1"/>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Partenaires</a:t>
          </a:r>
        </a:p>
      </xdr:txBody>
    </xdr:sp>
    <xdr:clientData/>
  </xdr:twoCellAnchor>
  <xdr:twoCellAnchor>
    <xdr:from>
      <xdr:col>13</xdr:col>
      <xdr:colOff>556260</xdr:colOff>
      <xdr:row>0</xdr:row>
      <xdr:rowOff>133350</xdr:rowOff>
    </xdr:from>
    <xdr:to>
      <xdr:col>15</xdr:col>
      <xdr:colOff>491490</xdr:colOff>
      <xdr:row>3</xdr:row>
      <xdr:rowOff>7620</xdr:rowOff>
    </xdr:to>
    <xdr:sp macro="" textlink="">
      <xdr:nvSpPr>
        <xdr:cNvPr id="24" name="Flowchart: Alternate Process 23"/>
        <xdr:cNvSpPr/>
      </xdr:nvSpPr>
      <xdr:spPr>
        <a:xfrm>
          <a:off x="9174480" y="133350"/>
          <a:ext cx="1261110" cy="422910"/>
        </a:xfrm>
        <a:prstGeom prst="flowChartAlternateProcess">
          <a:avLst/>
        </a:prstGeom>
        <a:solidFill>
          <a:schemeClr val="tx1"/>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Mon compte</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0</xdr:row>
          <xdr:rowOff>30480</xdr:rowOff>
        </xdr:from>
        <xdr:to>
          <xdr:col>7</xdr:col>
          <xdr:colOff>582930</xdr:colOff>
          <xdr:row>1</xdr:row>
          <xdr:rowOff>163830</xdr:rowOff>
        </xdr:to>
        <xdr:sp macro="" textlink="">
          <xdr:nvSpPr>
            <xdr:cNvPr id="11265" name="cmdAccueil" hidden="1">
              <a:extLst>
                <a:ext uri="{63B3BB69-23CF-44E3-9099-C40C66FF867C}">
                  <a14:compatExt spid="_x0000_s112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5443</xdr:colOff>
      <xdr:row>0</xdr:row>
      <xdr:rowOff>70757</xdr:rowOff>
    </xdr:from>
    <xdr:to>
      <xdr:col>1</xdr:col>
      <xdr:colOff>1443567</xdr:colOff>
      <xdr:row>3</xdr:row>
      <xdr:rowOff>10886</xdr:rowOff>
    </xdr:to>
    <xdr:sp macro="" textlink="">
      <xdr:nvSpPr>
        <xdr:cNvPr id="2" name="Rounded Rectangle 1">
          <a:hlinkClick xmlns:r="http://schemas.openxmlformats.org/officeDocument/2006/relationships" r:id="rId1"/>
        </xdr:cNvPr>
        <xdr:cNvSpPr/>
      </xdr:nvSpPr>
      <xdr:spPr>
        <a:xfrm>
          <a:off x="670076" y="70757"/>
          <a:ext cx="1438124" cy="486229"/>
        </a:xfrm>
        <a:prstGeom prst="roundRect">
          <a:avLst/>
        </a:prstGeom>
        <a:solidFill>
          <a:schemeClr val="accent2"/>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4"/>
        </a:lnRef>
        <a:fillRef idx="3">
          <a:schemeClr val="accent4"/>
        </a:fillRef>
        <a:effectRef idx="2">
          <a:schemeClr val="accent4"/>
        </a:effectRef>
        <a:fontRef idx="minor">
          <a:schemeClr val="lt1"/>
        </a:fontRef>
      </xdr:style>
      <xdr:txBody>
        <a:bodyPr vertOverflow="clip" horzOverflow="clip" rtlCol="0" anchor="ctr"/>
        <a:lstStyle/>
        <a:p>
          <a:pPr algn="ctr"/>
          <a:r>
            <a:rPr lang="en-GB" sz="1800" b="0"/>
            <a:t>Accueil</a:t>
          </a:r>
          <a:endParaRPr lang="en-GB" sz="1100" b="0"/>
        </a:p>
      </xdr:txBody>
    </xdr:sp>
    <xdr:clientData/>
  </xdr:twoCellAnchor>
  <xdr:twoCellAnchor>
    <xdr:from>
      <xdr:col>1</xdr:col>
      <xdr:colOff>7557</xdr:colOff>
      <xdr:row>3</xdr:row>
      <xdr:rowOff>96033</xdr:rowOff>
    </xdr:from>
    <xdr:to>
      <xdr:col>1</xdr:col>
      <xdr:colOff>1041400</xdr:colOff>
      <xdr:row>13</xdr:row>
      <xdr:rowOff>114300</xdr:rowOff>
    </xdr:to>
    <mc:AlternateContent xmlns:mc="http://schemas.openxmlformats.org/markup-compatibility/2006" xmlns:sle15="http://schemas.microsoft.com/office/drawing/2012/slicer">
      <mc:Choice Requires="sle15">
        <xdr:graphicFrame macro="">
          <xdr:nvGraphicFramePr>
            <xdr:cNvPr id="3" name="type"/>
            <xdr:cNvGraphicFramePr/>
          </xdr:nvGraphicFramePr>
          <xdr:xfrm>
            <a:off x="0" y="0"/>
            <a:ext cx="0" cy="0"/>
          </xdr:xfrm>
          <a:graphic>
            <a:graphicData uri="http://schemas.microsoft.com/office/drawing/2010/slicer">
              <sle:slicer xmlns:sle="http://schemas.microsoft.com/office/drawing/2010/slicer" name="type"/>
            </a:graphicData>
          </a:graphic>
        </xdr:graphicFrame>
      </mc:Choice>
      <mc:Fallback xmlns="">
        <xdr:sp macro="" textlink="">
          <xdr:nvSpPr>
            <xdr:cNvPr id="0" name=""/>
            <xdr:cNvSpPr>
              <a:spLocks noTextEdit="1"/>
            </xdr:cNvSpPr>
          </xdr:nvSpPr>
          <xdr:spPr>
            <a:xfrm>
              <a:off x="646790" y="642133"/>
              <a:ext cx="1235891" cy="183860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1031328</xdr:colOff>
      <xdr:row>3</xdr:row>
      <xdr:rowOff>95255</xdr:rowOff>
    </xdr:from>
    <xdr:to>
      <xdr:col>2</xdr:col>
      <xdr:colOff>838201</xdr:colOff>
      <xdr:row>13</xdr:row>
      <xdr:rowOff>110447</xdr:rowOff>
    </xdr:to>
    <mc:AlternateContent xmlns:mc="http://schemas.openxmlformats.org/markup-compatibility/2006">
      <mc:Choice xmlns:sle15="http://schemas.microsoft.com/office/drawing/2012/slicer" Requires="sle15">
        <xdr:graphicFrame macro="">
          <xdr:nvGraphicFramePr>
            <xdr:cNvPr id="4" name="marque"/>
            <xdr:cNvGraphicFramePr/>
          </xdr:nvGraphicFramePr>
          <xdr:xfrm>
            <a:off x="0" y="0"/>
            <a:ext cx="0" cy="0"/>
          </xdr:xfrm>
          <a:graphic>
            <a:graphicData uri="http://schemas.microsoft.com/office/drawing/2010/slicer">
              <sle:slicer xmlns:sle="http://schemas.microsoft.com/office/drawing/2010/slicer" name="marque"/>
            </a:graphicData>
          </a:graphic>
        </xdr:graphicFrame>
      </mc:Choice>
      <mc:Fallback>
        <xdr:sp macro="" textlink="">
          <xdr:nvSpPr>
            <xdr:cNvPr id="0" name=""/>
            <xdr:cNvSpPr>
              <a:spLocks noTextEdit="1"/>
            </xdr:cNvSpPr>
          </xdr:nvSpPr>
          <xdr:spPr>
            <a:xfrm>
              <a:off x="1695961" y="641355"/>
              <a:ext cx="1284307" cy="1835525"/>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2</xdr:col>
      <xdr:colOff>831631</xdr:colOff>
      <xdr:row>3</xdr:row>
      <xdr:rowOff>97982</xdr:rowOff>
    </xdr:from>
    <xdr:to>
      <xdr:col>4</xdr:col>
      <xdr:colOff>28783</xdr:colOff>
      <xdr:row>13</xdr:row>
      <xdr:rowOff>110446</xdr:rowOff>
    </xdr:to>
    <mc:AlternateContent xmlns:mc="http://schemas.openxmlformats.org/markup-compatibility/2006">
      <mc:Choice xmlns:sle15="http://schemas.microsoft.com/office/drawing/2012/slicer" Requires="sle15">
        <xdr:graphicFrame macro="">
          <xdr:nvGraphicFramePr>
            <xdr:cNvPr id="5" name="style"/>
            <xdr:cNvGraphicFramePr/>
          </xdr:nvGraphicFramePr>
          <xdr:xfrm>
            <a:off x="0" y="0"/>
            <a:ext cx="0" cy="0"/>
          </xdr:xfrm>
          <a:graphic>
            <a:graphicData uri="http://schemas.microsoft.com/office/drawing/2010/slicer">
              <sle:slicer xmlns:sle="http://schemas.microsoft.com/office/drawing/2010/slicer" name="style"/>
            </a:graphicData>
          </a:graphic>
        </xdr:graphicFrame>
      </mc:Choice>
      <mc:Fallback>
        <xdr:sp macro="" textlink="">
          <xdr:nvSpPr>
            <xdr:cNvPr id="0" name=""/>
            <xdr:cNvSpPr>
              <a:spLocks noTextEdit="1"/>
            </xdr:cNvSpPr>
          </xdr:nvSpPr>
          <xdr:spPr>
            <a:xfrm>
              <a:off x="2973698" y="644082"/>
              <a:ext cx="979385" cy="1832797"/>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4</xdr:col>
      <xdr:colOff>31041</xdr:colOff>
      <xdr:row>3</xdr:row>
      <xdr:rowOff>96236</xdr:rowOff>
    </xdr:from>
    <xdr:to>
      <xdr:col>5</xdr:col>
      <xdr:colOff>444479</xdr:colOff>
      <xdr:row>8</xdr:row>
      <xdr:rowOff>103240</xdr:rowOff>
    </xdr:to>
    <mc:AlternateContent xmlns:mc="http://schemas.openxmlformats.org/markup-compatibility/2006">
      <mc:Choice xmlns:sle15="http://schemas.microsoft.com/office/drawing/2012/slicer" Requires="sle15">
        <xdr:graphicFrame macro="">
          <xdr:nvGraphicFramePr>
            <xdr:cNvPr id="6" name="micro"/>
            <xdr:cNvGraphicFramePr/>
          </xdr:nvGraphicFramePr>
          <xdr:xfrm>
            <a:off x="0" y="0"/>
            <a:ext cx="0" cy="0"/>
          </xdr:xfrm>
          <a:graphic>
            <a:graphicData uri="http://schemas.microsoft.com/office/drawing/2010/slicer">
              <sle:slicer xmlns:sle="http://schemas.microsoft.com/office/drawing/2010/slicer" name="micro"/>
            </a:graphicData>
          </a:graphic>
        </xdr:graphicFrame>
      </mc:Choice>
      <mc:Fallback>
        <xdr:sp macro="" textlink="">
          <xdr:nvSpPr>
            <xdr:cNvPr id="0" name=""/>
            <xdr:cNvSpPr>
              <a:spLocks noTextEdit="1"/>
            </xdr:cNvSpPr>
          </xdr:nvSpPr>
          <xdr:spPr>
            <a:xfrm>
              <a:off x="3955341" y="642336"/>
              <a:ext cx="1078071" cy="917171"/>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4</xdr:col>
      <xdr:colOff>29591</xdr:colOff>
      <xdr:row>8</xdr:row>
      <xdr:rowOff>99387</xdr:rowOff>
    </xdr:from>
    <xdr:to>
      <xdr:col>5</xdr:col>
      <xdr:colOff>448259</xdr:colOff>
      <xdr:row>13</xdr:row>
      <xdr:rowOff>110448</xdr:rowOff>
    </xdr:to>
    <mc:AlternateContent xmlns:mc="http://schemas.openxmlformats.org/markup-compatibility/2006">
      <mc:Choice xmlns:sle15="http://schemas.microsoft.com/office/drawing/2012/slicer" Requires="sle15">
        <xdr:graphicFrame macro="">
          <xdr:nvGraphicFramePr>
            <xdr:cNvPr id="7" name="corps"/>
            <xdr:cNvGraphicFramePr/>
          </xdr:nvGraphicFramePr>
          <xdr:xfrm>
            <a:off x="0" y="0"/>
            <a:ext cx="0" cy="0"/>
          </xdr:xfrm>
          <a:graphic>
            <a:graphicData uri="http://schemas.microsoft.com/office/drawing/2010/slicer">
              <sle:slicer xmlns:sle="http://schemas.microsoft.com/office/drawing/2010/slicer" name="corps"/>
            </a:graphicData>
          </a:graphic>
        </xdr:graphicFrame>
      </mc:Choice>
      <mc:Fallback>
        <xdr:sp macro="" textlink="">
          <xdr:nvSpPr>
            <xdr:cNvPr id="0" name=""/>
            <xdr:cNvSpPr>
              <a:spLocks noTextEdit="1"/>
            </xdr:cNvSpPr>
          </xdr:nvSpPr>
          <xdr:spPr>
            <a:xfrm>
              <a:off x="3953891" y="1555654"/>
              <a:ext cx="1083301" cy="921227"/>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5</xdr:col>
      <xdr:colOff>441997</xdr:colOff>
      <xdr:row>3</xdr:row>
      <xdr:rowOff>100812</xdr:rowOff>
    </xdr:from>
    <xdr:to>
      <xdr:col>7</xdr:col>
      <xdr:colOff>236878</xdr:colOff>
      <xdr:row>8</xdr:row>
      <xdr:rowOff>99387</xdr:rowOff>
    </xdr:to>
    <mc:AlternateContent xmlns:mc="http://schemas.openxmlformats.org/markup-compatibility/2006">
      <mc:Choice xmlns:sle15="http://schemas.microsoft.com/office/drawing/2012/slicer" Requires="sle15">
        <xdr:graphicFrame macro="">
          <xdr:nvGraphicFramePr>
            <xdr:cNvPr id="8" name="couleur"/>
            <xdr:cNvGraphicFramePr/>
          </xdr:nvGraphicFramePr>
          <xdr:xfrm>
            <a:off x="0" y="0"/>
            <a:ext cx="0" cy="0"/>
          </xdr:xfrm>
          <a:graphic>
            <a:graphicData uri="http://schemas.microsoft.com/office/drawing/2010/slicer">
              <sle:slicer xmlns:sle="http://schemas.microsoft.com/office/drawing/2010/slicer" name="couleur"/>
            </a:graphicData>
          </a:graphic>
        </xdr:graphicFrame>
      </mc:Choice>
      <mc:Fallback>
        <xdr:sp macro="" textlink="">
          <xdr:nvSpPr>
            <xdr:cNvPr id="0" name=""/>
            <xdr:cNvSpPr>
              <a:spLocks noTextEdit="1"/>
            </xdr:cNvSpPr>
          </xdr:nvSpPr>
          <xdr:spPr>
            <a:xfrm>
              <a:off x="5030930" y="646912"/>
              <a:ext cx="1124148" cy="908742"/>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5</xdr:col>
      <xdr:colOff>442361</xdr:colOff>
      <xdr:row>8</xdr:row>
      <xdr:rowOff>102653</xdr:rowOff>
    </xdr:from>
    <xdr:to>
      <xdr:col>7</xdr:col>
      <xdr:colOff>236848</xdr:colOff>
      <xdr:row>13</xdr:row>
      <xdr:rowOff>110447</xdr:rowOff>
    </xdr:to>
    <mc:AlternateContent xmlns:mc="http://schemas.openxmlformats.org/markup-compatibility/2006">
      <mc:Choice xmlns:sle15="http://schemas.microsoft.com/office/drawing/2012/slicer" Requires="sle15">
        <xdr:graphicFrame macro="">
          <xdr:nvGraphicFramePr>
            <xdr:cNvPr id="9" name="cordes"/>
            <xdr:cNvGraphicFramePr/>
          </xdr:nvGraphicFramePr>
          <xdr:xfrm>
            <a:off x="0" y="0"/>
            <a:ext cx="0" cy="0"/>
          </xdr:xfrm>
          <a:graphic>
            <a:graphicData uri="http://schemas.microsoft.com/office/drawing/2010/slicer">
              <sle:slicer xmlns:sle="http://schemas.microsoft.com/office/drawing/2010/slicer" name="cordes"/>
            </a:graphicData>
          </a:graphic>
        </xdr:graphicFrame>
      </mc:Choice>
      <mc:Fallback>
        <xdr:sp macro="" textlink="">
          <xdr:nvSpPr>
            <xdr:cNvPr id="0" name=""/>
            <xdr:cNvSpPr>
              <a:spLocks noTextEdit="1"/>
            </xdr:cNvSpPr>
          </xdr:nvSpPr>
          <xdr:spPr>
            <a:xfrm>
              <a:off x="5031294" y="1558920"/>
              <a:ext cx="1123754" cy="91796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7</xdr:col>
      <xdr:colOff>236551</xdr:colOff>
      <xdr:row>3</xdr:row>
      <xdr:rowOff>100633</xdr:rowOff>
    </xdr:from>
    <xdr:to>
      <xdr:col>9</xdr:col>
      <xdr:colOff>143145</xdr:colOff>
      <xdr:row>8</xdr:row>
      <xdr:rowOff>99387</xdr:rowOff>
    </xdr:to>
    <mc:AlternateContent xmlns:mc="http://schemas.openxmlformats.org/markup-compatibility/2006">
      <mc:Choice xmlns:sle15="http://schemas.microsoft.com/office/drawing/2012/slicer" Requires="sle15">
        <xdr:graphicFrame macro="">
          <xdr:nvGraphicFramePr>
            <xdr:cNvPr id="10" name="junior"/>
            <xdr:cNvGraphicFramePr/>
          </xdr:nvGraphicFramePr>
          <xdr:xfrm>
            <a:off x="0" y="0"/>
            <a:ext cx="0" cy="0"/>
          </xdr:xfrm>
          <a:graphic>
            <a:graphicData uri="http://schemas.microsoft.com/office/drawing/2010/slicer">
              <sle:slicer xmlns:sle="http://schemas.microsoft.com/office/drawing/2010/slicer" name="junior"/>
            </a:graphicData>
          </a:graphic>
        </xdr:graphicFrame>
      </mc:Choice>
      <mc:Fallback>
        <xdr:sp macro="" textlink="">
          <xdr:nvSpPr>
            <xdr:cNvPr id="0" name=""/>
            <xdr:cNvSpPr>
              <a:spLocks noTextEdit="1"/>
            </xdr:cNvSpPr>
          </xdr:nvSpPr>
          <xdr:spPr>
            <a:xfrm>
              <a:off x="6154751" y="646733"/>
              <a:ext cx="1197761" cy="908921"/>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7</xdr:col>
      <xdr:colOff>234707</xdr:colOff>
      <xdr:row>8</xdr:row>
      <xdr:rowOff>107093</xdr:rowOff>
    </xdr:from>
    <xdr:to>
      <xdr:col>9</xdr:col>
      <xdr:colOff>143144</xdr:colOff>
      <xdr:row>13</xdr:row>
      <xdr:rowOff>110446</xdr:rowOff>
    </xdr:to>
    <mc:AlternateContent xmlns:mc="http://schemas.openxmlformats.org/markup-compatibility/2006">
      <mc:Choice xmlns:sle15="http://schemas.microsoft.com/office/drawing/2012/slicer" Requires="sle15">
        <xdr:graphicFrame macro="">
          <xdr:nvGraphicFramePr>
            <xdr:cNvPr id="11" name="gaucher"/>
            <xdr:cNvGraphicFramePr/>
          </xdr:nvGraphicFramePr>
          <xdr:xfrm>
            <a:off x="0" y="0"/>
            <a:ext cx="0" cy="0"/>
          </xdr:xfrm>
          <a:graphic>
            <a:graphicData uri="http://schemas.microsoft.com/office/drawing/2010/slicer">
              <sle:slicer xmlns:sle="http://schemas.microsoft.com/office/drawing/2010/slicer" name="gaucher"/>
            </a:graphicData>
          </a:graphic>
        </xdr:graphicFrame>
      </mc:Choice>
      <mc:Fallback>
        <xdr:sp macro="" textlink="">
          <xdr:nvSpPr>
            <xdr:cNvPr id="0" name=""/>
            <xdr:cNvSpPr>
              <a:spLocks noTextEdit="1"/>
            </xdr:cNvSpPr>
          </xdr:nvSpPr>
          <xdr:spPr>
            <a:xfrm>
              <a:off x="6152907" y="1563360"/>
              <a:ext cx="1199604" cy="91351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9</xdr:col>
      <xdr:colOff>141318</xdr:colOff>
      <xdr:row>3</xdr:row>
      <xdr:rowOff>98537</xdr:rowOff>
    </xdr:from>
    <xdr:to>
      <xdr:col>11</xdr:col>
      <xdr:colOff>4</xdr:colOff>
      <xdr:row>13</xdr:row>
      <xdr:rowOff>106594</xdr:rowOff>
    </xdr:to>
    <mc:AlternateContent xmlns:mc="http://schemas.openxmlformats.org/markup-compatibility/2006">
      <mc:Choice xmlns:sle15="http://schemas.microsoft.com/office/drawing/2012/slicer" Requires="sle15">
        <xdr:graphicFrame macro="">
          <xdr:nvGraphicFramePr>
            <xdr:cNvPr id="12" name="budget"/>
            <xdr:cNvGraphicFramePr/>
          </xdr:nvGraphicFramePr>
          <xdr:xfrm>
            <a:off x="0" y="0"/>
            <a:ext cx="0" cy="0"/>
          </xdr:xfrm>
          <a:graphic>
            <a:graphicData uri="http://schemas.microsoft.com/office/drawing/2010/slicer">
              <sle:slicer xmlns:sle="http://schemas.microsoft.com/office/drawing/2010/slicer" name="budget"/>
            </a:graphicData>
          </a:graphic>
        </xdr:graphicFrame>
      </mc:Choice>
      <mc:Fallback>
        <xdr:sp macro="" textlink="">
          <xdr:nvSpPr>
            <xdr:cNvPr id="0" name=""/>
            <xdr:cNvSpPr>
              <a:spLocks noTextEdit="1"/>
            </xdr:cNvSpPr>
          </xdr:nvSpPr>
          <xdr:spPr>
            <a:xfrm>
              <a:off x="7350685" y="644637"/>
              <a:ext cx="1187948" cy="182839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xdr:from>
      <xdr:col>0</xdr:col>
      <xdr:colOff>636270</xdr:colOff>
      <xdr:row>3</xdr:row>
      <xdr:rowOff>49531</xdr:rowOff>
    </xdr:from>
    <xdr:to>
      <xdr:col>1</xdr:col>
      <xdr:colOff>1356360</xdr:colOff>
      <xdr:row>8</xdr:row>
      <xdr:rowOff>45721</xdr:rowOff>
    </xdr:to>
    <mc:AlternateContent xmlns:mc="http://schemas.openxmlformats.org/markup-compatibility/2006" xmlns:sle15="http://schemas.microsoft.com/office/drawing/2012/slicer">
      <mc:Choice Requires="sle15">
        <xdr:graphicFrame macro="">
          <xdr:nvGraphicFramePr>
            <xdr:cNvPr id="2" name="Type 2"/>
            <xdr:cNvGraphicFramePr/>
          </xdr:nvGraphicFramePr>
          <xdr:xfrm>
            <a:off x="0" y="0"/>
            <a:ext cx="0" cy="0"/>
          </xdr:xfrm>
          <a:graphic>
            <a:graphicData uri="http://schemas.microsoft.com/office/drawing/2010/slicer">
              <sle:slicer xmlns:sle="http://schemas.microsoft.com/office/drawing/2010/slicer" name="Type 2"/>
            </a:graphicData>
          </a:graphic>
        </xdr:graphicFrame>
      </mc:Choice>
      <mc:Fallback xmlns="">
        <xdr:sp macro="" textlink="">
          <xdr:nvSpPr>
            <xdr:cNvPr id="0" name=""/>
            <xdr:cNvSpPr>
              <a:spLocks noTextEdit="1"/>
            </xdr:cNvSpPr>
          </xdr:nvSpPr>
          <xdr:spPr>
            <a:xfrm>
              <a:off x="636270" y="773431"/>
              <a:ext cx="1451610" cy="91059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1363980</xdr:colOff>
      <xdr:row>3</xdr:row>
      <xdr:rowOff>53341</xdr:rowOff>
    </xdr:from>
    <xdr:to>
      <xdr:col>3</xdr:col>
      <xdr:colOff>205740</xdr:colOff>
      <xdr:row>9</xdr:row>
      <xdr:rowOff>140970</xdr:rowOff>
    </xdr:to>
    <mc:AlternateContent xmlns:mc="http://schemas.openxmlformats.org/markup-compatibility/2006">
      <mc:Choice xmlns:sle15="http://schemas.microsoft.com/office/drawing/2012/slicer" Requires="sle15">
        <xdr:graphicFrame macro="">
          <xdr:nvGraphicFramePr>
            <xdr:cNvPr id="3" name="Marque 2"/>
            <xdr:cNvGraphicFramePr/>
          </xdr:nvGraphicFramePr>
          <xdr:xfrm>
            <a:off x="0" y="0"/>
            <a:ext cx="0" cy="0"/>
          </xdr:xfrm>
          <a:graphic>
            <a:graphicData uri="http://schemas.microsoft.com/office/drawing/2010/slicer">
              <sle:slicer xmlns:sle="http://schemas.microsoft.com/office/drawing/2010/slicer" name="Marque 2"/>
            </a:graphicData>
          </a:graphic>
        </xdr:graphicFrame>
      </mc:Choice>
      <mc:Fallback>
        <xdr:sp macro="" textlink="">
          <xdr:nvSpPr>
            <xdr:cNvPr id="0" name=""/>
            <xdr:cNvSpPr>
              <a:spLocks noTextEdit="1"/>
            </xdr:cNvSpPr>
          </xdr:nvSpPr>
          <xdr:spPr>
            <a:xfrm>
              <a:off x="2028613" y="773008"/>
              <a:ext cx="1280160" cy="117982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3</xdr:col>
      <xdr:colOff>209550</xdr:colOff>
      <xdr:row>3</xdr:row>
      <xdr:rowOff>57150</xdr:rowOff>
    </xdr:from>
    <xdr:to>
      <xdr:col>5</xdr:col>
      <xdr:colOff>0</xdr:colOff>
      <xdr:row>9</xdr:row>
      <xdr:rowOff>144780</xdr:rowOff>
    </xdr:to>
    <mc:AlternateContent xmlns:mc="http://schemas.openxmlformats.org/markup-compatibility/2006">
      <mc:Choice xmlns:sle15="http://schemas.microsoft.com/office/drawing/2012/slicer" Requires="sle15">
        <xdr:graphicFrame macro="">
          <xdr:nvGraphicFramePr>
            <xdr:cNvPr id="4" name="Budget 2"/>
            <xdr:cNvGraphicFramePr/>
          </xdr:nvGraphicFramePr>
          <xdr:xfrm>
            <a:off x="0" y="0"/>
            <a:ext cx="0" cy="0"/>
          </xdr:xfrm>
          <a:graphic>
            <a:graphicData uri="http://schemas.microsoft.com/office/drawing/2010/slicer">
              <sle:slicer xmlns:sle="http://schemas.microsoft.com/office/drawing/2010/slicer" name="Budget 2"/>
            </a:graphicData>
          </a:graphic>
        </xdr:graphicFrame>
      </mc:Choice>
      <mc:Fallback>
        <xdr:sp macro="" textlink="">
          <xdr:nvSpPr>
            <xdr:cNvPr id="0" name=""/>
            <xdr:cNvSpPr>
              <a:spLocks noTextEdit="1"/>
            </xdr:cNvSpPr>
          </xdr:nvSpPr>
          <xdr:spPr>
            <a:xfrm>
              <a:off x="3312583" y="776817"/>
              <a:ext cx="1191684" cy="117983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xdr:colOff>
      <xdr:row>0</xdr:row>
      <xdr:rowOff>156210</xdr:rowOff>
    </xdr:from>
    <xdr:to>
      <xdr:col>1</xdr:col>
      <xdr:colOff>1703070</xdr:colOff>
      <xdr:row>2</xdr:row>
      <xdr:rowOff>198120</xdr:rowOff>
    </xdr:to>
    <xdr:sp macro="" textlink="">
      <xdr:nvSpPr>
        <xdr:cNvPr id="5" name="Rounded Rectangle 4">
          <a:hlinkClick xmlns:r="http://schemas.openxmlformats.org/officeDocument/2006/relationships" r:id="rId1"/>
        </xdr:cNvPr>
        <xdr:cNvSpPr/>
      </xdr:nvSpPr>
      <xdr:spPr>
        <a:xfrm>
          <a:off x="662941" y="156210"/>
          <a:ext cx="1703069" cy="407670"/>
        </a:xfrm>
        <a:prstGeom prst="roundRect">
          <a:avLst/>
        </a:prstGeom>
        <a:solidFill>
          <a:schemeClr val="accent2"/>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4"/>
        </a:lnRef>
        <a:fillRef idx="3">
          <a:schemeClr val="accent4"/>
        </a:fillRef>
        <a:effectRef idx="2">
          <a:schemeClr val="accent4"/>
        </a:effectRef>
        <a:fontRef idx="minor">
          <a:schemeClr val="lt1"/>
        </a:fontRef>
      </xdr:style>
      <xdr:txBody>
        <a:bodyPr vertOverflow="clip" horzOverflow="clip" rtlCol="0" anchor="ctr"/>
        <a:lstStyle/>
        <a:p>
          <a:pPr algn="ctr"/>
          <a:r>
            <a:rPr lang="en-GB" sz="1800" b="0"/>
            <a:t>Accueil</a:t>
          </a:r>
          <a:endParaRPr lang="en-GB" sz="1100" b="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7620</xdr:colOff>
      <xdr:row>3</xdr:row>
      <xdr:rowOff>22861</xdr:rowOff>
    </xdr:from>
    <xdr:to>
      <xdr:col>1</xdr:col>
      <xdr:colOff>1295400</xdr:colOff>
      <xdr:row>10</xdr:row>
      <xdr:rowOff>171450</xdr:rowOff>
    </xdr:to>
    <mc:AlternateContent xmlns:mc="http://schemas.openxmlformats.org/markup-compatibility/2006" xmlns:sle15="http://schemas.microsoft.com/office/drawing/2012/slicer">
      <mc:Choice Requires="sle15">
        <xdr:graphicFrame macro="">
          <xdr:nvGraphicFramePr>
            <xdr:cNvPr id="2" name="type 5"/>
            <xdr:cNvGraphicFramePr/>
          </xdr:nvGraphicFramePr>
          <xdr:xfrm>
            <a:off x="0" y="0"/>
            <a:ext cx="0" cy="0"/>
          </xdr:xfrm>
          <a:graphic>
            <a:graphicData uri="http://schemas.microsoft.com/office/drawing/2010/slicer">
              <sle:slicer xmlns:sle="http://schemas.microsoft.com/office/drawing/2010/slicer" name="type 5"/>
            </a:graphicData>
          </a:graphic>
        </xdr:graphicFrame>
      </mc:Choice>
      <mc:Fallback xmlns="">
        <xdr:sp macro="" textlink="">
          <xdr:nvSpPr>
            <xdr:cNvPr id="0" name=""/>
            <xdr:cNvSpPr>
              <a:spLocks noTextEdit="1"/>
            </xdr:cNvSpPr>
          </xdr:nvSpPr>
          <xdr:spPr>
            <a:xfrm>
              <a:off x="647700" y="746761"/>
              <a:ext cx="1398270" cy="142874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1303020</xdr:colOff>
      <xdr:row>3</xdr:row>
      <xdr:rowOff>22861</xdr:rowOff>
    </xdr:from>
    <xdr:to>
      <xdr:col>3</xdr:col>
      <xdr:colOff>171450</xdr:colOff>
      <xdr:row>11</xdr:row>
      <xdr:rowOff>3811</xdr:rowOff>
    </xdr:to>
    <mc:AlternateContent xmlns:mc="http://schemas.openxmlformats.org/markup-compatibility/2006">
      <mc:Choice xmlns:sle15="http://schemas.microsoft.com/office/drawing/2012/slicer" Requires="sle15">
        <xdr:graphicFrame macro="">
          <xdr:nvGraphicFramePr>
            <xdr:cNvPr id="3" name="marque 5"/>
            <xdr:cNvGraphicFramePr/>
          </xdr:nvGraphicFramePr>
          <xdr:xfrm>
            <a:off x="0" y="0"/>
            <a:ext cx="0" cy="0"/>
          </xdr:xfrm>
          <a:graphic>
            <a:graphicData uri="http://schemas.microsoft.com/office/drawing/2010/slicer">
              <sle:slicer xmlns:sle="http://schemas.microsoft.com/office/drawing/2010/slicer" name="marque 5"/>
            </a:graphicData>
          </a:graphic>
        </xdr:graphicFrame>
      </mc:Choice>
      <mc:Fallback>
        <xdr:sp macro="" textlink="">
          <xdr:nvSpPr>
            <xdr:cNvPr id="0" name=""/>
            <xdr:cNvSpPr>
              <a:spLocks noTextEdit="1"/>
            </xdr:cNvSpPr>
          </xdr:nvSpPr>
          <xdr:spPr>
            <a:xfrm>
              <a:off x="1965960" y="742951"/>
              <a:ext cx="1143000" cy="144399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3</xdr:col>
      <xdr:colOff>186690</xdr:colOff>
      <xdr:row>2</xdr:row>
      <xdr:rowOff>346711</xdr:rowOff>
    </xdr:from>
    <xdr:to>
      <xdr:col>6</xdr:col>
      <xdr:colOff>0</xdr:colOff>
      <xdr:row>10</xdr:row>
      <xdr:rowOff>156211</xdr:rowOff>
    </xdr:to>
    <mc:AlternateContent xmlns:mc="http://schemas.openxmlformats.org/markup-compatibility/2006">
      <mc:Choice xmlns:sle15="http://schemas.microsoft.com/office/drawing/2012/slicer" Requires="sle15">
        <xdr:graphicFrame macro="">
          <xdr:nvGraphicFramePr>
            <xdr:cNvPr id="4" name="Budget 5"/>
            <xdr:cNvGraphicFramePr/>
          </xdr:nvGraphicFramePr>
          <xdr:xfrm>
            <a:off x="0" y="0"/>
            <a:ext cx="0" cy="0"/>
          </xdr:xfrm>
          <a:graphic>
            <a:graphicData uri="http://schemas.microsoft.com/office/drawing/2010/slicer">
              <sle:slicer xmlns:sle="http://schemas.microsoft.com/office/drawing/2010/slicer" name="Budget 5"/>
            </a:graphicData>
          </a:graphic>
        </xdr:graphicFrame>
      </mc:Choice>
      <mc:Fallback>
        <xdr:sp macro="" textlink="">
          <xdr:nvSpPr>
            <xdr:cNvPr id="0" name=""/>
            <xdr:cNvSpPr>
              <a:spLocks noTextEdit="1"/>
            </xdr:cNvSpPr>
          </xdr:nvSpPr>
          <xdr:spPr>
            <a:xfrm>
              <a:off x="3124200" y="712471"/>
              <a:ext cx="1139190" cy="144399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11429</xdr:colOff>
      <xdr:row>0</xdr:row>
      <xdr:rowOff>175260</xdr:rowOff>
    </xdr:from>
    <xdr:to>
      <xdr:col>1</xdr:col>
      <xdr:colOff>1546860</xdr:colOff>
      <xdr:row>2</xdr:row>
      <xdr:rowOff>251460</xdr:rowOff>
    </xdr:to>
    <xdr:sp macro="" textlink="">
      <xdr:nvSpPr>
        <xdr:cNvPr id="5" name="Rounded Rectangle 4">
          <a:hlinkClick xmlns:r="http://schemas.openxmlformats.org/officeDocument/2006/relationships" r:id="rId1"/>
        </xdr:cNvPr>
        <xdr:cNvSpPr/>
      </xdr:nvSpPr>
      <xdr:spPr>
        <a:xfrm>
          <a:off x="674369" y="175260"/>
          <a:ext cx="1535431" cy="441960"/>
        </a:xfrm>
        <a:prstGeom prst="roundRect">
          <a:avLst/>
        </a:prstGeom>
        <a:solidFill>
          <a:schemeClr val="accent2"/>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4"/>
        </a:lnRef>
        <a:fillRef idx="3">
          <a:schemeClr val="accent4"/>
        </a:fillRef>
        <a:effectRef idx="2">
          <a:schemeClr val="accent4"/>
        </a:effectRef>
        <a:fontRef idx="minor">
          <a:schemeClr val="lt1"/>
        </a:fontRef>
      </xdr:style>
      <xdr:txBody>
        <a:bodyPr vertOverflow="clip" horzOverflow="clip" rtlCol="0" anchor="ctr"/>
        <a:lstStyle/>
        <a:p>
          <a:pPr algn="ctr"/>
          <a:r>
            <a:rPr lang="en-GB" sz="1800" b="0"/>
            <a:t>Accueil</a:t>
          </a:r>
          <a:endParaRPr lang="en-GB" sz="1100" b="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3</xdr:row>
      <xdr:rowOff>19050</xdr:rowOff>
    </xdr:from>
    <xdr:to>
      <xdr:col>1</xdr:col>
      <xdr:colOff>1504950</xdr:colOff>
      <xdr:row>10</xdr:row>
      <xdr:rowOff>171450</xdr:rowOff>
    </xdr:to>
    <mc:AlternateContent xmlns:mc="http://schemas.openxmlformats.org/markup-compatibility/2006" xmlns:sle15="http://schemas.microsoft.com/office/drawing/2012/slicer">
      <mc:Choice Requires="sle15">
        <xdr:graphicFrame macro="">
          <xdr:nvGraphicFramePr>
            <xdr:cNvPr id="2" name="type 4"/>
            <xdr:cNvGraphicFramePr/>
          </xdr:nvGraphicFramePr>
          <xdr:xfrm>
            <a:off x="0" y="0"/>
            <a:ext cx="0" cy="0"/>
          </xdr:xfrm>
          <a:graphic>
            <a:graphicData uri="http://schemas.microsoft.com/office/drawing/2010/slicer">
              <sle:slicer xmlns:sle="http://schemas.microsoft.com/office/drawing/2010/slicer" name="type 4"/>
            </a:graphicData>
          </a:graphic>
        </xdr:graphicFrame>
      </mc:Choice>
      <mc:Fallback xmlns="">
        <xdr:sp macro="" textlink="">
          <xdr:nvSpPr>
            <xdr:cNvPr id="0" name=""/>
            <xdr:cNvSpPr>
              <a:spLocks noTextEdit="1"/>
            </xdr:cNvSpPr>
          </xdr:nvSpPr>
          <xdr:spPr>
            <a:xfrm>
              <a:off x="640080" y="742950"/>
              <a:ext cx="1371600" cy="143256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1516380</xdr:colOff>
      <xdr:row>3</xdr:row>
      <xdr:rowOff>22861</xdr:rowOff>
    </xdr:from>
    <xdr:to>
      <xdr:col>1</xdr:col>
      <xdr:colOff>3196590</xdr:colOff>
      <xdr:row>11</xdr:row>
      <xdr:rowOff>1</xdr:rowOff>
    </xdr:to>
    <mc:AlternateContent xmlns:mc="http://schemas.openxmlformats.org/markup-compatibility/2006">
      <mc:Choice xmlns:sle15="http://schemas.microsoft.com/office/drawing/2012/slicer" Requires="sle15">
        <xdr:graphicFrame macro="">
          <xdr:nvGraphicFramePr>
            <xdr:cNvPr id="3" name="marque 4"/>
            <xdr:cNvGraphicFramePr/>
          </xdr:nvGraphicFramePr>
          <xdr:xfrm>
            <a:off x="0" y="0"/>
            <a:ext cx="0" cy="0"/>
          </xdr:xfrm>
          <a:graphic>
            <a:graphicData uri="http://schemas.microsoft.com/office/drawing/2010/slicer">
              <sle:slicer xmlns:sle="http://schemas.microsoft.com/office/drawing/2010/slicer" name="marque 4"/>
            </a:graphicData>
          </a:graphic>
        </xdr:graphicFrame>
      </mc:Choice>
      <mc:Fallback>
        <xdr:sp macro="" textlink="">
          <xdr:nvSpPr>
            <xdr:cNvPr id="0" name=""/>
            <xdr:cNvSpPr>
              <a:spLocks noTextEdit="1"/>
            </xdr:cNvSpPr>
          </xdr:nvSpPr>
          <xdr:spPr>
            <a:xfrm>
              <a:off x="2179320" y="742951"/>
              <a:ext cx="1680210" cy="144018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3200400</xdr:colOff>
      <xdr:row>3</xdr:row>
      <xdr:rowOff>26671</xdr:rowOff>
    </xdr:from>
    <xdr:to>
      <xdr:col>2</xdr:col>
      <xdr:colOff>289560</xdr:colOff>
      <xdr:row>10</xdr:row>
      <xdr:rowOff>175261</xdr:rowOff>
    </xdr:to>
    <mc:AlternateContent xmlns:mc="http://schemas.openxmlformats.org/markup-compatibility/2006">
      <mc:Choice xmlns:sle15="http://schemas.microsoft.com/office/drawing/2012/slicer" Requires="sle15">
        <xdr:graphicFrame macro="">
          <xdr:nvGraphicFramePr>
            <xdr:cNvPr id="4" name="Budget 4"/>
            <xdr:cNvGraphicFramePr/>
          </xdr:nvGraphicFramePr>
          <xdr:xfrm>
            <a:off x="0" y="0"/>
            <a:ext cx="0" cy="0"/>
          </xdr:xfrm>
          <a:graphic>
            <a:graphicData uri="http://schemas.microsoft.com/office/drawing/2010/slicer">
              <sle:slicer xmlns:sle="http://schemas.microsoft.com/office/drawing/2010/slicer" name="Budget 4"/>
            </a:graphicData>
          </a:graphic>
        </xdr:graphicFrame>
      </mc:Choice>
      <mc:Fallback>
        <xdr:sp macro="" textlink="">
          <xdr:nvSpPr>
            <xdr:cNvPr id="0" name=""/>
            <xdr:cNvSpPr>
              <a:spLocks noTextEdit="1"/>
            </xdr:cNvSpPr>
          </xdr:nvSpPr>
          <xdr:spPr>
            <a:xfrm>
              <a:off x="3863340" y="746761"/>
              <a:ext cx="1283970" cy="142875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7619</xdr:colOff>
      <xdr:row>0</xdr:row>
      <xdr:rowOff>144780</xdr:rowOff>
    </xdr:from>
    <xdr:to>
      <xdr:col>1</xdr:col>
      <xdr:colOff>1756410</xdr:colOff>
      <xdr:row>2</xdr:row>
      <xdr:rowOff>177948</xdr:rowOff>
    </xdr:to>
    <xdr:sp macro="" textlink="">
      <xdr:nvSpPr>
        <xdr:cNvPr id="5" name="Rounded Rectangle 4">
          <a:hlinkClick xmlns:r="http://schemas.openxmlformats.org/officeDocument/2006/relationships" r:id="rId1"/>
        </xdr:cNvPr>
        <xdr:cNvSpPr/>
      </xdr:nvSpPr>
      <xdr:spPr>
        <a:xfrm>
          <a:off x="670559" y="144780"/>
          <a:ext cx="1748791" cy="398928"/>
        </a:xfrm>
        <a:prstGeom prst="roundRect">
          <a:avLst/>
        </a:prstGeom>
        <a:solidFill>
          <a:schemeClr val="accent2"/>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4"/>
        </a:lnRef>
        <a:fillRef idx="3">
          <a:schemeClr val="accent4"/>
        </a:fillRef>
        <a:effectRef idx="2">
          <a:schemeClr val="accent4"/>
        </a:effectRef>
        <a:fontRef idx="minor">
          <a:schemeClr val="lt1"/>
        </a:fontRef>
      </xdr:style>
      <xdr:txBody>
        <a:bodyPr vertOverflow="clip" horzOverflow="clip" rtlCol="0" anchor="ctr"/>
        <a:lstStyle/>
        <a:p>
          <a:pPr algn="ctr"/>
          <a:r>
            <a:rPr lang="en-GB" sz="1800" b="0"/>
            <a:t>Accueil</a:t>
          </a:r>
          <a:endParaRPr lang="en-GB" sz="1100" b="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25591</xdr:colOff>
      <xdr:row>3</xdr:row>
      <xdr:rowOff>65426</xdr:rowOff>
    </xdr:from>
    <xdr:to>
      <xdr:col>1</xdr:col>
      <xdr:colOff>1546860</xdr:colOff>
      <xdr:row>9</xdr:row>
      <xdr:rowOff>53340</xdr:rowOff>
    </xdr:to>
    <mc:AlternateContent xmlns:mc="http://schemas.openxmlformats.org/markup-compatibility/2006" xmlns:sle15="http://schemas.microsoft.com/office/drawing/2012/slicer">
      <mc:Choice Requires="sle15">
        <xdr:graphicFrame macro="">
          <xdr:nvGraphicFramePr>
            <xdr:cNvPr id="2" name="type 1"/>
            <xdr:cNvGraphicFramePr/>
          </xdr:nvGraphicFramePr>
          <xdr:xfrm>
            <a:off x="0" y="0"/>
            <a:ext cx="0" cy="0"/>
          </xdr:xfrm>
          <a:graphic>
            <a:graphicData uri="http://schemas.microsoft.com/office/drawing/2010/slicer">
              <sle:slicer xmlns:sle="http://schemas.microsoft.com/office/drawing/2010/slicer" name="type 1"/>
            </a:graphicData>
          </a:graphic>
        </xdr:graphicFrame>
      </mc:Choice>
      <mc:Fallback xmlns="">
        <xdr:sp macro="" textlink="">
          <xdr:nvSpPr>
            <xdr:cNvPr id="0" name=""/>
            <xdr:cNvSpPr>
              <a:spLocks noTextEdit="1"/>
            </xdr:cNvSpPr>
          </xdr:nvSpPr>
          <xdr:spPr>
            <a:xfrm>
              <a:off x="665671" y="789326"/>
              <a:ext cx="1059180" cy="90633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1557211</xdr:colOff>
      <xdr:row>3</xdr:row>
      <xdr:rowOff>46376</xdr:rowOff>
    </xdr:from>
    <xdr:to>
      <xdr:col>2</xdr:col>
      <xdr:colOff>578041</xdr:colOff>
      <xdr:row>9</xdr:row>
      <xdr:rowOff>118318</xdr:rowOff>
    </xdr:to>
    <mc:AlternateContent xmlns:mc="http://schemas.openxmlformats.org/markup-compatibility/2006">
      <mc:Choice xmlns:sle15="http://schemas.microsoft.com/office/drawing/2012/slicer" Requires="sle15">
        <xdr:graphicFrame macro="">
          <xdr:nvGraphicFramePr>
            <xdr:cNvPr id="3" name="format"/>
            <xdr:cNvGraphicFramePr/>
          </xdr:nvGraphicFramePr>
          <xdr:xfrm>
            <a:off x="0" y="0"/>
            <a:ext cx="0" cy="0"/>
          </xdr:xfrm>
          <a:graphic>
            <a:graphicData uri="http://schemas.microsoft.com/office/drawing/2010/slicer">
              <sle:slicer xmlns:sle="http://schemas.microsoft.com/office/drawing/2010/slicer" name="format"/>
            </a:graphicData>
          </a:graphic>
        </xdr:graphicFrame>
      </mc:Choice>
      <mc:Fallback>
        <xdr:sp macro="" textlink="">
          <xdr:nvSpPr>
            <xdr:cNvPr id="0" name=""/>
            <xdr:cNvSpPr>
              <a:spLocks noTextEdit="1"/>
            </xdr:cNvSpPr>
          </xdr:nvSpPr>
          <xdr:spPr>
            <a:xfrm>
              <a:off x="2220151" y="766466"/>
              <a:ext cx="1303020" cy="1169222"/>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2</xdr:col>
      <xdr:colOff>578040</xdr:colOff>
      <xdr:row>3</xdr:row>
      <xdr:rowOff>34946</xdr:rowOff>
    </xdr:from>
    <xdr:to>
      <xdr:col>5</xdr:col>
      <xdr:colOff>19050</xdr:colOff>
      <xdr:row>14</xdr:row>
      <xdr:rowOff>156417</xdr:rowOff>
    </xdr:to>
    <mc:AlternateContent xmlns:mc="http://schemas.openxmlformats.org/markup-compatibility/2006">
      <mc:Choice xmlns:sle15="http://schemas.microsoft.com/office/drawing/2012/slicer" Requires="sle15">
        <xdr:graphicFrame macro="">
          <xdr:nvGraphicFramePr>
            <xdr:cNvPr id="4" name="marque 1"/>
            <xdr:cNvGraphicFramePr/>
          </xdr:nvGraphicFramePr>
          <xdr:xfrm>
            <a:off x="0" y="0"/>
            <a:ext cx="0" cy="0"/>
          </xdr:xfrm>
          <a:graphic>
            <a:graphicData uri="http://schemas.microsoft.com/office/drawing/2010/slicer">
              <sle:slicer xmlns:sle="http://schemas.microsoft.com/office/drawing/2010/slicer" name="marque 1"/>
            </a:graphicData>
          </a:graphic>
        </xdr:graphicFrame>
      </mc:Choice>
      <mc:Fallback>
        <xdr:sp macro="" textlink="">
          <xdr:nvSpPr>
            <xdr:cNvPr id="0" name=""/>
            <xdr:cNvSpPr>
              <a:spLocks noTextEdit="1"/>
            </xdr:cNvSpPr>
          </xdr:nvSpPr>
          <xdr:spPr>
            <a:xfrm>
              <a:off x="3523170" y="755036"/>
              <a:ext cx="1429830" cy="2133151"/>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5</xdr:col>
      <xdr:colOff>29400</xdr:colOff>
      <xdr:row>3</xdr:row>
      <xdr:rowOff>38756</xdr:rowOff>
    </xdr:from>
    <xdr:to>
      <xdr:col>7</xdr:col>
      <xdr:colOff>80009</xdr:colOff>
      <xdr:row>14</xdr:row>
      <xdr:rowOff>160227</xdr:rowOff>
    </xdr:to>
    <mc:AlternateContent xmlns:mc="http://schemas.openxmlformats.org/markup-compatibility/2006">
      <mc:Choice xmlns:sle15="http://schemas.microsoft.com/office/drawing/2012/slicer" Requires="sle15">
        <xdr:graphicFrame macro="">
          <xdr:nvGraphicFramePr>
            <xdr:cNvPr id="5" name="couleur 1"/>
            <xdr:cNvGraphicFramePr/>
          </xdr:nvGraphicFramePr>
          <xdr:xfrm>
            <a:off x="0" y="0"/>
            <a:ext cx="0" cy="0"/>
          </xdr:xfrm>
          <a:graphic>
            <a:graphicData uri="http://schemas.microsoft.com/office/drawing/2010/slicer">
              <sle:slicer xmlns:sle="http://schemas.microsoft.com/office/drawing/2010/slicer" name="couleur 1"/>
            </a:graphicData>
          </a:graphic>
        </xdr:graphicFrame>
      </mc:Choice>
      <mc:Fallback>
        <xdr:sp macro="" textlink="">
          <xdr:nvSpPr>
            <xdr:cNvPr id="0" name=""/>
            <xdr:cNvSpPr>
              <a:spLocks noTextEdit="1"/>
            </xdr:cNvSpPr>
          </xdr:nvSpPr>
          <xdr:spPr>
            <a:xfrm>
              <a:off x="4963350" y="758846"/>
              <a:ext cx="1376489" cy="2133151"/>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1835</xdr:colOff>
      <xdr:row>9</xdr:row>
      <xdr:rowOff>41911</xdr:rowOff>
    </xdr:from>
    <xdr:to>
      <xdr:col>1</xdr:col>
      <xdr:colOff>1546860</xdr:colOff>
      <xdr:row>14</xdr:row>
      <xdr:rowOff>156419</xdr:rowOff>
    </xdr:to>
    <mc:AlternateContent xmlns:mc="http://schemas.openxmlformats.org/markup-compatibility/2006" xmlns:sle15="http://schemas.microsoft.com/office/drawing/2012/slicer">
      <mc:Choice Requires="sle15">
        <xdr:graphicFrame macro="">
          <xdr:nvGraphicFramePr>
            <xdr:cNvPr id="6" name="Junior 1"/>
            <xdr:cNvGraphicFramePr/>
          </xdr:nvGraphicFramePr>
          <xdr:xfrm>
            <a:off x="0" y="0"/>
            <a:ext cx="0" cy="0"/>
          </xdr:xfrm>
          <a:graphic>
            <a:graphicData uri="http://schemas.microsoft.com/office/drawing/2010/slicer">
              <sle:slicer xmlns:sle="http://schemas.microsoft.com/office/drawing/2010/slicer" name="Junior 1"/>
            </a:graphicData>
          </a:graphic>
        </xdr:graphicFrame>
      </mc:Choice>
      <mc:Fallback xmlns="">
        <xdr:sp macro="" textlink="">
          <xdr:nvSpPr>
            <xdr:cNvPr id="0" name=""/>
            <xdr:cNvSpPr>
              <a:spLocks noTextEdit="1"/>
            </xdr:cNvSpPr>
          </xdr:nvSpPr>
          <xdr:spPr>
            <a:xfrm>
              <a:off x="641915" y="1939499"/>
              <a:ext cx="1101986" cy="95249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1557211</xdr:colOff>
      <xdr:row>9</xdr:row>
      <xdr:rowOff>137369</xdr:rowOff>
    </xdr:from>
    <xdr:to>
      <xdr:col>2</xdr:col>
      <xdr:colOff>562801</xdr:colOff>
      <xdr:row>14</xdr:row>
      <xdr:rowOff>160228</xdr:rowOff>
    </xdr:to>
    <mc:AlternateContent xmlns:mc="http://schemas.openxmlformats.org/markup-compatibility/2006">
      <mc:Choice xmlns:sle15="http://schemas.microsoft.com/office/drawing/2012/slicer" Requires="sle15">
        <xdr:graphicFrame macro="">
          <xdr:nvGraphicFramePr>
            <xdr:cNvPr id="7" name="gaucher 1"/>
            <xdr:cNvGraphicFramePr/>
          </xdr:nvGraphicFramePr>
          <xdr:xfrm>
            <a:off x="0" y="0"/>
            <a:ext cx="0" cy="0"/>
          </xdr:xfrm>
          <a:graphic>
            <a:graphicData uri="http://schemas.microsoft.com/office/drawing/2010/slicer">
              <sle:slicer xmlns:sle="http://schemas.microsoft.com/office/drawing/2010/slicer" name="gaucher 1"/>
            </a:graphicData>
          </a:graphic>
        </xdr:graphicFrame>
      </mc:Choice>
      <mc:Fallback>
        <xdr:sp macro="" textlink="">
          <xdr:nvSpPr>
            <xdr:cNvPr id="0" name=""/>
            <xdr:cNvSpPr>
              <a:spLocks noTextEdit="1"/>
            </xdr:cNvSpPr>
          </xdr:nvSpPr>
          <xdr:spPr>
            <a:xfrm>
              <a:off x="2220151" y="1954739"/>
              <a:ext cx="1287780" cy="93725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7</xdr:col>
      <xdr:colOff>86552</xdr:colOff>
      <xdr:row>3</xdr:row>
      <xdr:rowOff>42566</xdr:rowOff>
    </xdr:from>
    <xdr:to>
      <xdr:col>10</xdr:col>
      <xdr:colOff>7620</xdr:colOff>
      <xdr:row>14</xdr:row>
      <xdr:rowOff>167847</xdr:rowOff>
    </xdr:to>
    <mc:AlternateContent xmlns:mc="http://schemas.openxmlformats.org/markup-compatibility/2006">
      <mc:Choice xmlns:sle15="http://schemas.microsoft.com/office/drawing/2012/slicer" Requires="sle15">
        <xdr:graphicFrame macro="">
          <xdr:nvGraphicFramePr>
            <xdr:cNvPr id="8" name="budget 1"/>
            <xdr:cNvGraphicFramePr/>
          </xdr:nvGraphicFramePr>
          <xdr:xfrm>
            <a:off x="0" y="0"/>
            <a:ext cx="0" cy="0"/>
          </xdr:xfrm>
          <a:graphic>
            <a:graphicData uri="http://schemas.microsoft.com/office/drawing/2010/slicer">
              <sle:slicer xmlns:sle="http://schemas.microsoft.com/office/drawing/2010/slicer" name="budget 1"/>
            </a:graphicData>
          </a:graphic>
        </xdr:graphicFrame>
      </mc:Choice>
      <mc:Fallback>
        <xdr:sp macro="" textlink="">
          <xdr:nvSpPr>
            <xdr:cNvPr id="0" name=""/>
            <xdr:cNvSpPr>
              <a:spLocks noTextEdit="1"/>
            </xdr:cNvSpPr>
          </xdr:nvSpPr>
          <xdr:spPr>
            <a:xfrm>
              <a:off x="6346382" y="762656"/>
              <a:ext cx="1319338" cy="2136961"/>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17929</xdr:colOff>
      <xdr:row>0</xdr:row>
      <xdr:rowOff>138953</xdr:rowOff>
    </xdr:from>
    <xdr:to>
      <xdr:col>2</xdr:col>
      <xdr:colOff>532100</xdr:colOff>
      <xdr:row>2</xdr:row>
      <xdr:rowOff>215153</xdr:rowOff>
    </xdr:to>
    <xdr:sp macro="" textlink="">
      <xdr:nvSpPr>
        <xdr:cNvPr id="9" name="Rounded Rectangle 8">
          <a:hlinkClick xmlns:r="http://schemas.openxmlformats.org/officeDocument/2006/relationships" r:id="rId1"/>
        </xdr:cNvPr>
        <xdr:cNvSpPr/>
      </xdr:nvSpPr>
      <xdr:spPr>
        <a:xfrm>
          <a:off x="658009" y="138953"/>
          <a:ext cx="1154251" cy="411480"/>
        </a:xfrm>
        <a:prstGeom prst="roundRect">
          <a:avLst/>
        </a:prstGeom>
        <a:solidFill>
          <a:schemeClr val="accent2"/>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4"/>
        </a:lnRef>
        <a:fillRef idx="3">
          <a:schemeClr val="accent4"/>
        </a:fillRef>
        <a:effectRef idx="2">
          <a:schemeClr val="accent4"/>
        </a:effectRef>
        <a:fontRef idx="minor">
          <a:schemeClr val="lt1"/>
        </a:fontRef>
      </xdr:style>
      <xdr:txBody>
        <a:bodyPr vertOverflow="clip" horzOverflow="clip" rtlCol="0" anchor="ctr"/>
        <a:lstStyle/>
        <a:p>
          <a:pPr algn="ctr"/>
          <a:r>
            <a:rPr lang="en-GB" sz="1800" b="0"/>
            <a:t>Accueil</a:t>
          </a:r>
          <a:endParaRPr lang="en-GB" sz="1100" b="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3</xdr:row>
      <xdr:rowOff>22860</xdr:rowOff>
    </xdr:from>
    <xdr:to>
      <xdr:col>1</xdr:col>
      <xdr:colOff>1264920</xdr:colOff>
      <xdr:row>10</xdr:row>
      <xdr:rowOff>160020</xdr:rowOff>
    </xdr:to>
    <mc:AlternateContent xmlns:mc="http://schemas.openxmlformats.org/markup-compatibility/2006" xmlns:sle15="http://schemas.microsoft.com/office/drawing/2012/slicer">
      <mc:Choice Requires="sle15">
        <xdr:graphicFrame macro="">
          <xdr:nvGraphicFramePr>
            <xdr:cNvPr id="2" name="Type 3"/>
            <xdr:cNvGraphicFramePr/>
          </xdr:nvGraphicFramePr>
          <xdr:xfrm>
            <a:off x="0" y="0"/>
            <a:ext cx="0" cy="0"/>
          </xdr:xfrm>
          <a:graphic>
            <a:graphicData uri="http://schemas.microsoft.com/office/drawing/2010/slicer">
              <sle:slicer xmlns:sle="http://schemas.microsoft.com/office/drawing/2010/slicer" name="Type 3"/>
            </a:graphicData>
          </a:graphic>
        </xdr:graphicFrame>
      </mc:Choice>
      <mc:Fallback xmlns="">
        <xdr:sp macro="" textlink="">
          <xdr:nvSpPr>
            <xdr:cNvPr id="0" name=""/>
            <xdr:cNvSpPr>
              <a:spLocks noTextEdit="1"/>
            </xdr:cNvSpPr>
          </xdr:nvSpPr>
          <xdr:spPr>
            <a:xfrm>
              <a:off x="640080" y="746760"/>
              <a:ext cx="1322070" cy="141732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1238250</xdr:colOff>
      <xdr:row>3</xdr:row>
      <xdr:rowOff>19051</xdr:rowOff>
    </xdr:from>
    <xdr:to>
      <xdr:col>2</xdr:col>
      <xdr:colOff>895350</xdr:colOff>
      <xdr:row>10</xdr:row>
      <xdr:rowOff>156211</xdr:rowOff>
    </xdr:to>
    <mc:AlternateContent xmlns:mc="http://schemas.openxmlformats.org/markup-compatibility/2006">
      <mc:Choice xmlns:sle15="http://schemas.microsoft.com/office/drawing/2012/slicer" Requires="sle15">
        <xdr:graphicFrame macro="">
          <xdr:nvGraphicFramePr>
            <xdr:cNvPr id="3" name="Marque 3"/>
            <xdr:cNvGraphicFramePr/>
          </xdr:nvGraphicFramePr>
          <xdr:xfrm>
            <a:off x="0" y="0"/>
            <a:ext cx="0" cy="0"/>
          </xdr:xfrm>
          <a:graphic>
            <a:graphicData uri="http://schemas.microsoft.com/office/drawing/2010/slicer">
              <sle:slicer xmlns:sle="http://schemas.microsoft.com/office/drawing/2010/slicer" name="Marque 3"/>
            </a:graphicData>
          </a:graphic>
        </xdr:graphicFrame>
      </mc:Choice>
      <mc:Fallback>
        <xdr:sp macro="" textlink="">
          <xdr:nvSpPr>
            <xdr:cNvPr id="0" name=""/>
            <xdr:cNvSpPr>
              <a:spLocks noTextEdit="1"/>
            </xdr:cNvSpPr>
          </xdr:nvSpPr>
          <xdr:spPr>
            <a:xfrm>
              <a:off x="1901190" y="739141"/>
              <a:ext cx="1329690" cy="141732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2</xdr:col>
      <xdr:colOff>891540</xdr:colOff>
      <xdr:row>3</xdr:row>
      <xdr:rowOff>19051</xdr:rowOff>
    </xdr:from>
    <xdr:to>
      <xdr:col>4</xdr:col>
      <xdr:colOff>262890</xdr:colOff>
      <xdr:row>10</xdr:row>
      <xdr:rowOff>179071</xdr:rowOff>
    </xdr:to>
    <mc:AlternateContent xmlns:mc="http://schemas.openxmlformats.org/markup-compatibility/2006">
      <mc:Choice xmlns:sle15="http://schemas.microsoft.com/office/drawing/2012/slicer" Requires="sle15">
        <xdr:graphicFrame macro="">
          <xdr:nvGraphicFramePr>
            <xdr:cNvPr id="4" name="Puissance"/>
            <xdr:cNvGraphicFramePr/>
          </xdr:nvGraphicFramePr>
          <xdr:xfrm>
            <a:off x="0" y="0"/>
            <a:ext cx="0" cy="0"/>
          </xdr:xfrm>
          <a:graphic>
            <a:graphicData uri="http://schemas.microsoft.com/office/drawing/2010/slicer">
              <sle:slicer xmlns:sle="http://schemas.microsoft.com/office/drawing/2010/slicer" name="Puissance"/>
            </a:graphicData>
          </a:graphic>
        </xdr:graphicFrame>
      </mc:Choice>
      <mc:Fallback>
        <xdr:sp macro="" textlink="">
          <xdr:nvSpPr>
            <xdr:cNvPr id="0" name=""/>
            <xdr:cNvSpPr>
              <a:spLocks noTextEdit="1"/>
            </xdr:cNvSpPr>
          </xdr:nvSpPr>
          <xdr:spPr>
            <a:xfrm>
              <a:off x="3227070" y="739141"/>
              <a:ext cx="1276350" cy="144018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4</xdr:col>
      <xdr:colOff>266700</xdr:colOff>
      <xdr:row>2</xdr:row>
      <xdr:rowOff>350521</xdr:rowOff>
    </xdr:from>
    <xdr:to>
      <xdr:col>6</xdr:col>
      <xdr:colOff>0</xdr:colOff>
      <xdr:row>10</xdr:row>
      <xdr:rowOff>163831</xdr:rowOff>
    </xdr:to>
    <mc:AlternateContent xmlns:mc="http://schemas.openxmlformats.org/markup-compatibility/2006">
      <mc:Choice xmlns:sle15="http://schemas.microsoft.com/office/drawing/2012/slicer" Requires="sle15">
        <xdr:graphicFrame macro="">
          <xdr:nvGraphicFramePr>
            <xdr:cNvPr id="5" name="Budget 3"/>
            <xdr:cNvGraphicFramePr/>
          </xdr:nvGraphicFramePr>
          <xdr:xfrm>
            <a:off x="0" y="0"/>
            <a:ext cx="0" cy="0"/>
          </xdr:xfrm>
          <a:graphic>
            <a:graphicData uri="http://schemas.microsoft.com/office/drawing/2010/slicer">
              <sle:slicer xmlns:sle="http://schemas.microsoft.com/office/drawing/2010/slicer" name="Budget 3"/>
            </a:graphicData>
          </a:graphic>
        </xdr:graphicFrame>
      </mc:Choice>
      <mc:Fallback>
        <xdr:sp macro="" textlink="">
          <xdr:nvSpPr>
            <xdr:cNvPr id="0" name=""/>
            <xdr:cNvSpPr>
              <a:spLocks noTextEdit="1"/>
            </xdr:cNvSpPr>
          </xdr:nvSpPr>
          <xdr:spPr>
            <a:xfrm>
              <a:off x="4507230" y="716281"/>
              <a:ext cx="1131570" cy="144780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3810</xdr:colOff>
      <xdr:row>1</xdr:row>
      <xdr:rowOff>7620</xdr:rowOff>
    </xdr:from>
    <xdr:to>
      <xdr:col>1</xdr:col>
      <xdr:colOff>1565910</xdr:colOff>
      <xdr:row>2</xdr:row>
      <xdr:rowOff>212238</xdr:rowOff>
    </xdr:to>
    <xdr:sp macro="" textlink="">
      <xdr:nvSpPr>
        <xdr:cNvPr id="6" name="Rounded Rectangle 5">
          <a:hlinkClick xmlns:r="http://schemas.openxmlformats.org/officeDocument/2006/relationships" r:id="rId1"/>
        </xdr:cNvPr>
        <xdr:cNvSpPr/>
      </xdr:nvSpPr>
      <xdr:spPr>
        <a:xfrm>
          <a:off x="666750" y="190500"/>
          <a:ext cx="1562100" cy="387498"/>
        </a:xfrm>
        <a:prstGeom prst="roundRect">
          <a:avLst/>
        </a:prstGeom>
        <a:solidFill>
          <a:schemeClr val="accent2"/>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4"/>
        </a:lnRef>
        <a:fillRef idx="3">
          <a:schemeClr val="accent4"/>
        </a:fillRef>
        <a:effectRef idx="2">
          <a:schemeClr val="accent4"/>
        </a:effectRef>
        <a:fontRef idx="minor">
          <a:schemeClr val="lt1"/>
        </a:fontRef>
      </xdr:style>
      <xdr:txBody>
        <a:bodyPr vertOverflow="clip" horzOverflow="clip" rtlCol="0" anchor="ctr"/>
        <a:lstStyle/>
        <a:p>
          <a:pPr algn="ctr"/>
          <a:r>
            <a:rPr lang="en-GB" sz="1800" b="0"/>
            <a:t>Accueil</a:t>
          </a:r>
          <a:endParaRPr lang="en-GB" sz="1100" b="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uitarshop%20avec%20SLIC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d'accueil"/>
      <sheetName val="bdd"/>
      <sheetName val="produits"/>
      <sheetName val="Critères"/>
      <sheetName val="choix access"/>
      <sheetName val="choix cables"/>
      <sheetName val="choix guitare"/>
      <sheetName val="choix ukulele"/>
      <sheetName val="factures"/>
      <sheetName val="guitarshop avec SLICER"/>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type5" sourceName="type">
  <extLst>
    <x:ext xmlns:x15="http://schemas.microsoft.com/office/spreadsheetml/2010/11/main" uri="{2F2917AC-EB37-4324-AD4E-5DD8C200BD13}">
      <x15:tableSlicerCache tableId="8" column="2"/>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marque5" sourceName="marque">
  <extLst>
    <x:ext xmlns:x15="http://schemas.microsoft.com/office/spreadsheetml/2010/11/main" uri="{2F2917AC-EB37-4324-AD4E-5DD8C200BD13}">
      <x15:tableSlicerCache tableId="8" column="3"/>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_Budget5" sourceName="Budget">
  <extLst>
    <x:ext xmlns:x15="http://schemas.microsoft.com/office/spreadsheetml/2010/11/main" uri="{2F2917AC-EB37-4324-AD4E-5DD8C200BD13}">
      <x15:tableSlicerCache tableId="8" column="5"/>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licer_type4" sourceName="type">
  <extLst>
    <x:ext xmlns:x15="http://schemas.microsoft.com/office/spreadsheetml/2010/11/main" uri="{2F2917AC-EB37-4324-AD4E-5DD8C200BD13}">
      <x15:tableSlicerCache tableId="9" column="2"/>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Slicer_marque4" sourceName="marque">
  <extLst>
    <x:ext xmlns:x15="http://schemas.microsoft.com/office/spreadsheetml/2010/11/main" uri="{2F2917AC-EB37-4324-AD4E-5DD8C200BD13}">
      <x15:tableSlicerCache tableId="9" column="3"/>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mc:Ignorable="x" name="Slicer_Budget4" sourceName="Budget">
  <extLst>
    <x:ext xmlns:x15="http://schemas.microsoft.com/office/spreadsheetml/2010/11/main" uri="{2F2917AC-EB37-4324-AD4E-5DD8C200BD13}">
      <x15:tableSlicerCache tableId="9" column="5"/>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mc:Ignorable="x" name="Slicer_Type3" sourceName="Type">
  <extLst>
    <x:ext xmlns:x15="http://schemas.microsoft.com/office/spreadsheetml/2010/11/main" uri="{2F2917AC-EB37-4324-AD4E-5DD8C200BD13}">
      <x15:tableSlicerCache tableId="12" column="2"/>
    </x:ext>
  </extLst>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mc:Ignorable="x" name="Slicer_Marque3" sourceName="Marque">
  <extLst>
    <x:ext xmlns:x15="http://schemas.microsoft.com/office/spreadsheetml/2010/11/main" uri="{2F2917AC-EB37-4324-AD4E-5DD8C200BD13}">
      <x15:tableSlicerCache tableId="12" column="4"/>
    </x:ext>
  </extLst>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mc:Ignorable="x" name="Slicer_Puissance" sourceName="Puissance">
  <extLst>
    <x:ext xmlns:x15="http://schemas.microsoft.com/office/spreadsheetml/2010/11/main" uri="{2F2917AC-EB37-4324-AD4E-5DD8C200BD13}">
      <x15:tableSlicerCache tableId="12" column="5"/>
    </x:ext>
  </extLst>
</slicerCacheDefinition>
</file>

<file path=xl/slicerCaches/slicerCache10.xml><?xml version="1.0" encoding="utf-8"?>
<slicerCacheDefinition xmlns="http://schemas.microsoft.com/office/spreadsheetml/2009/9/main" xmlns:mc="http://schemas.openxmlformats.org/markup-compatibility/2006" xmlns:x="http://schemas.openxmlformats.org/spreadsheetml/2006/main" mc:Ignorable="x" name="Slicer_Budget3" sourceName="Budget">
  <extLst>
    <x:ext xmlns:x15="http://schemas.microsoft.com/office/spreadsheetml/2010/11/main" uri="{2F2917AC-EB37-4324-AD4E-5DD8C200BD13}">
      <x15:tableSlicerCache tableId="12" column="6"/>
    </x:ext>
  </extLst>
</slicerCacheDefinition>
</file>

<file path=xl/slicerCaches/slicerCache11.xml><?xml version="1.0" encoding="utf-8"?>
<slicerCacheDefinition xmlns="http://schemas.microsoft.com/office/spreadsheetml/2009/9/main" xmlns:mc="http://schemas.openxmlformats.org/markup-compatibility/2006" xmlns:x="http://schemas.openxmlformats.org/spreadsheetml/2006/main" mc:Ignorable="x" name="Slicer_type1" sourceName="type">
  <extLst>
    <x:ext xmlns:x15="http://schemas.microsoft.com/office/spreadsheetml/2010/11/main" uri="{2F2917AC-EB37-4324-AD4E-5DD8C200BD13}">
      <x15:tableSlicerCache tableId="13" column="2"/>
    </x:ext>
  </extLst>
</slicerCacheDefinition>
</file>

<file path=xl/slicerCaches/slicerCache12.xml><?xml version="1.0" encoding="utf-8"?>
<slicerCacheDefinition xmlns="http://schemas.microsoft.com/office/spreadsheetml/2009/9/main" xmlns:mc="http://schemas.openxmlformats.org/markup-compatibility/2006" xmlns:x="http://schemas.openxmlformats.org/spreadsheetml/2006/main" mc:Ignorable="x" name="Slicer_format" sourceName="format">
  <extLst>
    <x:ext xmlns:x15="http://schemas.microsoft.com/office/spreadsheetml/2010/11/main" uri="{2F2917AC-EB37-4324-AD4E-5DD8C200BD13}">
      <x15:tableSlicerCache tableId="13" column="3"/>
    </x:ext>
  </extLst>
</slicerCacheDefinition>
</file>

<file path=xl/slicerCaches/slicerCache13.xml><?xml version="1.0" encoding="utf-8"?>
<slicerCacheDefinition xmlns="http://schemas.microsoft.com/office/spreadsheetml/2009/9/main" xmlns:mc="http://schemas.openxmlformats.org/markup-compatibility/2006" xmlns:x="http://schemas.openxmlformats.org/spreadsheetml/2006/main" mc:Ignorable="x" name="Slicer_marque1" sourceName="marque">
  <extLst>
    <x:ext xmlns:x15="http://schemas.microsoft.com/office/spreadsheetml/2010/11/main" uri="{2F2917AC-EB37-4324-AD4E-5DD8C200BD13}">
      <x15:tableSlicerCache tableId="13" column="6"/>
    </x:ext>
  </extLst>
</slicerCacheDefinition>
</file>

<file path=xl/slicerCaches/slicerCache14.xml><?xml version="1.0" encoding="utf-8"?>
<slicerCacheDefinition xmlns="http://schemas.microsoft.com/office/spreadsheetml/2009/9/main" xmlns:mc="http://schemas.openxmlformats.org/markup-compatibility/2006" xmlns:x="http://schemas.openxmlformats.org/spreadsheetml/2006/main" mc:Ignorable="x" name="Slicer_couleur1" sourceName="couleur">
  <extLst>
    <x:ext xmlns:x15="http://schemas.microsoft.com/office/spreadsheetml/2010/11/main" uri="{2F2917AC-EB37-4324-AD4E-5DD8C200BD13}">
      <x15:tableSlicerCache tableId="13" column="7"/>
    </x:ext>
  </extLst>
</slicerCacheDefinition>
</file>

<file path=xl/slicerCaches/slicerCache15.xml><?xml version="1.0" encoding="utf-8"?>
<slicerCacheDefinition xmlns="http://schemas.microsoft.com/office/spreadsheetml/2009/9/main" xmlns:mc="http://schemas.openxmlformats.org/markup-compatibility/2006" xmlns:x="http://schemas.openxmlformats.org/spreadsheetml/2006/main" mc:Ignorable="x" name="Slicer_Junior1" sourceName="Junior">
  <extLst>
    <x:ext xmlns:x15="http://schemas.microsoft.com/office/spreadsheetml/2010/11/main" uri="{2F2917AC-EB37-4324-AD4E-5DD8C200BD13}">
      <x15:tableSlicerCache tableId="13" column="5"/>
    </x:ext>
  </extLst>
</slicerCacheDefinition>
</file>

<file path=xl/slicerCaches/slicerCache16.xml><?xml version="1.0" encoding="utf-8"?>
<slicerCacheDefinition xmlns="http://schemas.microsoft.com/office/spreadsheetml/2009/9/main" xmlns:mc="http://schemas.openxmlformats.org/markup-compatibility/2006" xmlns:x="http://schemas.openxmlformats.org/spreadsheetml/2006/main" mc:Ignorable="x" name="Slicer_gaucher1" sourceName="gaucher">
  <extLst>
    <x:ext xmlns:x15="http://schemas.microsoft.com/office/spreadsheetml/2010/11/main" uri="{2F2917AC-EB37-4324-AD4E-5DD8C200BD13}">
      <x15:tableSlicerCache tableId="13" column="8"/>
    </x:ext>
  </extLst>
</slicerCacheDefinition>
</file>

<file path=xl/slicerCaches/slicerCache17.xml><?xml version="1.0" encoding="utf-8"?>
<slicerCacheDefinition xmlns="http://schemas.microsoft.com/office/spreadsheetml/2009/9/main" xmlns:mc="http://schemas.openxmlformats.org/markup-compatibility/2006" xmlns:x="http://schemas.openxmlformats.org/spreadsheetml/2006/main" mc:Ignorable="x" name="Slicer_budget1" sourceName="budget">
  <extLst>
    <x:ext xmlns:x15="http://schemas.microsoft.com/office/spreadsheetml/2010/11/main" uri="{2F2917AC-EB37-4324-AD4E-5DD8C200BD13}">
      <x15:tableSlicerCache tableId="13" column="9"/>
    </x:ext>
  </extLst>
</slicerCacheDefinition>
</file>

<file path=xl/slicerCaches/slicerCache18.xml><?xml version="1.0" encoding="utf-8"?>
<slicerCacheDefinition xmlns="http://schemas.microsoft.com/office/spreadsheetml/2009/9/main" xmlns:mc="http://schemas.openxmlformats.org/markup-compatibility/2006" xmlns:x="http://schemas.openxmlformats.org/spreadsheetml/2006/main" mc:Ignorable="x" name="Slicer_Type2" sourceName="Type">
  <extLst>
    <x:ext xmlns:x15="http://schemas.microsoft.com/office/spreadsheetml/2010/11/main" uri="{2F2917AC-EB37-4324-AD4E-5DD8C200BD13}">
      <x15:tableSlicerCache tableId="14" column="3"/>
    </x:ext>
  </extLst>
</slicerCacheDefinition>
</file>

<file path=xl/slicerCaches/slicerCache19.xml><?xml version="1.0" encoding="utf-8"?>
<slicerCacheDefinition xmlns="http://schemas.microsoft.com/office/spreadsheetml/2009/9/main" xmlns:mc="http://schemas.openxmlformats.org/markup-compatibility/2006" xmlns:x="http://schemas.openxmlformats.org/spreadsheetml/2006/main" mc:Ignorable="x" name="Slicer_Marque2" sourceName="Marque">
  <extLst>
    <x:ext xmlns:x15="http://schemas.microsoft.com/office/spreadsheetml/2010/11/main" uri="{2F2917AC-EB37-4324-AD4E-5DD8C200BD13}">
      <x15:tableSlicerCache tableId="14" column="4"/>
    </x:ext>
  </extLst>
</slicerCacheDefinition>
</file>

<file path=xl/slicerCaches/slicerCache20.xml><?xml version="1.0" encoding="utf-8"?>
<slicerCacheDefinition xmlns="http://schemas.microsoft.com/office/spreadsheetml/2009/9/main" xmlns:mc="http://schemas.openxmlformats.org/markup-compatibility/2006" xmlns:x="http://schemas.openxmlformats.org/spreadsheetml/2006/main" mc:Ignorable="x" name="Slicer_Budget2" sourceName="Budget">
  <extLst>
    <x:ext xmlns:x15="http://schemas.microsoft.com/office/spreadsheetml/2010/11/main" uri="{2F2917AC-EB37-4324-AD4E-5DD8C200BD13}">
      <x15:tableSlicerCache tableId="14" column="2"/>
    </x:ext>
  </extLst>
</slicerCacheDefinition>
</file>

<file path=xl/slicerCaches/slicerCache21.xml><?xml version="1.0" encoding="utf-8"?>
<slicerCacheDefinition xmlns="http://schemas.microsoft.com/office/spreadsheetml/2009/9/main" xmlns:mc="http://schemas.openxmlformats.org/markup-compatibility/2006" xmlns:x="http://schemas.openxmlformats.org/spreadsheetml/2006/main" mc:Ignorable="x" name="Slicer_type" sourceName="type">
  <extLst>
    <x:ext xmlns:x15="http://schemas.microsoft.com/office/spreadsheetml/2010/11/main" uri="{2F2917AC-EB37-4324-AD4E-5DD8C200BD13}">
      <x15:tableSlicerCache tableId="15" column="3"/>
    </x:ext>
  </extLst>
</slicerCacheDefinition>
</file>

<file path=xl/slicerCaches/slicerCache22.xml><?xml version="1.0" encoding="utf-8"?>
<slicerCacheDefinition xmlns="http://schemas.microsoft.com/office/spreadsheetml/2009/9/main" xmlns:mc="http://schemas.openxmlformats.org/markup-compatibility/2006" xmlns:x="http://schemas.openxmlformats.org/spreadsheetml/2006/main" mc:Ignorable="x" name="Slicer_marque" sourceName="marque">
  <extLst>
    <x:ext xmlns:x15="http://schemas.microsoft.com/office/spreadsheetml/2010/11/main" uri="{2F2917AC-EB37-4324-AD4E-5DD8C200BD13}">
      <x15:tableSlicerCache tableId="15" column="4"/>
    </x:ext>
  </extLst>
</slicerCacheDefinition>
</file>

<file path=xl/slicerCaches/slicerCache23.xml><?xml version="1.0" encoding="utf-8"?>
<slicerCacheDefinition xmlns="http://schemas.microsoft.com/office/spreadsheetml/2009/9/main" xmlns:mc="http://schemas.openxmlformats.org/markup-compatibility/2006" xmlns:x="http://schemas.openxmlformats.org/spreadsheetml/2006/main" mc:Ignorable="x" name="Slicer_style" sourceName="style">
  <extLst>
    <x:ext xmlns:x15="http://schemas.microsoft.com/office/spreadsheetml/2010/11/main" uri="{2F2917AC-EB37-4324-AD4E-5DD8C200BD13}">
      <x15:tableSlicerCache tableId="15" column="6"/>
    </x:ext>
  </extLst>
</slicerCacheDefinition>
</file>

<file path=xl/slicerCaches/slicerCache24.xml><?xml version="1.0" encoding="utf-8"?>
<slicerCacheDefinition xmlns="http://schemas.microsoft.com/office/spreadsheetml/2009/9/main" xmlns:mc="http://schemas.openxmlformats.org/markup-compatibility/2006" xmlns:x="http://schemas.openxmlformats.org/spreadsheetml/2006/main" mc:Ignorable="x" name="Slicer_micro" sourceName="micro">
  <extLst>
    <x:ext xmlns:x15="http://schemas.microsoft.com/office/spreadsheetml/2010/11/main" uri="{2F2917AC-EB37-4324-AD4E-5DD8C200BD13}">
      <x15:tableSlicerCache tableId="15" column="7"/>
    </x:ext>
  </extLst>
</slicerCacheDefinition>
</file>

<file path=xl/slicerCaches/slicerCache25.xml><?xml version="1.0" encoding="utf-8"?>
<slicerCacheDefinition xmlns="http://schemas.microsoft.com/office/spreadsheetml/2009/9/main" xmlns:mc="http://schemas.openxmlformats.org/markup-compatibility/2006" xmlns:x="http://schemas.openxmlformats.org/spreadsheetml/2006/main" mc:Ignorable="x" name="Slicer_corps" sourceName="corps">
  <extLst>
    <x:ext xmlns:x15="http://schemas.microsoft.com/office/spreadsheetml/2010/11/main" uri="{2F2917AC-EB37-4324-AD4E-5DD8C200BD13}">
      <x15:tableSlicerCache tableId="15" column="8"/>
    </x:ext>
  </extLst>
</slicerCacheDefinition>
</file>

<file path=xl/slicerCaches/slicerCache26.xml><?xml version="1.0" encoding="utf-8"?>
<slicerCacheDefinition xmlns="http://schemas.microsoft.com/office/spreadsheetml/2009/9/main" xmlns:mc="http://schemas.openxmlformats.org/markup-compatibility/2006" xmlns:x="http://schemas.openxmlformats.org/spreadsheetml/2006/main" mc:Ignorable="x" name="Slicer_couleur" sourceName="couleur">
  <extLst>
    <x:ext xmlns:x15="http://schemas.microsoft.com/office/spreadsheetml/2010/11/main" uri="{2F2917AC-EB37-4324-AD4E-5DD8C200BD13}">
      <x15:tableSlicerCache tableId="15" column="9"/>
    </x:ext>
  </extLst>
</slicerCacheDefinition>
</file>

<file path=xl/slicerCaches/slicerCache27.xml><?xml version="1.0" encoding="utf-8"?>
<slicerCacheDefinition xmlns="http://schemas.microsoft.com/office/spreadsheetml/2009/9/main" xmlns:mc="http://schemas.openxmlformats.org/markup-compatibility/2006" xmlns:x="http://schemas.openxmlformats.org/spreadsheetml/2006/main" mc:Ignorable="x" name="Slicer_cordes" sourceName="cordes">
  <extLst>
    <x:ext xmlns:x15="http://schemas.microsoft.com/office/spreadsheetml/2010/11/main" uri="{2F2917AC-EB37-4324-AD4E-5DD8C200BD13}">
      <x15:tableSlicerCache tableId="15" column="10"/>
    </x:ext>
  </extLst>
</slicerCacheDefinition>
</file>

<file path=xl/slicerCaches/slicerCache28.xml><?xml version="1.0" encoding="utf-8"?>
<slicerCacheDefinition xmlns="http://schemas.microsoft.com/office/spreadsheetml/2009/9/main" xmlns:mc="http://schemas.openxmlformats.org/markup-compatibility/2006" xmlns:x="http://schemas.openxmlformats.org/spreadsheetml/2006/main" mc:Ignorable="x" name="Slicer_junior" sourceName="junior">
  <extLst>
    <x:ext xmlns:x15="http://schemas.microsoft.com/office/spreadsheetml/2010/11/main" uri="{2F2917AC-EB37-4324-AD4E-5DD8C200BD13}">
      <x15:tableSlicerCache tableId="15" column="11"/>
    </x:ext>
  </extLst>
</slicerCacheDefinition>
</file>

<file path=xl/slicerCaches/slicerCache29.xml><?xml version="1.0" encoding="utf-8"?>
<slicerCacheDefinition xmlns="http://schemas.microsoft.com/office/spreadsheetml/2009/9/main" xmlns:mc="http://schemas.openxmlformats.org/markup-compatibility/2006" xmlns:x="http://schemas.openxmlformats.org/spreadsheetml/2006/main" mc:Ignorable="x" name="Slicer_gaucher" sourceName="gaucher">
  <extLst>
    <x:ext xmlns:x15="http://schemas.microsoft.com/office/spreadsheetml/2010/11/main" uri="{2F2917AC-EB37-4324-AD4E-5DD8C200BD13}">
      <x15:tableSlicerCache tableId="15" column="12"/>
    </x:ext>
  </extLst>
</slicerCacheDefinition>
</file>

<file path=xl/slicerCaches/slicerCache30.xml><?xml version="1.0" encoding="utf-8"?>
<slicerCacheDefinition xmlns="http://schemas.microsoft.com/office/spreadsheetml/2009/9/main" xmlns:mc="http://schemas.openxmlformats.org/markup-compatibility/2006" xmlns:x="http://schemas.openxmlformats.org/spreadsheetml/2006/main" mc:Ignorable="x" name="Slicer_budget" sourceName="budget">
  <extLst>
    <x:ext xmlns:x15="http://schemas.microsoft.com/office/spreadsheetml/2010/11/main" uri="{2F2917AC-EB37-4324-AD4E-5DD8C200BD13}">
      <x15:tableSlicerCache tableId="15" column="2"/>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type" cache="Slicer_type" caption="type" rowHeight="241300"/>
  <slicer name="marque" cache="Slicer_marque" caption="marque" rowHeight="241300"/>
  <slicer name="style" cache="Slicer_style" caption="style" rowHeight="241300"/>
  <slicer name="micro" cache="Slicer_micro" caption="micro" rowHeight="241300"/>
  <slicer name="corps" cache="Slicer_corps" caption="corps" rowHeight="241300"/>
  <slicer name="couleur" cache="Slicer_couleur" caption="couleur" startItem="4" rowHeight="241300"/>
  <slicer name="cordes" cache="Slicer_cordes" caption="cordes" rowHeight="241300"/>
  <slicer name="junior" cache="Slicer_junior" caption="junior" rowHeight="241300"/>
  <slicer name="gaucher" cache="Slicer_gaucher" caption="gaucher" rowHeight="241300"/>
  <slicer name="budget" cache="Slicer_budget" caption="budget" rowHeight="241300"/>
</slicers>
</file>

<file path=xl/slicers/slicer2.xml><?xml version="1.0" encoding="utf-8"?>
<slicers xmlns="http://schemas.microsoft.com/office/spreadsheetml/2009/9/main" xmlns:mc="http://schemas.openxmlformats.org/markup-compatibility/2006" xmlns:x="http://schemas.openxmlformats.org/spreadsheetml/2006/main" mc:Ignorable="x">
  <slicer name="Type 2" cache="Slicer_Type2" caption="Type" rowHeight="241300"/>
  <slicer name="Marque 2" cache="Slicer_Marque2" caption="Marque" rowHeight="241300"/>
  <slicer name="Budget 2" cache="Slicer_Budget2" caption="Budget" rowHeight="241300"/>
</slicers>
</file>

<file path=xl/slicers/slicer3.xml><?xml version="1.0" encoding="utf-8"?>
<slicers xmlns="http://schemas.microsoft.com/office/spreadsheetml/2009/9/main" xmlns:mc="http://schemas.openxmlformats.org/markup-compatibility/2006" xmlns:x="http://schemas.openxmlformats.org/spreadsheetml/2006/main" mc:Ignorable="x">
  <slicer name="type 5" cache="Slicer_type5" caption="type" rowHeight="241300"/>
  <slicer name="marque 5" cache="Slicer_marque5" caption="marque" rowHeight="241300"/>
  <slicer name="Budget 5" cache="Slicer_Budget5" caption="Budget" rowHeight="241300"/>
</slicers>
</file>

<file path=xl/slicers/slicer4.xml><?xml version="1.0" encoding="utf-8"?>
<slicers xmlns="http://schemas.microsoft.com/office/spreadsheetml/2009/9/main" xmlns:mc="http://schemas.openxmlformats.org/markup-compatibility/2006" xmlns:x="http://schemas.openxmlformats.org/spreadsheetml/2006/main" mc:Ignorable="x">
  <slicer name="type 4" cache="Slicer_type4" caption="type" rowHeight="241300"/>
  <slicer name="marque 4" cache="Slicer_marque4" caption="marque" rowHeight="241300"/>
  <slicer name="Budget 4" cache="Slicer_Budget4" caption="Budget" rowHeight="241300"/>
</slicers>
</file>

<file path=xl/slicers/slicer5.xml><?xml version="1.0" encoding="utf-8"?>
<slicers xmlns="http://schemas.microsoft.com/office/spreadsheetml/2009/9/main" xmlns:mc="http://schemas.openxmlformats.org/markup-compatibility/2006" xmlns:x="http://schemas.openxmlformats.org/spreadsheetml/2006/main" mc:Ignorable="x">
  <slicer name="type 1" cache="Slicer_type1" caption="type" rowHeight="241300"/>
  <slicer name="format" cache="Slicer_format" caption="format" rowHeight="241300"/>
  <slicer name="marque 1" cache="Slicer_marque1" caption="marque" rowHeight="241300"/>
  <slicer name="couleur 1" cache="Slicer_couleur1" caption="couleur" rowHeight="241300"/>
  <slicer name="Junior 1" cache="Slicer_Junior1" caption="Junior" rowHeight="241300"/>
  <slicer name="gaucher 1" cache="Slicer_gaucher1" caption="gaucher" rowHeight="241300"/>
  <slicer name="budget 1" cache="Slicer_budget1" caption="budget" rowHeight="241300"/>
</slicers>
</file>

<file path=xl/slicers/slicer6.xml><?xml version="1.0" encoding="utf-8"?>
<slicers xmlns="http://schemas.microsoft.com/office/spreadsheetml/2009/9/main" xmlns:mc="http://schemas.openxmlformats.org/markup-compatibility/2006" xmlns:x="http://schemas.openxmlformats.org/spreadsheetml/2006/main" mc:Ignorable="x">
  <slicer name="Type 3" cache="Slicer_Type3" caption="Type" rowHeight="241300"/>
  <slicer name="Marque 3" cache="Slicer_Marque3" caption="Marque" rowHeight="241300"/>
  <slicer name="Puissance" cache="Slicer_Puissance" caption="Puissance" rowHeight="241300"/>
  <slicer name="Budget 3" cache="Slicer_Budget3" caption="Budget" rowHeight="241300"/>
</slicers>
</file>

<file path=xl/tables/table1.xml><?xml version="1.0" encoding="utf-8"?>
<table xmlns="http://schemas.openxmlformats.org/spreadsheetml/2006/main" id="2" name="Table13" displayName="Table13" ref="A1:A7" totalsRowShown="0">
  <autoFilter ref="A1:A7"/>
  <tableColumns count="1">
    <tableColumn id="1" name="types d'instrument"/>
  </tableColumns>
  <tableStyleInfo name="TableStyleMedium9" showFirstColumn="0" showLastColumn="0" showRowStripes="1" showColumnStripes="0"/>
</table>
</file>

<file path=xl/tables/table2.xml><?xml version="1.0" encoding="utf-8"?>
<table xmlns="http://schemas.openxmlformats.org/spreadsheetml/2006/main" id="1" name="Table42" displayName="Table42" ref="A2:K31" totalsRowShown="0">
  <tableColumns count="11">
    <tableColumn id="1" name="Guitare"/>
    <tableColumn id="3" name="type"/>
    <tableColumn id="4" name="marque"/>
    <tableColumn id="6" name="style"/>
    <tableColumn id="7" name="micro"/>
    <tableColumn id="8" name="corps"/>
    <tableColumn id="9" name="couleur"/>
    <tableColumn id="10" name="cordes"/>
    <tableColumn id="11" name="junior"/>
    <tableColumn id="12" name="gaucher"/>
    <tableColumn id="5" name="budget"/>
  </tableColumns>
  <tableStyleInfo name="TableStyleMedium13" showFirstColumn="0" showLastColumn="0" showRowStripes="1" showColumnStripes="0"/>
</table>
</file>

<file path=xl/tables/table3.xml><?xml version="1.0" encoding="utf-8"?>
<table xmlns="http://schemas.openxmlformats.org/spreadsheetml/2006/main" id="5" name="Table5" displayName="Table5" ref="M2:T29" totalsRowShown="0">
  <tableColumns count="8">
    <tableColumn id="1" name="Basse"/>
    <tableColumn id="2" name="type"/>
    <tableColumn id="3" name="format"/>
    <tableColumn id="6" name="marque"/>
    <tableColumn id="7" name="couleur"/>
    <tableColumn id="5" name="Junior"/>
    <tableColumn id="8" name="gaucher"/>
    <tableColumn id="4" name="budget"/>
  </tableColumns>
  <tableStyleInfo name="TableStyleMedium13" showFirstColumn="0" showLastColumn="0" showRowStripes="1" showColumnStripes="0"/>
</table>
</file>

<file path=xl/tables/table4.xml><?xml version="1.0" encoding="utf-8"?>
<table xmlns="http://schemas.openxmlformats.org/spreadsheetml/2006/main" id="6" name="Table6" displayName="Table6" ref="V2:Y10" totalsRowShown="0">
  <tableColumns count="4">
    <tableColumn id="1" name="Ukulele"/>
    <tableColumn id="3" name="Type"/>
    <tableColumn id="4" name="Marque"/>
    <tableColumn id="5" name="Budget"/>
  </tableColumns>
  <tableStyleInfo name="TableStyleMedium13" showFirstColumn="0" showLastColumn="0" showRowStripes="1" showColumnStripes="0"/>
</table>
</file>

<file path=xl/tables/table5.xml><?xml version="1.0" encoding="utf-8"?>
<table xmlns="http://schemas.openxmlformats.org/spreadsheetml/2006/main" id="7" name="Table7" displayName="Table7" ref="AK2:AO17" totalsRowShown="0">
  <tableColumns count="5">
    <tableColumn id="1" name="Amplificateur"/>
    <tableColumn id="2" name="Type"/>
    <tableColumn id="4" name="Marque"/>
    <tableColumn id="5" name="Puissance"/>
    <tableColumn id="3" name="Budget"/>
  </tableColumns>
  <tableStyleInfo name="TableStyleMedium13" showFirstColumn="0" showLastColumn="0" showRowStripes="1" showColumnStripes="0"/>
</table>
</file>

<file path=xl/tables/table6.xml><?xml version="1.0" encoding="utf-8"?>
<table xmlns="http://schemas.openxmlformats.org/spreadsheetml/2006/main" id="10" name="Table10" displayName="Table10" ref="AA2:AD35" totalsRowShown="0">
  <tableColumns count="4">
    <tableColumn id="1" name="Câble"/>
    <tableColumn id="2" name="type"/>
    <tableColumn id="3" name="marque"/>
    <tableColumn id="4" name="budget"/>
  </tableColumns>
  <tableStyleInfo name="TableStyleMedium13" showFirstColumn="0" showLastColumn="0" showRowStripes="1" showColumnStripes="0"/>
</table>
</file>

<file path=xl/tables/table7.xml><?xml version="1.0" encoding="utf-8"?>
<table xmlns="http://schemas.openxmlformats.org/spreadsheetml/2006/main" id="11" name="Table11" displayName="Table11" ref="AF2:AI24" totalsRowShown="0">
  <tableColumns count="4">
    <tableColumn id="1" name="accessoire"/>
    <tableColumn id="2" name="type"/>
    <tableColumn id="3" name="marque"/>
    <tableColumn id="4" name="budget"/>
  </tableColumns>
  <tableStyleInfo name="TableStyleMedium13" showFirstColumn="0" showLastColumn="0" showRowStripes="1" showColumnStripes="0"/>
</table>
</file>

<file path=xl/tables/table8.xml><?xml version="1.0" encoding="utf-8"?>
<table xmlns="http://schemas.openxmlformats.org/spreadsheetml/2006/main" id="4" name="Table4" displayName="Table4" ref="A1:A135" totalsRowShown="0" dataDxfId="21">
  <autoFilter ref="A1:A135"/>
  <tableColumns count="1">
    <tableColumn id="1" name="Produits" dataDxfId="20"/>
  </tableColumns>
  <tableStyleInfo name="TableStyleMedium5" showFirstColumn="0" showLastColumn="0" showRowStripes="1" showColumnStripes="0"/>
</table>
</file>

<file path=xl/tables/table9.xml><?xml version="1.0" encoding="utf-8"?>
<table xmlns="http://schemas.openxmlformats.org/spreadsheetml/2006/main" id="3" name="Table3" displayName="Table3" ref="B1:F80" totalsRowShown="0" dataDxfId="19">
  <autoFilter ref="B1:F80">
    <filterColumn colId="0" hiddenButton="1"/>
    <filterColumn colId="1" hiddenButton="1"/>
    <filterColumn colId="2" hiddenButton="1"/>
    <filterColumn colId="3" hiddenButton="1"/>
    <filterColumn colId="4" hiddenButton="1"/>
  </autoFilter>
  <tableColumns count="5">
    <tableColumn id="7" name="Civilité" dataDxfId="18"/>
    <tableColumn id="1" name="Nom" dataDxfId="17"/>
    <tableColumn id="5" name="Prénom" dataDxfId="16"/>
    <tableColumn id="2" name="Adresse e-mail" dataDxfId="15"/>
    <tableColumn id="3" name="Produit choisi" dataDxfId="14"/>
  </tableColumns>
  <tableStyleInfo name="TableStyleMedium10" showFirstColumn="0" showLastColumn="0" showRowStripes="0" showColumnStripes="1"/>
</table>
</file>

<file path=xl/tables/table10.xml><?xml version="1.0" encoding="utf-8"?>
<table xmlns="http://schemas.openxmlformats.org/spreadsheetml/2006/main" id="15" name="Table4215" displayName="Table4215" ref="B15:M44">
  <autoFilter ref="B15:M4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sortState ref="B16:M44">
    <sortCondition ref="L14:L43"/>
  </sortState>
  <tableColumns count="12">
    <tableColumn id="1" name="Guitare" totalsRowLabel="Total"/>
    <tableColumn id="3" name="type"/>
    <tableColumn id="4" name="marque"/>
    <tableColumn id="6" name="style"/>
    <tableColumn id="7" name="micro"/>
    <tableColumn id="8" name="corps"/>
    <tableColumn id="9" name="couleur"/>
    <tableColumn id="10" name="cordes"/>
    <tableColumn id="11" name="junior"/>
    <tableColumn id="12" name="gaucher"/>
    <tableColumn id="5" name="prix" totalsRowFunction="sum" dataDxfId="13"/>
    <tableColumn id="2" name="budget" dataDxfId="12">
      <calculatedColumnFormula>INDEX(Critères!$D$19:$D$26,MATCH(Table4215[[#This Row],[prix]],Critères!$D$19:$D$26,1)+1,1)</calculatedColumnFormula>
    </tableColumn>
  </tableColumns>
  <tableStyleInfo name="TableStyleMedium10" showFirstColumn="1" showLastColumn="0" showRowStripes="1" showColumnStripes="0"/>
</table>
</file>

<file path=xl/tables/table11.xml><?xml version="1.0" encoding="utf-8"?>
<table xmlns="http://schemas.openxmlformats.org/spreadsheetml/2006/main" id="14" name="Table610" displayName="Table610" ref="B11:F19" totalsRowShown="0">
  <autoFilter ref="B11:F19">
    <filterColumn colId="0" hiddenButton="1"/>
    <filterColumn colId="1" hiddenButton="1"/>
    <filterColumn colId="2" hiddenButton="1"/>
    <filterColumn colId="3" hiddenButton="1"/>
    <filterColumn colId="4" hiddenButton="1"/>
  </autoFilter>
  <sortState ref="B12:F19">
    <sortCondition ref="E12"/>
  </sortState>
  <tableColumns count="5">
    <tableColumn id="1" name="Ukulele" dataDxfId="0"/>
    <tableColumn id="3" name="Type"/>
    <tableColumn id="4" name="Marque"/>
    <tableColumn id="5" name="Prix" dataDxfId="11"/>
    <tableColumn id="2" name="Budget" dataDxfId="10">
      <calculatedColumnFormula>INDEX(Critères!$L$5:$L$10,MATCH(Table610[[#This Row],[Prix]],Critères!$L$5:$L$10,1)+1,1)</calculatedColumnFormula>
    </tableColumn>
  </tableColumns>
  <tableStyleInfo name="TableStyleMedium10" showFirstColumn="1" showLastColumn="0" showRowStripes="1" showColumnStripes="0"/>
</table>
</file>

<file path=xl/tables/table12.xml><?xml version="1.0" encoding="utf-8"?>
<table xmlns="http://schemas.openxmlformats.org/spreadsheetml/2006/main" id="8" name="Table1116" displayName="Table1116" ref="B12:F34" totalsRowShown="0">
  <autoFilter ref="B12:F34">
    <filterColumn colId="0" hiddenButton="1"/>
    <filterColumn colId="1" hiddenButton="1"/>
    <filterColumn colId="2" hiddenButton="1"/>
    <filterColumn colId="3" hiddenButton="1"/>
    <filterColumn colId="4" hiddenButton="1"/>
  </autoFilter>
  <sortState ref="B13:F34">
    <sortCondition ref="E13"/>
  </sortState>
  <tableColumns count="5">
    <tableColumn id="1" name="accessoire"/>
    <tableColumn id="2" name="type"/>
    <tableColumn id="3" name="marque"/>
    <tableColumn id="4" name="Prix" dataDxfId="9"/>
    <tableColumn id="5" name="Budget" dataDxfId="8">
      <calculatedColumnFormula>INDEX(Critères!$V$9:$V$13,MATCH(Table1116[[#This Row],[Prix]],Critères!$V$9:$V$13,1)+1,1)</calculatedColumnFormula>
    </tableColumn>
  </tableColumns>
  <tableStyleInfo name="TableStyleMedium10" showFirstColumn="1" showLastColumn="0" showRowStripes="1" showColumnStripes="0"/>
</table>
</file>

<file path=xl/tables/table13.xml><?xml version="1.0" encoding="utf-8"?>
<table xmlns="http://schemas.openxmlformats.org/spreadsheetml/2006/main" id="9" name="Table1014" displayName="Table1014" ref="B12:F45" totalsRowShown="0">
  <autoFilter ref="B12:F45">
    <filterColumn colId="0" hiddenButton="1"/>
    <filterColumn colId="1" hiddenButton="1"/>
    <filterColumn colId="2" hiddenButton="1"/>
    <filterColumn colId="3" hiddenButton="1"/>
    <filterColumn colId="4" hiddenButton="1"/>
  </autoFilter>
  <sortState ref="B13:F45">
    <sortCondition ref="E13"/>
  </sortState>
  <tableColumns count="5">
    <tableColumn id="1" name="Câble"/>
    <tableColumn id="2" name="type"/>
    <tableColumn id="3" name="marque"/>
    <tableColumn id="4" name="Prix" dataDxfId="7"/>
    <tableColumn id="5" name="Budget" dataDxfId="6">
      <calculatedColumnFormula>INDEX(Critères!$S$23:$S$27,MATCH(Table1014[[#This Row],[Prix]],Critères!$S$23:$S$27,1)+1,1)</calculatedColumnFormula>
    </tableColumn>
  </tableColumns>
  <tableStyleInfo name="TableStyleMedium10" showFirstColumn="1" showLastColumn="0" showRowStripes="1" showColumnStripes="0"/>
</table>
</file>

<file path=xl/tables/table14.xml><?xml version="1.0" encoding="utf-8"?>
<table xmlns="http://schemas.openxmlformats.org/spreadsheetml/2006/main" id="13" name="Table59" displayName="Table59" ref="B16:J43" totalsRowShown="0">
  <autoFilter ref="B16:J4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sortState ref="B17:J43">
    <sortCondition ref="I17"/>
  </sortState>
  <tableColumns count="9">
    <tableColumn id="1" name="Basse"/>
    <tableColumn id="2" name="type"/>
    <tableColumn id="3" name="format"/>
    <tableColumn id="6" name="marque"/>
    <tableColumn id="7" name="couleur"/>
    <tableColumn id="5" name="Junior"/>
    <tableColumn id="8" name="gaucher"/>
    <tableColumn id="4" name="prix" dataDxfId="5"/>
    <tableColumn id="9" name="budget" dataDxfId="4">
      <calculatedColumnFormula>INDEX(Critères!$H$18:$H$24,MATCH(Table59[[#This Row],[prix]],Critères!$H$18:$H$24,1)+1,1)</calculatedColumnFormula>
    </tableColumn>
  </tableColumns>
  <tableStyleInfo name="TableStyleMedium10" showFirstColumn="1" showLastColumn="0" showRowStripes="1" showColumnStripes="0"/>
</table>
</file>

<file path=xl/tables/table15.xml><?xml version="1.0" encoding="utf-8"?>
<table xmlns="http://schemas.openxmlformats.org/spreadsheetml/2006/main" id="12" name="Table713" displayName="Table713" ref="B12:G27" totalsRowShown="0">
  <autoFilter ref="B12:G27">
    <filterColumn colId="0" hiddenButton="1"/>
    <filterColumn colId="1" hiddenButton="1"/>
    <filterColumn colId="2" hiddenButton="1"/>
    <filterColumn colId="3" hiddenButton="1"/>
    <filterColumn colId="4" hiddenButton="1"/>
    <filterColumn colId="5" hiddenButton="1"/>
  </autoFilter>
  <sortState ref="B13:G27">
    <sortCondition ref="F13"/>
  </sortState>
  <tableColumns count="6">
    <tableColumn id="1" name="Amplificateur"/>
    <tableColumn id="2" name="Type"/>
    <tableColumn id="4" name="Marque"/>
    <tableColumn id="5" name="Puissance"/>
    <tableColumn id="3" name="Prix" dataDxfId="3"/>
    <tableColumn id="6" name="Budget" dataDxfId="2">
      <calculatedColumnFormula>INDEX(Critères!$P$26:$P$32,MATCH(Table713[[#This Row],[Prix]],Critères!$P$26:$P$32,1)+1,1)</calculatedColumnFormula>
    </tableColumn>
  </tableColumns>
  <tableStyleInfo name="TableStyleMedium10" showFirstColumn="1" showLastColumn="0" showRowStripes="1" showColumnStripes="0"/>
</table>
</file>

<file path=xl/theme/theme1.xml><?xml version="1.0" encoding="utf-8"?>
<a:theme xmlns:a="http://schemas.openxmlformats.org/drawingml/2006/main" name="Office Theme">
  <a:themeElements>
    <a:clrScheme name="Orange Red">
      <a:dk1>
        <a:sysClr val="windowText" lastClr="000000"/>
      </a:dk1>
      <a:lt1>
        <a:sysClr val="window" lastClr="FFFFFF"/>
      </a:lt1>
      <a:dk2>
        <a:srgbClr val="696464"/>
      </a:dk2>
      <a:lt2>
        <a:srgbClr val="E9E5DC"/>
      </a:lt2>
      <a:accent1>
        <a:srgbClr val="D34817"/>
      </a:accent1>
      <a:accent2>
        <a:srgbClr val="9B2D1F"/>
      </a:accent2>
      <a:accent3>
        <a:srgbClr val="A28E6A"/>
      </a:accent3>
      <a:accent4>
        <a:srgbClr val="956251"/>
      </a:accent4>
      <a:accent5>
        <a:srgbClr val="918485"/>
      </a:accent5>
      <a:accent6>
        <a:srgbClr val="855D5D"/>
      </a:accent6>
      <a:hlink>
        <a:srgbClr val="CC9900"/>
      </a:hlink>
      <a:folHlink>
        <a:srgbClr val="96A9A9"/>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 Id="rId6" Type="http://schemas.openxmlformats.org/officeDocument/2006/relationships/table" Target="../tables/table7.xml"/><Relationship Id="rId5" Type="http://schemas.openxmlformats.org/officeDocument/2006/relationships/table" Target="../tables/table6.xml"/><Relationship Id="rId4" Type="http://schemas.openxmlformats.org/officeDocument/2006/relationships/table" Target="../tables/table5.xml"/></Relationships>
</file>

<file path=xl/worksheets/_rels/sheet4.xml.rels><?xml version="1.0" encoding="UTF-8" standalone="yes"?>
<Relationships xmlns="http://schemas.openxmlformats.org/package/2006/relationships"><Relationship Id="rId1" Type="http://schemas.openxmlformats.org/officeDocument/2006/relationships/table" Target="../tables/table8.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hyperlink" Target="mailto:jm@gmail.com" TargetMode="External"/><Relationship Id="rId6" Type="http://schemas.openxmlformats.org/officeDocument/2006/relationships/table" Target="../tables/table9.xml"/><Relationship Id="rId5" Type="http://schemas.openxmlformats.org/officeDocument/2006/relationships/image" Target="../media/image2.emf"/><Relationship Id="rId4" Type="http://schemas.openxmlformats.org/officeDocument/2006/relationships/control" Target="../activeX/activeX2.xml"/></Relationships>
</file>

<file path=xl/worksheets/_rels/sheet6.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3.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_rels/sheet7.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table" Target="../tables/table11.xml"/><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3" Type="http://schemas.microsoft.com/office/2007/relationships/slicer" Target="../slicers/slicer3.xml"/><Relationship Id="rId2" Type="http://schemas.openxmlformats.org/officeDocument/2006/relationships/table" Target="../tables/table12.xml"/><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3" Type="http://schemas.microsoft.com/office/2007/relationships/slicer" Target="../slicers/slicer4.xml"/><Relationship Id="rId2" Type="http://schemas.openxmlformats.org/officeDocument/2006/relationships/table" Target="../tables/table13.xml"/><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3" Type="http://schemas.microsoft.com/office/2007/relationships/slicer" Target="../slicers/slicer5.xml"/><Relationship Id="rId2" Type="http://schemas.openxmlformats.org/officeDocument/2006/relationships/table" Target="../tables/table14.xml"/><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3" Type="http://schemas.microsoft.com/office/2007/relationships/slicer" Target="../slicers/slicer6.xml"/><Relationship Id="rId2" Type="http://schemas.openxmlformats.org/officeDocument/2006/relationships/table" Target="../tables/table15.xml"/><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
  <sheetViews>
    <sheetView showGridLines="0" showRowColHeaders="0" tabSelected="1" zoomScale="115" zoomScaleNormal="115" workbookViewId="0">
      <selection activeCell="K10" sqref="K10"/>
    </sheetView>
  </sheetViews>
  <sheetFormatPr defaultColWidth="9.15625" defaultRowHeight="14.4" x14ac:dyDescent="0.55000000000000004"/>
  <sheetData/>
  <pageMargins left="0.7" right="0.7" top="0.75" bottom="0.75" header="0.3" footer="0.3"/>
  <drawing r:id="rId1"/>
  <legacyDrawing r:id="rId2"/>
  <controls>
    <mc:AlternateContent xmlns:mc="http://schemas.openxmlformats.org/markup-compatibility/2006">
      <mc:Choice Requires="x14">
        <control shapeId="4097" r:id="rId3" name="CmdCommande">
          <controlPr defaultSize="0" autoLine="0" r:id="rId4">
            <anchor moveWithCells="1">
              <from>
                <xdr:col>0</xdr:col>
                <xdr:colOff>220980</xdr:colOff>
                <xdr:row>4</xdr:row>
                <xdr:rowOff>0</xdr:rowOff>
              </from>
              <to>
                <xdr:col>3</xdr:col>
                <xdr:colOff>537210</xdr:colOff>
                <xdr:row>5</xdr:row>
                <xdr:rowOff>179070</xdr:rowOff>
              </to>
            </anchor>
          </controlPr>
        </control>
      </mc:Choice>
      <mc:Fallback>
        <control shapeId="4097" r:id="rId3" name="CmdCommande"/>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92D050"/>
  </sheetPr>
  <dimension ref="A1:V50"/>
  <sheetViews>
    <sheetView zoomScale="55" zoomScaleNormal="55" zoomScalePageLayoutView="70" workbookViewId="0">
      <selection activeCell="P33" sqref="P33"/>
    </sheetView>
  </sheetViews>
  <sheetFormatPr defaultColWidth="8.83984375" defaultRowHeight="14.4" x14ac:dyDescent="0.55000000000000004"/>
  <sheetData>
    <row r="1" spans="1:22" x14ac:dyDescent="0.55000000000000004">
      <c r="A1" t="s">
        <v>47</v>
      </c>
      <c r="C1" s="15" t="s">
        <v>10</v>
      </c>
      <c r="D1" s="15"/>
      <c r="E1" s="15"/>
      <c r="G1" s="15" t="s">
        <v>38</v>
      </c>
      <c r="H1" s="15"/>
      <c r="I1" s="15"/>
      <c r="K1" s="15" t="s">
        <v>45</v>
      </c>
      <c r="L1" s="15"/>
      <c r="M1" s="15"/>
      <c r="O1" s="15" t="s">
        <v>49</v>
      </c>
      <c r="P1" s="15"/>
      <c r="R1" s="15" t="s">
        <v>252</v>
      </c>
      <c r="S1" s="15" t="s">
        <v>46</v>
      </c>
      <c r="U1" s="15" t="s">
        <v>67</v>
      </c>
      <c r="V1" s="15" t="s">
        <v>46</v>
      </c>
    </row>
    <row r="2" spans="1:22" x14ac:dyDescent="0.55000000000000004">
      <c r="A2" t="s">
        <v>3</v>
      </c>
      <c r="C2" s="2" t="s">
        <v>37</v>
      </c>
      <c r="D2" s="1" t="s">
        <v>92</v>
      </c>
      <c r="E2" s="1" t="s">
        <v>249</v>
      </c>
      <c r="G2" s="2" t="s">
        <v>37</v>
      </c>
      <c r="H2" s="1" t="s">
        <v>92</v>
      </c>
      <c r="I2" s="1" t="s">
        <v>249</v>
      </c>
      <c r="K2" s="2" t="s">
        <v>27</v>
      </c>
      <c r="L2" s="1" t="s">
        <v>39</v>
      </c>
      <c r="O2" s="2" t="s">
        <v>27</v>
      </c>
      <c r="P2" s="1" t="s">
        <v>4</v>
      </c>
      <c r="R2" s="2" t="s">
        <v>27</v>
      </c>
      <c r="S2" s="1" t="s">
        <v>39</v>
      </c>
      <c r="U2" s="2" t="s">
        <v>27</v>
      </c>
      <c r="V2" s="1" t="s">
        <v>56</v>
      </c>
    </row>
    <row r="3" spans="1:22" x14ac:dyDescent="0.55000000000000004">
      <c r="A3" t="s">
        <v>4</v>
      </c>
      <c r="C3" s="2" t="s">
        <v>36</v>
      </c>
      <c r="D3" s="1" t="s">
        <v>92</v>
      </c>
      <c r="E3" s="1" t="s">
        <v>249</v>
      </c>
      <c r="G3" s="2" t="s">
        <v>36</v>
      </c>
      <c r="H3" s="1" t="s">
        <v>92</v>
      </c>
      <c r="I3" s="1" t="s">
        <v>249</v>
      </c>
      <c r="K3" s="2"/>
      <c r="L3" s="1" t="s">
        <v>14</v>
      </c>
      <c r="O3" s="2"/>
      <c r="P3" s="1" t="s">
        <v>13</v>
      </c>
      <c r="R3" s="2"/>
      <c r="S3" s="1" t="s">
        <v>57</v>
      </c>
      <c r="U3" s="2"/>
      <c r="V3" s="1" t="s">
        <v>62</v>
      </c>
    </row>
    <row r="4" spans="1:22" x14ac:dyDescent="0.55000000000000004">
      <c r="A4" t="s">
        <v>5</v>
      </c>
      <c r="O4" s="2"/>
      <c r="P4" s="1" t="s">
        <v>14</v>
      </c>
      <c r="R4" s="2" t="s">
        <v>59</v>
      </c>
      <c r="S4" s="1" t="s">
        <v>6</v>
      </c>
      <c r="U4" s="2" t="s">
        <v>59</v>
      </c>
      <c r="V4" s="1" t="s">
        <v>63</v>
      </c>
    </row>
    <row r="5" spans="1:22" x14ac:dyDescent="0.55000000000000004">
      <c r="A5" t="s">
        <v>250</v>
      </c>
      <c r="G5" s="2" t="s">
        <v>27</v>
      </c>
      <c r="H5" s="1" t="s">
        <v>39</v>
      </c>
      <c r="K5" s="2" t="s">
        <v>21</v>
      </c>
      <c r="L5" s="1">
        <v>0</v>
      </c>
      <c r="O5" s="2"/>
      <c r="P5" s="1" t="s">
        <v>50</v>
      </c>
      <c r="R5" s="2" t="s">
        <v>59</v>
      </c>
      <c r="S5" s="1" t="s">
        <v>9</v>
      </c>
      <c r="U5" s="2" t="s">
        <v>59</v>
      </c>
      <c r="V5" s="1" t="s">
        <v>64</v>
      </c>
    </row>
    <row r="6" spans="1:22" x14ac:dyDescent="0.55000000000000004">
      <c r="A6" t="s">
        <v>251</v>
      </c>
      <c r="C6" s="2" t="s">
        <v>27</v>
      </c>
      <c r="D6" s="1" t="s">
        <v>12</v>
      </c>
      <c r="G6" s="2"/>
      <c r="H6" s="1" t="s">
        <v>13</v>
      </c>
      <c r="K6" s="2"/>
      <c r="L6" s="1">
        <v>100</v>
      </c>
      <c r="R6" s="2" t="s">
        <v>59</v>
      </c>
      <c r="S6" s="1" t="s">
        <v>4</v>
      </c>
      <c r="U6" s="2" t="s">
        <v>59</v>
      </c>
      <c r="V6" s="1" t="s">
        <v>65</v>
      </c>
    </row>
    <row r="7" spans="1:22" x14ac:dyDescent="0.55000000000000004">
      <c r="A7" t="s">
        <v>8</v>
      </c>
      <c r="C7" s="2"/>
      <c r="D7" s="1" t="s">
        <v>13</v>
      </c>
      <c r="K7" s="2"/>
      <c r="L7" s="1">
        <v>200</v>
      </c>
      <c r="O7" s="2" t="s">
        <v>21</v>
      </c>
      <c r="P7" s="1">
        <v>0</v>
      </c>
      <c r="R7" s="2" t="s">
        <v>59</v>
      </c>
      <c r="S7" s="1" t="s">
        <v>3</v>
      </c>
      <c r="U7" s="2" t="s">
        <v>59</v>
      </c>
      <c r="V7" s="1" t="s">
        <v>66</v>
      </c>
    </row>
    <row r="8" spans="1:22" x14ac:dyDescent="0.55000000000000004">
      <c r="C8" s="2"/>
      <c r="D8" s="1" t="s">
        <v>14</v>
      </c>
      <c r="G8" s="2" t="s">
        <v>0</v>
      </c>
      <c r="H8" s="1" t="s">
        <v>16</v>
      </c>
      <c r="K8" s="2"/>
      <c r="L8" s="1">
        <v>500</v>
      </c>
      <c r="O8" s="2"/>
      <c r="P8" s="1">
        <v>100</v>
      </c>
      <c r="R8" s="2" t="s">
        <v>60</v>
      </c>
      <c r="S8" s="1" t="s">
        <v>58</v>
      </c>
    </row>
    <row r="9" spans="1:22" x14ac:dyDescent="0.55000000000000004">
      <c r="C9" s="2"/>
      <c r="D9" s="1" t="s">
        <v>15</v>
      </c>
      <c r="G9" s="2"/>
      <c r="H9" s="1" t="s">
        <v>20</v>
      </c>
      <c r="K9" s="2"/>
      <c r="L9" s="1">
        <v>1000</v>
      </c>
      <c r="O9" s="2"/>
      <c r="P9" s="1">
        <v>200</v>
      </c>
      <c r="U9" s="2" t="s">
        <v>21</v>
      </c>
      <c r="V9" s="1">
        <v>0</v>
      </c>
    </row>
    <row r="10" spans="1:22" x14ac:dyDescent="0.55000000000000004">
      <c r="G10" s="2"/>
      <c r="H10" s="1" t="s">
        <v>18</v>
      </c>
      <c r="K10" s="2"/>
      <c r="L10" s="1">
        <v>2000</v>
      </c>
      <c r="O10" s="2"/>
      <c r="P10" s="1">
        <v>500</v>
      </c>
      <c r="R10" s="2" t="s">
        <v>0</v>
      </c>
      <c r="S10" s="1" t="s">
        <v>154</v>
      </c>
      <c r="U10" s="2" t="s">
        <v>59</v>
      </c>
      <c r="V10" s="1">
        <v>20</v>
      </c>
    </row>
    <row r="11" spans="1:22" x14ac:dyDescent="0.55000000000000004">
      <c r="C11" s="2" t="s">
        <v>0</v>
      </c>
      <c r="D11" s="1" t="s">
        <v>16</v>
      </c>
      <c r="G11" s="2"/>
      <c r="H11" s="1" t="s">
        <v>149</v>
      </c>
      <c r="J11" s="4"/>
      <c r="K11" s="4"/>
      <c r="L11" s="4"/>
      <c r="M11" s="4"/>
      <c r="N11" s="4"/>
      <c r="O11" s="2"/>
      <c r="P11" s="1">
        <v>1000</v>
      </c>
      <c r="R11" s="2"/>
      <c r="S11" s="1" t="s">
        <v>130</v>
      </c>
      <c r="U11" s="2" t="s">
        <v>59</v>
      </c>
      <c r="V11" s="1">
        <v>50</v>
      </c>
    </row>
    <row r="12" spans="1:22" x14ac:dyDescent="0.55000000000000004">
      <c r="C12" s="2"/>
      <c r="D12" s="1" t="s">
        <v>40</v>
      </c>
      <c r="G12" s="2"/>
      <c r="H12" s="1" t="s">
        <v>147</v>
      </c>
      <c r="J12" s="4"/>
      <c r="K12" s="4"/>
      <c r="L12" s="4"/>
      <c r="O12" s="2"/>
      <c r="P12" s="1">
        <v>2000</v>
      </c>
      <c r="R12" s="2"/>
      <c r="S12" s="1" t="s">
        <v>156</v>
      </c>
      <c r="U12" s="2" t="s">
        <v>59</v>
      </c>
      <c r="V12" s="1">
        <v>100</v>
      </c>
    </row>
    <row r="13" spans="1:22" x14ac:dyDescent="0.55000000000000004">
      <c r="C13" s="2"/>
      <c r="D13" s="1" t="s">
        <v>19</v>
      </c>
      <c r="E13" t="e">
        <f>MATCH(Critères!$S$23:$S$26,Critères!S261000)</f>
        <v>#VALUE!</v>
      </c>
      <c r="G13" s="2"/>
      <c r="H13" s="1" t="s">
        <v>40</v>
      </c>
      <c r="J13" s="4"/>
      <c r="K13" s="16"/>
      <c r="L13" s="16"/>
      <c r="R13" s="2"/>
      <c r="S13" s="1" t="s">
        <v>157</v>
      </c>
      <c r="U13" s="2" t="s">
        <v>59</v>
      </c>
      <c r="V13" s="1">
        <v>250</v>
      </c>
    </row>
    <row r="14" spans="1:22" x14ac:dyDescent="0.55000000000000004">
      <c r="C14" s="2"/>
      <c r="D14" s="1" t="s">
        <v>18</v>
      </c>
      <c r="G14" s="2"/>
      <c r="H14" s="1" t="s">
        <v>85</v>
      </c>
      <c r="J14" s="4"/>
      <c r="K14" s="3"/>
      <c r="L14" s="4"/>
      <c r="O14" s="2" t="s">
        <v>0</v>
      </c>
      <c r="P14" s="1" t="s">
        <v>52</v>
      </c>
      <c r="R14" s="2"/>
      <c r="S14" s="1" t="s">
        <v>162</v>
      </c>
    </row>
    <row r="15" spans="1:22" x14ac:dyDescent="0.55000000000000004">
      <c r="C15" s="2"/>
      <c r="D15" s="1" t="s">
        <v>20</v>
      </c>
      <c r="G15" s="2"/>
      <c r="H15" s="1" t="s">
        <v>152</v>
      </c>
      <c r="J15" s="4"/>
      <c r="K15" s="3"/>
      <c r="L15" s="4"/>
      <c r="O15" s="2"/>
      <c r="P15" s="1" t="s">
        <v>125</v>
      </c>
      <c r="R15" s="2"/>
      <c r="S15" s="1" t="s">
        <v>163</v>
      </c>
      <c r="U15" s="2" t="s">
        <v>0</v>
      </c>
      <c r="V15" s="1" t="s">
        <v>167</v>
      </c>
    </row>
    <row r="16" spans="1:22" x14ac:dyDescent="0.55000000000000004">
      <c r="C16" s="2"/>
      <c r="D16" s="1" t="s">
        <v>17</v>
      </c>
      <c r="G16" s="2"/>
      <c r="H16" s="1" t="s">
        <v>19</v>
      </c>
      <c r="J16" s="4"/>
      <c r="K16" s="4"/>
      <c r="L16" s="4"/>
      <c r="O16" s="2"/>
      <c r="P16" s="1" t="s">
        <v>127</v>
      </c>
      <c r="R16" s="2"/>
      <c r="S16" s="1" t="s">
        <v>17</v>
      </c>
      <c r="U16" s="2"/>
      <c r="V16" s="1" t="s">
        <v>48</v>
      </c>
    </row>
    <row r="17" spans="3:22" x14ac:dyDescent="0.55000000000000004">
      <c r="C17" s="2"/>
      <c r="D17" s="1" t="s">
        <v>85</v>
      </c>
      <c r="J17" s="4"/>
      <c r="K17" s="3"/>
      <c r="L17" s="4"/>
      <c r="O17" s="2"/>
      <c r="P17" s="1" t="s">
        <v>130</v>
      </c>
      <c r="R17" s="2"/>
      <c r="S17" s="1" t="s">
        <v>18</v>
      </c>
      <c r="U17" s="2"/>
      <c r="V17" s="1" t="s">
        <v>127</v>
      </c>
    </row>
    <row r="18" spans="3:22" x14ac:dyDescent="0.55000000000000004">
      <c r="C18" s="3"/>
      <c r="D18" s="4"/>
      <c r="E18" s="5"/>
      <c r="G18" s="2" t="s">
        <v>21</v>
      </c>
      <c r="H18" s="1">
        <v>0</v>
      </c>
      <c r="J18" s="4"/>
      <c r="K18" s="3"/>
      <c r="L18" s="4"/>
      <c r="O18" s="2"/>
      <c r="P18" s="1" t="s">
        <v>132</v>
      </c>
      <c r="Q18" s="4"/>
      <c r="R18" s="2"/>
      <c r="S18" s="1" t="s">
        <v>160</v>
      </c>
      <c r="U18" s="2"/>
      <c r="V18" s="1" t="s">
        <v>167</v>
      </c>
    </row>
    <row r="19" spans="3:22" x14ac:dyDescent="0.55000000000000004">
      <c r="C19" s="2" t="s">
        <v>21</v>
      </c>
      <c r="D19" s="1">
        <v>0</v>
      </c>
      <c r="E19" s="5"/>
      <c r="G19" s="2"/>
      <c r="H19" s="1">
        <v>100</v>
      </c>
      <c r="J19" s="4"/>
      <c r="K19" s="3"/>
      <c r="L19" s="4"/>
      <c r="O19" s="2"/>
      <c r="P19" s="1" t="s">
        <v>134</v>
      </c>
      <c r="Q19" s="4"/>
      <c r="R19" s="2"/>
      <c r="S19" s="1" t="s">
        <v>158</v>
      </c>
      <c r="U19" s="2"/>
      <c r="V19" s="1" t="s">
        <v>61</v>
      </c>
    </row>
    <row r="20" spans="3:22" x14ac:dyDescent="0.55000000000000004">
      <c r="C20" s="2"/>
      <c r="D20" s="1">
        <v>100</v>
      </c>
      <c r="E20" s="5"/>
      <c r="G20" s="2"/>
      <c r="H20" s="1">
        <v>200</v>
      </c>
      <c r="J20" s="4"/>
      <c r="K20" s="3"/>
      <c r="L20" s="4"/>
      <c r="O20" s="2"/>
      <c r="P20" s="1" t="s">
        <v>136</v>
      </c>
      <c r="Q20" s="4"/>
      <c r="R20" s="2"/>
      <c r="S20" s="1" t="s">
        <v>159</v>
      </c>
      <c r="U20" s="2"/>
      <c r="V20" s="1" t="s">
        <v>178</v>
      </c>
    </row>
    <row r="21" spans="3:22" x14ac:dyDescent="0.55000000000000004">
      <c r="C21" s="2"/>
      <c r="D21" s="1">
        <v>200</v>
      </c>
      <c r="E21" s="4"/>
      <c r="G21" s="2"/>
      <c r="H21" s="1">
        <v>500</v>
      </c>
      <c r="J21" s="4"/>
      <c r="K21" s="4"/>
      <c r="L21" s="4"/>
      <c r="N21" s="4"/>
      <c r="O21" s="2"/>
      <c r="P21" s="1" t="s">
        <v>20</v>
      </c>
      <c r="Q21" s="4"/>
      <c r="R21" s="2"/>
      <c r="S21" s="1" t="s">
        <v>48</v>
      </c>
      <c r="U21" s="2"/>
      <c r="V21" s="1" t="s">
        <v>18</v>
      </c>
    </row>
    <row r="22" spans="3:22" x14ac:dyDescent="0.55000000000000004">
      <c r="C22" s="2"/>
      <c r="D22" s="1">
        <v>500</v>
      </c>
      <c r="E22" s="5"/>
      <c r="G22" s="2"/>
      <c r="H22" s="1">
        <v>1000</v>
      </c>
      <c r="J22" s="4"/>
      <c r="K22" s="4"/>
      <c r="L22" s="4"/>
      <c r="N22" s="4"/>
      <c r="O22" s="2"/>
      <c r="P22" s="1" t="s">
        <v>141</v>
      </c>
      <c r="Q22" s="4"/>
      <c r="U22" s="2"/>
      <c r="V22" s="1" t="s">
        <v>185</v>
      </c>
    </row>
    <row r="23" spans="3:22" x14ac:dyDescent="0.55000000000000004">
      <c r="C23" s="2"/>
      <c r="D23" s="1">
        <v>1000</v>
      </c>
      <c r="E23" s="4"/>
      <c r="G23" s="2"/>
      <c r="H23" s="1">
        <v>2000</v>
      </c>
      <c r="J23" s="4"/>
      <c r="K23" s="4"/>
      <c r="L23" s="4"/>
      <c r="O23" s="2"/>
      <c r="P23" s="1" t="s">
        <v>51</v>
      </c>
      <c r="R23" s="2" t="s">
        <v>21</v>
      </c>
      <c r="S23" s="1">
        <v>0</v>
      </c>
      <c r="U23" s="2"/>
      <c r="V23" s="1" t="s">
        <v>17</v>
      </c>
    </row>
    <row r="24" spans="3:22" x14ac:dyDescent="0.55000000000000004">
      <c r="C24" s="2"/>
      <c r="D24" s="1">
        <v>1500</v>
      </c>
      <c r="E24" s="4"/>
      <c r="G24" s="2"/>
      <c r="H24" s="1">
        <v>5000</v>
      </c>
      <c r="J24" s="4"/>
      <c r="K24" s="4"/>
      <c r="L24" s="4"/>
      <c r="O24" s="2"/>
      <c r="P24" s="1" t="s">
        <v>144</v>
      </c>
      <c r="R24" s="2"/>
      <c r="S24" s="1">
        <v>10</v>
      </c>
    </row>
    <row r="25" spans="3:22" x14ac:dyDescent="0.55000000000000004">
      <c r="C25" s="2"/>
      <c r="D25" s="1">
        <v>2500</v>
      </c>
      <c r="E25" s="5"/>
      <c r="J25" s="4"/>
      <c r="K25" s="4"/>
      <c r="L25" s="4"/>
      <c r="R25" s="2"/>
      <c r="S25" s="1">
        <v>25</v>
      </c>
    </row>
    <row r="26" spans="3:22" x14ac:dyDescent="0.55000000000000004">
      <c r="C26" s="2"/>
      <c r="D26" s="1">
        <v>5000</v>
      </c>
      <c r="E26" s="5"/>
      <c r="G26" s="2" t="s">
        <v>1</v>
      </c>
      <c r="H26" s="1" t="s">
        <v>90</v>
      </c>
      <c r="J26" s="4"/>
      <c r="K26" s="4"/>
      <c r="L26" s="4"/>
      <c r="M26" s="4"/>
      <c r="O26" s="2" t="s">
        <v>54</v>
      </c>
      <c r="P26" s="1">
        <v>0</v>
      </c>
      <c r="R26" s="2"/>
      <c r="S26" s="1">
        <v>50</v>
      </c>
    </row>
    <row r="27" spans="3:22" x14ac:dyDescent="0.55000000000000004">
      <c r="E27" s="5"/>
      <c r="G27" s="2"/>
      <c r="H27" s="1" t="s">
        <v>31</v>
      </c>
      <c r="J27" s="4"/>
      <c r="K27" s="4"/>
      <c r="L27" s="4"/>
      <c r="M27" s="4"/>
      <c r="O27" s="2"/>
      <c r="P27" s="1">
        <v>50</v>
      </c>
      <c r="R27" s="2"/>
      <c r="S27" s="1">
        <v>150</v>
      </c>
    </row>
    <row r="28" spans="3:22" x14ac:dyDescent="0.55000000000000004">
      <c r="C28" s="2" t="s">
        <v>22</v>
      </c>
      <c r="D28" s="1" t="s">
        <v>23</v>
      </c>
      <c r="E28" s="5"/>
      <c r="G28" s="2"/>
      <c r="H28" s="1" t="s">
        <v>32</v>
      </c>
      <c r="J28" s="4"/>
      <c r="K28" s="4"/>
      <c r="L28" s="4"/>
      <c r="M28" s="4"/>
      <c r="O28" s="2"/>
      <c r="P28" s="1">
        <v>100</v>
      </c>
    </row>
    <row r="29" spans="3:22" x14ac:dyDescent="0.55000000000000004">
      <c r="C29" s="2"/>
      <c r="D29" s="1" t="s">
        <v>24</v>
      </c>
      <c r="E29" s="5"/>
      <c r="G29" s="2"/>
      <c r="H29" s="1" t="s">
        <v>82</v>
      </c>
      <c r="J29" s="4"/>
      <c r="K29" s="4"/>
      <c r="L29" s="4"/>
      <c r="M29" s="4"/>
      <c r="O29" s="2"/>
      <c r="P29" s="1">
        <v>200</v>
      </c>
    </row>
    <row r="30" spans="3:22" x14ac:dyDescent="0.55000000000000004">
      <c r="C30" s="2"/>
      <c r="D30" s="1" t="s">
        <v>25</v>
      </c>
      <c r="E30" s="5"/>
      <c r="G30" s="2"/>
      <c r="H30" s="1" t="s">
        <v>150</v>
      </c>
      <c r="J30" s="4"/>
      <c r="K30" s="4"/>
      <c r="L30" s="4"/>
      <c r="M30" s="4"/>
      <c r="O30" s="2"/>
      <c r="P30" s="1">
        <v>1000</v>
      </c>
    </row>
    <row r="31" spans="3:22" x14ac:dyDescent="0.55000000000000004">
      <c r="C31" s="2"/>
      <c r="D31" s="1" t="s">
        <v>53</v>
      </c>
      <c r="E31" s="5"/>
      <c r="G31" s="2"/>
      <c r="H31" s="1" t="s">
        <v>151</v>
      </c>
      <c r="M31" s="4"/>
      <c r="N31" s="4"/>
      <c r="O31" s="2"/>
      <c r="P31" s="1">
        <v>1500</v>
      </c>
      <c r="Q31" s="4"/>
    </row>
    <row r="32" spans="3:22" x14ac:dyDescent="0.55000000000000004">
      <c r="C32" s="2"/>
      <c r="D32" s="1" t="s">
        <v>26</v>
      </c>
      <c r="E32" s="5"/>
      <c r="F32" s="4"/>
      <c r="G32" s="2"/>
      <c r="H32" s="1" t="s">
        <v>153</v>
      </c>
      <c r="M32" s="4"/>
      <c r="N32" s="4"/>
      <c r="O32" s="2"/>
      <c r="P32" s="1">
        <v>2000</v>
      </c>
      <c r="Q32" s="4"/>
    </row>
    <row r="33" spans="3:17" x14ac:dyDescent="0.55000000000000004">
      <c r="E33" s="5"/>
      <c r="F33" s="4"/>
      <c r="M33" s="4"/>
      <c r="N33" s="4"/>
      <c r="O33" s="4"/>
      <c r="P33" s="4"/>
      <c r="Q33" s="4"/>
    </row>
    <row r="34" spans="3:17" x14ac:dyDescent="0.55000000000000004">
      <c r="C34" s="2" t="s">
        <v>2</v>
      </c>
      <c r="D34" s="1" t="s">
        <v>28</v>
      </c>
      <c r="E34" s="5"/>
      <c r="F34" s="4"/>
      <c r="G34" s="2" t="s">
        <v>41</v>
      </c>
      <c r="H34" s="1" t="s">
        <v>42</v>
      </c>
      <c r="M34" s="4"/>
      <c r="N34" s="4"/>
      <c r="O34" s="4"/>
      <c r="P34" s="4"/>
      <c r="Q34" s="4"/>
    </row>
    <row r="35" spans="3:17" x14ac:dyDescent="0.55000000000000004">
      <c r="C35" s="2"/>
      <c r="D35" s="1" t="s">
        <v>29</v>
      </c>
      <c r="E35" s="5"/>
      <c r="F35" s="4"/>
      <c r="G35" s="2"/>
      <c r="H35" s="1" t="s">
        <v>43</v>
      </c>
      <c r="M35" s="4"/>
      <c r="N35" s="4"/>
      <c r="O35" s="4"/>
      <c r="P35" s="4"/>
      <c r="Q35" s="4"/>
    </row>
    <row r="36" spans="3:17" x14ac:dyDescent="0.55000000000000004">
      <c r="C36" s="2"/>
      <c r="D36" s="1" t="s">
        <v>26</v>
      </c>
      <c r="E36" s="5"/>
      <c r="F36" s="4"/>
      <c r="G36" s="2"/>
      <c r="H36" s="1" t="s">
        <v>44</v>
      </c>
      <c r="M36" s="4"/>
      <c r="N36" s="4"/>
      <c r="O36" s="4"/>
      <c r="P36" s="4"/>
      <c r="Q36" s="4"/>
    </row>
    <row r="37" spans="3:17" x14ac:dyDescent="0.55000000000000004">
      <c r="F37" s="4"/>
      <c r="G37" s="4"/>
      <c r="H37" s="4"/>
      <c r="M37" s="4"/>
    </row>
    <row r="38" spans="3:17" x14ac:dyDescent="0.55000000000000004">
      <c r="C38" s="2" t="s">
        <v>30</v>
      </c>
      <c r="D38" s="1">
        <v>6</v>
      </c>
      <c r="M38" s="4"/>
    </row>
    <row r="39" spans="3:17" x14ac:dyDescent="0.55000000000000004">
      <c r="C39" s="2"/>
      <c r="D39" s="1">
        <v>12</v>
      </c>
      <c r="M39" s="4"/>
    </row>
    <row r="40" spans="3:17" x14ac:dyDescent="0.55000000000000004">
      <c r="C40" s="2"/>
      <c r="D40" s="1" t="s">
        <v>26</v>
      </c>
      <c r="M40" s="4"/>
    </row>
    <row r="41" spans="3:17" x14ac:dyDescent="0.55000000000000004">
      <c r="M41" s="4"/>
    </row>
    <row r="42" spans="3:17" x14ac:dyDescent="0.55000000000000004">
      <c r="C42" s="2" t="s">
        <v>1</v>
      </c>
      <c r="D42" s="1" t="s">
        <v>31</v>
      </c>
      <c r="M42" s="4"/>
    </row>
    <row r="43" spans="3:17" x14ac:dyDescent="0.55000000000000004">
      <c r="C43" s="2"/>
      <c r="D43" s="1" t="s">
        <v>83</v>
      </c>
      <c r="M43" s="4"/>
    </row>
    <row r="44" spans="3:17" x14ac:dyDescent="0.55000000000000004">
      <c r="C44" s="2"/>
      <c r="D44" s="1" t="s">
        <v>32</v>
      </c>
      <c r="M44" s="4"/>
    </row>
    <row r="45" spans="3:17" x14ac:dyDescent="0.55000000000000004">
      <c r="C45" s="2"/>
      <c r="D45" s="1" t="s">
        <v>81</v>
      </c>
      <c r="M45" s="4"/>
    </row>
    <row r="46" spans="3:17" x14ac:dyDescent="0.55000000000000004">
      <c r="C46" s="2"/>
      <c r="D46" s="1" t="s">
        <v>82</v>
      </c>
      <c r="M46" s="4"/>
    </row>
    <row r="47" spans="3:17" x14ac:dyDescent="0.55000000000000004">
      <c r="C47" s="2"/>
      <c r="D47" s="1" t="s">
        <v>90</v>
      </c>
      <c r="M47" s="4"/>
    </row>
    <row r="48" spans="3:17" x14ac:dyDescent="0.55000000000000004">
      <c r="M48" s="4"/>
    </row>
    <row r="49" spans="3:13" x14ac:dyDescent="0.55000000000000004">
      <c r="C49" s="2" t="s">
        <v>33</v>
      </c>
      <c r="D49" s="1" t="s">
        <v>34</v>
      </c>
      <c r="M49" s="4"/>
    </row>
    <row r="50" spans="3:13" x14ac:dyDescent="0.55000000000000004">
      <c r="C50" s="2"/>
      <c r="D50" s="1" t="s">
        <v>35</v>
      </c>
      <c r="M50" s="4"/>
    </row>
  </sheetData>
  <mergeCells count="7">
    <mergeCell ref="R1:S1"/>
    <mergeCell ref="U1:V1"/>
    <mergeCell ref="K13:L13"/>
    <mergeCell ref="C1:E1"/>
    <mergeCell ref="G1:I1"/>
    <mergeCell ref="K1:M1"/>
    <mergeCell ref="O1:P1"/>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2D050"/>
  </sheetPr>
  <dimension ref="A2:AO167"/>
  <sheetViews>
    <sheetView topLeftCell="A5" zoomScale="60" zoomScaleNormal="60" zoomScalePageLayoutView="44" workbookViewId="0">
      <selection activeCell="L2" sqref="L2"/>
    </sheetView>
  </sheetViews>
  <sheetFormatPr defaultColWidth="8.83984375" defaultRowHeight="14.4" x14ac:dyDescent="0.55000000000000004"/>
  <cols>
    <col min="2" max="2" width="9.26171875" customWidth="1"/>
    <col min="23" max="23" width="13.578125" customWidth="1"/>
    <col min="26" max="26" width="11.578125" customWidth="1"/>
    <col min="28" max="28" width="16.15625" customWidth="1"/>
    <col min="29" max="29" width="13.578125" customWidth="1"/>
    <col min="30" max="30" width="10.41796875" customWidth="1"/>
    <col min="33" max="33" width="10.83984375" customWidth="1"/>
    <col min="34" max="34" width="12.578125" customWidth="1"/>
    <col min="35" max="35" width="10.83984375" customWidth="1"/>
    <col min="38" max="38" width="11.68359375" customWidth="1"/>
  </cols>
  <sheetData>
    <row r="2" spans="1:41" x14ac:dyDescent="0.55000000000000004">
      <c r="A2" t="s">
        <v>161</v>
      </c>
      <c r="B2" t="s">
        <v>27</v>
      </c>
      <c r="C2" t="s">
        <v>0</v>
      </c>
      <c r="D2" t="s">
        <v>11</v>
      </c>
      <c r="E2" t="s">
        <v>2</v>
      </c>
      <c r="F2" t="s">
        <v>33</v>
      </c>
      <c r="G2" t="s">
        <v>1</v>
      </c>
      <c r="H2" t="s">
        <v>7</v>
      </c>
      <c r="I2" t="s">
        <v>36</v>
      </c>
      <c r="J2" t="s">
        <v>37</v>
      </c>
      <c r="K2" t="s">
        <v>21</v>
      </c>
      <c r="M2" t="s">
        <v>120</v>
      </c>
      <c r="N2" t="s">
        <v>27</v>
      </c>
      <c r="O2" t="s">
        <v>41</v>
      </c>
      <c r="P2" t="s">
        <v>0</v>
      </c>
      <c r="Q2" t="s">
        <v>1</v>
      </c>
      <c r="R2" t="s">
        <v>148</v>
      </c>
      <c r="S2" t="s">
        <v>37</v>
      </c>
      <c r="T2" t="s">
        <v>21</v>
      </c>
      <c r="V2" t="s">
        <v>107</v>
      </c>
      <c r="W2" t="s">
        <v>55</v>
      </c>
      <c r="X2" t="s">
        <v>103</v>
      </c>
      <c r="Y2" t="s">
        <v>104</v>
      </c>
      <c r="AA2" t="s">
        <v>247</v>
      </c>
      <c r="AB2" t="s">
        <v>27</v>
      </c>
      <c r="AC2" t="s">
        <v>0</v>
      </c>
      <c r="AD2" t="s">
        <v>21</v>
      </c>
      <c r="AF2" t="s">
        <v>166</v>
      </c>
      <c r="AG2" t="s">
        <v>27</v>
      </c>
      <c r="AH2" t="s">
        <v>0</v>
      </c>
      <c r="AI2" t="s">
        <v>21</v>
      </c>
      <c r="AK2" t="s">
        <v>248</v>
      </c>
      <c r="AL2" t="s">
        <v>55</v>
      </c>
      <c r="AM2" t="s">
        <v>103</v>
      </c>
      <c r="AN2" t="s">
        <v>119</v>
      </c>
      <c r="AO2" t="s">
        <v>104</v>
      </c>
    </row>
    <row r="3" spans="1:41" x14ac:dyDescent="0.55000000000000004">
      <c r="A3" t="s">
        <v>68</v>
      </c>
      <c r="B3" t="s">
        <v>13</v>
      </c>
      <c r="C3" t="s">
        <v>16</v>
      </c>
      <c r="D3" t="s">
        <v>23</v>
      </c>
      <c r="E3" t="s">
        <v>26</v>
      </c>
      <c r="F3" t="s">
        <v>34</v>
      </c>
      <c r="G3" t="s">
        <v>31</v>
      </c>
      <c r="H3">
        <v>6</v>
      </c>
      <c r="I3" t="s">
        <v>249</v>
      </c>
      <c r="J3" t="s">
        <v>249</v>
      </c>
      <c r="K3">
        <v>547</v>
      </c>
      <c r="M3" t="s">
        <v>191</v>
      </c>
      <c r="N3" t="s">
        <v>146</v>
      </c>
      <c r="O3" t="s">
        <v>42</v>
      </c>
      <c r="P3" t="s">
        <v>16</v>
      </c>
      <c r="Q3" t="s">
        <v>90</v>
      </c>
      <c r="R3" t="s">
        <v>249</v>
      </c>
      <c r="S3" t="s">
        <v>249</v>
      </c>
      <c r="T3">
        <v>649</v>
      </c>
      <c r="V3" t="s">
        <v>105</v>
      </c>
      <c r="W3" t="s">
        <v>106</v>
      </c>
      <c r="X3" t="s">
        <v>20</v>
      </c>
      <c r="Y3">
        <v>89</v>
      </c>
      <c r="AA3" t="s">
        <v>214</v>
      </c>
      <c r="AB3" t="s">
        <v>39</v>
      </c>
      <c r="AC3" t="s">
        <v>154</v>
      </c>
      <c r="AD3">
        <v>93</v>
      </c>
      <c r="AF3" t="s">
        <v>165</v>
      </c>
      <c r="AG3" t="s">
        <v>56</v>
      </c>
      <c r="AH3" t="s">
        <v>167</v>
      </c>
      <c r="AI3">
        <v>19</v>
      </c>
      <c r="AK3" t="s">
        <v>123</v>
      </c>
      <c r="AL3" t="s">
        <v>120</v>
      </c>
      <c r="AM3" t="s">
        <v>52</v>
      </c>
      <c r="AN3">
        <v>15</v>
      </c>
      <c r="AO3">
        <v>159</v>
      </c>
    </row>
    <row r="4" spans="1:41" x14ac:dyDescent="0.55000000000000004">
      <c r="A4" t="s">
        <v>73</v>
      </c>
      <c r="B4" t="s">
        <v>13</v>
      </c>
      <c r="C4" t="s">
        <v>40</v>
      </c>
      <c r="D4" t="s">
        <v>24</v>
      </c>
      <c r="E4" t="s">
        <v>29</v>
      </c>
      <c r="F4" t="s">
        <v>34</v>
      </c>
      <c r="G4" t="s">
        <v>83</v>
      </c>
      <c r="H4">
        <v>6</v>
      </c>
      <c r="I4" t="s">
        <v>249</v>
      </c>
      <c r="J4" t="s">
        <v>92</v>
      </c>
      <c r="K4">
        <v>289</v>
      </c>
      <c r="M4" t="s">
        <v>192</v>
      </c>
      <c r="N4" t="s">
        <v>146</v>
      </c>
      <c r="O4" t="s">
        <v>44</v>
      </c>
      <c r="P4" t="s">
        <v>20</v>
      </c>
      <c r="Q4" t="s">
        <v>31</v>
      </c>
      <c r="R4" t="s">
        <v>249</v>
      </c>
      <c r="S4" t="s">
        <v>249</v>
      </c>
      <c r="T4">
        <v>429</v>
      </c>
      <c r="V4" t="s">
        <v>108</v>
      </c>
      <c r="W4" t="s">
        <v>106</v>
      </c>
      <c r="X4" t="s">
        <v>19</v>
      </c>
      <c r="Y4">
        <v>69</v>
      </c>
      <c r="AA4" t="s">
        <v>215</v>
      </c>
      <c r="AB4" t="s">
        <v>39</v>
      </c>
      <c r="AC4" t="s">
        <v>154</v>
      </c>
      <c r="AD4">
        <v>93</v>
      </c>
      <c r="AF4" t="s">
        <v>168</v>
      </c>
      <c r="AG4" t="s">
        <v>56</v>
      </c>
      <c r="AH4" t="s">
        <v>48</v>
      </c>
      <c r="AI4">
        <v>249</v>
      </c>
      <c r="AK4" t="s">
        <v>124</v>
      </c>
      <c r="AL4" t="s">
        <v>120</v>
      </c>
      <c r="AM4" t="s">
        <v>125</v>
      </c>
      <c r="AN4">
        <v>300</v>
      </c>
      <c r="AO4">
        <v>799</v>
      </c>
    </row>
    <row r="5" spans="1:41" x14ac:dyDescent="0.55000000000000004">
      <c r="A5" t="s">
        <v>78</v>
      </c>
      <c r="B5" t="s">
        <v>13</v>
      </c>
      <c r="C5" t="s">
        <v>40</v>
      </c>
      <c r="D5" t="s">
        <v>26</v>
      </c>
      <c r="E5" t="s">
        <v>28</v>
      </c>
      <c r="F5" t="s">
        <v>35</v>
      </c>
      <c r="G5" t="s">
        <v>32</v>
      </c>
      <c r="H5">
        <v>6</v>
      </c>
      <c r="I5" t="s">
        <v>249</v>
      </c>
      <c r="J5" t="s">
        <v>249</v>
      </c>
      <c r="K5">
        <v>619</v>
      </c>
      <c r="M5" t="s">
        <v>193</v>
      </c>
      <c r="N5" t="s">
        <v>146</v>
      </c>
      <c r="O5" t="s">
        <v>44</v>
      </c>
      <c r="P5" t="s">
        <v>18</v>
      </c>
      <c r="Q5" t="s">
        <v>90</v>
      </c>
      <c r="R5" t="s">
        <v>249</v>
      </c>
      <c r="S5" t="s">
        <v>249</v>
      </c>
      <c r="T5">
        <v>435</v>
      </c>
      <c r="V5" t="s">
        <v>109</v>
      </c>
      <c r="W5" t="s">
        <v>106</v>
      </c>
      <c r="X5" t="s">
        <v>18</v>
      </c>
      <c r="Y5">
        <v>295</v>
      </c>
      <c r="AA5" t="s">
        <v>216</v>
      </c>
      <c r="AB5" t="s">
        <v>39</v>
      </c>
      <c r="AC5" t="s">
        <v>154</v>
      </c>
      <c r="AD5">
        <v>116</v>
      </c>
      <c r="AF5" t="s">
        <v>169</v>
      </c>
      <c r="AG5" t="s">
        <v>56</v>
      </c>
      <c r="AH5" t="s">
        <v>127</v>
      </c>
      <c r="AI5">
        <v>79</v>
      </c>
      <c r="AK5" t="s">
        <v>126</v>
      </c>
      <c r="AL5" t="s">
        <v>120</v>
      </c>
      <c r="AM5" t="s">
        <v>127</v>
      </c>
      <c r="AN5">
        <v>1600</v>
      </c>
      <c r="AO5">
        <v>1699</v>
      </c>
    </row>
    <row r="6" spans="1:41" x14ac:dyDescent="0.55000000000000004">
      <c r="A6" t="s">
        <v>70</v>
      </c>
      <c r="B6" t="s">
        <v>13</v>
      </c>
      <c r="C6" t="s">
        <v>40</v>
      </c>
      <c r="D6" t="s">
        <v>24</v>
      </c>
      <c r="E6" t="s">
        <v>29</v>
      </c>
      <c r="F6" t="s">
        <v>34</v>
      </c>
      <c r="G6" t="s">
        <v>31</v>
      </c>
      <c r="H6">
        <v>6</v>
      </c>
      <c r="I6" t="s">
        <v>249</v>
      </c>
      <c r="J6" t="s">
        <v>249</v>
      </c>
      <c r="K6">
        <v>599</v>
      </c>
      <c r="M6" t="s">
        <v>194</v>
      </c>
      <c r="N6" t="s">
        <v>146</v>
      </c>
      <c r="O6" t="s">
        <v>44</v>
      </c>
      <c r="P6" t="s">
        <v>18</v>
      </c>
      <c r="Q6" t="s">
        <v>90</v>
      </c>
      <c r="R6" t="s">
        <v>249</v>
      </c>
      <c r="S6" t="s">
        <v>92</v>
      </c>
      <c r="T6">
        <v>549</v>
      </c>
      <c r="V6" t="s">
        <v>110</v>
      </c>
      <c r="W6" t="s">
        <v>106</v>
      </c>
      <c r="X6" t="s">
        <v>111</v>
      </c>
      <c r="Y6">
        <v>529</v>
      </c>
      <c r="AA6" t="s">
        <v>217</v>
      </c>
      <c r="AB6" t="s">
        <v>39</v>
      </c>
      <c r="AC6" t="s">
        <v>130</v>
      </c>
      <c r="AD6">
        <v>27</v>
      </c>
      <c r="AF6" t="s">
        <v>170</v>
      </c>
      <c r="AG6" t="s">
        <v>56</v>
      </c>
      <c r="AH6" t="s">
        <v>167</v>
      </c>
      <c r="AI6">
        <v>89</v>
      </c>
      <c r="AK6" t="s">
        <v>128</v>
      </c>
      <c r="AL6" t="s">
        <v>120</v>
      </c>
      <c r="AM6" t="s">
        <v>125</v>
      </c>
      <c r="AN6">
        <v>150</v>
      </c>
      <c r="AO6">
        <v>299</v>
      </c>
    </row>
    <row r="7" spans="1:41" x14ac:dyDescent="0.55000000000000004">
      <c r="A7" t="s">
        <v>71</v>
      </c>
      <c r="B7" t="s">
        <v>13</v>
      </c>
      <c r="C7" t="s">
        <v>40</v>
      </c>
      <c r="D7" t="s">
        <v>25</v>
      </c>
      <c r="E7" t="s">
        <v>29</v>
      </c>
      <c r="F7" t="s">
        <v>34</v>
      </c>
      <c r="G7" t="s">
        <v>31</v>
      </c>
      <c r="H7">
        <v>6</v>
      </c>
      <c r="I7" t="s">
        <v>249</v>
      </c>
      <c r="J7" t="s">
        <v>249</v>
      </c>
      <c r="K7">
        <v>719</v>
      </c>
      <c r="M7" t="s">
        <v>191</v>
      </c>
      <c r="N7" t="s">
        <v>146</v>
      </c>
      <c r="O7" t="s">
        <v>44</v>
      </c>
      <c r="P7" t="s">
        <v>16</v>
      </c>
      <c r="Q7" t="s">
        <v>90</v>
      </c>
      <c r="R7" t="s">
        <v>249</v>
      </c>
      <c r="S7" t="s">
        <v>249</v>
      </c>
      <c r="T7">
        <v>649</v>
      </c>
      <c r="V7" t="s">
        <v>113</v>
      </c>
      <c r="W7" t="s">
        <v>106</v>
      </c>
      <c r="X7" t="s">
        <v>112</v>
      </c>
      <c r="Y7">
        <v>1999</v>
      </c>
      <c r="AA7" t="s">
        <v>218</v>
      </c>
      <c r="AB7" t="s">
        <v>155</v>
      </c>
      <c r="AC7" t="s">
        <v>156</v>
      </c>
      <c r="AD7">
        <v>5</v>
      </c>
      <c r="AF7" t="s">
        <v>171</v>
      </c>
      <c r="AG7" t="s">
        <v>62</v>
      </c>
      <c r="AH7" t="s">
        <v>61</v>
      </c>
      <c r="AI7">
        <v>6</v>
      </c>
      <c r="AK7" t="s">
        <v>129</v>
      </c>
      <c r="AL7" t="s">
        <v>121</v>
      </c>
      <c r="AM7" t="s">
        <v>130</v>
      </c>
      <c r="AN7">
        <v>100</v>
      </c>
      <c r="AO7">
        <v>50</v>
      </c>
    </row>
    <row r="8" spans="1:41" x14ac:dyDescent="0.55000000000000004">
      <c r="A8" t="s">
        <v>72</v>
      </c>
      <c r="B8" t="s">
        <v>13</v>
      </c>
      <c r="C8" t="s">
        <v>19</v>
      </c>
      <c r="D8" t="s">
        <v>24</v>
      </c>
      <c r="E8" t="s">
        <v>29</v>
      </c>
      <c r="F8" t="s">
        <v>34</v>
      </c>
      <c r="G8" t="s">
        <v>81</v>
      </c>
      <c r="H8">
        <v>6</v>
      </c>
      <c r="I8" t="s">
        <v>249</v>
      </c>
      <c r="J8" t="s">
        <v>249</v>
      </c>
      <c r="K8">
        <v>999</v>
      </c>
      <c r="M8" t="s">
        <v>195</v>
      </c>
      <c r="N8" t="s">
        <v>146</v>
      </c>
      <c r="O8" t="s">
        <v>43</v>
      </c>
      <c r="P8" t="s">
        <v>147</v>
      </c>
      <c r="Q8" t="s">
        <v>90</v>
      </c>
      <c r="R8" t="s">
        <v>249</v>
      </c>
      <c r="S8" t="s">
        <v>249</v>
      </c>
      <c r="T8">
        <v>2769</v>
      </c>
      <c r="V8" t="s">
        <v>114</v>
      </c>
      <c r="W8" t="s">
        <v>115</v>
      </c>
      <c r="X8" t="s">
        <v>20</v>
      </c>
      <c r="Y8">
        <v>119</v>
      </c>
      <c r="AA8" t="s">
        <v>219</v>
      </c>
      <c r="AB8" t="s">
        <v>155</v>
      </c>
      <c r="AC8" t="s">
        <v>157</v>
      </c>
      <c r="AD8">
        <v>1</v>
      </c>
      <c r="AF8" t="s">
        <v>172</v>
      </c>
      <c r="AG8" t="s">
        <v>62</v>
      </c>
      <c r="AH8" t="s">
        <v>61</v>
      </c>
      <c r="AI8">
        <v>9</v>
      </c>
      <c r="AK8" t="s">
        <v>131</v>
      </c>
      <c r="AL8" t="s">
        <v>121</v>
      </c>
      <c r="AM8" t="s">
        <v>132</v>
      </c>
      <c r="AN8">
        <v>60</v>
      </c>
      <c r="AO8">
        <v>459</v>
      </c>
    </row>
    <row r="9" spans="1:41" x14ac:dyDescent="0.55000000000000004">
      <c r="A9" t="s">
        <v>75</v>
      </c>
      <c r="B9" t="s">
        <v>13</v>
      </c>
      <c r="C9" t="s">
        <v>18</v>
      </c>
      <c r="D9" t="s">
        <v>23</v>
      </c>
      <c r="E9" t="s">
        <v>28</v>
      </c>
      <c r="F9" t="s">
        <v>34</v>
      </c>
      <c r="G9" t="s">
        <v>83</v>
      </c>
      <c r="H9">
        <v>6</v>
      </c>
      <c r="I9" t="s">
        <v>249</v>
      </c>
      <c r="J9" t="s">
        <v>249</v>
      </c>
      <c r="K9">
        <v>4299</v>
      </c>
      <c r="M9" t="s">
        <v>196</v>
      </c>
      <c r="N9" t="s">
        <v>13</v>
      </c>
      <c r="O9" t="s">
        <v>44</v>
      </c>
      <c r="P9" t="s">
        <v>40</v>
      </c>
      <c r="Q9" t="s">
        <v>32</v>
      </c>
      <c r="R9" t="s">
        <v>249</v>
      </c>
      <c r="S9" t="s">
        <v>92</v>
      </c>
      <c r="T9">
        <v>239</v>
      </c>
      <c r="V9" t="s">
        <v>116</v>
      </c>
      <c r="W9" t="s">
        <v>115</v>
      </c>
      <c r="X9" t="s">
        <v>18</v>
      </c>
      <c r="Y9">
        <v>215</v>
      </c>
      <c r="AA9" t="s">
        <v>220</v>
      </c>
      <c r="AB9" t="s">
        <v>155</v>
      </c>
      <c r="AC9" t="s">
        <v>156</v>
      </c>
      <c r="AD9">
        <v>5</v>
      </c>
      <c r="AF9" t="s">
        <v>173</v>
      </c>
      <c r="AG9" t="s">
        <v>62</v>
      </c>
      <c r="AH9" t="s">
        <v>61</v>
      </c>
      <c r="AI9">
        <v>30</v>
      </c>
      <c r="AK9" t="s">
        <v>133</v>
      </c>
      <c r="AL9" t="s">
        <v>121</v>
      </c>
      <c r="AM9" t="s">
        <v>134</v>
      </c>
      <c r="AN9">
        <v>1</v>
      </c>
      <c r="AO9">
        <v>311</v>
      </c>
    </row>
    <row r="10" spans="1:41" x14ac:dyDescent="0.55000000000000004">
      <c r="A10" t="s">
        <v>76</v>
      </c>
      <c r="B10" t="s">
        <v>13</v>
      </c>
      <c r="C10" t="s">
        <v>18</v>
      </c>
      <c r="D10" t="s">
        <v>23</v>
      </c>
      <c r="E10" t="s">
        <v>28</v>
      </c>
      <c r="F10" t="s">
        <v>34</v>
      </c>
      <c r="G10" t="s">
        <v>32</v>
      </c>
      <c r="H10">
        <v>6</v>
      </c>
      <c r="I10" t="s">
        <v>249</v>
      </c>
      <c r="J10" t="s">
        <v>249</v>
      </c>
      <c r="K10">
        <v>669</v>
      </c>
      <c r="M10" t="s">
        <v>197</v>
      </c>
      <c r="N10" t="s">
        <v>13</v>
      </c>
      <c r="O10" t="s">
        <v>44</v>
      </c>
      <c r="P10" t="s">
        <v>16</v>
      </c>
      <c r="Q10" t="s">
        <v>31</v>
      </c>
      <c r="R10" t="s">
        <v>249</v>
      </c>
      <c r="S10" t="s">
        <v>249</v>
      </c>
      <c r="T10">
        <v>199</v>
      </c>
      <c r="V10" t="s">
        <v>117</v>
      </c>
      <c r="W10" t="s">
        <v>115</v>
      </c>
      <c r="X10" t="s">
        <v>118</v>
      </c>
      <c r="Y10">
        <v>94</v>
      </c>
      <c r="AA10" t="s">
        <v>221</v>
      </c>
      <c r="AB10" t="s">
        <v>155</v>
      </c>
      <c r="AC10" t="s">
        <v>156</v>
      </c>
      <c r="AD10">
        <v>4</v>
      </c>
      <c r="AF10" t="s">
        <v>174</v>
      </c>
      <c r="AG10" t="s">
        <v>62</v>
      </c>
      <c r="AH10" t="s">
        <v>61</v>
      </c>
      <c r="AI10">
        <v>53</v>
      </c>
      <c r="AK10" t="s">
        <v>135</v>
      </c>
      <c r="AL10" t="s">
        <v>121</v>
      </c>
      <c r="AM10" t="s">
        <v>136</v>
      </c>
      <c r="AN10">
        <v>15</v>
      </c>
      <c r="AO10">
        <v>99</v>
      </c>
    </row>
    <row r="11" spans="1:41" x14ac:dyDescent="0.55000000000000004">
      <c r="A11" t="s">
        <v>77</v>
      </c>
      <c r="B11" t="s">
        <v>13</v>
      </c>
      <c r="C11" t="s">
        <v>18</v>
      </c>
      <c r="D11" t="s">
        <v>53</v>
      </c>
      <c r="E11" t="s">
        <v>29</v>
      </c>
      <c r="F11" t="s">
        <v>34</v>
      </c>
      <c r="G11" t="s">
        <v>82</v>
      </c>
      <c r="H11">
        <v>6</v>
      </c>
      <c r="I11" t="s">
        <v>249</v>
      </c>
      <c r="J11" t="s">
        <v>92</v>
      </c>
      <c r="K11">
        <v>4099</v>
      </c>
      <c r="M11" t="s">
        <v>198</v>
      </c>
      <c r="N11" t="s">
        <v>13</v>
      </c>
      <c r="O11" t="s">
        <v>44</v>
      </c>
      <c r="P11" t="s">
        <v>16</v>
      </c>
      <c r="Q11" t="s">
        <v>31</v>
      </c>
      <c r="R11" t="s">
        <v>249</v>
      </c>
      <c r="S11" t="s">
        <v>249</v>
      </c>
      <c r="T11">
        <v>219</v>
      </c>
      <c r="AA11" t="s">
        <v>222</v>
      </c>
      <c r="AB11" t="s">
        <v>155</v>
      </c>
      <c r="AC11" t="s">
        <v>156</v>
      </c>
      <c r="AD11">
        <v>5</v>
      </c>
      <c r="AF11" t="s">
        <v>175</v>
      </c>
      <c r="AG11" t="s">
        <v>63</v>
      </c>
      <c r="AH11" t="s">
        <v>61</v>
      </c>
      <c r="AI11">
        <v>9</v>
      </c>
      <c r="AK11" t="s">
        <v>137</v>
      </c>
      <c r="AL11" t="s">
        <v>115</v>
      </c>
      <c r="AM11" t="s">
        <v>132</v>
      </c>
      <c r="AN11">
        <v>45</v>
      </c>
      <c r="AO11">
        <v>799</v>
      </c>
    </row>
    <row r="12" spans="1:41" x14ac:dyDescent="0.55000000000000004">
      <c r="A12" t="s">
        <v>84</v>
      </c>
      <c r="B12" t="s">
        <v>13</v>
      </c>
      <c r="C12" t="s">
        <v>18</v>
      </c>
      <c r="D12" t="s">
        <v>25</v>
      </c>
      <c r="E12" t="s">
        <v>29</v>
      </c>
      <c r="F12" t="s">
        <v>34</v>
      </c>
      <c r="G12" t="s">
        <v>82</v>
      </c>
      <c r="H12">
        <v>6</v>
      </c>
      <c r="I12" t="s">
        <v>249</v>
      </c>
      <c r="J12" t="s">
        <v>92</v>
      </c>
      <c r="K12">
        <v>979</v>
      </c>
      <c r="M12" t="s">
        <v>199</v>
      </c>
      <c r="N12" t="s">
        <v>13</v>
      </c>
      <c r="O12" t="s">
        <v>44</v>
      </c>
      <c r="P12" t="s">
        <v>149</v>
      </c>
      <c r="Q12" t="s">
        <v>32</v>
      </c>
      <c r="R12" t="s">
        <v>249</v>
      </c>
      <c r="S12" t="s">
        <v>249</v>
      </c>
      <c r="T12">
        <v>240</v>
      </c>
      <c r="AA12" t="s">
        <v>223</v>
      </c>
      <c r="AB12" t="s">
        <v>6</v>
      </c>
      <c r="AC12" t="s">
        <v>18</v>
      </c>
      <c r="AD12">
        <v>39</v>
      </c>
      <c r="AF12" t="s">
        <v>176</v>
      </c>
      <c r="AG12" t="s">
        <v>63</v>
      </c>
      <c r="AH12" t="s">
        <v>61</v>
      </c>
      <c r="AI12">
        <v>24</v>
      </c>
      <c r="AK12" t="s">
        <v>138</v>
      </c>
      <c r="AL12" t="s">
        <v>115</v>
      </c>
      <c r="AM12" t="s">
        <v>52</v>
      </c>
      <c r="AN12">
        <v>100</v>
      </c>
      <c r="AO12">
        <v>737</v>
      </c>
    </row>
    <row r="13" spans="1:41" x14ac:dyDescent="0.55000000000000004">
      <c r="A13" t="s">
        <v>74</v>
      </c>
      <c r="B13" t="s">
        <v>13</v>
      </c>
      <c r="C13" t="s">
        <v>20</v>
      </c>
      <c r="D13" t="s">
        <v>23</v>
      </c>
      <c r="E13" t="s">
        <v>26</v>
      </c>
      <c r="F13" t="s">
        <v>34</v>
      </c>
      <c r="G13" t="s">
        <v>31</v>
      </c>
      <c r="H13">
        <v>6</v>
      </c>
      <c r="I13" t="s">
        <v>249</v>
      </c>
      <c r="J13" t="s">
        <v>249</v>
      </c>
      <c r="K13">
        <v>209</v>
      </c>
      <c r="M13" t="s">
        <v>200</v>
      </c>
      <c r="N13" t="s">
        <v>13</v>
      </c>
      <c r="O13" t="s">
        <v>44</v>
      </c>
      <c r="P13" t="s">
        <v>40</v>
      </c>
      <c r="Q13" t="s">
        <v>90</v>
      </c>
      <c r="R13" t="s">
        <v>249</v>
      </c>
      <c r="S13" t="s">
        <v>249</v>
      </c>
      <c r="T13">
        <v>389</v>
      </c>
      <c r="AA13" t="s">
        <v>224</v>
      </c>
      <c r="AB13" t="s">
        <v>6</v>
      </c>
      <c r="AC13" t="s">
        <v>130</v>
      </c>
      <c r="AD13">
        <v>78</v>
      </c>
      <c r="AF13" t="s">
        <v>177</v>
      </c>
      <c r="AG13" t="s">
        <v>64</v>
      </c>
      <c r="AH13" t="s">
        <v>178</v>
      </c>
      <c r="AI13">
        <v>24</v>
      </c>
      <c r="AK13" t="s">
        <v>139</v>
      </c>
      <c r="AL13" t="s">
        <v>115</v>
      </c>
      <c r="AM13" t="s">
        <v>20</v>
      </c>
      <c r="AN13">
        <v>15</v>
      </c>
      <c r="AO13">
        <v>99</v>
      </c>
    </row>
    <row r="14" spans="1:41" x14ac:dyDescent="0.55000000000000004">
      <c r="A14" t="s">
        <v>79</v>
      </c>
      <c r="B14" t="s">
        <v>13</v>
      </c>
      <c r="C14" t="s">
        <v>20</v>
      </c>
      <c r="D14" t="s">
        <v>23</v>
      </c>
      <c r="E14" t="s">
        <v>29</v>
      </c>
      <c r="F14" t="s">
        <v>34</v>
      </c>
      <c r="G14" t="s">
        <v>82</v>
      </c>
      <c r="H14">
        <v>6</v>
      </c>
      <c r="I14" t="s">
        <v>249</v>
      </c>
      <c r="J14" t="s">
        <v>249</v>
      </c>
      <c r="K14">
        <v>2699</v>
      </c>
      <c r="M14" t="s">
        <v>201</v>
      </c>
      <c r="N14" t="s">
        <v>13</v>
      </c>
      <c r="O14" t="s">
        <v>44</v>
      </c>
      <c r="P14" t="s">
        <v>40</v>
      </c>
      <c r="Q14" t="s">
        <v>82</v>
      </c>
      <c r="R14" t="s">
        <v>249</v>
      </c>
      <c r="S14" t="s">
        <v>249</v>
      </c>
      <c r="T14">
        <v>559</v>
      </c>
      <c r="AA14" t="s">
        <v>225</v>
      </c>
      <c r="AB14" t="s">
        <v>6</v>
      </c>
      <c r="AC14" t="s">
        <v>158</v>
      </c>
      <c r="AD14">
        <v>38</v>
      </c>
      <c r="AF14" t="s">
        <v>179</v>
      </c>
      <c r="AG14" t="s">
        <v>64</v>
      </c>
      <c r="AH14" t="s">
        <v>178</v>
      </c>
      <c r="AI14">
        <v>59</v>
      </c>
      <c r="AK14" t="s">
        <v>140</v>
      </c>
      <c r="AL14" t="s">
        <v>115</v>
      </c>
      <c r="AM14" t="s">
        <v>141</v>
      </c>
      <c r="AN14">
        <v>5</v>
      </c>
      <c r="AO14">
        <v>199</v>
      </c>
    </row>
    <row r="15" spans="1:41" x14ac:dyDescent="0.55000000000000004">
      <c r="A15" t="s">
        <v>80</v>
      </c>
      <c r="B15" t="s">
        <v>13</v>
      </c>
      <c r="C15" t="s">
        <v>17</v>
      </c>
      <c r="D15" t="s">
        <v>24</v>
      </c>
      <c r="E15" t="s">
        <v>28</v>
      </c>
      <c r="F15" t="s">
        <v>35</v>
      </c>
      <c r="G15" t="s">
        <v>83</v>
      </c>
      <c r="H15">
        <v>6</v>
      </c>
      <c r="I15" t="s">
        <v>249</v>
      </c>
      <c r="J15" t="s">
        <v>92</v>
      </c>
      <c r="K15">
        <v>2689</v>
      </c>
      <c r="M15" t="s">
        <v>202</v>
      </c>
      <c r="N15" t="s">
        <v>13</v>
      </c>
      <c r="O15" t="s">
        <v>44</v>
      </c>
      <c r="P15" t="s">
        <v>16</v>
      </c>
      <c r="Q15" t="s">
        <v>31</v>
      </c>
      <c r="R15" t="s">
        <v>249</v>
      </c>
      <c r="S15" t="s">
        <v>249</v>
      </c>
      <c r="T15">
        <v>319</v>
      </c>
      <c r="AA15" t="s">
        <v>226</v>
      </c>
      <c r="AB15" t="s">
        <v>6</v>
      </c>
      <c r="AC15" t="s">
        <v>159</v>
      </c>
      <c r="AD15">
        <v>23</v>
      </c>
      <c r="AF15" t="s">
        <v>180</v>
      </c>
      <c r="AG15" t="s">
        <v>64</v>
      </c>
      <c r="AH15" t="s">
        <v>18</v>
      </c>
      <c r="AI15">
        <v>185</v>
      </c>
      <c r="AK15" t="s">
        <v>142</v>
      </c>
      <c r="AL15" t="s">
        <v>122</v>
      </c>
      <c r="AM15" t="s">
        <v>51</v>
      </c>
      <c r="AN15">
        <v>50</v>
      </c>
      <c r="AO15">
        <v>100</v>
      </c>
    </row>
    <row r="16" spans="1:41" x14ac:dyDescent="0.55000000000000004">
      <c r="A16" t="s">
        <v>86</v>
      </c>
      <c r="B16" t="s">
        <v>13</v>
      </c>
      <c r="C16" t="s">
        <v>85</v>
      </c>
      <c r="D16" t="s">
        <v>24</v>
      </c>
      <c r="E16" t="s">
        <v>28</v>
      </c>
      <c r="F16" t="s">
        <v>35</v>
      </c>
      <c r="G16" t="s">
        <v>32</v>
      </c>
      <c r="H16">
        <v>12</v>
      </c>
      <c r="I16" t="s">
        <v>249</v>
      </c>
      <c r="J16" t="s">
        <v>249</v>
      </c>
      <c r="K16">
        <v>3391</v>
      </c>
      <c r="M16" t="s">
        <v>203</v>
      </c>
      <c r="N16" t="s">
        <v>13</v>
      </c>
      <c r="O16" t="s">
        <v>44</v>
      </c>
      <c r="P16" t="s">
        <v>20</v>
      </c>
      <c r="Q16" t="s">
        <v>150</v>
      </c>
      <c r="R16" t="s">
        <v>249</v>
      </c>
      <c r="S16" t="s">
        <v>92</v>
      </c>
      <c r="T16">
        <v>669</v>
      </c>
      <c r="AA16" t="s">
        <v>227</v>
      </c>
      <c r="AB16" t="s">
        <v>6</v>
      </c>
      <c r="AC16" t="s">
        <v>48</v>
      </c>
      <c r="AD16">
        <v>65</v>
      </c>
      <c r="AF16" t="s">
        <v>181</v>
      </c>
      <c r="AG16" t="s">
        <v>65</v>
      </c>
      <c r="AH16" t="s">
        <v>18</v>
      </c>
      <c r="AI16">
        <v>0.5</v>
      </c>
      <c r="AK16" t="s">
        <v>143</v>
      </c>
      <c r="AL16" t="s">
        <v>122</v>
      </c>
      <c r="AM16" t="s">
        <v>144</v>
      </c>
      <c r="AN16">
        <v>100</v>
      </c>
      <c r="AO16">
        <v>59</v>
      </c>
    </row>
    <row r="17" spans="1:41" x14ac:dyDescent="0.55000000000000004">
      <c r="A17" t="s">
        <v>89</v>
      </c>
      <c r="B17" t="s">
        <v>39</v>
      </c>
      <c r="C17" t="s">
        <v>18</v>
      </c>
      <c r="D17" t="s">
        <v>24</v>
      </c>
      <c r="E17" t="s">
        <v>26</v>
      </c>
      <c r="F17" t="s">
        <v>35</v>
      </c>
      <c r="G17" t="s">
        <v>90</v>
      </c>
      <c r="H17">
        <v>12</v>
      </c>
      <c r="I17" t="s">
        <v>249</v>
      </c>
      <c r="J17" t="s">
        <v>249</v>
      </c>
      <c r="K17">
        <v>549</v>
      </c>
      <c r="M17" t="s">
        <v>204</v>
      </c>
      <c r="N17" t="s">
        <v>13</v>
      </c>
      <c r="O17" t="s">
        <v>44</v>
      </c>
      <c r="P17" t="s">
        <v>18</v>
      </c>
      <c r="Q17" t="s">
        <v>150</v>
      </c>
      <c r="R17" t="s">
        <v>249</v>
      </c>
      <c r="S17" t="s">
        <v>249</v>
      </c>
      <c r="T17">
        <v>1089</v>
      </c>
      <c r="AA17" t="s">
        <v>228</v>
      </c>
      <c r="AB17" t="s">
        <v>6</v>
      </c>
      <c r="AC17" t="s">
        <v>48</v>
      </c>
      <c r="AD17">
        <v>49</v>
      </c>
      <c r="AF17" t="s">
        <v>182</v>
      </c>
      <c r="AG17" t="s">
        <v>65</v>
      </c>
      <c r="AH17" t="s">
        <v>61</v>
      </c>
      <c r="AI17">
        <v>6</v>
      </c>
      <c r="AK17" t="s">
        <v>145</v>
      </c>
      <c r="AL17" t="s">
        <v>122</v>
      </c>
      <c r="AM17" t="s">
        <v>144</v>
      </c>
      <c r="AN17">
        <v>15</v>
      </c>
      <c r="AO17">
        <v>279</v>
      </c>
    </row>
    <row r="18" spans="1:41" x14ac:dyDescent="0.55000000000000004">
      <c r="A18" t="s">
        <v>88</v>
      </c>
      <c r="B18" t="s">
        <v>39</v>
      </c>
      <c r="C18" t="s">
        <v>20</v>
      </c>
      <c r="D18" t="s">
        <v>24</v>
      </c>
      <c r="E18" t="s">
        <v>26</v>
      </c>
      <c r="F18" t="s">
        <v>35</v>
      </c>
      <c r="G18" t="s">
        <v>90</v>
      </c>
      <c r="H18">
        <v>12</v>
      </c>
      <c r="I18" t="s">
        <v>249</v>
      </c>
      <c r="J18" t="s">
        <v>249</v>
      </c>
      <c r="K18">
        <v>299</v>
      </c>
      <c r="M18" t="s">
        <v>204</v>
      </c>
      <c r="N18" t="s">
        <v>13</v>
      </c>
      <c r="O18" t="s">
        <v>44</v>
      </c>
      <c r="P18" t="s">
        <v>18</v>
      </c>
      <c r="Q18" t="s">
        <v>32</v>
      </c>
      <c r="R18" t="s">
        <v>249</v>
      </c>
      <c r="S18" t="s">
        <v>249</v>
      </c>
      <c r="T18">
        <v>1089</v>
      </c>
      <c r="AA18" t="s">
        <v>229</v>
      </c>
      <c r="AB18" t="s">
        <v>9</v>
      </c>
      <c r="AC18" t="s">
        <v>156</v>
      </c>
      <c r="AD18">
        <v>5</v>
      </c>
      <c r="AF18" t="s">
        <v>183</v>
      </c>
      <c r="AG18" t="s">
        <v>65</v>
      </c>
      <c r="AH18" t="s">
        <v>61</v>
      </c>
      <c r="AI18">
        <v>6</v>
      </c>
    </row>
    <row r="19" spans="1:41" x14ac:dyDescent="0.55000000000000004">
      <c r="A19" t="s">
        <v>87</v>
      </c>
      <c r="B19" t="s">
        <v>39</v>
      </c>
      <c r="C19" t="s">
        <v>18</v>
      </c>
      <c r="D19" t="s">
        <v>26</v>
      </c>
      <c r="E19" t="s">
        <v>26</v>
      </c>
      <c r="F19" t="s">
        <v>35</v>
      </c>
      <c r="G19" t="s">
        <v>90</v>
      </c>
      <c r="H19">
        <v>12</v>
      </c>
      <c r="I19" t="s">
        <v>249</v>
      </c>
      <c r="J19" t="s">
        <v>249</v>
      </c>
      <c r="K19">
        <v>475</v>
      </c>
      <c r="M19" t="s">
        <v>205</v>
      </c>
      <c r="N19" t="s">
        <v>13</v>
      </c>
      <c r="O19" t="s">
        <v>44</v>
      </c>
      <c r="P19" t="s">
        <v>16</v>
      </c>
      <c r="Q19" t="s">
        <v>150</v>
      </c>
      <c r="R19" t="s">
        <v>249</v>
      </c>
      <c r="S19" t="s">
        <v>249</v>
      </c>
      <c r="T19">
        <v>779</v>
      </c>
      <c r="AA19" t="s">
        <v>230</v>
      </c>
      <c r="AB19" t="s">
        <v>9</v>
      </c>
      <c r="AC19" t="s">
        <v>156</v>
      </c>
      <c r="AD19">
        <v>8</v>
      </c>
      <c r="AF19" t="s">
        <v>184</v>
      </c>
      <c r="AG19" t="s">
        <v>65</v>
      </c>
      <c r="AH19" t="s">
        <v>61</v>
      </c>
      <c r="AI19">
        <v>6</v>
      </c>
    </row>
    <row r="20" spans="1:41" x14ac:dyDescent="0.55000000000000004">
      <c r="A20" t="s">
        <v>91</v>
      </c>
      <c r="B20" t="s">
        <v>39</v>
      </c>
      <c r="C20" t="s">
        <v>19</v>
      </c>
      <c r="D20" t="s">
        <v>26</v>
      </c>
      <c r="E20" t="s">
        <v>26</v>
      </c>
      <c r="F20" t="s">
        <v>35</v>
      </c>
      <c r="G20" t="s">
        <v>90</v>
      </c>
      <c r="H20">
        <v>6</v>
      </c>
      <c r="I20" t="s">
        <v>92</v>
      </c>
      <c r="J20" t="s">
        <v>249</v>
      </c>
      <c r="K20">
        <v>79</v>
      </c>
      <c r="M20" t="s">
        <v>206</v>
      </c>
      <c r="N20" t="s">
        <v>13</v>
      </c>
      <c r="O20" t="s">
        <v>44</v>
      </c>
      <c r="P20" t="s">
        <v>18</v>
      </c>
      <c r="Q20" t="s">
        <v>31</v>
      </c>
      <c r="R20" t="s">
        <v>249</v>
      </c>
      <c r="S20" t="s">
        <v>249</v>
      </c>
      <c r="T20">
        <v>1779</v>
      </c>
      <c r="AA20" t="s">
        <v>231</v>
      </c>
      <c r="AB20" t="s">
        <v>9</v>
      </c>
      <c r="AC20" t="s">
        <v>156</v>
      </c>
      <c r="AD20">
        <v>5</v>
      </c>
      <c r="AF20" t="s">
        <v>186</v>
      </c>
      <c r="AG20" t="s">
        <v>65</v>
      </c>
      <c r="AH20" t="s">
        <v>185</v>
      </c>
      <c r="AI20">
        <v>40.700000000000003</v>
      </c>
    </row>
    <row r="21" spans="1:41" x14ac:dyDescent="0.55000000000000004">
      <c r="A21" t="s">
        <v>69</v>
      </c>
      <c r="B21" t="s">
        <v>39</v>
      </c>
      <c r="C21" t="s">
        <v>19</v>
      </c>
      <c r="D21" t="s">
        <v>26</v>
      </c>
      <c r="E21" t="s">
        <v>26</v>
      </c>
      <c r="F21" t="s">
        <v>35</v>
      </c>
      <c r="G21" t="s">
        <v>90</v>
      </c>
      <c r="H21">
        <v>6</v>
      </c>
      <c r="I21" t="s">
        <v>249</v>
      </c>
      <c r="J21" t="s">
        <v>249</v>
      </c>
      <c r="K21">
        <v>119</v>
      </c>
      <c r="M21" t="s">
        <v>207</v>
      </c>
      <c r="N21" t="s">
        <v>13</v>
      </c>
      <c r="O21" t="s">
        <v>44</v>
      </c>
      <c r="P21" t="s">
        <v>18</v>
      </c>
      <c r="Q21" t="s">
        <v>151</v>
      </c>
      <c r="R21" t="s">
        <v>249</v>
      </c>
      <c r="S21" t="s">
        <v>249</v>
      </c>
      <c r="T21">
        <v>2079</v>
      </c>
      <c r="AA21" t="s">
        <v>232</v>
      </c>
      <c r="AB21" t="s">
        <v>9</v>
      </c>
      <c r="AC21" t="s">
        <v>160</v>
      </c>
      <c r="AD21">
        <v>39.6</v>
      </c>
      <c r="AF21" t="s">
        <v>187</v>
      </c>
      <c r="AG21" t="s">
        <v>66</v>
      </c>
      <c r="AH21" t="s">
        <v>18</v>
      </c>
      <c r="AI21">
        <v>16</v>
      </c>
    </row>
    <row r="22" spans="1:41" x14ac:dyDescent="0.55000000000000004">
      <c r="A22" t="s">
        <v>93</v>
      </c>
      <c r="B22" t="s">
        <v>39</v>
      </c>
      <c r="C22" t="s">
        <v>20</v>
      </c>
      <c r="D22" t="s">
        <v>26</v>
      </c>
      <c r="E22" t="s">
        <v>26</v>
      </c>
      <c r="F22" t="s">
        <v>35</v>
      </c>
      <c r="G22" t="s">
        <v>32</v>
      </c>
      <c r="H22">
        <v>6</v>
      </c>
      <c r="I22" t="s">
        <v>249</v>
      </c>
      <c r="J22" t="s">
        <v>249</v>
      </c>
      <c r="K22">
        <v>419</v>
      </c>
      <c r="M22" t="s">
        <v>208</v>
      </c>
      <c r="N22" t="s">
        <v>13</v>
      </c>
      <c r="O22" t="s">
        <v>44</v>
      </c>
      <c r="P22" t="s">
        <v>18</v>
      </c>
      <c r="Q22" t="s">
        <v>31</v>
      </c>
      <c r="R22" t="s">
        <v>249</v>
      </c>
      <c r="S22" t="s">
        <v>249</v>
      </c>
      <c r="T22">
        <v>1989</v>
      </c>
      <c r="AA22" t="s">
        <v>233</v>
      </c>
      <c r="AB22" t="s">
        <v>9</v>
      </c>
      <c r="AC22" t="s">
        <v>160</v>
      </c>
      <c r="AD22">
        <v>33</v>
      </c>
      <c r="AF22" t="s">
        <v>188</v>
      </c>
      <c r="AG22" t="s">
        <v>66</v>
      </c>
      <c r="AH22" t="s">
        <v>18</v>
      </c>
      <c r="AI22">
        <v>27</v>
      </c>
    </row>
    <row r="23" spans="1:41" x14ac:dyDescent="0.55000000000000004">
      <c r="A23" t="s">
        <v>94</v>
      </c>
      <c r="B23" t="s">
        <v>15</v>
      </c>
      <c r="C23" t="s">
        <v>19</v>
      </c>
      <c r="D23" t="s">
        <v>26</v>
      </c>
      <c r="E23" t="s">
        <v>26</v>
      </c>
      <c r="F23" t="s">
        <v>35</v>
      </c>
      <c r="G23" t="s">
        <v>90</v>
      </c>
      <c r="H23">
        <v>6</v>
      </c>
      <c r="I23" t="s">
        <v>249</v>
      </c>
      <c r="J23" t="s">
        <v>249</v>
      </c>
      <c r="K23">
        <v>129</v>
      </c>
      <c r="M23" t="s">
        <v>209</v>
      </c>
      <c r="N23" t="s">
        <v>13</v>
      </c>
      <c r="O23" t="s">
        <v>44</v>
      </c>
      <c r="P23" t="s">
        <v>85</v>
      </c>
      <c r="Q23" t="s">
        <v>31</v>
      </c>
      <c r="R23" t="s">
        <v>249</v>
      </c>
      <c r="S23" t="s">
        <v>249</v>
      </c>
      <c r="T23">
        <v>2465</v>
      </c>
      <c r="AA23" t="s">
        <v>234</v>
      </c>
      <c r="AB23" t="s">
        <v>9</v>
      </c>
      <c r="AC23" t="s">
        <v>156</v>
      </c>
      <c r="AD23">
        <v>8</v>
      </c>
      <c r="AF23" t="s">
        <v>189</v>
      </c>
      <c r="AG23" t="s">
        <v>66</v>
      </c>
      <c r="AH23" t="s">
        <v>17</v>
      </c>
      <c r="AI23">
        <v>70</v>
      </c>
    </row>
    <row r="24" spans="1:41" x14ac:dyDescent="0.55000000000000004">
      <c r="A24" t="s">
        <v>95</v>
      </c>
      <c r="B24" t="s">
        <v>15</v>
      </c>
      <c r="C24" t="s">
        <v>17</v>
      </c>
      <c r="D24" t="s">
        <v>26</v>
      </c>
      <c r="E24" t="s">
        <v>26</v>
      </c>
      <c r="F24" t="s">
        <v>35</v>
      </c>
      <c r="G24" t="s">
        <v>90</v>
      </c>
      <c r="H24">
        <v>6</v>
      </c>
      <c r="I24" t="s">
        <v>249</v>
      </c>
      <c r="J24" t="s">
        <v>249</v>
      </c>
      <c r="K24">
        <v>2299</v>
      </c>
      <c r="M24" t="s">
        <v>210</v>
      </c>
      <c r="N24" t="s">
        <v>13</v>
      </c>
      <c r="O24" t="s">
        <v>44</v>
      </c>
      <c r="P24" t="s">
        <v>152</v>
      </c>
      <c r="Q24" t="s">
        <v>153</v>
      </c>
      <c r="R24" t="s">
        <v>249</v>
      </c>
      <c r="S24" t="s">
        <v>249</v>
      </c>
      <c r="T24">
        <v>1859</v>
      </c>
      <c r="AA24" t="s">
        <v>235</v>
      </c>
      <c r="AB24" t="s">
        <v>4</v>
      </c>
      <c r="AC24" t="s">
        <v>154</v>
      </c>
      <c r="AD24">
        <v>63.5</v>
      </c>
      <c r="AF24" t="s">
        <v>190</v>
      </c>
      <c r="AG24" t="s">
        <v>66</v>
      </c>
      <c r="AH24" t="s">
        <v>17</v>
      </c>
      <c r="AI24">
        <v>100</v>
      </c>
    </row>
    <row r="25" spans="1:41" x14ac:dyDescent="0.55000000000000004">
      <c r="A25" t="s">
        <v>96</v>
      </c>
      <c r="B25" t="s">
        <v>15</v>
      </c>
      <c r="C25" t="s">
        <v>19</v>
      </c>
      <c r="D25" t="s">
        <v>24</v>
      </c>
      <c r="E25" t="s">
        <v>28</v>
      </c>
      <c r="F25" t="s">
        <v>35</v>
      </c>
      <c r="G25" t="s">
        <v>31</v>
      </c>
      <c r="H25">
        <v>6</v>
      </c>
      <c r="I25" t="s">
        <v>249</v>
      </c>
      <c r="J25" t="s">
        <v>249</v>
      </c>
      <c r="K25">
        <v>3199</v>
      </c>
      <c r="M25" t="s">
        <v>211</v>
      </c>
      <c r="N25" t="s">
        <v>13</v>
      </c>
      <c r="O25" t="s">
        <v>44</v>
      </c>
      <c r="P25" t="s">
        <v>19</v>
      </c>
      <c r="Q25" t="s">
        <v>31</v>
      </c>
      <c r="R25" t="s">
        <v>249</v>
      </c>
      <c r="S25" t="s">
        <v>249</v>
      </c>
      <c r="T25">
        <v>2949</v>
      </c>
      <c r="AA25" t="s">
        <v>236</v>
      </c>
      <c r="AB25" t="s">
        <v>4</v>
      </c>
      <c r="AC25" t="s">
        <v>154</v>
      </c>
      <c r="AD25">
        <v>52</v>
      </c>
    </row>
    <row r="26" spans="1:41" x14ac:dyDescent="0.55000000000000004">
      <c r="A26" t="s">
        <v>97</v>
      </c>
      <c r="B26" t="s">
        <v>15</v>
      </c>
      <c r="C26" t="s">
        <v>18</v>
      </c>
      <c r="D26" t="s">
        <v>26</v>
      </c>
      <c r="E26" t="s">
        <v>26</v>
      </c>
      <c r="F26" t="s">
        <v>35</v>
      </c>
      <c r="G26" t="s">
        <v>32</v>
      </c>
      <c r="H26">
        <v>6</v>
      </c>
      <c r="I26" t="s">
        <v>249</v>
      </c>
      <c r="J26" t="s">
        <v>249</v>
      </c>
      <c r="K26">
        <v>340</v>
      </c>
      <c r="M26" t="s">
        <v>212</v>
      </c>
      <c r="N26" t="s">
        <v>13</v>
      </c>
      <c r="O26" t="s">
        <v>44</v>
      </c>
      <c r="P26" t="s">
        <v>19</v>
      </c>
      <c r="Q26" t="s">
        <v>150</v>
      </c>
      <c r="R26" t="s">
        <v>249</v>
      </c>
      <c r="S26" t="s">
        <v>249</v>
      </c>
      <c r="T26">
        <v>3079</v>
      </c>
      <c r="AA26" t="s">
        <v>237</v>
      </c>
      <c r="AB26" t="s">
        <v>4</v>
      </c>
      <c r="AC26" t="s">
        <v>154</v>
      </c>
      <c r="AD26">
        <v>63.5</v>
      </c>
    </row>
    <row r="27" spans="1:41" x14ac:dyDescent="0.55000000000000004">
      <c r="A27" t="s">
        <v>98</v>
      </c>
      <c r="B27" t="s">
        <v>14</v>
      </c>
      <c r="C27" t="s">
        <v>20</v>
      </c>
      <c r="D27" t="s">
        <v>24</v>
      </c>
      <c r="E27" t="s">
        <v>28</v>
      </c>
      <c r="F27" t="s">
        <v>34</v>
      </c>
      <c r="G27" t="s">
        <v>32</v>
      </c>
      <c r="H27">
        <v>6</v>
      </c>
      <c r="I27" t="s">
        <v>249</v>
      </c>
      <c r="J27" t="s">
        <v>249</v>
      </c>
      <c r="K27">
        <v>329</v>
      </c>
      <c r="M27" t="s">
        <v>213</v>
      </c>
      <c r="N27" t="s">
        <v>13</v>
      </c>
      <c r="O27" t="s">
        <v>44</v>
      </c>
      <c r="P27" t="s">
        <v>18</v>
      </c>
      <c r="Q27" t="s">
        <v>32</v>
      </c>
      <c r="R27" t="s">
        <v>249</v>
      </c>
      <c r="S27" t="s">
        <v>249</v>
      </c>
      <c r="T27">
        <v>4599</v>
      </c>
      <c r="AA27" t="s">
        <v>238</v>
      </c>
      <c r="AB27" t="s">
        <v>4</v>
      </c>
      <c r="AC27" t="s">
        <v>130</v>
      </c>
      <c r="AD27">
        <v>27</v>
      </c>
    </row>
    <row r="28" spans="1:41" x14ac:dyDescent="0.55000000000000004">
      <c r="A28" t="s">
        <v>99</v>
      </c>
      <c r="B28" t="s">
        <v>14</v>
      </c>
      <c r="C28" t="s">
        <v>40</v>
      </c>
      <c r="D28" t="s">
        <v>26</v>
      </c>
      <c r="E28" t="s">
        <v>28</v>
      </c>
      <c r="F28" t="s">
        <v>34</v>
      </c>
      <c r="G28" t="s">
        <v>32</v>
      </c>
      <c r="H28">
        <v>6</v>
      </c>
      <c r="I28" t="s">
        <v>249</v>
      </c>
      <c r="J28" t="s">
        <v>249</v>
      </c>
      <c r="K28">
        <v>329</v>
      </c>
      <c r="M28" t="s">
        <v>199</v>
      </c>
      <c r="N28" t="s">
        <v>13</v>
      </c>
      <c r="O28" t="s">
        <v>44</v>
      </c>
      <c r="P28" t="s">
        <v>149</v>
      </c>
      <c r="Q28" t="s">
        <v>32</v>
      </c>
      <c r="R28" t="s">
        <v>92</v>
      </c>
      <c r="S28" t="s">
        <v>249</v>
      </c>
      <c r="T28">
        <v>239</v>
      </c>
      <c r="AA28" t="s">
        <v>239</v>
      </c>
      <c r="AB28" t="s">
        <v>161</v>
      </c>
      <c r="AC28" t="s">
        <v>159</v>
      </c>
      <c r="AD28">
        <v>39</v>
      </c>
    </row>
    <row r="29" spans="1:41" x14ac:dyDescent="0.55000000000000004">
      <c r="A29" t="s">
        <v>100</v>
      </c>
      <c r="B29" t="s">
        <v>14</v>
      </c>
      <c r="C29" t="s">
        <v>18</v>
      </c>
      <c r="D29" t="s">
        <v>24</v>
      </c>
      <c r="E29" t="s">
        <v>28</v>
      </c>
      <c r="F29" t="s">
        <v>34</v>
      </c>
      <c r="G29" t="s">
        <v>83</v>
      </c>
      <c r="H29">
        <v>6</v>
      </c>
      <c r="I29" t="s">
        <v>249</v>
      </c>
      <c r="J29" t="s">
        <v>249</v>
      </c>
      <c r="K29">
        <v>709</v>
      </c>
      <c r="M29" t="s">
        <v>196</v>
      </c>
      <c r="N29" t="s">
        <v>13</v>
      </c>
      <c r="O29" t="s">
        <v>44</v>
      </c>
      <c r="P29" t="s">
        <v>40</v>
      </c>
      <c r="Q29" t="s">
        <v>32</v>
      </c>
      <c r="R29" t="s">
        <v>92</v>
      </c>
      <c r="S29" t="s">
        <v>249</v>
      </c>
      <c r="T29">
        <v>239</v>
      </c>
      <c r="AA29" t="s">
        <v>240</v>
      </c>
      <c r="AB29" t="s">
        <v>161</v>
      </c>
      <c r="AC29" t="s">
        <v>162</v>
      </c>
      <c r="AD29">
        <v>24</v>
      </c>
    </row>
    <row r="30" spans="1:41" x14ac:dyDescent="0.55000000000000004">
      <c r="A30" t="s">
        <v>101</v>
      </c>
      <c r="B30" t="s">
        <v>39</v>
      </c>
      <c r="C30" t="s">
        <v>19</v>
      </c>
      <c r="D30" t="s">
        <v>26</v>
      </c>
      <c r="E30" t="s">
        <v>26</v>
      </c>
      <c r="F30" t="s">
        <v>35</v>
      </c>
      <c r="G30" t="s">
        <v>90</v>
      </c>
      <c r="H30">
        <v>6</v>
      </c>
      <c r="I30" t="s">
        <v>92</v>
      </c>
      <c r="J30" t="s">
        <v>92</v>
      </c>
      <c r="K30">
        <v>219</v>
      </c>
      <c r="AA30" t="s">
        <v>241</v>
      </c>
      <c r="AB30" t="s">
        <v>161</v>
      </c>
      <c r="AC30" t="s">
        <v>163</v>
      </c>
      <c r="AD30">
        <v>10</v>
      </c>
    </row>
    <row r="31" spans="1:41" x14ac:dyDescent="0.55000000000000004">
      <c r="A31" t="s">
        <v>102</v>
      </c>
      <c r="B31" t="s">
        <v>13</v>
      </c>
      <c r="C31" t="s">
        <v>20</v>
      </c>
      <c r="D31" t="s">
        <v>25</v>
      </c>
      <c r="E31" t="s">
        <v>29</v>
      </c>
      <c r="F31" t="s">
        <v>34</v>
      </c>
      <c r="G31" t="s">
        <v>31</v>
      </c>
      <c r="H31" t="s">
        <v>26</v>
      </c>
      <c r="I31" t="s">
        <v>249</v>
      </c>
      <c r="J31" t="s">
        <v>249</v>
      </c>
      <c r="K31">
        <v>999</v>
      </c>
      <c r="AA31" t="s">
        <v>242</v>
      </c>
      <c r="AB31" t="s">
        <v>161</v>
      </c>
      <c r="AC31" t="s">
        <v>17</v>
      </c>
      <c r="AD31">
        <v>85</v>
      </c>
    </row>
    <row r="32" spans="1:41" x14ac:dyDescent="0.55000000000000004">
      <c r="AA32" t="s">
        <v>243</v>
      </c>
      <c r="AB32" t="s">
        <v>164</v>
      </c>
      <c r="AC32" t="s">
        <v>18</v>
      </c>
      <c r="AD32">
        <v>22</v>
      </c>
    </row>
    <row r="33" spans="3:30" x14ac:dyDescent="0.55000000000000004">
      <c r="AA33" t="s">
        <v>244</v>
      </c>
      <c r="AB33" t="s">
        <v>164</v>
      </c>
      <c r="AC33" t="s">
        <v>156</v>
      </c>
      <c r="AD33">
        <v>7</v>
      </c>
    </row>
    <row r="34" spans="3:30" x14ac:dyDescent="0.55000000000000004">
      <c r="C34" s="9"/>
      <c r="D34" s="9"/>
      <c r="AA34" t="s">
        <v>245</v>
      </c>
      <c r="AB34" t="s">
        <v>164</v>
      </c>
      <c r="AC34" t="s">
        <v>18</v>
      </c>
      <c r="AD34">
        <v>34</v>
      </c>
    </row>
    <row r="35" spans="3:30" x14ac:dyDescent="0.55000000000000004">
      <c r="C35" s="9"/>
      <c r="D35" s="9"/>
      <c r="AA35" t="s">
        <v>246</v>
      </c>
      <c r="AB35" t="s">
        <v>164</v>
      </c>
      <c r="AC35" t="s">
        <v>18</v>
      </c>
      <c r="AD35">
        <v>17</v>
      </c>
    </row>
    <row r="36" spans="3:30" x14ac:dyDescent="0.55000000000000004">
      <c r="C36" s="9"/>
      <c r="D36" s="9"/>
    </row>
    <row r="37" spans="3:30" x14ac:dyDescent="0.55000000000000004">
      <c r="C37" s="9"/>
      <c r="D37" s="9"/>
    </row>
    <row r="38" spans="3:30" x14ac:dyDescent="0.55000000000000004">
      <c r="C38" s="9"/>
      <c r="D38" s="9"/>
    </row>
    <row r="39" spans="3:30" x14ac:dyDescent="0.55000000000000004">
      <c r="C39" s="9"/>
      <c r="D39" s="9"/>
    </row>
    <row r="40" spans="3:30" x14ac:dyDescent="0.55000000000000004">
      <c r="C40" s="9"/>
      <c r="D40" s="9"/>
    </row>
    <row r="41" spans="3:30" x14ac:dyDescent="0.55000000000000004">
      <c r="C41" s="9"/>
      <c r="D41" s="9"/>
    </row>
    <row r="42" spans="3:30" x14ac:dyDescent="0.55000000000000004">
      <c r="C42" s="9"/>
      <c r="D42" s="9"/>
    </row>
    <row r="43" spans="3:30" x14ac:dyDescent="0.55000000000000004">
      <c r="C43" s="9"/>
      <c r="D43" s="9"/>
    </row>
    <row r="44" spans="3:30" x14ac:dyDescent="0.55000000000000004">
      <c r="C44" s="9"/>
      <c r="D44" s="9"/>
    </row>
    <row r="45" spans="3:30" x14ac:dyDescent="0.55000000000000004">
      <c r="C45" s="9"/>
      <c r="D45" s="9"/>
    </row>
    <row r="46" spans="3:30" x14ac:dyDescent="0.55000000000000004">
      <c r="C46" s="9"/>
      <c r="D46" s="9"/>
    </row>
    <row r="47" spans="3:30" x14ac:dyDescent="0.55000000000000004">
      <c r="C47" s="9"/>
      <c r="D47" s="9"/>
    </row>
    <row r="48" spans="3:30" x14ac:dyDescent="0.55000000000000004">
      <c r="C48" s="9"/>
      <c r="D48" s="9"/>
    </row>
    <row r="49" spans="3:4" x14ac:dyDescent="0.55000000000000004">
      <c r="C49" s="9"/>
      <c r="D49" s="9"/>
    </row>
    <row r="50" spans="3:4" x14ac:dyDescent="0.55000000000000004">
      <c r="C50" s="9"/>
      <c r="D50" s="9"/>
    </row>
    <row r="51" spans="3:4" x14ac:dyDescent="0.55000000000000004">
      <c r="C51" s="9"/>
      <c r="D51" s="9"/>
    </row>
    <row r="52" spans="3:4" x14ac:dyDescent="0.55000000000000004">
      <c r="C52" s="9"/>
      <c r="D52" s="9"/>
    </row>
    <row r="53" spans="3:4" x14ac:dyDescent="0.55000000000000004">
      <c r="C53" s="9"/>
      <c r="D53" s="9"/>
    </row>
    <row r="54" spans="3:4" x14ac:dyDescent="0.55000000000000004">
      <c r="C54" s="9"/>
      <c r="D54" s="9"/>
    </row>
    <row r="55" spans="3:4" x14ac:dyDescent="0.55000000000000004">
      <c r="C55" s="9"/>
      <c r="D55" s="9"/>
    </row>
    <row r="56" spans="3:4" x14ac:dyDescent="0.55000000000000004">
      <c r="C56" s="9"/>
      <c r="D56" s="9"/>
    </row>
    <row r="57" spans="3:4" x14ac:dyDescent="0.55000000000000004">
      <c r="C57" s="9"/>
      <c r="D57" s="9"/>
    </row>
    <row r="58" spans="3:4" x14ac:dyDescent="0.55000000000000004">
      <c r="C58" s="9"/>
      <c r="D58" s="9"/>
    </row>
    <row r="59" spans="3:4" x14ac:dyDescent="0.55000000000000004">
      <c r="C59" s="9"/>
      <c r="D59" s="9"/>
    </row>
    <row r="60" spans="3:4" x14ac:dyDescent="0.55000000000000004">
      <c r="C60" s="9"/>
      <c r="D60" s="9"/>
    </row>
    <row r="61" spans="3:4" x14ac:dyDescent="0.55000000000000004">
      <c r="C61" s="9"/>
      <c r="D61" s="9"/>
    </row>
    <row r="62" spans="3:4" x14ac:dyDescent="0.55000000000000004">
      <c r="C62" s="9"/>
      <c r="D62" s="9"/>
    </row>
    <row r="63" spans="3:4" x14ac:dyDescent="0.55000000000000004">
      <c r="C63" s="9"/>
      <c r="D63" s="9"/>
    </row>
    <row r="64" spans="3:4" x14ac:dyDescent="0.55000000000000004">
      <c r="C64" s="9"/>
      <c r="D64" s="9"/>
    </row>
    <row r="65" spans="3:4" x14ac:dyDescent="0.55000000000000004">
      <c r="C65" s="9"/>
      <c r="D65" s="9"/>
    </row>
    <row r="66" spans="3:4" x14ac:dyDescent="0.55000000000000004">
      <c r="C66" s="9"/>
      <c r="D66" s="9"/>
    </row>
    <row r="67" spans="3:4" x14ac:dyDescent="0.55000000000000004">
      <c r="C67" s="9"/>
      <c r="D67" s="9"/>
    </row>
    <row r="68" spans="3:4" x14ac:dyDescent="0.55000000000000004">
      <c r="C68" s="9"/>
      <c r="D68" s="9"/>
    </row>
    <row r="69" spans="3:4" x14ac:dyDescent="0.55000000000000004">
      <c r="C69" s="9"/>
      <c r="D69" s="9"/>
    </row>
    <row r="70" spans="3:4" x14ac:dyDescent="0.55000000000000004">
      <c r="C70" s="9"/>
      <c r="D70" s="9"/>
    </row>
    <row r="71" spans="3:4" x14ac:dyDescent="0.55000000000000004">
      <c r="C71" s="9"/>
      <c r="D71" s="9"/>
    </row>
    <row r="72" spans="3:4" x14ac:dyDescent="0.55000000000000004">
      <c r="C72" s="9"/>
      <c r="D72" s="9"/>
    </row>
    <row r="73" spans="3:4" x14ac:dyDescent="0.55000000000000004">
      <c r="C73" s="9"/>
      <c r="D73" s="9"/>
    </row>
    <row r="74" spans="3:4" x14ac:dyDescent="0.55000000000000004">
      <c r="C74" s="9"/>
      <c r="D74" s="9"/>
    </row>
    <row r="75" spans="3:4" x14ac:dyDescent="0.55000000000000004">
      <c r="C75" s="9"/>
      <c r="D75" s="9"/>
    </row>
    <row r="76" spans="3:4" x14ac:dyDescent="0.55000000000000004">
      <c r="C76" s="9"/>
      <c r="D76" s="9"/>
    </row>
    <row r="77" spans="3:4" x14ac:dyDescent="0.55000000000000004">
      <c r="C77" s="9"/>
      <c r="D77" s="9"/>
    </row>
    <row r="78" spans="3:4" x14ac:dyDescent="0.55000000000000004">
      <c r="C78" s="9"/>
      <c r="D78" s="9"/>
    </row>
    <row r="79" spans="3:4" x14ac:dyDescent="0.55000000000000004">
      <c r="C79" s="9"/>
      <c r="D79" s="9"/>
    </row>
    <row r="80" spans="3:4" x14ac:dyDescent="0.55000000000000004">
      <c r="C80" s="9"/>
      <c r="D80" s="9"/>
    </row>
    <row r="81" spans="3:4" x14ac:dyDescent="0.55000000000000004">
      <c r="C81" s="9"/>
      <c r="D81" s="9"/>
    </row>
    <row r="82" spans="3:4" x14ac:dyDescent="0.55000000000000004">
      <c r="C82" s="9"/>
      <c r="D82" s="9"/>
    </row>
    <row r="83" spans="3:4" x14ac:dyDescent="0.55000000000000004">
      <c r="C83" s="9"/>
      <c r="D83" s="9"/>
    </row>
    <row r="84" spans="3:4" x14ac:dyDescent="0.55000000000000004">
      <c r="C84" s="9"/>
      <c r="D84" s="9"/>
    </row>
    <row r="85" spans="3:4" x14ac:dyDescent="0.55000000000000004">
      <c r="C85" s="9"/>
      <c r="D85" s="9"/>
    </row>
    <row r="86" spans="3:4" x14ac:dyDescent="0.55000000000000004">
      <c r="C86" s="9"/>
      <c r="D86" s="9"/>
    </row>
    <row r="87" spans="3:4" x14ac:dyDescent="0.55000000000000004">
      <c r="C87" s="9"/>
      <c r="D87" s="9"/>
    </row>
    <row r="88" spans="3:4" x14ac:dyDescent="0.55000000000000004">
      <c r="C88" s="9"/>
      <c r="D88" s="9"/>
    </row>
    <row r="89" spans="3:4" x14ac:dyDescent="0.55000000000000004">
      <c r="C89" s="9"/>
      <c r="D89" s="9"/>
    </row>
    <row r="90" spans="3:4" x14ac:dyDescent="0.55000000000000004">
      <c r="C90" s="9"/>
      <c r="D90" s="9"/>
    </row>
    <row r="91" spans="3:4" x14ac:dyDescent="0.55000000000000004">
      <c r="C91" s="9"/>
      <c r="D91" s="9"/>
    </row>
    <row r="92" spans="3:4" x14ac:dyDescent="0.55000000000000004">
      <c r="C92" s="9"/>
      <c r="D92" s="9"/>
    </row>
    <row r="93" spans="3:4" x14ac:dyDescent="0.55000000000000004">
      <c r="C93" s="9"/>
      <c r="D93" s="9"/>
    </row>
    <row r="94" spans="3:4" x14ac:dyDescent="0.55000000000000004">
      <c r="C94" s="9"/>
      <c r="D94" s="9"/>
    </row>
    <row r="95" spans="3:4" x14ac:dyDescent="0.55000000000000004">
      <c r="C95" s="9"/>
      <c r="D95" s="9"/>
    </row>
    <row r="96" spans="3:4" x14ac:dyDescent="0.55000000000000004">
      <c r="C96" s="9"/>
      <c r="D96" s="9"/>
    </row>
    <row r="97" spans="3:4" x14ac:dyDescent="0.55000000000000004">
      <c r="C97" s="9"/>
      <c r="D97" s="9"/>
    </row>
    <row r="98" spans="3:4" x14ac:dyDescent="0.55000000000000004">
      <c r="C98" s="9"/>
      <c r="D98" s="9"/>
    </row>
    <row r="99" spans="3:4" x14ac:dyDescent="0.55000000000000004">
      <c r="C99" s="9"/>
      <c r="D99" s="9"/>
    </row>
    <row r="100" spans="3:4" x14ac:dyDescent="0.55000000000000004">
      <c r="C100" s="9"/>
      <c r="D100" s="9"/>
    </row>
    <row r="101" spans="3:4" x14ac:dyDescent="0.55000000000000004">
      <c r="C101" s="9"/>
      <c r="D101" s="9"/>
    </row>
    <row r="102" spans="3:4" x14ac:dyDescent="0.55000000000000004">
      <c r="C102" s="9"/>
      <c r="D102" s="9"/>
    </row>
    <row r="103" spans="3:4" x14ac:dyDescent="0.55000000000000004">
      <c r="C103" s="9"/>
      <c r="D103" s="9"/>
    </row>
    <row r="104" spans="3:4" x14ac:dyDescent="0.55000000000000004">
      <c r="C104" s="9"/>
      <c r="D104" s="9"/>
    </row>
    <row r="105" spans="3:4" x14ac:dyDescent="0.55000000000000004">
      <c r="C105" s="9"/>
      <c r="D105" s="9"/>
    </row>
    <row r="106" spans="3:4" x14ac:dyDescent="0.55000000000000004">
      <c r="C106" s="9"/>
      <c r="D106" s="9"/>
    </row>
    <row r="107" spans="3:4" x14ac:dyDescent="0.55000000000000004">
      <c r="C107" s="9"/>
      <c r="D107" s="9"/>
    </row>
    <row r="108" spans="3:4" x14ac:dyDescent="0.55000000000000004">
      <c r="C108" s="9"/>
      <c r="D108" s="9"/>
    </row>
    <row r="109" spans="3:4" x14ac:dyDescent="0.55000000000000004">
      <c r="C109" s="9"/>
      <c r="D109" s="9"/>
    </row>
    <row r="110" spans="3:4" x14ac:dyDescent="0.55000000000000004">
      <c r="C110" s="9"/>
      <c r="D110" s="9"/>
    </row>
    <row r="111" spans="3:4" x14ac:dyDescent="0.55000000000000004">
      <c r="C111" s="9"/>
      <c r="D111" s="9"/>
    </row>
    <row r="112" spans="3:4" x14ac:dyDescent="0.55000000000000004">
      <c r="C112" s="9"/>
      <c r="D112" s="9"/>
    </row>
    <row r="113" spans="3:4" x14ac:dyDescent="0.55000000000000004">
      <c r="C113" s="9"/>
      <c r="D113" s="9"/>
    </row>
    <row r="114" spans="3:4" x14ac:dyDescent="0.55000000000000004">
      <c r="C114" s="9"/>
      <c r="D114" s="9"/>
    </row>
    <row r="115" spans="3:4" x14ac:dyDescent="0.55000000000000004">
      <c r="C115" s="9"/>
      <c r="D115" s="9"/>
    </row>
    <row r="116" spans="3:4" x14ac:dyDescent="0.55000000000000004">
      <c r="C116" s="9"/>
      <c r="D116" s="9"/>
    </row>
    <row r="117" spans="3:4" x14ac:dyDescent="0.55000000000000004">
      <c r="C117" s="9"/>
      <c r="D117" s="9"/>
    </row>
    <row r="118" spans="3:4" x14ac:dyDescent="0.55000000000000004">
      <c r="C118" s="9"/>
      <c r="D118" s="9"/>
    </row>
    <row r="119" spans="3:4" x14ac:dyDescent="0.55000000000000004">
      <c r="C119" s="9"/>
      <c r="D119" s="9"/>
    </row>
    <row r="120" spans="3:4" x14ac:dyDescent="0.55000000000000004">
      <c r="C120" s="9"/>
      <c r="D120" s="9"/>
    </row>
    <row r="121" spans="3:4" x14ac:dyDescent="0.55000000000000004">
      <c r="C121" s="9"/>
      <c r="D121" s="9"/>
    </row>
    <row r="122" spans="3:4" x14ac:dyDescent="0.55000000000000004">
      <c r="C122" s="9"/>
      <c r="D122" s="9"/>
    </row>
    <row r="123" spans="3:4" x14ac:dyDescent="0.55000000000000004">
      <c r="C123" s="9"/>
      <c r="D123" s="9"/>
    </row>
    <row r="124" spans="3:4" x14ac:dyDescent="0.55000000000000004">
      <c r="C124" s="9"/>
      <c r="D124" s="9"/>
    </row>
    <row r="125" spans="3:4" x14ac:dyDescent="0.55000000000000004">
      <c r="C125" s="9"/>
      <c r="D125" s="9"/>
    </row>
    <row r="126" spans="3:4" x14ac:dyDescent="0.55000000000000004">
      <c r="C126" s="9"/>
      <c r="D126" s="9"/>
    </row>
    <row r="127" spans="3:4" x14ac:dyDescent="0.55000000000000004">
      <c r="C127" s="9"/>
      <c r="D127" s="9"/>
    </row>
    <row r="128" spans="3:4" x14ac:dyDescent="0.55000000000000004">
      <c r="C128" s="9"/>
      <c r="D128" s="9"/>
    </row>
    <row r="129" spans="3:4" x14ac:dyDescent="0.55000000000000004">
      <c r="C129" s="9"/>
      <c r="D129" s="9"/>
    </row>
    <row r="130" spans="3:4" x14ac:dyDescent="0.55000000000000004">
      <c r="C130" s="9"/>
      <c r="D130" s="9"/>
    </row>
    <row r="131" spans="3:4" x14ac:dyDescent="0.55000000000000004">
      <c r="C131" s="9"/>
      <c r="D131" s="9"/>
    </row>
    <row r="132" spans="3:4" x14ac:dyDescent="0.55000000000000004">
      <c r="C132" s="9"/>
      <c r="D132" s="9"/>
    </row>
    <row r="133" spans="3:4" x14ac:dyDescent="0.55000000000000004">
      <c r="C133" s="9"/>
      <c r="D133" s="9"/>
    </row>
    <row r="134" spans="3:4" x14ac:dyDescent="0.55000000000000004">
      <c r="C134" s="9"/>
      <c r="D134" s="9"/>
    </row>
    <row r="135" spans="3:4" x14ac:dyDescent="0.55000000000000004">
      <c r="C135" s="9"/>
      <c r="D135" s="9"/>
    </row>
    <row r="136" spans="3:4" x14ac:dyDescent="0.55000000000000004">
      <c r="C136" s="9"/>
      <c r="D136" s="9"/>
    </row>
    <row r="137" spans="3:4" x14ac:dyDescent="0.55000000000000004">
      <c r="C137" s="9"/>
      <c r="D137" s="9"/>
    </row>
    <row r="138" spans="3:4" x14ac:dyDescent="0.55000000000000004">
      <c r="C138" s="9"/>
      <c r="D138" s="9"/>
    </row>
    <row r="139" spans="3:4" x14ac:dyDescent="0.55000000000000004">
      <c r="C139" s="9"/>
      <c r="D139" s="9"/>
    </row>
    <row r="140" spans="3:4" x14ac:dyDescent="0.55000000000000004">
      <c r="C140" s="9"/>
      <c r="D140" s="9"/>
    </row>
    <row r="141" spans="3:4" x14ac:dyDescent="0.55000000000000004">
      <c r="C141" s="9"/>
      <c r="D141" s="9"/>
    </row>
    <row r="142" spans="3:4" x14ac:dyDescent="0.55000000000000004">
      <c r="C142" s="9"/>
      <c r="D142" s="9"/>
    </row>
    <row r="143" spans="3:4" x14ac:dyDescent="0.55000000000000004">
      <c r="C143" s="9"/>
      <c r="D143" s="9"/>
    </row>
    <row r="144" spans="3:4" x14ac:dyDescent="0.55000000000000004">
      <c r="C144" s="9"/>
      <c r="D144" s="9"/>
    </row>
    <row r="145" spans="3:4" x14ac:dyDescent="0.55000000000000004">
      <c r="C145" s="9"/>
      <c r="D145" s="9"/>
    </row>
    <row r="146" spans="3:4" x14ac:dyDescent="0.55000000000000004">
      <c r="C146" s="9"/>
      <c r="D146" s="9"/>
    </row>
    <row r="147" spans="3:4" x14ac:dyDescent="0.55000000000000004">
      <c r="C147" s="9"/>
      <c r="D147" s="9"/>
    </row>
    <row r="148" spans="3:4" x14ac:dyDescent="0.55000000000000004">
      <c r="C148" s="9"/>
      <c r="D148" s="9"/>
    </row>
    <row r="149" spans="3:4" x14ac:dyDescent="0.55000000000000004">
      <c r="C149" s="9"/>
      <c r="D149" s="9"/>
    </row>
    <row r="150" spans="3:4" x14ac:dyDescent="0.55000000000000004">
      <c r="C150" s="9"/>
      <c r="D150" s="9"/>
    </row>
    <row r="151" spans="3:4" x14ac:dyDescent="0.55000000000000004">
      <c r="C151" s="9"/>
      <c r="D151" s="9"/>
    </row>
    <row r="152" spans="3:4" x14ac:dyDescent="0.55000000000000004">
      <c r="C152" s="9"/>
      <c r="D152" s="9"/>
    </row>
    <row r="153" spans="3:4" x14ac:dyDescent="0.55000000000000004">
      <c r="C153" s="9"/>
      <c r="D153" s="9"/>
    </row>
    <row r="154" spans="3:4" x14ac:dyDescent="0.55000000000000004">
      <c r="C154" s="9"/>
      <c r="D154" s="9"/>
    </row>
    <row r="155" spans="3:4" x14ac:dyDescent="0.55000000000000004">
      <c r="C155" s="9"/>
      <c r="D155" s="9"/>
    </row>
    <row r="156" spans="3:4" x14ac:dyDescent="0.55000000000000004">
      <c r="C156" s="9"/>
      <c r="D156" s="9"/>
    </row>
    <row r="157" spans="3:4" x14ac:dyDescent="0.55000000000000004">
      <c r="C157" s="9"/>
      <c r="D157" s="9"/>
    </row>
    <row r="158" spans="3:4" x14ac:dyDescent="0.55000000000000004">
      <c r="C158" s="9"/>
      <c r="D158" s="9"/>
    </row>
    <row r="159" spans="3:4" x14ac:dyDescent="0.55000000000000004">
      <c r="C159" s="9"/>
      <c r="D159" s="9"/>
    </row>
    <row r="160" spans="3:4" x14ac:dyDescent="0.55000000000000004">
      <c r="C160" s="9"/>
      <c r="D160" s="9"/>
    </row>
    <row r="161" spans="3:4" x14ac:dyDescent="0.55000000000000004">
      <c r="C161" s="9"/>
      <c r="D161" s="9"/>
    </row>
    <row r="162" spans="3:4" x14ac:dyDescent="0.55000000000000004">
      <c r="C162" s="9"/>
      <c r="D162" s="9"/>
    </row>
    <row r="163" spans="3:4" x14ac:dyDescent="0.55000000000000004">
      <c r="C163" s="9"/>
      <c r="D163" s="9"/>
    </row>
    <row r="164" spans="3:4" x14ac:dyDescent="0.55000000000000004">
      <c r="C164" s="9"/>
      <c r="D164" s="9"/>
    </row>
    <row r="165" spans="3:4" x14ac:dyDescent="0.55000000000000004">
      <c r="C165" s="9"/>
      <c r="D165" s="9"/>
    </row>
    <row r="166" spans="3:4" x14ac:dyDescent="0.55000000000000004">
      <c r="C166" s="9"/>
      <c r="D166" s="9"/>
    </row>
    <row r="167" spans="3:4" x14ac:dyDescent="0.55000000000000004">
      <c r="C167" s="9"/>
      <c r="D167" s="9"/>
    </row>
  </sheetData>
  <pageMargins left="0.7" right="0.7" top="0.75" bottom="0.75" header="0.3" footer="0.3"/>
  <tableParts count="6">
    <tablePart r:id="rId1"/>
    <tablePart r:id="rId2"/>
    <tablePart r:id="rId3"/>
    <tablePart r:id="rId4"/>
    <tablePart r:id="rId5"/>
    <tablePart r:id="rId6"/>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2D050"/>
  </sheetPr>
  <dimension ref="A1:A135"/>
  <sheetViews>
    <sheetView workbookViewId="0">
      <selection activeCell="C5" sqref="C5"/>
    </sheetView>
  </sheetViews>
  <sheetFormatPr defaultColWidth="9.15625" defaultRowHeight="14.4" x14ac:dyDescent="0.55000000000000004"/>
  <cols>
    <col min="1" max="1" width="35.68359375" customWidth="1"/>
  </cols>
  <sheetData>
    <row r="1" spans="1:1" x14ac:dyDescent="0.55000000000000004">
      <c r="A1" t="s">
        <v>257</v>
      </c>
    </row>
    <row r="2" spans="1:1" x14ac:dyDescent="0.55000000000000004">
      <c r="A2" s="8" t="s">
        <v>68</v>
      </c>
    </row>
    <row r="3" spans="1:1" x14ac:dyDescent="0.55000000000000004">
      <c r="A3" s="10" t="s">
        <v>73</v>
      </c>
    </row>
    <row r="4" spans="1:1" x14ac:dyDescent="0.55000000000000004">
      <c r="A4" s="8" t="s">
        <v>78</v>
      </c>
    </row>
    <row r="5" spans="1:1" x14ac:dyDescent="0.55000000000000004">
      <c r="A5" s="10" t="s">
        <v>70</v>
      </c>
    </row>
    <row r="6" spans="1:1" x14ac:dyDescent="0.55000000000000004">
      <c r="A6" s="8" t="s">
        <v>71</v>
      </c>
    </row>
    <row r="7" spans="1:1" x14ac:dyDescent="0.55000000000000004">
      <c r="A7" s="10" t="s">
        <v>72</v>
      </c>
    </row>
    <row r="8" spans="1:1" x14ac:dyDescent="0.55000000000000004">
      <c r="A8" s="8" t="s">
        <v>75</v>
      </c>
    </row>
    <row r="9" spans="1:1" x14ac:dyDescent="0.55000000000000004">
      <c r="A9" s="10" t="s">
        <v>76</v>
      </c>
    </row>
    <row r="10" spans="1:1" x14ac:dyDescent="0.55000000000000004">
      <c r="A10" s="8" t="s">
        <v>77</v>
      </c>
    </row>
    <row r="11" spans="1:1" x14ac:dyDescent="0.55000000000000004">
      <c r="A11" s="10" t="s">
        <v>84</v>
      </c>
    </row>
    <row r="12" spans="1:1" x14ac:dyDescent="0.55000000000000004">
      <c r="A12" s="8" t="s">
        <v>74</v>
      </c>
    </row>
    <row r="13" spans="1:1" x14ac:dyDescent="0.55000000000000004">
      <c r="A13" s="10" t="s">
        <v>79</v>
      </c>
    </row>
    <row r="14" spans="1:1" x14ac:dyDescent="0.55000000000000004">
      <c r="A14" s="8" t="s">
        <v>80</v>
      </c>
    </row>
    <row r="15" spans="1:1" x14ac:dyDescent="0.55000000000000004">
      <c r="A15" s="10" t="s">
        <v>86</v>
      </c>
    </row>
    <row r="16" spans="1:1" x14ac:dyDescent="0.55000000000000004">
      <c r="A16" s="8" t="s">
        <v>89</v>
      </c>
    </row>
    <row r="17" spans="1:1" x14ac:dyDescent="0.55000000000000004">
      <c r="A17" s="10" t="s">
        <v>88</v>
      </c>
    </row>
    <row r="18" spans="1:1" x14ac:dyDescent="0.55000000000000004">
      <c r="A18" s="8" t="s">
        <v>87</v>
      </c>
    </row>
    <row r="19" spans="1:1" x14ac:dyDescent="0.55000000000000004">
      <c r="A19" s="10" t="s">
        <v>91</v>
      </c>
    </row>
    <row r="20" spans="1:1" x14ac:dyDescent="0.55000000000000004">
      <c r="A20" s="8" t="s">
        <v>69</v>
      </c>
    </row>
    <row r="21" spans="1:1" x14ac:dyDescent="0.55000000000000004">
      <c r="A21" s="10" t="s">
        <v>93</v>
      </c>
    </row>
    <row r="22" spans="1:1" x14ac:dyDescent="0.55000000000000004">
      <c r="A22" s="8" t="s">
        <v>94</v>
      </c>
    </row>
    <row r="23" spans="1:1" x14ac:dyDescent="0.55000000000000004">
      <c r="A23" s="10" t="s">
        <v>95</v>
      </c>
    </row>
    <row r="24" spans="1:1" x14ac:dyDescent="0.55000000000000004">
      <c r="A24" s="8" t="s">
        <v>96</v>
      </c>
    </row>
    <row r="25" spans="1:1" x14ac:dyDescent="0.55000000000000004">
      <c r="A25" s="10" t="s">
        <v>97</v>
      </c>
    </row>
    <row r="26" spans="1:1" x14ac:dyDescent="0.55000000000000004">
      <c r="A26" s="8" t="s">
        <v>98</v>
      </c>
    </row>
    <row r="27" spans="1:1" x14ac:dyDescent="0.55000000000000004">
      <c r="A27" s="10" t="s">
        <v>99</v>
      </c>
    </row>
    <row r="28" spans="1:1" x14ac:dyDescent="0.55000000000000004">
      <c r="A28" s="8" t="s">
        <v>100</v>
      </c>
    </row>
    <row r="29" spans="1:1" x14ac:dyDescent="0.55000000000000004">
      <c r="A29" s="10" t="s">
        <v>101</v>
      </c>
    </row>
    <row r="30" spans="1:1" x14ac:dyDescent="0.55000000000000004">
      <c r="A30" s="11" t="s">
        <v>102</v>
      </c>
    </row>
    <row r="31" spans="1:1" x14ac:dyDescent="0.55000000000000004">
      <c r="A31" s="8" t="s">
        <v>191</v>
      </c>
    </row>
    <row r="32" spans="1:1" x14ac:dyDescent="0.55000000000000004">
      <c r="A32" s="10" t="s">
        <v>192</v>
      </c>
    </row>
    <row r="33" spans="1:1" x14ac:dyDescent="0.55000000000000004">
      <c r="A33" s="8" t="s">
        <v>193</v>
      </c>
    </row>
    <row r="34" spans="1:1" x14ac:dyDescent="0.55000000000000004">
      <c r="A34" s="10" t="s">
        <v>194</v>
      </c>
    </row>
    <row r="35" spans="1:1" x14ac:dyDescent="0.55000000000000004">
      <c r="A35" s="8" t="s">
        <v>191</v>
      </c>
    </row>
    <row r="36" spans="1:1" x14ac:dyDescent="0.55000000000000004">
      <c r="A36" s="10" t="s">
        <v>195</v>
      </c>
    </row>
    <row r="37" spans="1:1" x14ac:dyDescent="0.55000000000000004">
      <c r="A37" s="8" t="s">
        <v>196</v>
      </c>
    </row>
    <row r="38" spans="1:1" x14ac:dyDescent="0.55000000000000004">
      <c r="A38" s="10" t="s">
        <v>197</v>
      </c>
    </row>
    <row r="39" spans="1:1" x14ac:dyDescent="0.55000000000000004">
      <c r="A39" s="8" t="s">
        <v>198</v>
      </c>
    </row>
    <row r="40" spans="1:1" x14ac:dyDescent="0.55000000000000004">
      <c r="A40" s="10" t="s">
        <v>199</v>
      </c>
    </row>
    <row r="41" spans="1:1" x14ac:dyDescent="0.55000000000000004">
      <c r="A41" s="8" t="s">
        <v>200</v>
      </c>
    </row>
    <row r="42" spans="1:1" x14ac:dyDescent="0.55000000000000004">
      <c r="A42" s="10" t="s">
        <v>201</v>
      </c>
    </row>
    <row r="43" spans="1:1" x14ac:dyDescent="0.55000000000000004">
      <c r="A43" s="8" t="s">
        <v>202</v>
      </c>
    </row>
    <row r="44" spans="1:1" x14ac:dyDescent="0.55000000000000004">
      <c r="A44" s="10" t="s">
        <v>203</v>
      </c>
    </row>
    <row r="45" spans="1:1" x14ac:dyDescent="0.55000000000000004">
      <c r="A45" s="8" t="s">
        <v>204</v>
      </c>
    </row>
    <row r="46" spans="1:1" x14ac:dyDescent="0.55000000000000004">
      <c r="A46" s="10" t="s">
        <v>204</v>
      </c>
    </row>
    <row r="47" spans="1:1" x14ac:dyDescent="0.55000000000000004">
      <c r="A47" s="8" t="s">
        <v>205</v>
      </c>
    </row>
    <row r="48" spans="1:1" x14ac:dyDescent="0.55000000000000004">
      <c r="A48" s="10" t="s">
        <v>206</v>
      </c>
    </row>
    <row r="49" spans="1:1" x14ac:dyDescent="0.55000000000000004">
      <c r="A49" s="8" t="s">
        <v>207</v>
      </c>
    </row>
    <row r="50" spans="1:1" x14ac:dyDescent="0.55000000000000004">
      <c r="A50" s="10" t="s">
        <v>208</v>
      </c>
    </row>
    <row r="51" spans="1:1" x14ac:dyDescent="0.55000000000000004">
      <c r="A51" s="8" t="s">
        <v>209</v>
      </c>
    </row>
    <row r="52" spans="1:1" x14ac:dyDescent="0.55000000000000004">
      <c r="A52" s="10" t="s">
        <v>210</v>
      </c>
    </row>
    <row r="53" spans="1:1" x14ac:dyDescent="0.55000000000000004">
      <c r="A53" s="8" t="s">
        <v>211</v>
      </c>
    </row>
    <row r="54" spans="1:1" x14ac:dyDescent="0.55000000000000004">
      <c r="A54" s="10" t="s">
        <v>212</v>
      </c>
    </row>
    <row r="55" spans="1:1" x14ac:dyDescent="0.55000000000000004">
      <c r="A55" s="8" t="s">
        <v>213</v>
      </c>
    </row>
    <row r="56" spans="1:1" x14ac:dyDescent="0.55000000000000004">
      <c r="A56" s="10" t="s">
        <v>199</v>
      </c>
    </row>
    <row r="57" spans="1:1" x14ac:dyDescent="0.55000000000000004">
      <c r="A57" s="11" t="s">
        <v>196</v>
      </c>
    </row>
    <row r="58" spans="1:1" x14ac:dyDescent="0.55000000000000004">
      <c r="A58" s="8" t="s">
        <v>105</v>
      </c>
    </row>
    <row r="59" spans="1:1" x14ac:dyDescent="0.55000000000000004">
      <c r="A59" s="10" t="s">
        <v>108</v>
      </c>
    </row>
    <row r="60" spans="1:1" x14ac:dyDescent="0.55000000000000004">
      <c r="A60" s="8" t="s">
        <v>109</v>
      </c>
    </row>
    <row r="61" spans="1:1" x14ac:dyDescent="0.55000000000000004">
      <c r="A61" s="10" t="s">
        <v>110</v>
      </c>
    </row>
    <row r="62" spans="1:1" x14ac:dyDescent="0.55000000000000004">
      <c r="A62" s="8" t="s">
        <v>113</v>
      </c>
    </row>
    <row r="63" spans="1:1" x14ac:dyDescent="0.55000000000000004">
      <c r="A63" s="10" t="s">
        <v>114</v>
      </c>
    </row>
    <row r="64" spans="1:1" x14ac:dyDescent="0.55000000000000004">
      <c r="A64" s="8" t="s">
        <v>116</v>
      </c>
    </row>
    <row r="65" spans="1:1" x14ac:dyDescent="0.55000000000000004">
      <c r="A65" s="12" t="s">
        <v>117</v>
      </c>
    </row>
    <row r="66" spans="1:1" x14ac:dyDescent="0.55000000000000004">
      <c r="A66" s="8" t="s">
        <v>123</v>
      </c>
    </row>
    <row r="67" spans="1:1" x14ac:dyDescent="0.55000000000000004">
      <c r="A67" s="10" t="s">
        <v>124</v>
      </c>
    </row>
    <row r="68" spans="1:1" x14ac:dyDescent="0.55000000000000004">
      <c r="A68" s="8" t="s">
        <v>126</v>
      </c>
    </row>
    <row r="69" spans="1:1" x14ac:dyDescent="0.55000000000000004">
      <c r="A69" s="10" t="s">
        <v>128</v>
      </c>
    </row>
    <row r="70" spans="1:1" x14ac:dyDescent="0.55000000000000004">
      <c r="A70" s="8" t="s">
        <v>129</v>
      </c>
    </row>
    <row r="71" spans="1:1" x14ac:dyDescent="0.55000000000000004">
      <c r="A71" s="10" t="s">
        <v>131</v>
      </c>
    </row>
    <row r="72" spans="1:1" x14ac:dyDescent="0.55000000000000004">
      <c r="A72" s="8" t="s">
        <v>133</v>
      </c>
    </row>
    <row r="73" spans="1:1" x14ac:dyDescent="0.55000000000000004">
      <c r="A73" s="10" t="s">
        <v>135</v>
      </c>
    </row>
    <row r="74" spans="1:1" x14ac:dyDescent="0.55000000000000004">
      <c r="A74" s="8" t="s">
        <v>137</v>
      </c>
    </row>
    <row r="75" spans="1:1" x14ac:dyDescent="0.55000000000000004">
      <c r="A75" s="10" t="s">
        <v>138</v>
      </c>
    </row>
    <row r="76" spans="1:1" x14ac:dyDescent="0.55000000000000004">
      <c r="A76" s="8" t="s">
        <v>139</v>
      </c>
    </row>
    <row r="77" spans="1:1" x14ac:dyDescent="0.55000000000000004">
      <c r="A77" s="10" t="s">
        <v>140</v>
      </c>
    </row>
    <row r="78" spans="1:1" x14ac:dyDescent="0.55000000000000004">
      <c r="A78" s="8" t="s">
        <v>142</v>
      </c>
    </row>
    <row r="79" spans="1:1" x14ac:dyDescent="0.55000000000000004">
      <c r="A79" s="10" t="s">
        <v>143</v>
      </c>
    </row>
    <row r="80" spans="1:1" x14ac:dyDescent="0.55000000000000004">
      <c r="A80" s="11" t="s">
        <v>145</v>
      </c>
    </row>
    <row r="81" spans="1:1" x14ac:dyDescent="0.55000000000000004">
      <c r="A81" s="8" t="s">
        <v>214</v>
      </c>
    </row>
    <row r="82" spans="1:1" x14ac:dyDescent="0.55000000000000004">
      <c r="A82" s="10" t="s">
        <v>215</v>
      </c>
    </row>
    <row r="83" spans="1:1" x14ac:dyDescent="0.55000000000000004">
      <c r="A83" s="8" t="s">
        <v>216</v>
      </c>
    </row>
    <row r="84" spans="1:1" x14ac:dyDescent="0.55000000000000004">
      <c r="A84" s="10" t="s">
        <v>217</v>
      </c>
    </row>
    <row r="85" spans="1:1" ht="28.8" x14ac:dyDescent="0.55000000000000004">
      <c r="A85" s="8" t="s">
        <v>218</v>
      </c>
    </row>
    <row r="86" spans="1:1" x14ac:dyDescent="0.55000000000000004">
      <c r="A86" s="10" t="s">
        <v>219</v>
      </c>
    </row>
    <row r="87" spans="1:1" ht="28.8" x14ac:dyDescent="0.55000000000000004">
      <c r="A87" s="8" t="s">
        <v>220</v>
      </c>
    </row>
    <row r="88" spans="1:1" ht="28.8" x14ac:dyDescent="0.55000000000000004">
      <c r="A88" s="10" t="s">
        <v>221</v>
      </c>
    </row>
    <row r="89" spans="1:1" ht="28.8" x14ac:dyDescent="0.55000000000000004">
      <c r="A89" s="8" t="s">
        <v>222</v>
      </c>
    </row>
    <row r="90" spans="1:1" ht="28.8" x14ac:dyDescent="0.55000000000000004">
      <c r="A90" s="10" t="s">
        <v>223</v>
      </c>
    </row>
    <row r="91" spans="1:1" x14ac:dyDescent="0.55000000000000004">
      <c r="A91" s="8" t="s">
        <v>224</v>
      </c>
    </row>
    <row r="92" spans="1:1" ht="28.8" x14ac:dyDescent="0.55000000000000004">
      <c r="A92" s="10" t="s">
        <v>225</v>
      </c>
    </row>
    <row r="93" spans="1:1" x14ac:dyDescent="0.55000000000000004">
      <c r="A93" s="8" t="s">
        <v>226</v>
      </c>
    </row>
    <row r="94" spans="1:1" x14ac:dyDescent="0.55000000000000004">
      <c r="A94" s="10" t="s">
        <v>227</v>
      </c>
    </row>
    <row r="95" spans="1:1" x14ac:dyDescent="0.55000000000000004">
      <c r="A95" s="8" t="s">
        <v>228</v>
      </c>
    </row>
    <row r="96" spans="1:1" x14ac:dyDescent="0.55000000000000004">
      <c r="A96" s="10" t="s">
        <v>229</v>
      </c>
    </row>
    <row r="97" spans="1:1" x14ac:dyDescent="0.55000000000000004">
      <c r="A97" s="8" t="s">
        <v>230</v>
      </c>
    </row>
    <row r="98" spans="1:1" x14ac:dyDescent="0.55000000000000004">
      <c r="A98" s="10" t="s">
        <v>231</v>
      </c>
    </row>
    <row r="99" spans="1:1" x14ac:dyDescent="0.55000000000000004">
      <c r="A99" s="8" t="s">
        <v>232</v>
      </c>
    </row>
    <row r="100" spans="1:1" x14ac:dyDescent="0.55000000000000004">
      <c r="A100" s="10" t="s">
        <v>233</v>
      </c>
    </row>
    <row r="101" spans="1:1" x14ac:dyDescent="0.55000000000000004">
      <c r="A101" s="8" t="s">
        <v>234</v>
      </c>
    </row>
    <row r="102" spans="1:1" x14ac:dyDescent="0.55000000000000004">
      <c r="A102" s="10" t="s">
        <v>235</v>
      </c>
    </row>
    <row r="103" spans="1:1" x14ac:dyDescent="0.55000000000000004">
      <c r="A103" s="8" t="s">
        <v>236</v>
      </c>
    </row>
    <row r="104" spans="1:1" x14ac:dyDescent="0.55000000000000004">
      <c r="A104" s="10" t="s">
        <v>237</v>
      </c>
    </row>
    <row r="105" spans="1:1" x14ac:dyDescent="0.55000000000000004">
      <c r="A105" s="8" t="s">
        <v>238</v>
      </c>
    </row>
    <row r="106" spans="1:1" x14ac:dyDescent="0.55000000000000004">
      <c r="A106" s="10" t="s">
        <v>239</v>
      </c>
    </row>
    <row r="107" spans="1:1" x14ac:dyDescent="0.55000000000000004">
      <c r="A107" s="8" t="s">
        <v>240</v>
      </c>
    </row>
    <row r="108" spans="1:1" x14ac:dyDescent="0.55000000000000004">
      <c r="A108" s="10" t="s">
        <v>241</v>
      </c>
    </row>
    <row r="109" spans="1:1" x14ac:dyDescent="0.55000000000000004">
      <c r="A109" s="8" t="s">
        <v>242</v>
      </c>
    </row>
    <row r="110" spans="1:1" x14ac:dyDescent="0.55000000000000004">
      <c r="A110" s="10" t="s">
        <v>243</v>
      </c>
    </row>
    <row r="111" spans="1:1" x14ac:dyDescent="0.55000000000000004">
      <c r="A111" s="8" t="s">
        <v>244</v>
      </c>
    </row>
    <row r="112" spans="1:1" x14ac:dyDescent="0.55000000000000004">
      <c r="A112" s="10" t="s">
        <v>245</v>
      </c>
    </row>
    <row r="113" spans="1:1" x14ac:dyDescent="0.55000000000000004">
      <c r="A113" s="11" t="s">
        <v>246</v>
      </c>
    </row>
    <row r="114" spans="1:1" x14ac:dyDescent="0.55000000000000004">
      <c r="A114" s="8" t="s">
        <v>165</v>
      </c>
    </row>
    <row r="115" spans="1:1" x14ac:dyDescent="0.55000000000000004">
      <c r="A115" s="10" t="s">
        <v>168</v>
      </c>
    </row>
    <row r="116" spans="1:1" x14ac:dyDescent="0.55000000000000004">
      <c r="A116" s="8" t="s">
        <v>169</v>
      </c>
    </row>
    <row r="117" spans="1:1" x14ac:dyDescent="0.55000000000000004">
      <c r="A117" s="10" t="s">
        <v>170</v>
      </c>
    </row>
    <row r="118" spans="1:1" x14ac:dyDescent="0.55000000000000004">
      <c r="A118" s="8" t="s">
        <v>171</v>
      </c>
    </row>
    <row r="119" spans="1:1" x14ac:dyDescent="0.55000000000000004">
      <c r="A119" s="10" t="s">
        <v>172</v>
      </c>
    </row>
    <row r="120" spans="1:1" x14ac:dyDescent="0.55000000000000004">
      <c r="A120" s="8" t="s">
        <v>173</v>
      </c>
    </row>
    <row r="121" spans="1:1" x14ac:dyDescent="0.55000000000000004">
      <c r="A121" s="10" t="s">
        <v>174</v>
      </c>
    </row>
    <row r="122" spans="1:1" x14ac:dyDescent="0.55000000000000004">
      <c r="A122" s="8" t="s">
        <v>175</v>
      </c>
    </row>
    <row r="123" spans="1:1" x14ac:dyDescent="0.55000000000000004">
      <c r="A123" s="10" t="s">
        <v>176</v>
      </c>
    </row>
    <row r="124" spans="1:1" x14ac:dyDescent="0.55000000000000004">
      <c r="A124" s="8" t="s">
        <v>177</v>
      </c>
    </row>
    <row r="125" spans="1:1" x14ac:dyDescent="0.55000000000000004">
      <c r="A125" s="10" t="s">
        <v>179</v>
      </c>
    </row>
    <row r="126" spans="1:1" x14ac:dyDescent="0.55000000000000004">
      <c r="A126" s="8" t="s">
        <v>180</v>
      </c>
    </row>
    <row r="127" spans="1:1" x14ac:dyDescent="0.55000000000000004">
      <c r="A127" s="10" t="s">
        <v>181</v>
      </c>
    </row>
    <row r="128" spans="1:1" x14ac:dyDescent="0.55000000000000004">
      <c r="A128" s="8" t="s">
        <v>182</v>
      </c>
    </row>
    <row r="129" spans="1:1" x14ac:dyDescent="0.55000000000000004">
      <c r="A129" s="10" t="s">
        <v>183</v>
      </c>
    </row>
    <row r="130" spans="1:1" x14ac:dyDescent="0.55000000000000004">
      <c r="A130" s="8" t="s">
        <v>184</v>
      </c>
    </row>
    <row r="131" spans="1:1" x14ac:dyDescent="0.55000000000000004">
      <c r="A131" s="10" t="s">
        <v>186</v>
      </c>
    </row>
    <row r="132" spans="1:1" x14ac:dyDescent="0.55000000000000004">
      <c r="A132" s="8" t="s">
        <v>187</v>
      </c>
    </row>
    <row r="133" spans="1:1" x14ac:dyDescent="0.55000000000000004">
      <c r="A133" s="10" t="s">
        <v>188</v>
      </c>
    </row>
    <row r="134" spans="1:1" x14ac:dyDescent="0.55000000000000004">
      <c r="A134" s="8" t="s">
        <v>189</v>
      </c>
    </row>
    <row r="135" spans="1:1" x14ac:dyDescent="0.55000000000000004">
      <c r="A135" s="12" t="s">
        <v>190</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B1:F80"/>
  <sheetViews>
    <sheetView workbookViewId="0">
      <selection activeCell="E1" sqref="E1"/>
    </sheetView>
  </sheetViews>
  <sheetFormatPr defaultColWidth="9.15625" defaultRowHeight="14.4" x14ac:dyDescent="0.55000000000000004"/>
  <cols>
    <col min="2" max="2" width="18.578125" customWidth="1"/>
    <col min="3" max="3" width="29.83984375" customWidth="1"/>
    <col min="4" max="4" width="21.41796875" customWidth="1"/>
    <col min="5" max="6" width="29.83984375" customWidth="1"/>
  </cols>
  <sheetData>
    <row r="1" spans="2:6" x14ac:dyDescent="0.55000000000000004">
      <c r="B1" t="s">
        <v>267</v>
      </c>
      <c r="C1" t="s">
        <v>255</v>
      </c>
      <c r="D1" t="s">
        <v>256</v>
      </c>
      <c r="E1" t="s">
        <v>258</v>
      </c>
      <c r="F1" t="s">
        <v>259</v>
      </c>
    </row>
    <row r="2" spans="2:6" x14ac:dyDescent="0.55000000000000004">
      <c r="B2" s="4" t="s">
        <v>265</v>
      </c>
      <c r="C2" s="4" t="s">
        <v>268</v>
      </c>
      <c r="D2" s="4" t="s">
        <v>269</v>
      </c>
      <c r="E2" s="4" t="s">
        <v>270</v>
      </c>
      <c r="F2" s="4" t="s">
        <v>78</v>
      </c>
    </row>
    <row r="3" spans="2:6" x14ac:dyDescent="0.55000000000000004">
      <c r="B3" s="4" t="s">
        <v>266</v>
      </c>
      <c r="C3" s="4" t="s">
        <v>271</v>
      </c>
      <c r="D3" s="4" t="s">
        <v>272</v>
      </c>
      <c r="E3" s="4" t="s">
        <v>273</v>
      </c>
      <c r="F3" s="4" t="s">
        <v>187</v>
      </c>
    </row>
    <row r="4" spans="2:6" x14ac:dyDescent="0.55000000000000004">
      <c r="B4" s="4" t="s">
        <v>265</v>
      </c>
      <c r="C4" s="4"/>
      <c r="D4" s="4"/>
      <c r="E4" s="4"/>
      <c r="F4" s="4"/>
    </row>
    <row r="5" spans="2:6" x14ac:dyDescent="0.55000000000000004">
      <c r="B5" s="4"/>
      <c r="C5" s="4"/>
      <c r="D5" s="4"/>
      <c r="E5" s="4"/>
      <c r="F5" s="4"/>
    </row>
    <row r="6" spans="2:6" x14ac:dyDescent="0.55000000000000004">
      <c r="B6" s="4"/>
      <c r="C6" s="4"/>
      <c r="D6" s="4"/>
      <c r="E6" s="4"/>
      <c r="F6" s="4"/>
    </row>
    <row r="7" spans="2:6" x14ac:dyDescent="0.55000000000000004">
      <c r="B7" s="4"/>
      <c r="C7" s="4"/>
      <c r="D7" s="4"/>
      <c r="E7" s="4"/>
      <c r="F7" s="4"/>
    </row>
    <row r="8" spans="2:6" x14ac:dyDescent="0.55000000000000004">
      <c r="B8" s="4"/>
      <c r="C8" s="4"/>
      <c r="D8" s="4"/>
      <c r="E8" s="4"/>
      <c r="F8" s="4"/>
    </row>
    <row r="9" spans="2:6" x14ac:dyDescent="0.55000000000000004">
      <c r="B9" s="4"/>
      <c r="C9" s="4"/>
      <c r="D9" s="4"/>
      <c r="E9" s="4"/>
      <c r="F9" s="4"/>
    </row>
    <row r="10" spans="2:6" x14ac:dyDescent="0.55000000000000004">
      <c r="B10" s="4"/>
      <c r="C10" s="4"/>
      <c r="D10" s="4"/>
      <c r="E10" s="4"/>
      <c r="F10" s="4"/>
    </row>
    <row r="11" spans="2:6" x14ac:dyDescent="0.55000000000000004">
      <c r="B11" s="4"/>
      <c r="C11" s="4"/>
      <c r="D11" s="4"/>
      <c r="E11" s="4"/>
      <c r="F11" s="4"/>
    </row>
    <row r="12" spans="2:6" x14ac:dyDescent="0.55000000000000004">
      <c r="B12" s="4"/>
      <c r="C12" s="4"/>
      <c r="D12" s="4"/>
      <c r="E12" s="4"/>
      <c r="F12" s="4"/>
    </row>
    <row r="13" spans="2:6" x14ac:dyDescent="0.55000000000000004">
      <c r="B13" s="4"/>
      <c r="C13" s="4"/>
      <c r="D13" s="4"/>
      <c r="E13" s="4"/>
      <c r="F13" s="4"/>
    </row>
    <row r="14" spans="2:6" x14ac:dyDescent="0.55000000000000004">
      <c r="B14" s="4"/>
      <c r="C14" s="4"/>
      <c r="D14" s="4"/>
      <c r="E14" s="4"/>
      <c r="F14" s="4"/>
    </row>
    <row r="15" spans="2:6" x14ac:dyDescent="0.55000000000000004">
      <c r="B15" s="4"/>
      <c r="C15" s="4"/>
      <c r="D15" s="4"/>
      <c r="E15" s="4"/>
      <c r="F15" s="4"/>
    </row>
    <row r="16" spans="2:6" x14ac:dyDescent="0.55000000000000004">
      <c r="B16" s="4"/>
      <c r="C16" s="4"/>
      <c r="D16" s="4"/>
      <c r="E16" s="4"/>
      <c r="F16" s="4"/>
    </row>
    <row r="17" spans="2:6" x14ac:dyDescent="0.55000000000000004">
      <c r="B17" s="4"/>
      <c r="C17" s="4"/>
      <c r="D17" s="4"/>
      <c r="E17" s="4"/>
      <c r="F17" s="4"/>
    </row>
    <row r="18" spans="2:6" x14ac:dyDescent="0.55000000000000004">
      <c r="B18" s="4"/>
      <c r="C18" s="4"/>
      <c r="D18" s="4"/>
      <c r="E18" s="4"/>
      <c r="F18" s="4"/>
    </row>
    <row r="19" spans="2:6" x14ac:dyDescent="0.55000000000000004">
      <c r="B19" s="4"/>
      <c r="C19" s="4"/>
      <c r="D19" s="4"/>
      <c r="E19" s="4"/>
      <c r="F19" s="4"/>
    </row>
    <row r="20" spans="2:6" x14ac:dyDescent="0.55000000000000004">
      <c r="B20" s="4"/>
      <c r="C20" s="4"/>
      <c r="D20" s="4"/>
      <c r="E20" s="4"/>
      <c r="F20" s="4"/>
    </row>
    <row r="21" spans="2:6" x14ac:dyDescent="0.55000000000000004">
      <c r="B21" s="4"/>
      <c r="C21" s="4"/>
      <c r="D21" s="4"/>
      <c r="E21" s="4"/>
      <c r="F21" s="4"/>
    </row>
    <row r="22" spans="2:6" x14ac:dyDescent="0.55000000000000004">
      <c r="B22" s="4"/>
      <c r="C22" s="4"/>
      <c r="D22" s="4"/>
      <c r="E22" s="4"/>
      <c r="F22" s="4"/>
    </row>
    <row r="23" spans="2:6" x14ac:dyDescent="0.55000000000000004">
      <c r="B23" s="4"/>
      <c r="C23" s="4"/>
      <c r="D23" s="4"/>
      <c r="E23" s="4"/>
      <c r="F23" s="4"/>
    </row>
    <row r="24" spans="2:6" x14ac:dyDescent="0.55000000000000004">
      <c r="B24" s="4"/>
      <c r="C24" s="4"/>
      <c r="D24" s="4"/>
      <c r="E24" s="4"/>
      <c r="F24" s="4"/>
    </row>
    <row r="25" spans="2:6" x14ac:dyDescent="0.55000000000000004">
      <c r="B25" s="4"/>
      <c r="C25" s="4"/>
      <c r="D25" s="4"/>
      <c r="E25" s="4"/>
      <c r="F25" s="4"/>
    </row>
    <row r="26" spans="2:6" x14ac:dyDescent="0.55000000000000004">
      <c r="B26" s="4"/>
      <c r="C26" s="4"/>
      <c r="D26" s="4"/>
      <c r="E26" s="4"/>
      <c r="F26" s="4"/>
    </row>
    <row r="27" spans="2:6" x14ac:dyDescent="0.55000000000000004">
      <c r="B27" s="4"/>
      <c r="C27" s="4"/>
      <c r="D27" s="4"/>
      <c r="E27" s="4"/>
      <c r="F27" s="4"/>
    </row>
    <row r="28" spans="2:6" x14ac:dyDescent="0.55000000000000004">
      <c r="B28" s="4"/>
      <c r="C28" s="4"/>
      <c r="D28" s="4"/>
      <c r="E28" s="4"/>
      <c r="F28" s="4"/>
    </row>
    <row r="29" spans="2:6" x14ac:dyDescent="0.55000000000000004">
      <c r="B29" s="4"/>
      <c r="C29" s="4"/>
      <c r="D29" s="4"/>
      <c r="E29" s="4"/>
      <c r="F29" s="4"/>
    </row>
    <row r="30" spans="2:6" x14ac:dyDescent="0.55000000000000004">
      <c r="B30" s="4"/>
      <c r="C30" s="4"/>
      <c r="D30" s="4"/>
      <c r="E30" s="4"/>
      <c r="F30" s="4"/>
    </row>
    <row r="31" spans="2:6" x14ac:dyDescent="0.55000000000000004">
      <c r="B31" s="4"/>
      <c r="C31" s="4"/>
      <c r="D31" s="4"/>
      <c r="E31" s="4"/>
      <c r="F31" s="4"/>
    </row>
    <row r="32" spans="2:6" x14ac:dyDescent="0.55000000000000004">
      <c r="B32" s="4"/>
      <c r="C32" s="4"/>
      <c r="D32" s="4"/>
      <c r="E32" s="4"/>
      <c r="F32" s="4"/>
    </row>
    <row r="33" spans="2:6" x14ac:dyDescent="0.55000000000000004">
      <c r="B33" s="4"/>
      <c r="C33" s="4"/>
      <c r="D33" s="4"/>
      <c r="E33" s="4"/>
      <c r="F33" s="4"/>
    </row>
    <row r="34" spans="2:6" x14ac:dyDescent="0.55000000000000004">
      <c r="B34" s="4"/>
      <c r="C34" s="4"/>
      <c r="D34" s="4"/>
      <c r="E34" s="4"/>
      <c r="F34" s="4"/>
    </row>
    <row r="35" spans="2:6" x14ac:dyDescent="0.55000000000000004">
      <c r="B35" s="4"/>
      <c r="C35" s="4"/>
      <c r="D35" s="4"/>
      <c r="E35" s="4"/>
      <c r="F35" s="4"/>
    </row>
    <row r="36" spans="2:6" x14ac:dyDescent="0.55000000000000004">
      <c r="B36" s="4"/>
      <c r="C36" s="4"/>
      <c r="D36" s="4"/>
      <c r="E36" s="4"/>
      <c r="F36" s="4"/>
    </row>
    <row r="37" spans="2:6" x14ac:dyDescent="0.55000000000000004">
      <c r="B37" s="4"/>
      <c r="C37" s="4"/>
      <c r="D37" s="4"/>
      <c r="E37" s="4"/>
      <c r="F37" s="4"/>
    </row>
    <row r="38" spans="2:6" x14ac:dyDescent="0.55000000000000004">
      <c r="B38" s="4"/>
      <c r="C38" s="4"/>
      <c r="D38" s="4"/>
      <c r="E38" s="4"/>
      <c r="F38" s="4"/>
    </row>
    <row r="39" spans="2:6" x14ac:dyDescent="0.55000000000000004">
      <c r="B39" s="4"/>
      <c r="C39" s="4"/>
      <c r="D39" s="4"/>
      <c r="E39" s="4"/>
      <c r="F39" s="4"/>
    </row>
    <row r="40" spans="2:6" x14ac:dyDescent="0.55000000000000004">
      <c r="B40" s="4"/>
      <c r="C40" s="4"/>
      <c r="D40" s="4"/>
      <c r="E40" s="4"/>
      <c r="F40" s="4"/>
    </row>
    <row r="41" spans="2:6" x14ac:dyDescent="0.55000000000000004">
      <c r="B41" s="4"/>
      <c r="C41" s="4"/>
      <c r="D41" s="4"/>
      <c r="E41" s="4"/>
      <c r="F41" s="4"/>
    </row>
    <row r="42" spans="2:6" x14ac:dyDescent="0.55000000000000004">
      <c r="B42" s="4"/>
      <c r="C42" s="4"/>
      <c r="D42" s="4"/>
      <c r="E42" s="4"/>
      <c r="F42" s="4"/>
    </row>
    <row r="43" spans="2:6" x14ac:dyDescent="0.55000000000000004">
      <c r="B43" s="4"/>
      <c r="C43" s="4"/>
      <c r="D43" s="4"/>
      <c r="E43" s="4"/>
      <c r="F43" s="4"/>
    </row>
    <row r="44" spans="2:6" x14ac:dyDescent="0.55000000000000004">
      <c r="B44" s="4"/>
      <c r="C44" s="4"/>
      <c r="D44" s="4"/>
      <c r="E44" s="4"/>
      <c r="F44" s="4"/>
    </row>
    <row r="45" spans="2:6" x14ac:dyDescent="0.55000000000000004">
      <c r="B45" s="4"/>
      <c r="C45" s="4"/>
      <c r="D45" s="4"/>
      <c r="E45" s="4"/>
      <c r="F45" s="4"/>
    </row>
    <row r="46" spans="2:6" x14ac:dyDescent="0.55000000000000004">
      <c r="B46" s="4"/>
      <c r="C46" s="4"/>
      <c r="D46" s="4"/>
      <c r="E46" s="4"/>
      <c r="F46" s="4"/>
    </row>
    <row r="47" spans="2:6" x14ac:dyDescent="0.55000000000000004">
      <c r="B47" s="4"/>
      <c r="C47" s="4"/>
      <c r="D47" s="4"/>
      <c r="E47" s="4"/>
      <c r="F47" s="4"/>
    </row>
    <row r="48" spans="2:6" x14ac:dyDescent="0.55000000000000004">
      <c r="B48" s="4"/>
      <c r="C48" s="4"/>
      <c r="D48" s="4"/>
      <c r="E48" s="4"/>
      <c r="F48" s="4"/>
    </row>
    <row r="49" spans="2:6" x14ac:dyDescent="0.55000000000000004">
      <c r="B49" s="4"/>
      <c r="C49" s="4"/>
      <c r="D49" s="4"/>
      <c r="E49" s="4"/>
      <c r="F49" s="4"/>
    </row>
    <row r="50" spans="2:6" x14ac:dyDescent="0.55000000000000004">
      <c r="B50" s="4"/>
      <c r="C50" s="4"/>
      <c r="D50" s="4"/>
      <c r="E50" s="4"/>
      <c r="F50" s="4"/>
    </row>
    <row r="51" spans="2:6" x14ac:dyDescent="0.55000000000000004">
      <c r="B51" s="4"/>
      <c r="C51" s="4"/>
      <c r="D51" s="4"/>
      <c r="E51" s="4"/>
      <c r="F51" s="4"/>
    </row>
    <row r="52" spans="2:6" x14ac:dyDescent="0.55000000000000004">
      <c r="B52" s="4"/>
      <c r="C52" s="4"/>
      <c r="D52" s="4"/>
      <c r="E52" s="4"/>
      <c r="F52" s="4"/>
    </row>
    <row r="53" spans="2:6" x14ac:dyDescent="0.55000000000000004">
      <c r="B53" s="4"/>
      <c r="C53" s="4"/>
      <c r="D53" s="4"/>
      <c r="E53" s="4"/>
      <c r="F53" s="4"/>
    </row>
    <row r="54" spans="2:6" x14ac:dyDescent="0.55000000000000004">
      <c r="B54" s="4"/>
      <c r="C54" s="4"/>
      <c r="D54" s="4"/>
      <c r="E54" s="4"/>
      <c r="F54" s="4"/>
    </row>
    <row r="55" spans="2:6" x14ac:dyDescent="0.55000000000000004">
      <c r="B55" s="4"/>
      <c r="C55" s="4"/>
      <c r="D55" s="4"/>
      <c r="E55" s="4"/>
      <c r="F55" s="4"/>
    </row>
    <row r="56" spans="2:6" x14ac:dyDescent="0.55000000000000004">
      <c r="B56" s="4"/>
      <c r="C56" s="4"/>
      <c r="D56" s="4"/>
      <c r="E56" s="4"/>
      <c r="F56" s="4"/>
    </row>
    <row r="57" spans="2:6" x14ac:dyDescent="0.55000000000000004">
      <c r="B57" s="4"/>
      <c r="C57" s="4"/>
      <c r="D57" s="4"/>
      <c r="E57" s="4"/>
      <c r="F57" s="4"/>
    </row>
    <row r="58" spans="2:6" x14ac:dyDescent="0.55000000000000004">
      <c r="B58" s="4"/>
      <c r="C58" s="4"/>
      <c r="D58" s="4"/>
      <c r="E58" s="4"/>
      <c r="F58" s="4"/>
    </row>
    <row r="59" spans="2:6" x14ac:dyDescent="0.55000000000000004">
      <c r="B59" s="4"/>
      <c r="C59" s="4"/>
      <c r="D59" s="4"/>
      <c r="E59" s="4"/>
      <c r="F59" s="4"/>
    </row>
    <row r="60" spans="2:6" x14ac:dyDescent="0.55000000000000004">
      <c r="B60" s="4"/>
      <c r="C60" s="4"/>
      <c r="D60" s="4"/>
      <c r="E60" s="4"/>
      <c r="F60" s="4"/>
    </row>
    <row r="61" spans="2:6" x14ac:dyDescent="0.55000000000000004">
      <c r="B61" s="4"/>
      <c r="C61" s="4"/>
      <c r="D61" s="4"/>
      <c r="E61" s="4"/>
      <c r="F61" s="4"/>
    </row>
    <row r="62" spans="2:6" x14ac:dyDescent="0.55000000000000004">
      <c r="B62" s="4"/>
      <c r="C62" s="4"/>
      <c r="D62" s="4"/>
      <c r="E62" s="4"/>
      <c r="F62" s="4"/>
    </row>
    <row r="63" spans="2:6" x14ac:dyDescent="0.55000000000000004">
      <c r="B63" s="4"/>
      <c r="C63" s="4"/>
      <c r="D63" s="4"/>
      <c r="E63" s="4"/>
      <c r="F63" s="4"/>
    </row>
    <row r="64" spans="2:6" x14ac:dyDescent="0.55000000000000004">
      <c r="B64" s="4"/>
      <c r="C64" s="4"/>
      <c r="D64" s="4"/>
      <c r="E64" s="4"/>
      <c r="F64" s="4"/>
    </row>
    <row r="65" spans="2:6" x14ac:dyDescent="0.55000000000000004">
      <c r="B65" s="4"/>
      <c r="C65" s="4"/>
      <c r="D65" s="4"/>
      <c r="E65" s="4"/>
      <c r="F65" s="4"/>
    </row>
    <row r="66" spans="2:6" x14ac:dyDescent="0.55000000000000004">
      <c r="B66" s="4"/>
      <c r="C66" s="4"/>
      <c r="D66" s="4"/>
      <c r="E66" s="4"/>
      <c r="F66" s="4"/>
    </row>
    <row r="67" spans="2:6" x14ac:dyDescent="0.55000000000000004">
      <c r="B67" s="4"/>
      <c r="C67" s="4"/>
      <c r="D67" s="4"/>
      <c r="E67" s="4"/>
      <c r="F67" s="4"/>
    </row>
    <row r="68" spans="2:6" x14ac:dyDescent="0.55000000000000004">
      <c r="B68" s="4"/>
      <c r="C68" s="4"/>
      <c r="D68" s="4"/>
      <c r="E68" s="4"/>
      <c r="F68" s="4"/>
    </row>
    <row r="69" spans="2:6" x14ac:dyDescent="0.55000000000000004">
      <c r="B69" s="4"/>
      <c r="C69" s="4"/>
      <c r="D69" s="4"/>
      <c r="E69" s="4"/>
      <c r="F69" s="4"/>
    </row>
    <row r="70" spans="2:6" x14ac:dyDescent="0.55000000000000004">
      <c r="B70" s="4"/>
      <c r="C70" s="4"/>
      <c r="D70" s="4"/>
      <c r="E70" s="4"/>
      <c r="F70" s="4"/>
    </row>
    <row r="71" spans="2:6" x14ac:dyDescent="0.55000000000000004">
      <c r="B71" s="4"/>
      <c r="C71" s="4"/>
      <c r="D71" s="4"/>
      <c r="E71" s="4"/>
      <c r="F71" s="4"/>
    </row>
    <row r="72" spans="2:6" x14ac:dyDescent="0.55000000000000004">
      <c r="B72" s="4"/>
      <c r="C72" s="4"/>
      <c r="D72" s="4"/>
      <c r="E72" s="4"/>
      <c r="F72" s="4"/>
    </row>
    <row r="73" spans="2:6" x14ac:dyDescent="0.55000000000000004">
      <c r="B73" s="4"/>
      <c r="C73" s="4"/>
      <c r="D73" s="4"/>
      <c r="E73" s="4"/>
      <c r="F73" s="4"/>
    </row>
    <row r="74" spans="2:6" x14ac:dyDescent="0.55000000000000004">
      <c r="B74" s="4"/>
      <c r="C74" s="4"/>
      <c r="D74" s="4"/>
      <c r="E74" s="4"/>
      <c r="F74" s="4"/>
    </row>
    <row r="75" spans="2:6" x14ac:dyDescent="0.55000000000000004">
      <c r="B75" s="4"/>
      <c r="C75" s="4"/>
      <c r="D75" s="4"/>
      <c r="E75" s="4"/>
      <c r="F75" s="4"/>
    </row>
    <row r="76" spans="2:6" x14ac:dyDescent="0.55000000000000004">
      <c r="B76" s="4"/>
      <c r="C76" s="4"/>
      <c r="D76" s="4"/>
      <c r="E76" s="4"/>
      <c r="F76" s="4"/>
    </row>
    <row r="77" spans="2:6" x14ac:dyDescent="0.55000000000000004">
      <c r="B77" s="4"/>
      <c r="C77" s="4"/>
      <c r="D77" s="4"/>
      <c r="E77" s="4"/>
      <c r="F77" s="4"/>
    </row>
    <row r="78" spans="2:6" x14ac:dyDescent="0.55000000000000004">
      <c r="B78" s="4"/>
      <c r="C78" s="4"/>
      <c r="D78" s="4"/>
      <c r="E78" s="4"/>
      <c r="F78" s="4"/>
    </row>
    <row r="79" spans="2:6" x14ac:dyDescent="0.55000000000000004">
      <c r="B79" s="4"/>
      <c r="C79" s="4"/>
      <c r="D79" s="4"/>
      <c r="E79" s="4"/>
      <c r="F79" s="4"/>
    </row>
    <row r="80" spans="2:6" x14ac:dyDescent="0.55000000000000004">
      <c r="B80" s="4"/>
      <c r="C80" s="4"/>
      <c r="D80" s="4"/>
      <c r="E80" s="4"/>
      <c r="F80" s="4"/>
    </row>
  </sheetData>
  <hyperlinks>
    <hyperlink ref="E2" r:id="rId1"/>
  </hyperlinks>
  <pageMargins left="0.7" right="0.7" top="0.75" bottom="0.75" header="0.3" footer="0.3"/>
  <drawing r:id="rId2"/>
  <legacyDrawing r:id="rId3"/>
  <controls>
    <mc:AlternateContent xmlns:mc="http://schemas.openxmlformats.org/markup-compatibility/2006">
      <mc:Choice Requires="x14">
        <control shapeId="11265" r:id="rId4" name="cmdAccueil">
          <controlPr defaultSize="0" autoLine="0" r:id="rId5">
            <anchor moveWithCells="1">
              <from>
                <xdr:col>6</xdr:col>
                <xdr:colOff>0</xdr:colOff>
                <xdr:row>0</xdr:row>
                <xdr:rowOff>30480</xdr:rowOff>
              </from>
              <to>
                <xdr:col>7</xdr:col>
                <xdr:colOff>525780</xdr:colOff>
                <xdr:row>1</xdr:row>
                <xdr:rowOff>171450</xdr:rowOff>
              </to>
            </anchor>
          </controlPr>
        </control>
      </mc:Choice>
      <mc:Fallback>
        <control shapeId="11265" r:id="rId4" name="cmdAccueil"/>
      </mc:Fallback>
    </mc:AlternateContent>
  </controls>
  <tableParts count="1">
    <tablePart r:id="rId6"/>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7" tint="0.39997558519241921"/>
  </sheetPr>
  <dimension ref="B1:M44"/>
  <sheetViews>
    <sheetView showGridLines="0" showRowColHeaders="0" zoomScale="90" zoomScaleNormal="90" workbookViewId="0">
      <selection activeCell="B16" sqref="B16"/>
    </sheetView>
  </sheetViews>
  <sheetFormatPr defaultColWidth="9.15625" defaultRowHeight="14.4" x14ac:dyDescent="0.55000000000000004"/>
  <cols>
    <col min="2" max="2" width="20.41796875" customWidth="1"/>
    <col min="3" max="3" width="15.41796875" bestFit="1" customWidth="1"/>
    <col min="8" max="8" width="8.62890625" customWidth="1"/>
    <col min="12" max="12" width="7.68359375" hidden="1" customWidth="1"/>
    <col min="13" max="13" width="6.41796875" hidden="1" customWidth="1"/>
  </cols>
  <sheetData>
    <row r="1" spans="2:13" ht="14.5" customHeight="1" x14ac:dyDescent="0.55000000000000004">
      <c r="C1" s="18"/>
      <c r="D1" s="17" t="s">
        <v>253</v>
      </c>
      <c r="E1" s="17"/>
      <c r="F1" s="17"/>
      <c r="G1" s="17"/>
      <c r="H1" s="17"/>
      <c r="I1" s="17"/>
      <c r="J1" s="17"/>
      <c r="K1" s="17"/>
      <c r="L1" s="17"/>
    </row>
    <row r="2" spans="2:13" ht="14.5" customHeight="1" x14ac:dyDescent="0.55000000000000004">
      <c r="C2" s="18"/>
      <c r="D2" s="17"/>
      <c r="E2" s="17"/>
      <c r="F2" s="17"/>
      <c r="G2" s="17"/>
      <c r="H2" s="17"/>
      <c r="I2" s="17"/>
      <c r="J2" s="17"/>
      <c r="K2" s="17"/>
      <c r="L2" s="17"/>
    </row>
    <row r="3" spans="2:13" ht="14.5" customHeight="1" x14ac:dyDescent="0.55000000000000004">
      <c r="C3" s="18"/>
      <c r="D3" s="17"/>
      <c r="E3" s="17"/>
      <c r="F3" s="17"/>
      <c r="G3" s="17"/>
      <c r="H3" s="17"/>
      <c r="I3" s="17"/>
      <c r="J3" s="17"/>
      <c r="K3" s="17"/>
      <c r="L3" s="17"/>
    </row>
    <row r="4" spans="2:13" ht="14.5" customHeight="1" x14ac:dyDescent="0.55000000000000004">
      <c r="C4" s="18"/>
      <c r="D4" s="17"/>
      <c r="E4" s="17"/>
      <c r="F4" s="17"/>
      <c r="G4" s="17"/>
      <c r="H4" s="17"/>
      <c r="I4" s="17"/>
      <c r="J4" s="17"/>
      <c r="K4" s="17"/>
      <c r="L4" s="17"/>
    </row>
    <row r="15" spans="2:13" x14ac:dyDescent="0.55000000000000004">
      <c r="B15" t="s">
        <v>161</v>
      </c>
      <c r="C15" t="s">
        <v>27</v>
      </c>
      <c r="D15" t="s">
        <v>0</v>
      </c>
      <c r="E15" t="s">
        <v>11</v>
      </c>
      <c r="F15" t="s">
        <v>2</v>
      </c>
      <c r="G15" t="s">
        <v>33</v>
      </c>
      <c r="H15" t="s">
        <v>1</v>
      </c>
      <c r="I15" t="s">
        <v>7</v>
      </c>
      <c r="J15" t="s">
        <v>36</v>
      </c>
      <c r="K15" t="s">
        <v>37</v>
      </c>
      <c r="L15" t="s">
        <v>254</v>
      </c>
      <c r="M15" t="s">
        <v>21</v>
      </c>
    </row>
    <row r="16" spans="2:13" x14ac:dyDescent="0.55000000000000004">
      <c r="B16" t="s">
        <v>91</v>
      </c>
      <c r="C16" t="s">
        <v>39</v>
      </c>
      <c r="D16" t="s">
        <v>19</v>
      </c>
      <c r="E16" t="s">
        <v>26</v>
      </c>
      <c r="F16" t="s">
        <v>26</v>
      </c>
      <c r="G16" t="s">
        <v>35</v>
      </c>
      <c r="H16" t="s">
        <v>90</v>
      </c>
      <c r="I16">
        <v>6</v>
      </c>
      <c r="J16" t="s">
        <v>92</v>
      </c>
      <c r="K16" t="s">
        <v>249</v>
      </c>
      <c r="L16" s="7">
        <v>79</v>
      </c>
      <c r="M16" s="6">
        <f>INDEX(Critères!$D$19:$D$26,MATCH(Table4215[[#This Row],[prix]],Critères!$D$19:$D$26,1)+1,1)</f>
        <v>100</v>
      </c>
    </row>
    <row r="17" spans="2:13" x14ac:dyDescent="0.55000000000000004">
      <c r="B17" t="s">
        <v>69</v>
      </c>
      <c r="C17" t="s">
        <v>39</v>
      </c>
      <c r="D17" t="s">
        <v>19</v>
      </c>
      <c r="E17" t="s">
        <v>26</v>
      </c>
      <c r="F17" t="s">
        <v>26</v>
      </c>
      <c r="G17" t="s">
        <v>35</v>
      </c>
      <c r="H17" t="s">
        <v>90</v>
      </c>
      <c r="I17">
        <v>6</v>
      </c>
      <c r="J17" t="s">
        <v>249</v>
      </c>
      <c r="K17" t="s">
        <v>249</v>
      </c>
      <c r="L17" s="7">
        <v>119</v>
      </c>
      <c r="M17" s="6">
        <f>INDEX(Critères!$D$19:$D$26,MATCH(Table4215[[#This Row],[prix]],Critères!$D$19:$D$26,1)+1,1)</f>
        <v>200</v>
      </c>
    </row>
    <row r="18" spans="2:13" x14ac:dyDescent="0.55000000000000004">
      <c r="B18" t="s">
        <v>94</v>
      </c>
      <c r="C18" t="s">
        <v>15</v>
      </c>
      <c r="D18" t="s">
        <v>19</v>
      </c>
      <c r="E18" t="s">
        <v>26</v>
      </c>
      <c r="F18" t="s">
        <v>26</v>
      </c>
      <c r="G18" t="s">
        <v>35</v>
      </c>
      <c r="H18" t="s">
        <v>90</v>
      </c>
      <c r="I18">
        <v>6</v>
      </c>
      <c r="J18" t="s">
        <v>249</v>
      </c>
      <c r="K18" t="s">
        <v>249</v>
      </c>
      <c r="L18" s="7">
        <v>129</v>
      </c>
      <c r="M18" s="6">
        <f>INDEX(Critères!$D$19:$D$26,MATCH(Table4215[[#This Row],[prix]],Critères!$D$19:$D$26,1)+1,1)</f>
        <v>200</v>
      </c>
    </row>
    <row r="19" spans="2:13" x14ac:dyDescent="0.55000000000000004">
      <c r="B19" t="s">
        <v>74</v>
      </c>
      <c r="C19" t="s">
        <v>13</v>
      </c>
      <c r="D19" t="s">
        <v>20</v>
      </c>
      <c r="E19" t="s">
        <v>23</v>
      </c>
      <c r="F19" t="s">
        <v>26</v>
      </c>
      <c r="G19" t="s">
        <v>34</v>
      </c>
      <c r="H19" t="s">
        <v>31</v>
      </c>
      <c r="I19">
        <v>6</v>
      </c>
      <c r="J19" t="s">
        <v>249</v>
      </c>
      <c r="K19" t="s">
        <v>249</v>
      </c>
      <c r="L19" s="7">
        <v>209</v>
      </c>
      <c r="M19" s="6">
        <f>INDEX(Critères!$D$19:$D$26,MATCH(Table4215[[#This Row],[prix]],Critères!$D$19:$D$26,1)+1,1)</f>
        <v>500</v>
      </c>
    </row>
    <row r="20" spans="2:13" x14ac:dyDescent="0.55000000000000004">
      <c r="B20" t="s">
        <v>101</v>
      </c>
      <c r="C20" t="s">
        <v>39</v>
      </c>
      <c r="D20" t="s">
        <v>19</v>
      </c>
      <c r="E20" t="s">
        <v>26</v>
      </c>
      <c r="F20" t="s">
        <v>26</v>
      </c>
      <c r="G20" t="s">
        <v>35</v>
      </c>
      <c r="H20" t="s">
        <v>90</v>
      </c>
      <c r="I20">
        <v>6</v>
      </c>
      <c r="J20" t="s">
        <v>92</v>
      </c>
      <c r="K20" t="s">
        <v>92</v>
      </c>
      <c r="L20" s="7">
        <v>219</v>
      </c>
      <c r="M20" s="6">
        <f>INDEX(Critères!$D$19:$D$26,MATCH(Table4215[[#This Row],[prix]],Critères!$D$19:$D$26,1)+1,1)</f>
        <v>500</v>
      </c>
    </row>
    <row r="21" spans="2:13" x14ac:dyDescent="0.55000000000000004">
      <c r="B21" t="s">
        <v>73</v>
      </c>
      <c r="C21" t="s">
        <v>13</v>
      </c>
      <c r="D21" t="s">
        <v>40</v>
      </c>
      <c r="E21" t="s">
        <v>24</v>
      </c>
      <c r="F21" t="s">
        <v>29</v>
      </c>
      <c r="G21" t="s">
        <v>34</v>
      </c>
      <c r="H21" t="s">
        <v>83</v>
      </c>
      <c r="I21">
        <v>6</v>
      </c>
      <c r="J21" t="s">
        <v>249</v>
      </c>
      <c r="K21" t="s">
        <v>92</v>
      </c>
      <c r="L21" s="7">
        <v>289</v>
      </c>
      <c r="M21" s="6">
        <f>INDEX(Critères!$D$19:$D$26,MATCH(Table4215[[#This Row],[prix]],Critères!$D$19:$D$26,1)+1,1)</f>
        <v>500</v>
      </c>
    </row>
    <row r="22" spans="2:13" x14ac:dyDescent="0.55000000000000004">
      <c r="B22" t="s">
        <v>88</v>
      </c>
      <c r="C22" t="s">
        <v>39</v>
      </c>
      <c r="D22" t="s">
        <v>20</v>
      </c>
      <c r="E22" t="s">
        <v>24</v>
      </c>
      <c r="F22" t="s">
        <v>26</v>
      </c>
      <c r="G22" t="s">
        <v>35</v>
      </c>
      <c r="H22" t="s">
        <v>90</v>
      </c>
      <c r="I22">
        <v>12</v>
      </c>
      <c r="J22" t="s">
        <v>249</v>
      </c>
      <c r="K22" t="s">
        <v>249</v>
      </c>
      <c r="L22" s="7">
        <v>299</v>
      </c>
      <c r="M22" s="6">
        <f>INDEX(Critères!$D$19:$D$26,MATCH(Table4215[[#This Row],[prix]],Critères!$D$19:$D$26,1)+1,1)</f>
        <v>500</v>
      </c>
    </row>
    <row r="23" spans="2:13" x14ac:dyDescent="0.55000000000000004">
      <c r="B23" t="s">
        <v>98</v>
      </c>
      <c r="C23" t="s">
        <v>14</v>
      </c>
      <c r="D23" t="s">
        <v>20</v>
      </c>
      <c r="E23" t="s">
        <v>24</v>
      </c>
      <c r="F23" t="s">
        <v>28</v>
      </c>
      <c r="G23" t="s">
        <v>34</v>
      </c>
      <c r="H23" t="s">
        <v>32</v>
      </c>
      <c r="I23">
        <v>6</v>
      </c>
      <c r="J23" t="s">
        <v>249</v>
      </c>
      <c r="K23" t="s">
        <v>249</v>
      </c>
      <c r="L23" s="7">
        <v>329</v>
      </c>
      <c r="M23" s="6">
        <f>INDEX(Critères!$D$19:$D$26,MATCH(Table4215[[#This Row],[prix]],Critères!$D$19:$D$26,1)+1,1)</f>
        <v>500</v>
      </c>
    </row>
    <row r="24" spans="2:13" x14ac:dyDescent="0.55000000000000004">
      <c r="B24" t="s">
        <v>99</v>
      </c>
      <c r="C24" t="s">
        <v>14</v>
      </c>
      <c r="D24" t="s">
        <v>40</v>
      </c>
      <c r="E24" t="s">
        <v>26</v>
      </c>
      <c r="F24" t="s">
        <v>28</v>
      </c>
      <c r="G24" t="s">
        <v>34</v>
      </c>
      <c r="H24" t="s">
        <v>32</v>
      </c>
      <c r="I24">
        <v>6</v>
      </c>
      <c r="J24" t="s">
        <v>249</v>
      </c>
      <c r="K24" t="s">
        <v>249</v>
      </c>
      <c r="L24" s="7">
        <v>329</v>
      </c>
      <c r="M24" s="6">
        <f>INDEX(Critères!$D$19:$D$26,MATCH(Table4215[[#This Row],[prix]],Critères!$D$19:$D$26,1)+1,1)</f>
        <v>500</v>
      </c>
    </row>
    <row r="25" spans="2:13" x14ac:dyDescent="0.55000000000000004">
      <c r="B25" t="s">
        <v>97</v>
      </c>
      <c r="C25" t="s">
        <v>15</v>
      </c>
      <c r="D25" t="s">
        <v>18</v>
      </c>
      <c r="E25" t="s">
        <v>26</v>
      </c>
      <c r="F25" t="s">
        <v>26</v>
      </c>
      <c r="G25" t="s">
        <v>35</v>
      </c>
      <c r="H25" t="s">
        <v>32</v>
      </c>
      <c r="I25">
        <v>6</v>
      </c>
      <c r="J25" t="s">
        <v>249</v>
      </c>
      <c r="K25" t="s">
        <v>249</v>
      </c>
      <c r="L25" s="7">
        <v>340</v>
      </c>
      <c r="M25" s="6">
        <f>INDEX(Critères!$D$19:$D$26,MATCH(Table4215[[#This Row],[prix]],Critères!$D$19:$D$26,1)+1,1)</f>
        <v>500</v>
      </c>
    </row>
    <row r="26" spans="2:13" x14ac:dyDescent="0.55000000000000004">
      <c r="B26" t="s">
        <v>93</v>
      </c>
      <c r="C26" t="s">
        <v>39</v>
      </c>
      <c r="D26" t="s">
        <v>20</v>
      </c>
      <c r="E26" t="s">
        <v>26</v>
      </c>
      <c r="F26" t="s">
        <v>26</v>
      </c>
      <c r="G26" t="s">
        <v>35</v>
      </c>
      <c r="H26" t="s">
        <v>32</v>
      </c>
      <c r="I26">
        <v>6</v>
      </c>
      <c r="J26" t="s">
        <v>249</v>
      </c>
      <c r="K26" t="s">
        <v>249</v>
      </c>
      <c r="L26" s="7">
        <v>419</v>
      </c>
      <c r="M26" s="6">
        <f>INDEX(Critères!$D$19:$D$26,MATCH(Table4215[[#This Row],[prix]],Critères!$D$19:$D$26,1)+1,1)</f>
        <v>500</v>
      </c>
    </row>
    <row r="27" spans="2:13" x14ac:dyDescent="0.55000000000000004">
      <c r="B27" t="s">
        <v>87</v>
      </c>
      <c r="C27" t="s">
        <v>39</v>
      </c>
      <c r="D27" t="s">
        <v>18</v>
      </c>
      <c r="E27" t="s">
        <v>26</v>
      </c>
      <c r="F27" t="s">
        <v>26</v>
      </c>
      <c r="G27" t="s">
        <v>35</v>
      </c>
      <c r="H27" t="s">
        <v>90</v>
      </c>
      <c r="I27">
        <v>12</v>
      </c>
      <c r="J27" t="s">
        <v>249</v>
      </c>
      <c r="K27" t="s">
        <v>249</v>
      </c>
      <c r="L27" s="7">
        <v>475</v>
      </c>
      <c r="M27" s="6">
        <f>INDEX(Critères!$D$19:$D$26,MATCH(Table4215[[#This Row],[prix]],Critères!$D$19:$D$26,1)+1,1)</f>
        <v>500</v>
      </c>
    </row>
    <row r="28" spans="2:13" x14ac:dyDescent="0.55000000000000004">
      <c r="B28" t="s">
        <v>68</v>
      </c>
      <c r="C28" t="s">
        <v>13</v>
      </c>
      <c r="D28" t="s">
        <v>16</v>
      </c>
      <c r="E28" t="s">
        <v>23</v>
      </c>
      <c r="F28" t="s">
        <v>26</v>
      </c>
      <c r="G28" t="s">
        <v>34</v>
      </c>
      <c r="H28" t="s">
        <v>31</v>
      </c>
      <c r="I28">
        <v>6</v>
      </c>
      <c r="J28" t="s">
        <v>249</v>
      </c>
      <c r="K28" t="s">
        <v>249</v>
      </c>
      <c r="L28" s="7">
        <v>547</v>
      </c>
      <c r="M28" s="6">
        <f>INDEX(Critères!$D$19:$D$26,MATCH(Table4215[[#This Row],[prix]],Critères!$D$19:$D$26,1)+1,1)</f>
        <v>1000</v>
      </c>
    </row>
    <row r="29" spans="2:13" x14ac:dyDescent="0.55000000000000004">
      <c r="B29" t="s">
        <v>89</v>
      </c>
      <c r="C29" t="s">
        <v>39</v>
      </c>
      <c r="D29" t="s">
        <v>18</v>
      </c>
      <c r="E29" t="s">
        <v>24</v>
      </c>
      <c r="F29" t="s">
        <v>26</v>
      </c>
      <c r="G29" t="s">
        <v>35</v>
      </c>
      <c r="H29" t="s">
        <v>90</v>
      </c>
      <c r="I29">
        <v>12</v>
      </c>
      <c r="J29" t="s">
        <v>249</v>
      </c>
      <c r="K29" t="s">
        <v>249</v>
      </c>
      <c r="L29" s="7">
        <v>549</v>
      </c>
      <c r="M29" s="6">
        <f>INDEX(Critères!$D$19:$D$26,MATCH(Table4215[[#This Row],[prix]],Critères!$D$19:$D$26,1)+1,1)</f>
        <v>1000</v>
      </c>
    </row>
    <row r="30" spans="2:13" x14ac:dyDescent="0.55000000000000004">
      <c r="B30" t="s">
        <v>70</v>
      </c>
      <c r="C30" t="s">
        <v>13</v>
      </c>
      <c r="D30" t="s">
        <v>40</v>
      </c>
      <c r="E30" t="s">
        <v>24</v>
      </c>
      <c r="F30" t="s">
        <v>29</v>
      </c>
      <c r="G30" t="s">
        <v>34</v>
      </c>
      <c r="H30" t="s">
        <v>31</v>
      </c>
      <c r="I30">
        <v>6</v>
      </c>
      <c r="J30" t="s">
        <v>249</v>
      </c>
      <c r="K30" t="s">
        <v>249</v>
      </c>
      <c r="L30" s="7">
        <v>599</v>
      </c>
      <c r="M30" s="6">
        <f>INDEX(Critères!$D$19:$D$26,MATCH(Table4215[[#This Row],[prix]],Critères!$D$19:$D$26,1)+1,1)</f>
        <v>1000</v>
      </c>
    </row>
    <row r="31" spans="2:13" x14ac:dyDescent="0.55000000000000004">
      <c r="B31" t="s">
        <v>78</v>
      </c>
      <c r="C31" t="s">
        <v>13</v>
      </c>
      <c r="D31" t="s">
        <v>40</v>
      </c>
      <c r="E31" t="s">
        <v>26</v>
      </c>
      <c r="F31" t="s">
        <v>28</v>
      </c>
      <c r="G31" t="s">
        <v>35</v>
      </c>
      <c r="H31" t="s">
        <v>32</v>
      </c>
      <c r="I31">
        <v>6</v>
      </c>
      <c r="J31" t="s">
        <v>249</v>
      </c>
      <c r="K31" t="s">
        <v>249</v>
      </c>
      <c r="L31" s="7">
        <v>619</v>
      </c>
      <c r="M31" s="6">
        <f>INDEX(Critères!$D$19:$D$26,MATCH(Table4215[[#This Row],[prix]],Critères!$D$19:$D$26,1)+1,1)</f>
        <v>1000</v>
      </c>
    </row>
    <row r="32" spans="2:13" x14ac:dyDescent="0.55000000000000004">
      <c r="B32" t="s">
        <v>76</v>
      </c>
      <c r="C32" t="s">
        <v>13</v>
      </c>
      <c r="D32" t="s">
        <v>18</v>
      </c>
      <c r="E32" t="s">
        <v>23</v>
      </c>
      <c r="F32" t="s">
        <v>28</v>
      </c>
      <c r="G32" t="s">
        <v>34</v>
      </c>
      <c r="H32" t="s">
        <v>32</v>
      </c>
      <c r="I32">
        <v>6</v>
      </c>
      <c r="J32" t="s">
        <v>249</v>
      </c>
      <c r="K32" t="s">
        <v>249</v>
      </c>
      <c r="L32" s="7">
        <v>669</v>
      </c>
      <c r="M32" s="6">
        <f>INDEX(Critères!$D$19:$D$26,MATCH(Table4215[[#This Row],[prix]],Critères!$D$19:$D$26,1)+1,1)</f>
        <v>1000</v>
      </c>
    </row>
    <row r="33" spans="2:13" x14ac:dyDescent="0.55000000000000004">
      <c r="B33" t="s">
        <v>100</v>
      </c>
      <c r="C33" t="s">
        <v>14</v>
      </c>
      <c r="D33" t="s">
        <v>18</v>
      </c>
      <c r="E33" t="s">
        <v>24</v>
      </c>
      <c r="F33" t="s">
        <v>28</v>
      </c>
      <c r="G33" t="s">
        <v>34</v>
      </c>
      <c r="H33" t="s">
        <v>83</v>
      </c>
      <c r="I33">
        <v>6</v>
      </c>
      <c r="J33" t="s">
        <v>249</v>
      </c>
      <c r="K33" t="s">
        <v>249</v>
      </c>
      <c r="L33" s="7">
        <v>709</v>
      </c>
      <c r="M33" s="6">
        <f>INDEX(Critères!$D$19:$D$26,MATCH(Table4215[[#This Row],[prix]],Critères!$D$19:$D$26,1)+1,1)</f>
        <v>1000</v>
      </c>
    </row>
    <row r="34" spans="2:13" x14ac:dyDescent="0.55000000000000004">
      <c r="B34" t="s">
        <v>71</v>
      </c>
      <c r="C34" t="s">
        <v>13</v>
      </c>
      <c r="D34" t="s">
        <v>40</v>
      </c>
      <c r="E34" t="s">
        <v>25</v>
      </c>
      <c r="F34" t="s">
        <v>29</v>
      </c>
      <c r="G34" t="s">
        <v>34</v>
      </c>
      <c r="H34" t="s">
        <v>31</v>
      </c>
      <c r="I34">
        <v>6</v>
      </c>
      <c r="J34" t="s">
        <v>249</v>
      </c>
      <c r="K34" t="s">
        <v>249</v>
      </c>
      <c r="L34" s="7">
        <v>719</v>
      </c>
      <c r="M34" s="6">
        <f>INDEX(Critères!$D$19:$D$26,MATCH(Table4215[[#This Row],[prix]],Critères!$D$19:$D$26,1)+1,1)</f>
        <v>1000</v>
      </c>
    </row>
    <row r="35" spans="2:13" x14ac:dyDescent="0.55000000000000004">
      <c r="B35" t="s">
        <v>84</v>
      </c>
      <c r="C35" t="s">
        <v>13</v>
      </c>
      <c r="D35" t="s">
        <v>18</v>
      </c>
      <c r="E35" t="s">
        <v>25</v>
      </c>
      <c r="F35" t="s">
        <v>29</v>
      </c>
      <c r="G35" t="s">
        <v>34</v>
      </c>
      <c r="H35" t="s">
        <v>82</v>
      </c>
      <c r="I35">
        <v>6</v>
      </c>
      <c r="J35" t="s">
        <v>249</v>
      </c>
      <c r="K35" t="s">
        <v>92</v>
      </c>
      <c r="L35" s="7">
        <v>979</v>
      </c>
      <c r="M35" s="6">
        <f>INDEX(Critères!$D$19:$D$26,MATCH(Table4215[[#This Row],[prix]],Critères!$D$19:$D$26,1)+1,1)</f>
        <v>1000</v>
      </c>
    </row>
    <row r="36" spans="2:13" x14ac:dyDescent="0.55000000000000004">
      <c r="B36" t="s">
        <v>72</v>
      </c>
      <c r="C36" t="s">
        <v>13</v>
      </c>
      <c r="D36" t="s">
        <v>19</v>
      </c>
      <c r="E36" t="s">
        <v>24</v>
      </c>
      <c r="F36" t="s">
        <v>29</v>
      </c>
      <c r="G36" t="s">
        <v>34</v>
      </c>
      <c r="H36" t="s">
        <v>81</v>
      </c>
      <c r="I36">
        <v>6</v>
      </c>
      <c r="J36" t="s">
        <v>249</v>
      </c>
      <c r="K36" t="s">
        <v>249</v>
      </c>
      <c r="L36" s="7">
        <v>999</v>
      </c>
      <c r="M36" s="6">
        <f>INDEX(Critères!$D$19:$D$26,MATCH(Table4215[[#This Row],[prix]],Critères!$D$19:$D$26,1)+1,1)</f>
        <v>1000</v>
      </c>
    </row>
    <row r="37" spans="2:13" x14ac:dyDescent="0.55000000000000004">
      <c r="B37" t="s">
        <v>102</v>
      </c>
      <c r="C37" t="s">
        <v>13</v>
      </c>
      <c r="D37" t="s">
        <v>20</v>
      </c>
      <c r="E37" t="s">
        <v>25</v>
      </c>
      <c r="F37" t="s">
        <v>29</v>
      </c>
      <c r="G37" t="s">
        <v>34</v>
      </c>
      <c r="H37" t="s">
        <v>31</v>
      </c>
      <c r="I37" t="s">
        <v>26</v>
      </c>
      <c r="J37" t="s">
        <v>249</v>
      </c>
      <c r="K37" t="s">
        <v>249</v>
      </c>
      <c r="L37" s="7">
        <v>999</v>
      </c>
      <c r="M37" s="6">
        <f>INDEX(Critères!$D$19:$D$26,MATCH(Table4215[[#This Row],[prix]],Critères!$D$19:$D$26,1)+1,1)</f>
        <v>1000</v>
      </c>
    </row>
    <row r="38" spans="2:13" x14ac:dyDescent="0.55000000000000004">
      <c r="B38" t="s">
        <v>95</v>
      </c>
      <c r="C38" t="s">
        <v>15</v>
      </c>
      <c r="D38" t="s">
        <v>17</v>
      </c>
      <c r="E38" t="s">
        <v>26</v>
      </c>
      <c r="F38" t="s">
        <v>26</v>
      </c>
      <c r="G38" t="s">
        <v>35</v>
      </c>
      <c r="H38" t="s">
        <v>90</v>
      </c>
      <c r="I38">
        <v>6</v>
      </c>
      <c r="J38" t="s">
        <v>249</v>
      </c>
      <c r="K38" t="s">
        <v>249</v>
      </c>
      <c r="L38" s="7">
        <v>2299</v>
      </c>
      <c r="M38" s="6">
        <f>INDEX(Critères!$D$19:$D$26,MATCH(Table4215[[#This Row],[prix]],Critères!$D$19:$D$26,1)+1,1)</f>
        <v>2500</v>
      </c>
    </row>
    <row r="39" spans="2:13" x14ac:dyDescent="0.55000000000000004">
      <c r="B39" t="s">
        <v>80</v>
      </c>
      <c r="C39" t="s">
        <v>13</v>
      </c>
      <c r="D39" t="s">
        <v>17</v>
      </c>
      <c r="E39" t="s">
        <v>24</v>
      </c>
      <c r="F39" t="s">
        <v>28</v>
      </c>
      <c r="G39" t="s">
        <v>35</v>
      </c>
      <c r="H39" t="s">
        <v>83</v>
      </c>
      <c r="I39">
        <v>6</v>
      </c>
      <c r="J39" t="s">
        <v>249</v>
      </c>
      <c r="K39" t="s">
        <v>92</v>
      </c>
      <c r="L39" s="7">
        <v>2689</v>
      </c>
      <c r="M39" s="6">
        <f>INDEX(Critères!$D$19:$D$26,MATCH(Table4215[[#This Row],[prix]],Critères!$D$19:$D$26,1)+1,1)</f>
        <v>5000</v>
      </c>
    </row>
    <row r="40" spans="2:13" x14ac:dyDescent="0.55000000000000004">
      <c r="B40" t="s">
        <v>79</v>
      </c>
      <c r="C40" t="s">
        <v>13</v>
      </c>
      <c r="D40" t="s">
        <v>20</v>
      </c>
      <c r="E40" t="s">
        <v>23</v>
      </c>
      <c r="F40" t="s">
        <v>29</v>
      </c>
      <c r="G40" t="s">
        <v>34</v>
      </c>
      <c r="H40" t="s">
        <v>82</v>
      </c>
      <c r="I40">
        <v>6</v>
      </c>
      <c r="J40" t="s">
        <v>249</v>
      </c>
      <c r="K40" t="s">
        <v>249</v>
      </c>
      <c r="L40" s="7">
        <v>2699</v>
      </c>
      <c r="M40" s="6">
        <f>INDEX(Critères!$D$19:$D$26,MATCH(Table4215[[#This Row],[prix]],Critères!$D$19:$D$26,1)+1,1)</f>
        <v>5000</v>
      </c>
    </row>
    <row r="41" spans="2:13" x14ac:dyDescent="0.55000000000000004">
      <c r="B41" t="s">
        <v>96</v>
      </c>
      <c r="C41" t="s">
        <v>15</v>
      </c>
      <c r="D41" t="s">
        <v>19</v>
      </c>
      <c r="E41" t="s">
        <v>24</v>
      </c>
      <c r="F41" t="s">
        <v>28</v>
      </c>
      <c r="G41" t="s">
        <v>35</v>
      </c>
      <c r="H41" t="s">
        <v>31</v>
      </c>
      <c r="I41">
        <v>6</v>
      </c>
      <c r="J41" t="s">
        <v>249</v>
      </c>
      <c r="K41" t="s">
        <v>249</v>
      </c>
      <c r="L41" s="7">
        <v>3199</v>
      </c>
      <c r="M41" s="6">
        <f>INDEX(Critères!$D$19:$D$26,MATCH(Table4215[[#This Row],[prix]],Critères!$D$19:$D$26,1)+1,1)</f>
        <v>5000</v>
      </c>
    </row>
    <row r="42" spans="2:13" x14ac:dyDescent="0.55000000000000004">
      <c r="B42" t="s">
        <v>86</v>
      </c>
      <c r="C42" t="s">
        <v>13</v>
      </c>
      <c r="D42" t="s">
        <v>85</v>
      </c>
      <c r="E42" t="s">
        <v>24</v>
      </c>
      <c r="F42" t="s">
        <v>28</v>
      </c>
      <c r="G42" t="s">
        <v>35</v>
      </c>
      <c r="H42" t="s">
        <v>32</v>
      </c>
      <c r="I42">
        <v>12</v>
      </c>
      <c r="J42" t="s">
        <v>249</v>
      </c>
      <c r="K42" t="s">
        <v>249</v>
      </c>
      <c r="L42" s="7">
        <v>3391</v>
      </c>
      <c r="M42" s="6">
        <f>INDEX(Critères!$D$19:$D$26,MATCH(Table4215[[#This Row],[prix]],Critères!$D$19:$D$26,1)+1,1)</f>
        <v>5000</v>
      </c>
    </row>
    <row r="43" spans="2:13" x14ac:dyDescent="0.55000000000000004">
      <c r="B43" t="s">
        <v>77</v>
      </c>
      <c r="C43" t="s">
        <v>13</v>
      </c>
      <c r="D43" t="s">
        <v>18</v>
      </c>
      <c r="E43" t="s">
        <v>53</v>
      </c>
      <c r="F43" t="s">
        <v>29</v>
      </c>
      <c r="G43" t="s">
        <v>34</v>
      </c>
      <c r="H43" t="s">
        <v>82</v>
      </c>
      <c r="I43">
        <v>6</v>
      </c>
      <c r="J43" t="s">
        <v>249</v>
      </c>
      <c r="K43" t="s">
        <v>92</v>
      </c>
      <c r="L43" s="7">
        <v>4099</v>
      </c>
      <c r="M43" s="6">
        <f>INDEX(Critères!$D$19:$D$26,MATCH(Table4215[[#This Row],[prix]],Critères!$D$19:$D$26,1)+1,1)</f>
        <v>5000</v>
      </c>
    </row>
    <row r="44" spans="2:13" x14ac:dyDescent="0.55000000000000004">
      <c r="B44" t="s">
        <v>75</v>
      </c>
      <c r="C44" t="s">
        <v>13</v>
      </c>
      <c r="D44" t="s">
        <v>18</v>
      </c>
      <c r="E44" t="s">
        <v>23</v>
      </c>
      <c r="F44" t="s">
        <v>28</v>
      </c>
      <c r="G44" t="s">
        <v>34</v>
      </c>
      <c r="H44" t="s">
        <v>83</v>
      </c>
      <c r="I44">
        <v>6</v>
      </c>
      <c r="J44" t="s">
        <v>249</v>
      </c>
      <c r="K44" t="s">
        <v>249</v>
      </c>
      <c r="L44" s="7">
        <v>4299</v>
      </c>
      <c r="M44" s="6">
        <f>INDEX(Critères!$D$19:$D$26,MATCH(Table4215[[#This Row],[prix]],Critères!$D$19:$D$26,1)+1,1)</f>
        <v>5000</v>
      </c>
    </row>
  </sheetData>
  <mergeCells count="1">
    <mergeCell ref="D1:L4"/>
  </mergeCells>
  <pageMargins left="0.7" right="0.7" top="0.75" bottom="0.75" header="0.3" footer="0.3"/>
  <pageSetup paperSize="9" orientation="portrait" horizontalDpi="0" verticalDpi="0"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7" tint="0.39997558519241921"/>
  </sheetPr>
  <dimension ref="B1:F19"/>
  <sheetViews>
    <sheetView zoomScale="90" zoomScaleNormal="90" workbookViewId="0"/>
  </sheetViews>
  <sheetFormatPr defaultColWidth="9.15625" defaultRowHeight="14.4" x14ac:dyDescent="0.55000000000000004"/>
  <cols>
    <col min="2" max="2" width="24.5234375" bestFit="1" customWidth="1"/>
    <col min="5" max="5" width="10.15625" bestFit="1" customWidth="1"/>
    <col min="6" max="6" width="6.578125" hidden="1" customWidth="1"/>
  </cols>
  <sheetData>
    <row r="1" spans="2:6" ht="14.5" customHeight="1" x14ac:dyDescent="0.55000000000000004">
      <c r="C1" s="17" t="s">
        <v>107</v>
      </c>
      <c r="D1" s="17"/>
      <c r="E1" s="17"/>
      <c r="F1" s="14"/>
    </row>
    <row r="2" spans="2:6" ht="14.5" customHeight="1" x14ac:dyDescent="0.55000000000000004">
      <c r="C2" s="17"/>
      <c r="D2" s="17"/>
      <c r="E2" s="17"/>
      <c r="F2" s="14"/>
    </row>
    <row r="3" spans="2:6" ht="28.15" customHeight="1" x14ac:dyDescent="0.55000000000000004">
      <c r="C3" s="17"/>
      <c r="D3" s="17"/>
      <c r="E3" s="17"/>
      <c r="F3" s="14"/>
    </row>
    <row r="4" spans="2:6" x14ac:dyDescent="0.55000000000000004">
      <c r="C4" s="20"/>
      <c r="D4" s="20"/>
      <c r="E4" s="20"/>
      <c r="F4" s="20"/>
    </row>
    <row r="11" spans="2:6" x14ac:dyDescent="0.55000000000000004">
      <c r="B11" t="s">
        <v>107</v>
      </c>
      <c r="C11" t="s">
        <v>55</v>
      </c>
      <c r="D11" t="s">
        <v>103</v>
      </c>
      <c r="E11" t="s">
        <v>262</v>
      </c>
      <c r="F11" t="s">
        <v>104</v>
      </c>
    </row>
    <row r="12" spans="2:6" x14ac:dyDescent="0.55000000000000004">
      <c r="B12" s="19" t="s">
        <v>108</v>
      </c>
      <c r="C12" t="s">
        <v>106</v>
      </c>
      <c r="D12" t="s">
        <v>19</v>
      </c>
      <c r="E12" s="13">
        <v>69</v>
      </c>
      <c r="F12">
        <f>INDEX(Critères!$L$5:$L$10,MATCH(Table610[[#This Row],[Prix]],Critères!$L$5:$L$10,1)+1,1)</f>
        <v>100</v>
      </c>
    </row>
    <row r="13" spans="2:6" x14ac:dyDescent="0.55000000000000004">
      <c r="B13" s="19" t="s">
        <v>105</v>
      </c>
      <c r="C13" t="s">
        <v>106</v>
      </c>
      <c r="D13" t="s">
        <v>20</v>
      </c>
      <c r="E13" s="13">
        <v>89</v>
      </c>
      <c r="F13">
        <f>INDEX(Critères!$L$5:$L$10,MATCH(Table610[[#This Row],[Prix]],Critères!$L$5:$L$10,1)+1,1)</f>
        <v>100</v>
      </c>
    </row>
    <row r="14" spans="2:6" x14ac:dyDescent="0.55000000000000004">
      <c r="B14" s="19" t="s">
        <v>117</v>
      </c>
      <c r="C14" t="s">
        <v>115</v>
      </c>
      <c r="D14" t="s">
        <v>118</v>
      </c>
      <c r="E14" s="13">
        <v>94</v>
      </c>
      <c r="F14">
        <f>INDEX(Critères!$L$5:$L$10,MATCH(Table610[[#This Row],[Prix]],Critères!$L$5:$L$10,1)+1,1)</f>
        <v>100</v>
      </c>
    </row>
    <row r="15" spans="2:6" x14ac:dyDescent="0.55000000000000004">
      <c r="B15" s="19" t="s">
        <v>114</v>
      </c>
      <c r="C15" t="s">
        <v>115</v>
      </c>
      <c r="D15" t="s">
        <v>20</v>
      </c>
      <c r="E15" s="13">
        <v>119</v>
      </c>
      <c r="F15">
        <f>INDEX(Critères!$L$5:$L$10,MATCH(Table610[[#This Row],[Prix]],Critères!$L$5:$L$10,1)+1,1)</f>
        <v>200</v>
      </c>
    </row>
    <row r="16" spans="2:6" x14ac:dyDescent="0.55000000000000004">
      <c r="B16" s="19" t="s">
        <v>116</v>
      </c>
      <c r="C16" t="s">
        <v>115</v>
      </c>
      <c r="D16" t="s">
        <v>18</v>
      </c>
      <c r="E16" s="13">
        <v>215</v>
      </c>
      <c r="F16">
        <f>INDEX(Critères!$L$5:$L$10,MATCH(Table610[[#This Row],[Prix]],Critères!$L$5:$L$10,1)+1,1)</f>
        <v>500</v>
      </c>
    </row>
    <row r="17" spans="2:6" x14ac:dyDescent="0.55000000000000004">
      <c r="B17" s="19" t="s">
        <v>109</v>
      </c>
      <c r="C17" t="s">
        <v>106</v>
      </c>
      <c r="D17" t="s">
        <v>18</v>
      </c>
      <c r="E17" s="13">
        <v>295</v>
      </c>
      <c r="F17">
        <f>INDEX(Critères!$L$5:$L$10,MATCH(Table610[[#This Row],[Prix]],Critères!$L$5:$L$10,1)+1,1)</f>
        <v>500</v>
      </c>
    </row>
    <row r="18" spans="2:6" x14ac:dyDescent="0.55000000000000004">
      <c r="B18" s="19" t="s">
        <v>110</v>
      </c>
      <c r="C18" t="s">
        <v>106</v>
      </c>
      <c r="D18" t="s">
        <v>111</v>
      </c>
      <c r="E18" s="13">
        <v>529</v>
      </c>
      <c r="F18">
        <f>INDEX(Critères!$L$5:$L$10,MATCH(Table610[[#This Row],[Prix]],Critères!$L$5:$L$10,1)+1,1)</f>
        <v>1000</v>
      </c>
    </row>
    <row r="19" spans="2:6" x14ac:dyDescent="0.55000000000000004">
      <c r="B19" s="19" t="s">
        <v>113</v>
      </c>
      <c r="C19" t="s">
        <v>106</v>
      </c>
      <c r="D19" t="s">
        <v>112</v>
      </c>
      <c r="E19" s="13">
        <v>1999</v>
      </c>
      <c r="F19">
        <f>INDEX(Critères!$L$5:$L$10,MATCH(Table610[[#This Row],[Prix]],Critères!$L$5:$L$10,1)+1,1)</f>
        <v>2000</v>
      </c>
    </row>
  </sheetData>
  <mergeCells count="1">
    <mergeCell ref="C1:E3"/>
  </mergeCells>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theme="7" tint="0.39997558519241921"/>
  </sheetPr>
  <dimension ref="B1:F34"/>
  <sheetViews>
    <sheetView workbookViewId="0"/>
  </sheetViews>
  <sheetFormatPr defaultColWidth="9.15625" defaultRowHeight="14.4" x14ac:dyDescent="0.55000000000000004"/>
  <cols>
    <col min="2" max="2" width="22.26171875" bestFit="1" customWidth="1"/>
    <col min="6" max="6" width="6.578125" hidden="1" customWidth="1"/>
  </cols>
  <sheetData>
    <row r="1" spans="2:6" ht="14.5" customHeight="1" x14ac:dyDescent="0.55000000000000004">
      <c r="C1" s="17" t="s">
        <v>261</v>
      </c>
      <c r="D1" s="17"/>
      <c r="E1" s="17"/>
      <c r="F1" s="14"/>
    </row>
    <row r="2" spans="2:6" ht="14.5" customHeight="1" x14ac:dyDescent="0.55000000000000004">
      <c r="C2" s="17"/>
      <c r="D2" s="17"/>
      <c r="E2" s="17"/>
      <c r="F2" s="14"/>
    </row>
    <row r="3" spans="2:6" ht="28.15" customHeight="1" x14ac:dyDescent="0.55000000000000004">
      <c r="C3" s="17"/>
      <c r="D3" s="17"/>
      <c r="E3" s="17"/>
      <c r="F3" s="14"/>
    </row>
    <row r="12" spans="2:6" x14ac:dyDescent="0.55000000000000004">
      <c r="B12" t="s">
        <v>166</v>
      </c>
      <c r="C12" t="s">
        <v>27</v>
      </c>
      <c r="D12" t="s">
        <v>0</v>
      </c>
      <c r="E12" t="s">
        <v>262</v>
      </c>
      <c r="F12" t="s">
        <v>104</v>
      </c>
    </row>
    <row r="13" spans="2:6" x14ac:dyDescent="0.55000000000000004">
      <c r="B13" t="s">
        <v>181</v>
      </c>
      <c r="C13" t="s">
        <v>65</v>
      </c>
      <c r="D13" t="s">
        <v>18</v>
      </c>
      <c r="E13" s="13">
        <v>0.5</v>
      </c>
      <c r="F13">
        <f>INDEX(Critères!$V$9:$V$13,MATCH(Table1116[[#This Row],[Prix]],Critères!$V$9:$V$13,1)+1,1)</f>
        <v>20</v>
      </c>
    </row>
    <row r="14" spans="2:6" x14ac:dyDescent="0.55000000000000004">
      <c r="B14" t="s">
        <v>171</v>
      </c>
      <c r="C14" t="s">
        <v>62</v>
      </c>
      <c r="D14" t="s">
        <v>61</v>
      </c>
      <c r="E14" s="13">
        <v>6</v>
      </c>
      <c r="F14">
        <f>INDEX(Critères!$V$9:$V$13,MATCH(Table1116[[#This Row],[Prix]],Critères!$V$9:$V$13,1)+1,1)</f>
        <v>20</v>
      </c>
    </row>
    <row r="15" spans="2:6" x14ac:dyDescent="0.55000000000000004">
      <c r="B15" t="s">
        <v>182</v>
      </c>
      <c r="C15" t="s">
        <v>65</v>
      </c>
      <c r="D15" t="s">
        <v>61</v>
      </c>
      <c r="E15" s="13">
        <v>6</v>
      </c>
      <c r="F15">
        <f>INDEX(Critères!$V$9:$V$13,MATCH(Table1116[[#This Row],[Prix]],Critères!$V$9:$V$13,1)+1,1)</f>
        <v>20</v>
      </c>
    </row>
    <row r="16" spans="2:6" x14ac:dyDescent="0.55000000000000004">
      <c r="B16" t="s">
        <v>183</v>
      </c>
      <c r="C16" t="s">
        <v>65</v>
      </c>
      <c r="D16" t="s">
        <v>61</v>
      </c>
      <c r="E16" s="13">
        <v>6</v>
      </c>
      <c r="F16">
        <f>INDEX(Critères!$V$9:$V$13,MATCH(Table1116[[#This Row],[Prix]],Critères!$V$9:$V$13,1)+1,1)</f>
        <v>20</v>
      </c>
    </row>
    <row r="17" spans="2:6" x14ac:dyDescent="0.55000000000000004">
      <c r="B17" t="s">
        <v>184</v>
      </c>
      <c r="C17" t="s">
        <v>65</v>
      </c>
      <c r="D17" t="s">
        <v>61</v>
      </c>
      <c r="E17" s="13">
        <v>6</v>
      </c>
      <c r="F17">
        <f>INDEX(Critères!$V$9:$V$13,MATCH(Table1116[[#This Row],[Prix]],Critères!$V$9:$V$13,1)+1,1)</f>
        <v>20</v>
      </c>
    </row>
    <row r="18" spans="2:6" x14ac:dyDescent="0.55000000000000004">
      <c r="B18" t="s">
        <v>172</v>
      </c>
      <c r="C18" t="s">
        <v>62</v>
      </c>
      <c r="D18" t="s">
        <v>61</v>
      </c>
      <c r="E18" s="13">
        <v>9</v>
      </c>
      <c r="F18">
        <f>INDEX(Critères!$V$9:$V$13,MATCH(Table1116[[#This Row],[Prix]],Critères!$V$9:$V$13,1)+1,1)</f>
        <v>20</v>
      </c>
    </row>
    <row r="19" spans="2:6" x14ac:dyDescent="0.55000000000000004">
      <c r="B19" t="s">
        <v>175</v>
      </c>
      <c r="C19" t="s">
        <v>63</v>
      </c>
      <c r="D19" t="s">
        <v>61</v>
      </c>
      <c r="E19" s="13">
        <v>9</v>
      </c>
      <c r="F19">
        <f>INDEX(Critères!$V$9:$V$13,MATCH(Table1116[[#This Row],[Prix]],Critères!$V$9:$V$13,1)+1,1)</f>
        <v>20</v>
      </c>
    </row>
    <row r="20" spans="2:6" x14ac:dyDescent="0.55000000000000004">
      <c r="B20" t="s">
        <v>187</v>
      </c>
      <c r="C20" t="s">
        <v>66</v>
      </c>
      <c r="D20" t="s">
        <v>18</v>
      </c>
      <c r="E20" s="13">
        <v>16</v>
      </c>
      <c r="F20">
        <f>INDEX(Critères!$V$9:$V$13,MATCH(Table1116[[#This Row],[Prix]],Critères!$V$9:$V$13,1)+1,1)</f>
        <v>20</v>
      </c>
    </row>
    <row r="21" spans="2:6" x14ac:dyDescent="0.55000000000000004">
      <c r="B21" t="s">
        <v>165</v>
      </c>
      <c r="C21" t="s">
        <v>56</v>
      </c>
      <c r="D21" t="s">
        <v>167</v>
      </c>
      <c r="E21" s="13">
        <v>19</v>
      </c>
      <c r="F21">
        <f>INDEX(Critères!$V$9:$V$13,MATCH(Table1116[[#This Row],[Prix]],Critères!$V$9:$V$13,1)+1,1)</f>
        <v>20</v>
      </c>
    </row>
    <row r="22" spans="2:6" x14ac:dyDescent="0.55000000000000004">
      <c r="B22" t="s">
        <v>176</v>
      </c>
      <c r="C22" t="s">
        <v>63</v>
      </c>
      <c r="D22" t="s">
        <v>61</v>
      </c>
      <c r="E22" s="13">
        <v>24</v>
      </c>
      <c r="F22">
        <f>INDEX(Critères!$V$9:$V$13,MATCH(Table1116[[#This Row],[Prix]],Critères!$V$9:$V$13,1)+1,1)</f>
        <v>50</v>
      </c>
    </row>
    <row r="23" spans="2:6" x14ac:dyDescent="0.55000000000000004">
      <c r="B23" t="s">
        <v>177</v>
      </c>
      <c r="C23" t="s">
        <v>64</v>
      </c>
      <c r="D23" t="s">
        <v>178</v>
      </c>
      <c r="E23" s="13">
        <v>24</v>
      </c>
      <c r="F23">
        <f>INDEX(Critères!$V$9:$V$13,MATCH(Table1116[[#This Row],[Prix]],Critères!$V$9:$V$13,1)+1,1)</f>
        <v>50</v>
      </c>
    </row>
    <row r="24" spans="2:6" x14ac:dyDescent="0.55000000000000004">
      <c r="B24" t="s">
        <v>188</v>
      </c>
      <c r="C24" t="s">
        <v>66</v>
      </c>
      <c r="D24" t="s">
        <v>18</v>
      </c>
      <c r="E24" s="13">
        <v>27</v>
      </c>
      <c r="F24">
        <f>INDEX(Critères!$V$9:$V$13,MATCH(Table1116[[#This Row],[Prix]],Critères!$V$9:$V$13,1)+1,1)</f>
        <v>50</v>
      </c>
    </row>
    <row r="25" spans="2:6" x14ac:dyDescent="0.55000000000000004">
      <c r="B25" t="s">
        <v>173</v>
      </c>
      <c r="C25" t="s">
        <v>62</v>
      </c>
      <c r="D25" t="s">
        <v>61</v>
      </c>
      <c r="E25" s="13">
        <v>30</v>
      </c>
      <c r="F25">
        <f>INDEX(Critères!$V$9:$V$13,MATCH(Table1116[[#This Row],[Prix]],Critères!$V$9:$V$13,1)+1,1)</f>
        <v>50</v>
      </c>
    </row>
    <row r="26" spans="2:6" x14ac:dyDescent="0.55000000000000004">
      <c r="B26" t="s">
        <v>186</v>
      </c>
      <c r="C26" t="s">
        <v>65</v>
      </c>
      <c r="D26" t="s">
        <v>185</v>
      </c>
      <c r="E26" s="13">
        <v>40.700000000000003</v>
      </c>
      <c r="F26">
        <f>INDEX(Critères!$V$9:$V$13,MATCH(Table1116[[#This Row],[Prix]],Critères!$V$9:$V$13,1)+1,1)</f>
        <v>50</v>
      </c>
    </row>
    <row r="27" spans="2:6" x14ac:dyDescent="0.55000000000000004">
      <c r="B27" t="s">
        <v>174</v>
      </c>
      <c r="C27" t="s">
        <v>62</v>
      </c>
      <c r="D27" t="s">
        <v>61</v>
      </c>
      <c r="E27" s="13">
        <v>53</v>
      </c>
      <c r="F27">
        <f>INDEX(Critères!$V$9:$V$13,MATCH(Table1116[[#This Row],[Prix]],Critères!$V$9:$V$13,1)+1,1)</f>
        <v>100</v>
      </c>
    </row>
    <row r="28" spans="2:6" x14ac:dyDescent="0.55000000000000004">
      <c r="B28" t="s">
        <v>179</v>
      </c>
      <c r="C28" t="s">
        <v>64</v>
      </c>
      <c r="D28" t="s">
        <v>178</v>
      </c>
      <c r="E28" s="13">
        <v>59</v>
      </c>
      <c r="F28">
        <f>INDEX(Critères!$V$9:$V$13,MATCH(Table1116[[#This Row],[Prix]],Critères!$V$9:$V$13,1)+1,1)</f>
        <v>100</v>
      </c>
    </row>
    <row r="29" spans="2:6" x14ac:dyDescent="0.55000000000000004">
      <c r="B29" t="s">
        <v>189</v>
      </c>
      <c r="C29" t="s">
        <v>66</v>
      </c>
      <c r="D29" t="s">
        <v>17</v>
      </c>
      <c r="E29" s="13">
        <v>70</v>
      </c>
      <c r="F29">
        <f>INDEX(Critères!$V$9:$V$13,MATCH(Table1116[[#This Row],[Prix]],Critères!$V$9:$V$13,1)+1,1)</f>
        <v>100</v>
      </c>
    </row>
    <row r="30" spans="2:6" x14ac:dyDescent="0.55000000000000004">
      <c r="B30" t="s">
        <v>169</v>
      </c>
      <c r="C30" t="s">
        <v>56</v>
      </c>
      <c r="D30" t="s">
        <v>127</v>
      </c>
      <c r="E30" s="13">
        <v>79</v>
      </c>
      <c r="F30">
        <f>INDEX(Critères!$V$9:$V$13,MATCH(Table1116[[#This Row],[Prix]],Critères!$V$9:$V$13,1)+1,1)</f>
        <v>100</v>
      </c>
    </row>
    <row r="31" spans="2:6" x14ac:dyDescent="0.55000000000000004">
      <c r="B31" t="s">
        <v>170</v>
      </c>
      <c r="C31" t="s">
        <v>56</v>
      </c>
      <c r="D31" t="s">
        <v>167</v>
      </c>
      <c r="E31" s="13">
        <v>89</v>
      </c>
      <c r="F31">
        <f>INDEX(Critères!$V$9:$V$13,MATCH(Table1116[[#This Row],[Prix]],Critères!$V$9:$V$13,1)+1,1)</f>
        <v>100</v>
      </c>
    </row>
    <row r="32" spans="2:6" x14ac:dyDescent="0.55000000000000004">
      <c r="B32" t="s">
        <v>190</v>
      </c>
      <c r="C32" t="s">
        <v>66</v>
      </c>
      <c r="D32" t="s">
        <v>17</v>
      </c>
      <c r="E32" s="13">
        <v>100</v>
      </c>
      <c r="F32">
        <f>INDEX(Critères!$V$9:$V$13,MATCH(Table1116[[#This Row],[Prix]],Critères!$V$9:$V$13,1)+1,1)</f>
        <v>250</v>
      </c>
    </row>
    <row r="33" spans="2:6" x14ac:dyDescent="0.55000000000000004">
      <c r="B33" t="s">
        <v>180</v>
      </c>
      <c r="C33" t="s">
        <v>64</v>
      </c>
      <c r="D33" t="s">
        <v>18</v>
      </c>
      <c r="E33" s="13">
        <v>185</v>
      </c>
      <c r="F33">
        <f>INDEX(Critères!$V$9:$V$13,MATCH(Table1116[[#This Row],[Prix]],Critères!$V$9:$V$13,1)+1,1)</f>
        <v>250</v>
      </c>
    </row>
    <row r="34" spans="2:6" x14ac:dyDescent="0.55000000000000004">
      <c r="B34" t="s">
        <v>168</v>
      </c>
      <c r="C34" t="s">
        <v>56</v>
      </c>
      <c r="D34" t="s">
        <v>48</v>
      </c>
      <c r="E34" s="13">
        <v>249</v>
      </c>
      <c r="F34">
        <f>INDEX(Critères!$V$9:$V$13,MATCH(Table1116[[#This Row],[Prix]],Critères!$V$9:$V$13,1)+1,1)</f>
        <v>250</v>
      </c>
    </row>
  </sheetData>
  <mergeCells count="1">
    <mergeCell ref="C1:E3"/>
  </mergeCells>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theme="7" tint="0.39997558519241921"/>
  </sheetPr>
  <dimension ref="B1:F45"/>
  <sheetViews>
    <sheetView workbookViewId="0"/>
  </sheetViews>
  <sheetFormatPr defaultColWidth="9.15625" defaultRowHeight="14.4" x14ac:dyDescent="0.55000000000000004"/>
  <cols>
    <col min="2" max="2" width="57.9453125" bestFit="1" customWidth="1"/>
    <col min="3" max="3" width="10.15625" bestFit="1" customWidth="1"/>
    <col min="4" max="4" width="12.15625" customWidth="1"/>
    <col min="6" max="6" width="6.578125" hidden="1" customWidth="1"/>
  </cols>
  <sheetData>
    <row r="1" spans="2:6" ht="14.5" customHeight="1" x14ac:dyDescent="0.55000000000000004">
      <c r="C1" s="17" t="s">
        <v>263</v>
      </c>
      <c r="D1" s="17"/>
      <c r="E1" s="17"/>
      <c r="F1" s="14"/>
    </row>
    <row r="2" spans="2:6" ht="14.5" customHeight="1" x14ac:dyDescent="0.55000000000000004">
      <c r="C2" s="17"/>
      <c r="D2" s="17"/>
      <c r="E2" s="17"/>
      <c r="F2" s="14"/>
    </row>
    <row r="3" spans="2:6" ht="28.15" customHeight="1" x14ac:dyDescent="0.55000000000000004">
      <c r="C3" s="17"/>
      <c r="D3" s="17"/>
      <c r="E3" s="17"/>
      <c r="F3" s="14"/>
    </row>
    <row r="12" spans="2:6" x14ac:dyDescent="0.55000000000000004">
      <c r="B12" t="s">
        <v>247</v>
      </c>
      <c r="C12" t="s">
        <v>27</v>
      </c>
      <c r="D12" t="s">
        <v>0</v>
      </c>
      <c r="E12" t="s">
        <v>262</v>
      </c>
      <c r="F12" t="s">
        <v>104</v>
      </c>
    </row>
    <row r="13" spans="2:6" x14ac:dyDescent="0.55000000000000004">
      <c r="B13" t="s">
        <v>219</v>
      </c>
      <c r="C13" t="s">
        <v>155</v>
      </c>
      <c r="D13" t="s">
        <v>157</v>
      </c>
      <c r="E13" s="13">
        <v>1</v>
      </c>
      <c r="F13">
        <f>INDEX(Critères!$S$23:$S$27,MATCH(Table1014[[#This Row],[Prix]],Critères!$S$23:$S$27,1)+1,1)</f>
        <v>10</v>
      </c>
    </row>
    <row r="14" spans="2:6" x14ac:dyDescent="0.55000000000000004">
      <c r="B14" t="s">
        <v>221</v>
      </c>
      <c r="C14" t="s">
        <v>155</v>
      </c>
      <c r="D14" t="s">
        <v>156</v>
      </c>
      <c r="E14" s="13">
        <v>4</v>
      </c>
      <c r="F14">
        <f>INDEX(Critères!$S$23:$S$27,MATCH(Table1014[[#This Row],[Prix]],Critères!$S$23:$S$27,1)+1,1)</f>
        <v>10</v>
      </c>
    </row>
    <row r="15" spans="2:6" x14ac:dyDescent="0.55000000000000004">
      <c r="B15" t="s">
        <v>218</v>
      </c>
      <c r="C15" t="s">
        <v>155</v>
      </c>
      <c r="D15" t="s">
        <v>156</v>
      </c>
      <c r="E15" s="13">
        <v>5</v>
      </c>
      <c r="F15">
        <f>INDEX(Critères!$S$23:$S$27,MATCH(Table1014[[#This Row],[Prix]],Critères!$S$23:$S$27,1)+1,1)</f>
        <v>10</v>
      </c>
    </row>
    <row r="16" spans="2:6" x14ac:dyDescent="0.55000000000000004">
      <c r="B16" t="s">
        <v>220</v>
      </c>
      <c r="C16" t="s">
        <v>155</v>
      </c>
      <c r="D16" t="s">
        <v>156</v>
      </c>
      <c r="E16" s="13">
        <v>5</v>
      </c>
      <c r="F16">
        <f>INDEX(Critères!$S$23:$S$27,MATCH(Table1014[[#This Row],[Prix]],Critères!$S$23:$S$27,1)+1,1)</f>
        <v>10</v>
      </c>
    </row>
    <row r="17" spans="2:6" x14ac:dyDescent="0.55000000000000004">
      <c r="B17" t="s">
        <v>222</v>
      </c>
      <c r="C17" t="s">
        <v>155</v>
      </c>
      <c r="D17" t="s">
        <v>156</v>
      </c>
      <c r="E17" s="13">
        <v>5</v>
      </c>
      <c r="F17">
        <f>INDEX(Critères!$S$23:$S$27,MATCH(Table1014[[#This Row],[Prix]],Critères!$S$23:$S$27,1)+1,1)</f>
        <v>10</v>
      </c>
    </row>
    <row r="18" spans="2:6" x14ac:dyDescent="0.55000000000000004">
      <c r="B18" t="s">
        <v>229</v>
      </c>
      <c r="C18" t="s">
        <v>9</v>
      </c>
      <c r="D18" t="s">
        <v>156</v>
      </c>
      <c r="E18" s="13">
        <v>5</v>
      </c>
      <c r="F18">
        <f>INDEX(Critères!$S$23:$S$27,MATCH(Table1014[[#This Row],[Prix]],Critères!$S$23:$S$27,1)+1,1)</f>
        <v>10</v>
      </c>
    </row>
    <row r="19" spans="2:6" x14ac:dyDescent="0.55000000000000004">
      <c r="B19" t="s">
        <v>231</v>
      </c>
      <c r="C19" t="s">
        <v>9</v>
      </c>
      <c r="D19" t="s">
        <v>156</v>
      </c>
      <c r="E19" s="13">
        <v>5</v>
      </c>
      <c r="F19">
        <f>INDEX(Critères!$S$23:$S$27,MATCH(Table1014[[#This Row],[Prix]],Critères!$S$23:$S$27,1)+1,1)</f>
        <v>10</v>
      </c>
    </row>
    <row r="20" spans="2:6" x14ac:dyDescent="0.55000000000000004">
      <c r="B20" t="s">
        <v>244</v>
      </c>
      <c r="C20" t="s">
        <v>164</v>
      </c>
      <c r="D20" t="s">
        <v>156</v>
      </c>
      <c r="E20" s="13">
        <v>7</v>
      </c>
      <c r="F20">
        <f>INDEX(Critères!$S$23:$S$27,MATCH(Table1014[[#This Row],[Prix]],Critères!$S$23:$S$27,1)+1,1)</f>
        <v>10</v>
      </c>
    </row>
    <row r="21" spans="2:6" x14ac:dyDescent="0.55000000000000004">
      <c r="B21" t="s">
        <v>230</v>
      </c>
      <c r="C21" t="s">
        <v>9</v>
      </c>
      <c r="D21" t="s">
        <v>156</v>
      </c>
      <c r="E21" s="13">
        <v>8</v>
      </c>
      <c r="F21">
        <f>INDEX(Critères!$S$23:$S$27,MATCH(Table1014[[#This Row],[Prix]],Critères!$S$23:$S$27,1)+1,1)</f>
        <v>10</v>
      </c>
    </row>
    <row r="22" spans="2:6" x14ac:dyDescent="0.55000000000000004">
      <c r="B22" t="s">
        <v>234</v>
      </c>
      <c r="C22" t="s">
        <v>9</v>
      </c>
      <c r="D22" t="s">
        <v>156</v>
      </c>
      <c r="E22" s="13">
        <v>8</v>
      </c>
      <c r="F22">
        <f>INDEX(Critères!$S$23:$S$27,MATCH(Table1014[[#This Row],[Prix]],Critères!$S$23:$S$27,1)+1,1)</f>
        <v>10</v>
      </c>
    </row>
    <row r="23" spans="2:6" x14ac:dyDescent="0.55000000000000004">
      <c r="B23" t="s">
        <v>241</v>
      </c>
      <c r="C23" t="s">
        <v>161</v>
      </c>
      <c r="D23" t="s">
        <v>163</v>
      </c>
      <c r="E23" s="13">
        <v>10</v>
      </c>
      <c r="F23">
        <f>INDEX(Critères!$S$23:$S$27,MATCH(Table1014[[#This Row],[Prix]],Critères!$S$23:$S$27,1)+1,1)</f>
        <v>25</v>
      </c>
    </row>
    <row r="24" spans="2:6" x14ac:dyDescent="0.55000000000000004">
      <c r="B24" t="s">
        <v>246</v>
      </c>
      <c r="C24" t="s">
        <v>164</v>
      </c>
      <c r="D24" t="s">
        <v>18</v>
      </c>
      <c r="E24" s="13">
        <v>17</v>
      </c>
      <c r="F24">
        <f>INDEX(Critères!$S$23:$S$27,MATCH(Table1014[[#This Row],[Prix]],Critères!$S$23:$S$27,1)+1,1)</f>
        <v>25</v>
      </c>
    </row>
    <row r="25" spans="2:6" x14ac:dyDescent="0.55000000000000004">
      <c r="B25" t="s">
        <v>243</v>
      </c>
      <c r="C25" t="s">
        <v>164</v>
      </c>
      <c r="D25" t="s">
        <v>18</v>
      </c>
      <c r="E25" s="13">
        <v>22</v>
      </c>
      <c r="F25">
        <f>INDEX(Critères!$S$23:$S$27,MATCH(Table1014[[#This Row],[Prix]],Critères!$S$23:$S$27,1)+1,1)</f>
        <v>25</v>
      </c>
    </row>
    <row r="26" spans="2:6" x14ac:dyDescent="0.55000000000000004">
      <c r="B26" t="s">
        <v>226</v>
      </c>
      <c r="C26" t="s">
        <v>6</v>
      </c>
      <c r="D26" t="s">
        <v>159</v>
      </c>
      <c r="E26" s="13">
        <v>23</v>
      </c>
      <c r="F26">
        <f>INDEX(Critères!$S$23:$S$27,MATCH(Table1014[[#This Row],[Prix]],Critères!$S$23:$S$27,1)+1,1)</f>
        <v>25</v>
      </c>
    </row>
    <row r="27" spans="2:6" x14ac:dyDescent="0.55000000000000004">
      <c r="B27" t="s">
        <v>240</v>
      </c>
      <c r="C27" t="s">
        <v>161</v>
      </c>
      <c r="D27" t="s">
        <v>162</v>
      </c>
      <c r="E27" s="13">
        <v>24</v>
      </c>
      <c r="F27">
        <f>INDEX(Critères!$S$23:$S$27,MATCH(Table1014[[#This Row],[Prix]],Critères!$S$23:$S$27,1)+1,1)</f>
        <v>25</v>
      </c>
    </row>
    <row r="28" spans="2:6" x14ac:dyDescent="0.55000000000000004">
      <c r="B28" t="s">
        <v>217</v>
      </c>
      <c r="C28" t="s">
        <v>39</v>
      </c>
      <c r="D28" t="s">
        <v>130</v>
      </c>
      <c r="E28" s="13">
        <v>27</v>
      </c>
      <c r="F28">
        <f>INDEX(Critères!$S$23:$S$27,MATCH(Table1014[[#This Row],[Prix]],Critères!$S$23:$S$27,1)+1,1)</f>
        <v>50</v>
      </c>
    </row>
    <row r="29" spans="2:6" x14ac:dyDescent="0.55000000000000004">
      <c r="B29" t="s">
        <v>238</v>
      </c>
      <c r="C29" t="s">
        <v>4</v>
      </c>
      <c r="D29" t="s">
        <v>130</v>
      </c>
      <c r="E29" s="13">
        <v>27</v>
      </c>
      <c r="F29">
        <f>INDEX(Critères!$S$23:$S$27,MATCH(Table1014[[#This Row],[Prix]],Critères!$S$23:$S$27,1)+1,1)</f>
        <v>50</v>
      </c>
    </row>
    <row r="30" spans="2:6" x14ac:dyDescent="0.55000000000000004">
      <c r="B30" t="s">
        <v>233</v>
      </c>
      <c r="C30" t="s">
        <v>9</v>
      </c>
      <c r="D30" t="s">
        <v>160</v>
      </c>
      <c r="E30" s="13">
        <v>33</v>
      </c>
      <c r="F30">
        <f>INDEX(Critères!$S$23:$S$27,MATCH(Table1014[[#This Row],[Prix]],Critères!$S$23:$S$27,1)+1,1)</f>
        <v>50</v>
      </c>
    </row>
    <row r="31" spans="2:6" x14ac:dyDescent="0.55000000000000004">
      <c r="B31" t="s">
        <v>245</v>
      </c>
      <c r="C31" t="s">
        <v>164</v>
      </c>
      <c r="D31" t="s">
        <v>18</v>
      </c>
      <c r="E31" s="13">
        <v>34</v>
      </c>
      <c r="F31">
        <f>INDEX(Critères!$S$23:$S$27,MATCH(Table1014[[#This Row],[Prix]],Critères!$S$23:$S$27,1)+1,1)</f>
        <v>50</v>
      </c>
    </row>
    <row r="32" spans="2:6" x14ac:dyDescent="0.55000000000000004">
      <c r="B32" t="s">
        <v>225</v>
      </c>
      <c r="C32" t="s">
        <v>6</v>
      </c>
      <c r="D32" t="s">
        <v>158</v>
      </c>
      <c r="E32" s="13">
        <v>38</v>
      </c>
      <c r="F32">
        <f>INDEX(Critères!$S$23:$S$27,MATCH(Table1014[[#This Row],[Prix]],Critères!$S$23:$S$27,1)+1,1)</f>
        <v>50</v>
      </c>
    </row>
    <row r="33" spans="2:6" x14ac:dyDescent="0.55000000000000004">
      <c r="B33" t="s">
        <v>223</v>
      </c>
      <c r="C33" t="s">
        <v>6</v>
      </c>
      <c r="D33" t="s">
        <v>18</v>
      </c>
      <c r="E33" s="13">
        <v>39</v>
      </c>
      <c r="F33">
        <f>INDEX(Critères!$S$23:$S$27,MATCH(Table1014[[#This Row],[Prix]],Critères!$S$23:$S$27,1)+1,1)</f>
        <v>50</v>
      </c>
    </row>
    <row r="34" spans="2:6" x14ac:dyDescent="0.55000000000000004">
      <c r="B34" t="s">
        <v>239</v>
      </c>
      <c r="C34" t="s">
        <v>161</v>
      </c>
      <c r="D34" t="s">
        <v>159</v>
      </c>
      <c r="E34" s="13">
        <v>39</v>
      </c>
      <c r="F34">
        <f>INDEX(Critères!$S$23:$S$27,MATCH(Table1014[[#This Row],[Prix]],Critères!$S$23:$S$27,1)+1,1)</f>
        <v>50</v>
      </c>
    </row>
    <row r="35" spans="2:6" x14ac:dyDescent="0.55000000000000004">
      <c r="B35" t="s">
        <v>232</v>
      </c>
      <c r="C35" t="s">
        <v>9</v>
      </c>
      <c r="D35" t="s">
        <v>160</v>
      </c>
      <c r="E35" s="13">
        <v>39.6</v>
      </c>
      <c r="F35">
        <f>INDEX(Critères!$S$23:$S$27,MATCH(Table1014[[#This Row],[Prix]],Critères!$S$23:$S$27,1)+1,1)</f>
        <v>50</v>
      </c>
    </row>
    <row r="36" spans="2:6" x14ac:dyDescent="0.55000000000000004">
      <c r="B36" t="s">
        <v>228</v>
      </c>
      <c r="C36" t="s">
        <v>6</v>
      </c>
      <c r="D36" t="s">
        <v>48</v>
      </c>
      <c r="E36" s="13">
        <v>49</v>
      </c>
      <c r="F36">
        <f>INDEX(Critères!$S$23:$S$27,MATCH(Table1014[[#This Row],[Prix]],Critères!$S$23:$S$27,1)+1,1)</f>
        <v>50</v>
      </c>
    </row>
    <row r="37" spans="2:6" x14ac:dyDescent="0.55000000000000004">
      <c r="B37" t="s">
        <v>236</v>
      </c>
      <c r="C37" t="s">
        <v>4</v>
      </c>
      <c r="D37" t="s">
        <v>154</v>
      </c>
      <c r="E37" s="13">
        <v>52</v>
      </c>
      <c r="F37">
        <f>INDEX(Critères!$S$23:$S$27,MATCH(Table1014[[#This Row],[Prix]],Critères!$S$23:$S$27,1)+1,1)</f>
        <v>150</v>
      </c>
    </row>
    <row r="38" spans="2:6" x14ac:dyDescent="0.55000000000000004">
      <c r="B38" t="s">
        <v>235</v>
      </c>
      <c r="C38" t="s">
        <v>4</v>
      </c>
      <c r="D38" t="s">
        <v>154</v>
      </c>
      <c r="E38" s="13">
        <v>63.5</v>
      </c>
      <c r="F38">
        <f>INDEX(Critères!$S$23:$S$27,MATCH(Table1014[[#This Row],[Prix]],Critères!$S$23:$S$27,1)+1,1)</f>
        <v>150</v>
      </c>
    </row>
    <row r="39" spans="2:6" x14ac:dyDescent="0.55000000000000004">
      <c r="B39" t="s">
        <v>237</v>
      </c>
      <c r="C39" t="s">
        <v>4</v>
      </c>
      <c r="D39" t="s">
        <v>154</v>
      </c>
      <c r="E39" s="13">
        <v>63.5</v>
      </c>
      <c r="F39">
        <f>INDEX(Critères!$S$23:$S$27,MATCH(Table1014[[#This Row],[Prix]],Critères!$S$23:$S$27,1)+1,1)</f>
        <v>150</v>
      </c>
    </row>
    <row r="40" spans="2:6" x14ac:dyDescent="0.55000000000000004">
      <c r="B40" t="s">
        <v>227</v>
      </c>
      <c r="C40" t="s">
        <v>6</v>
      </c>
      <c r="D40" t="s">
        <v>48</v>
      </c>
      <c r="E40" s="13">
        <v>65</v>
      </c>
      <c r="F40">
        <f>INDEX(Critères!$S$23:$S$27,MATCH(Table1014[[#This Row],[Prix]],Critères!$S$23:$S$27,1)+1,1)</f>
        <v>150</v>
      </c>
    </row>
    <row r="41" spans="2:6" x14ac:dyDescent="0.55000000000000004">
      <c r="B41" t="s">
        <v>224</v>
      </c>
      <c r="C41" t="s">
        <v>6</v>
      </c>
      <c r="D41" t="s">
        <v>130</v>
      </c>
      <c r="E41" s="13">
        <v>78</v>
      </c>
      <c r="F41">
        <f>INDEX(Critères!$S$23:$S$27,MATCH(Table1014[[#This Row],[Prix]],Critères!$S$23:$S$27,1)+1,1)</f>
        <v>150</v>
      </c>
    </row>
    <row r="42" spans="2:6" x14ac:dyDescent="0.55000000000000004">
      <c r="B42" t="s">
        <v>242</v>
      </c>
      <c r="C42" t="s">
        <v>161</v>
      </c>
      <c r="D42" t="s">
        <v>17</v>
      </c>
      <c r="E42" s="13">
        <v>85</v>
      </c>
      <c r="F42">
        <f>INDEX(Critères!$S$23:$S$27,MATCH(Table1014[[#This Row],[Prix]],Critères!$S$23:$S$27,1)+1,1)</f>
        <v>150</v>
      </c>
    </row>
    <row r="43" spans="2:6" x14ac:dyDescent="0.55000000000000004">
      <c r="B43" t="s">
        <v>214</v>
      </c>
      <c r="C43" t="s">
        <v>39</v>
      </c>
      <c r="D43" t="s">
        <v>154</v>
      </c>
      <c r="E43" s="13">
        <v>93</v>
      </c>
      <c r="F43">
        <f>INDEX(Critères!$S$23:$S$27,MATCH(Table1014[[#This Row],[Prix]],Critères!$S$23:$S$27,1)+1,1)</f>
        <v>150</v>
      </c>
    </row>
    <row r="44" spans="2:6" x14ac:dyDescent="0.55000000000000004">
      <c r="B44" t="s">
        <v>215</v>
      </c>
      <c r="C44" t="s">
        <v>39</v>
      </c>
      <c r="D44" t="s">
        <v>154</v>
      </c>
      <c r="E44" s="13">
        <v>93</v>
      </c>
      <c r="F44">
        <f>INDEX(Critères!$S$23:$S$27,MATCH(Table1014[[#This Row],[Prix]],Critères!$S$23:$S$27,1)+1,1)</f>
        <v>150</v>
      </c>
    </row>
    <row r="45" spans="2:6" x14ac:dyDescent="0.55000000000000004">
      <c r="B45" t="s">
        <v>216</v>
      </c>
      <c r="C45" t="s">
        <v>39</v>
      </c>
      <c r="D45" t="s">
        <v>154</v>
      </c>
      <c r="E45" s="13">
        <v>116</v>
      </c>
      <c r="F45">
        <f>INDEX(Critères!$S$23:$S$27,MATCH(Table1014[[#This Row],[Prix]],Critères!$S$23:$S$27,1)+1,1)</f>
        <v>150</v>
      </c>
    </row>
  </sheetData>
  <mergeCells count="1">
    <mergeCell ref="C1:E3"/>
  </mergeCells>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7" tint="0.39997558519241921"/>
  </sheetPr>
  <dimension ref="B1:J43"/>
  <sheetViews>
    <sheetView showGridLines="0" zoomScaleNormal="100" workbookViewId="0"/>
  </sheetViews>
  <sheetFormatPr defaultColWidth="9.15625" defaultRowHeight="14.4" x14ac:dyDescent="0.55000000000000004"/>
  <cols>
    <col min="2" max="2" width="31.5234375" bestFit="1" customWidth="1"/>
    <col min="9" max="9" width="10.15625" bestFit="1" customWidth="1"/>
    <col min="10" max="10" width="6.41796875" hidden="1" customWidth="1"/>
  </cols>
  <sheetData>
    <row r="1" spans="2:10" ht="14.5" customHeight="1" x14ac:dyDescent="0.55000000000000004">
      <c r="D1" s="17" t="s">
        <v>260</v>
      </c>
      <c r="E1" s="17"/>
      <c r="F1" s="17"/>
      <c r="G1" s="17"/>
      <c r="H1" s="17"/>
      <c r="I1" s="17"/>
      <c r="J1" t="s">
        <v>260</v>
      </c>
    </row>
    <row r="2" spans="2:10" ht="14.5" customHeight="1" x14ac:dyDescent="0.55000000000000004">
      <c r="D2" s="17"/>
      <c r="E2" s="17"/>
      <c r="F2" s="17"/>
      <c r="G2" s="17"/>
      <c r="H2" s="17"/>
      <c r="I2" s="17"/>
    </row>
    <row r="3" spans="2:10" ht="28.15" customHeight="1" x14ac:dyDescent="0.55000000000000004">
      <c r="D3" s="17"/>
      <c r="E3" s="17"/>
      <c r="F3" s="17"/>
      <c r="G3" s="17"/>
      <c r="H3" s="17"/>
      <c r="I3" s="17"/>
    </row>
    <row r="7" spans="2:10" ht="14.5" customHeight="1" x14ac:dyDescent="0.55000000000000004"/>
    <row r="8" spans="2:10" ht="14.5" customHeight="1" x14ac:dyDescent="0.55000000000000004"/>
    <row r="16" spans="2:10" x14ac:dyDescent="0.55000000000000004">
      <c r="B16" t="s">
        <v>120</v>
      </c>
      <c r="C16" t="s">
        <v>27</v>
      </c>
      <c r="D16" t="s">
        <v>41</v>
      </c>
      <c r="E16" t="s">
        <v>0</v>
      </c>
      <c r="F16" t="s">
        <v>1</v>
      </c>
      <c r="G16" t="s">
        <v>148</v>
      </c>
      <c r="H16" t="s">
        <v>37</v>
      </c>
      <c r="I16" s="13" t="s">
        <v>254</v>
      </c>
      <c r="J16" t="s">
        <v>21</v>
      </c>
    </row>
    <row r="17" spans="2:10" x14ac:dyDescent="0.55000000000000004">
      <c r="B17" t="s">
        <v>197</v>
      </c>
      <c r="C17" t="s">
        <v>13</v>
      </c>
      <c r="D17" t="s">
        <v>44</v>
      </c>
      <c r="E17" t="s">
        <v>16</v>
      </c>
      <c r="F17" t="s">
        <v>31</v>
      </c>
      <c r="G17" t="s">
        <v>249</v>
      </c>
      <c r="H17" t="s">
        <v>249</v>
      </c>
      <c r="I17" s="13">
        <v>199</v>
      </c>
      <c r="J17">
        <f>INDEX(Critères!$H$18:$H$24,MATCH(Table59[[#This Row],[prix]],Critères!$H$18:$H$24,1)+1,1)</f>
        <v>200</v>
      </c>
    </row>
    <row r="18" spans="2:10" x14ac:dyDescent="0.55000000000000004">
      <c r="B18" t="s">
        <v>198</v>
      </c>
      <c r="C18" t="s">
        <v>13</v>
      </c>
      <c r="D18" t="s">
        <v>44</v>
      </c>
      <c r="E18" t="s">
        <v>16</v>
      </c>
      <c r="F18" t="s">
        <v>31</v>
      </c>
      <c r="G18" t="s">
        <v>249</v>
      </c>
      <c r="H18" t="s">
        <v>249</v>
      </c>
      <c r="I18" s="13">
        <v>219</v>
      </c>
      <c r="J18">
        <f>INDEX(Critères!$H$18:$H$24,MATCH(Table59[[#This Row],[prix]],Critères!$H$18:$H$24,1)+1,1)</f>
        <v>500</v>
      </c>
    </row>
    <row r="19" spans="2:10" x14ac:dyDescent="0.55000000000000004">
      <c r="B19" t="s">
        <v>196</v>
      </c>
      <c r="C19" t="s">
        <v>13</v>
      </c>
      <c r="D19" t="s">
        <v>44</v>
      </c>
      <c r="E19" t="s">
        <v>40</v>
      </c>
      <c r="F19" t="s">
        <v>32</v>
      </c>
      <c r="G19" t="s">
        <v>249</v>
      </c>
      <c r="H19" t="s">
        <v>92</v>
      </c>
      <c r="I19" s="13">
        <v>239</v>
      </c>
      <c r="J19">
        <f>INDEX(Critères!$H$18:$H$24,MATCH(Table59[[#This Row],[prix]],Critères!$H$18:$H$24,1)+1,1)</f>
        <v>500</v>
      </c>
    </row>
    <row r="20" spans="2:10" x14ac:dyDescent="0.55000000000000004">
      <c r="B20" t="s">
        <v>199</v>
      </c>
      <c r="C20" t="s">
        <v>13</v>
      </c>
      <c r="D20" t="s">
        <v>44</v>
      </c>
      <c r="E20" t="s">
        <v>149</v>
      </c>
      <c r="F20" t="s">
        <v>32</v>
      </c>
      <c r="G20" t="s">
        <v>92</v>
      </c>
      <c r="H20" t="s">
        <v>249</v>
      </c>
      <c r="I20" s="13">
        <v>239</v>
      </c>
      <c r="J20">
        <f>INDEX(Critères!$H$18:$H$24,MATCH(Table59[[#This Row],[prix]],Critères!$H$18:$H$24,1)+1,1)</f>
        <v>500</v>
      </c>
    </row>
    <row r="21" spans="2:10" x14ac:dyDescent="0.55000000000000004">
      <c r="B21" t="s">
        <v>196</v>
      </c>
      <c r="C21" t="s">
        <v>13</v>
      </c>
      <c r="D21" t="s">
        <v>44</v>
      </c>
      <c r="E21" t="s">
        <v>40</v>
      </c>
      <c r="F21" t="s">
        <v>32</v>
      </c>
      <c r="G21" t="s">
        <v>92</v>
      </c>
      <c r="H21" t="s">
        <v>249</v>
      </c>
      <c r="I21" s="13">
        <v>239</v>
      </c>
      <c r="J21">
        <f>INDEX(Critères!$H$18:$H$24,MATCH(Table59[[#This Row],[prix]],Critères!$H$18:$H$24,1)+1,1)</f>
        <v>500</v>
      </c>
    </row>
    <row r="22" spans="2:10" x14ac:dyDescent="0.55000000000000004">
      <c r="B22" t="s">
        <v>199</v>
      </c>
      <c r="C22" t="s">
        <v>13</v>
      </c>
      <c r="D22" t="s">
        <v>44</v>
      </c>
      <c r="E22" t="s">
        <v>149</v>
      </c>
      <c r="F22" t="s">
        <v>32</v>
      </c>
      <c r="G22" t="s">
        <v>249</v>
      </c>
      <c r="H22" t="s">
        <v>249</v>
      </c>
      <c r="I22" s="13">
        <v>240</v>
      </c>
      <c r="J22">
        <f>INDEX(Critères!$H$18:$H$24,MATCH(Table59[[#This Row],[prix]],Critères!$H$18:$H$24,1)+1,1)</f>
        <v>500</v>
      </c>
    </row>
    <row r="23" spans="2:10" x14ac:dyDescent="0.55000000000000004">
      <c r="B23" t="s">
        <v>202</v>
      </c>
      <c r="C23" t="s">
        <v>13</v>
      </c>
      <c r="D23" t="s">
        <v>44</v>
      </c>
      <c r="E23" t="s">
        <v>16</v>
      </c>
      <c r="F23" t="s">
        <v>31</v>
      </c>
      <c r="G23" t="s">
        <v>249</v>
      </c>
      <c r="H23" t="s">
        <v>249</v>
      </c>
      <c r="I23" s="13">
        <v>319</v>
      </c>
      <c r="J23">
        <f>INDEX(Critères!$H$18:$H$24,MATCH(Table59[[#This Row],[prix]],Critères!$H$18:$H$24,1)+1,1)</f>
        <v>500</v>
      </c>
    </row>
    <row r="24" spans="2:10" x14ac:dyDescent="0.55000000000000004">
      <c r="B24" t="s">
        <v>200</v>
      </c>
      <c r="C24" t="s">
        <v>13</v>
      </c>
      <c r="D24" t="s">
        <v>44</v>
      </c>
      <c r="E24" t="s">
        <v>40</v>
      </c>
      <c r="F24" t="s">
        <v>90</v>
      </c>
      <c r="G24" t="s">
        <v>249</v>
      </c>
      <c r="H24" t="s">
        <v>249</v>
      </c>
      <c r="I24" s="13">
        <v>389</v>
      </c>
      <c r="J24">
        <f>INDEX(Critères!$H$18:$H$24,MATCH(Table59[[#This Row],[prix]],Critères!$H$18:$H$24,1)+1,1)</f>
        <v>500</v>
      </c>
    </row>
    <row r="25" spans="2:10" x14ac:dyDescent="0.55000000000000004">
      <c r="B25" t="s">
        <v>192</v>
      </c>
      <c r="C25" t="s">
        <v>146</v>
      </c>
      <c r="D25" t="s">
        <v>44</v>
      </c>
      <c r="E25" t="s">
        <v>20</v>
      </c>
      <c r="F25" t="s">
        <v>31</v>
      </c>
      <c r="G25" t="s">
        <v>249</v>
      </c>
      <c r="H25" t="s">
        <v>249</v>
      </c>
      <c r="I25" s="13">
        <v>429</v>
      </c>
      <c r="J25">
        <f>INDEX(Critères!$H$18:$H$24,MATCH(Table59[[#This Row],[prix]],Critères!$H$18:$H$24,1)+1,1)</f>
        <v>500</v>
      </c>
    </row>
    <row r="26" spans="2:10" x14ac:dyDescent="0.55000000000000004">
      <c r="B26" t="s">
        <v>193</v>
      </c>
      <c r="C26" t="s">
        <v>146</v>
      </c>
      <c r="D26" t="s">
        <v>44</v>
      </c>
      <c r="E26" t="s">
        <v>18</v>
      </c>
      <c r="F26" t="s">
        <v>90</v>
      </c>
      <c r="G26" t="s">
        <v>249</v>
      </c>
      <c r="H26" t="s">
        <v>249</v>
      </c>
      <c r="I26" s="13">
        <v>435</v>
      </c>
      <c r="J26">
        <f>INDEX(Critères!$H$18:$H$24,MATCH(Table59[[#This Row],[prix]],Critères!$H$18:$H$24,1)+1,1)</f>
        <v>500</v>
      </c>
    </row>
    <row r="27" spans="2:10" x14ac:dyDescent="0.55000000000000004">
      <c r="B27" t="s">
        <v>194</v>
      </c>
      <c r="C27" t="s">
        <v>146</v>
      </c>
      <c r="D27" t="s">
        <v>44</v>
      </c>
      <c r="E27" t="s">
        <v>18</v>
      </c>
      <c r="F27" t="s">
        <v>90</v>
      </c>
      <c r="G27" t="s">
        <v>249</v>
      </c>
      <c r="H27" t="s">
        <v>92</v>
      </c>
      <c r="I27" s="13">
        <v>549</v>
      </c>
      <c r="J27">
        <f>INDEX(Critères!$H$18:$H$24,MATCH(Table59[[#This Row],[prix]],Critères!$H$18:$H$24,1)+1,1)</f>
        <v>1000</v>
      </c>
    </row>
    <row r="28" spans="2:10" x14ac:dyDescent="0.55000000000000004">
      <c r="B28" t="s">
        <v>201</v>
      </c>
      <c r="C28" t="s">
        <v>13</v>
      </c>
      <c r="D28" t="s">
        <v>44</v>
      </c>
      <c r="E28" t="s">
        <v>40</v>
      </c>
      <c r="F28" t="s">
        <v>82</v>
      </c>
      <c r="G28" t="s">
        <v>249</v>
      </c>
      <c r="H28" t="s">
        <v>249</v>
      </c>
      <c r="I28" s="13">
        <v>559</v>
      </c>
      <c r="J28">
        <f>INDEX(Critères!$H$18:$H$24,MATCH(Table59[[#This Row],[prix]],Critères!$H$18:$H$24,1)+1,1)</f>
        <v>1000</v>
      </c>
    </row>
    <row r="29" spans="2:10" x14ac:dyDescent="0.55000000000000004">
      <c r="B29" t="s">
        <v>191</v>
      </c>
      <c r="C29" t="s">
        <v>146</v>
      </c>
      <c r="D29" t="s">
        <v>42</v>
      </c>
      <c r="E29" t="s">
        <v>16</v>
      </c>
      <c r="F29" t="s">
        <v>90</v>
      </c>
      <c r="G29" t="s">
        <v>249</v>
      </c>
      <c r="H29" t="s">
        <v>249</v>
      </c>
      <c r="I29" s="13">
        <v>649</v>
      </c>
      <c r="J29">
        <f>INDEX(Critères!$H$18:$H$24,MATCH(Table59[[#This Row],[prix]],Critères!$H$18:$H$24,1)+1,1)</f>
        <v>1000</v>
      </c>
    </row>
    <row r="30" spans="2:10" x14ac:dyDescent="0.55000000000000004">
      <c r="B30" t="s">
        <v>191</v>
      </c>
      <c r="C30" t="s">
        <v>146</v>
      </c>
      <c r="D30" t="s">
        <v>44</v>
      </c>
      <c r="E30" t="s">
        <v>16</v>
      </c>
      <c r="F30" t="s">
        <v>90</v>
      </c>
      <c r="G30" t="s">
        <v>249</v>
      </c>
      <c r="H30" t="s">
        <v>249</v>
      </c>
      <c r="I30" s="13">
        <v>649</v>
      </c>
      <c r="J30">
        <f>INDEX(Critères!$H$18:$H$24,MATCH(Table59[[#This Row],[prix]],Critères!$H$18:$H$24,1)+1,1)</f>
        <v>1000</v>
      </c>
    </row>
    <row r="31" spans="2:10" x14ac:dyDescent="0.55000000000000004">
      <c r="B31" t="s">
        <v>203</v>
      </c>
      <c r="C31" t="s">
        <v>13</v>
      </c>
      <c r="D31" t="s">
        <v>44</v>
      </c>
      <c r="E31" t="s">
        <v>20</v>
      </c>
      <c r="F31" t="s">
        <v>150</v>
      </c>
      <c r="G31" t="s">
        <v>249</v>
      </c>
      <c r="H31" t="s">
        <v>92</v>
      </c>
      <c r="I31" s="13">
        <v>669</v>
      </c>
      <c r="J31">
        <f>INDEX(Critères!$H$18:$H$24,MATCH(Table59[[#This Row],[prix]],Critères!$H$18:$H$24,1)+1,1)</f>
        <v>1000</v>
      </c>
    </row>
    <row r="32" spans="2:10" x14ac:dyDescent="0.55000000000000004">
      <c r="B32" t="s">
        <v>205</v>
      </c>
      <c r="C32" t="s">
        <v>13</v>
      </c>
      <c r="D32" t="s">
        <v>44</v>
      </c>
      <c r="E32" t="s">
        <v>16</v>
      </c>
      <c r="F32" t="s">
        <v>150</v>
      </c>
      <c r="G32" t="s">
        <v>249</v>
      </c>
      <c r="H32" t="s">
        <v>249</v>
      </c>
      <c r="I32" s="13">
        <v>779</v>
      </c>
      <c r="J32">
        <f>INDEX(Critères!$H$18:$H$24,MATCH(Table59[[#This Row],[prix]],Critères!$H$18:$H$24,1)+1,1)</f>
        <v>1000</v>
      </c>
    </row>
    <row r="33" spans="2:10" x14ac:dyDescent="0.55000000000000004">
      <c r="B33" t="s">
        <v>204</v>
      </c>
      <c r="C33" t="s">
        <v>13</v>
      </c>
      <c r="D33" t="s">
        <v>44</v>
      </c>
      <c r="E33" t="s">
        <v>18</v>
      </c>
      <c r="F33" t="s">
        <v>150</v>
      </c>
      <c r="G33" t="s">
        <v>249</v>
      </c>
      <c r="H33" t="s">
        <v>249</v>
      </c>
      <c r="I33" s="13">
        <v>1089</v>
      </c>
      <c r="J33">
        <f>INDEX(Critères!$H$18:$H$24,MATCH(Table59[[#This Row],[prix]],Critères!$H$18:$H$24,1)+1,1)</f>
        <v>2000</v>
      </c>
    </row>
    <row r="34" spans="2:10" x14ac:dyDescent="0.55000000000000004">
      <c r="B34" t="s">
        <v>204</v>
      </c>
      <c r="C34" t="s">
        <v>13</v>
      </c>
      <c r="D34" t="s">
        <v>44</v>
      </c>
      <c r="E34" t="s">
        <v>18</v>
      </c>
      <c r="F34" t="s">
        <v>32</v>
      </c>
      <c r="G34" t="s">
        <v>249</v>
      </c>
      <c r="H34" t="s">
        <v>249</v>
      </c>
      <c r="I34" s="13">
        <v>1089</v>
      </c>
      <c r="J34">
        <f>INDEX(Critères!$H$18:$H$24,MATCH(Table59[[#This Row],[prix]],Critères!$H$18:$H$24,1)+1,1)</f>
        <v>2000</v>
      </c>
    </row>
    <row r="35" spans="2:10" x14ac:dyDescent="0.55000000000000004">
      <c r="B35" t="s">
        <v>206</v>
      </c>
      <c r="C35" t="s">
        <v>13</v>
      </c>
      <c r="D35" t="s">
        <v>44</v>
      </c>
      <c r="E35" t="s">
        <v>18</v>
      </c>
      <c r="F35" t="s">
        <v>31</v>
      </c>
      <c r="G35" t="s">
        <v>249</v>
      </c>
      <c r="H35" t="s">
        <v>249</v>
      </c>
      <c r="I35" s="13">
        <v>1779</v>
      </c>
      <c r="J35">
        <f>INDEX(Critères!$H$18:$H$24,MATCH(Table59[[#This Row],[prix]],Critères!$H$18:$H$24,1)+1,1)</f>
        <v>2000</v>
      </c>
    </row>
    <row r="36" spans="2:10" x14ac:dyDescent="0.55000000000000004">
      <c r="B36" t="s">
        <v>210</v>
      </c>
      <c r="C36" t="s">
        <v>13</v>
      </c>
      <c r="D36" t="s">
        <v>44</v>
      </c>
      <c r="E36" t="s">
        <v>152</v>
      </c>
      <c r="F36" t="s">
        <v>153</v>
      </c>
      <c r="G36" t="s">
        <v>249</v>
      </c>
      <c r="H36" t="s">
        <v>249</v>
      </c>
      <c r="I36" s="13">
        <v>1859</v>
      </c>
      <c r="J36">
        <f>INDEX(Critères!$H$18:$H$24,MATCH(Table59[[#This Row],[prix]],Critères!$H$18:$H$24,1)+1,1)</f>
        <v>2000</v>
      </c>
    </row>
    <row r="37" spans="2:10" x14ac:dyDescent="0.55000000000000004">
      <c r="B37" t="s">
        <v>208</v>
      </c>
      <c r="C37" t="s">
        <v>13</v>
      </c>
      <c r="D37" t="s">
        <v>44</v>
      </c>
      <c r="E37" t="s">
        <v>18</v>
      </c>
      <c r="F37" t="s">
        <v>31</v>
      </c>
      <c r="G37" t="s">
        <v>249</v>
      </c>
      <c r="H37" t="s">
        <v>249</v>
      </c>
      <c r="I37" s="13">
        <v>1989</v>
      </c>
      <c r="J37">
        <f>INDEX(Critères!$H$18:$H$24,MATCH(Table59[[#This Row],[prix]],Critères!$H$18:$H$24,1)+1,1)</f>
        <v>2000</v>
      </c>
    </row>
    <row r="38" spans="2:10" x14ac:dyDescent="0.55000000000000004">
      <c r="B38" t="s">
        <v>207</v>
      </c>
      <c r="C38" t="s">
        <v>13</v>
      </c>
      <c r="D38" t="s">
        <v>44</v>
      </c>
      <c r="E38" t="s">
        <v>18</v>
      </c>
      <c r="F38" t="s">
        <v>151</v>
      </c>
      <c r="G38" t="s">
        <v>249</v>
      </c>
      <c r="H38" t="s">
        <v>249</v>
      </c>
      <c r="I38" s="13">
        <v>2079</v>
      </c>
      <c r="J38">
        <f>INDEX(Critères!$H$18:$H$24,MATCH(Table59[[#This Row],[prix]],Critères!$H$18:$H$24,1)+1,1)</f>
        <v>5000</v>
      </c>
    </row>
    <row r="39" spans="2:10" x14ac:dyDescent="0.55000000000000004">
      <c r="B39" t="s">
        <v>209</v>
      </c>
      <c r="C39" t="s">
        <v>13</v>
      </c>
      <c r="D39" t="s">
        <v>44</v>
      </c>
      <c r="E39" t="s">
        <v>85</v>
      </c>
      <c r="F39" t="s">
        <v>31</v>
      </c>
      <c r="G39" t="s">
        <v>249</v>
      </c>
      <c r="H39" t="s">
        <v>249</v>
      </c>
      <c r="I39" s="13">
        <v>2465</v>
      </c>
      <c r="J39">
        <f>INDEX(Critères!$H$18:$H$24,MATCH(Table59[[#This Row],[prix]],Critères!$H$18:$H$24,1)+1,1)</f>
        <v>5000</v>
      </c>
    </row>
    <row r="40" spans="2:10" x14ac:dyDescent="0.55000000000000004">
      <c r="B40" t="s">
        <v>195</v>
      </c>
      <c r="C40" t="s">
        <v>146</v>
      </c>
      <c r="D40" t="s">
        <v>43</v>
      </c>
      <c r="E40" t="s">
        <v>147</v>
      </c>
      <c r="F40" t="s">
        <v>90</v>
      </c>
      <c r="G40" t="s">
        <v>249</v>
      </c>
      <c r="H40" t="s">
        <v>249</v>
      </c>
      <c r="I40" s="13">
        <v>2769</v>
      </c>
      <c r="J40">
        <f>INDEX(Critères!$H$18:$H$24,MATCH(Table59[[#This Row],[prix]],Critères!$H$18:$H$24,1)+1,1)</f>
        <v>5000</v>
      </c>
    </row>
    <row r="41" spans="2:10" x14ac:dyDescent="0.55000000000000004">
      <c r="B41" t="s">
        <v>211</v>
      </c>
      <c r="C41" t="s">
        <v>13</v>
      </c>
      <c r="D41" t="s">
        <v>44</v>
      </c>
      <c r="E41" t="s">
        <v>19</v>
      </c>
      <c r="F41" t="s">
        <v>31</v>
      </c>
      <c r="G41" t="s">
        <v>249</v>
      </c>
      <c r="H41" t="s">
        <v>249</v>
      </c>
      <c r="I41" s="13">
        <v>2949</v>
      </c>
      <c r="J41">
        <f>INDEX(Critères!$H$18:$H$24,MATCH(Table59[[#This Row],[prix]],Critères!$H$18:$H$24,1)+1,1)</f>
        <v>5000</v>
      </c>
    </row>
    <row r="42" spans="2:10" x14ac:dyDescent="0.55000000000000004">
      <c r="B42" t="s">
        <v>212</v>
      </c>
      <c r="C42" t="s">
        <v>13</v>
      </c>
      <c r="D42" t="s">
        <v>44</v>
      </c>
      <c r="E42" t="s">
        <v>19</v>
      </c>
      <c r="F42" t="s">
        <v>150</v>
      </c>
      <c r="G42" t="s">
        <v>249</v>
      </c>
      <c r="H42" t="s">
        <v>249</v>
      </c>
      <c r="I42" s="13">
        <v>3079</v>
      </c>
      <c r="J42">
        <f>INDEX(Critères!$H$18:$H$24,MATCH(Table59[[#This Row],[prix]],Critères!$H$18:$H$24,1)+1,1)</f>
        <v>5000</v>
      </c>
    </row>
    <row r="43" spans="2:10" x14ac:dyDescent="0.55000000000000004">
      <c r="B43" t="s">
        <v>213</v>
      </c>
      <c r="C43" t="s">
        <v>13</v>
      </c>
      <c r="D43" t="s">
        <v>44</v>
      </c>
      <c r="E43" t="s">
        <v>18</v>
      </c>
      <c r="F43" t="s">
        <v>32</v>
      </c>
      <c r="G43" t="s">
        <v>249</v>
      </c>
      <c r="H43" t="s">
        <v>249</v>
      </c>
      <c r="I43" s="13">
        <v>4599</v>
      </c>
      <c r="J43">
        <f>INDEX(Critères!$H$18:$H$24,MATCH(Table59[[#This Row],[prix]],Critères!$H$18:$H$24,1)+1,1)</f>
        <v>5000</v>
      </c>
    </row>
  </sheetData>
  <mergeCells count="1">
    <mergeCell ref="D1:I3"/>
  </mergeCells>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7" tint="0.39997558519241921"/>
  </sheetPr>
  <dimension ref="B1:G27"/>
  <sheetViews>
    <sheetView workbookViewId="0"/>
  </sheetViews>
  <sheetFormatPr defaultColWidth="9.15625" defaultRowHeight="14.4" x14ac:dyDescent="0.55000000000000004"/>
  <cols>
    <col min="2" max="2" width="23.1015625" bestFit="1" customWidth="1"/>
    <col min="3" max="3" width="15.41796875" bestFit="1" customWidth="1"/>
    <col min="4" max="4" width="10.89453125" bestFit="1" customWidth="1"/>
    <col min="6" max="6" width="10.15625" bestFit="1" customWidth="1"/>
    <col min="7" max="7" width="6.578125" hidden="1" customWidth="1"/>
  </cols>
  <sheetData>
    <row r="1" spans="2:7" ht="14.5" customHeight="1" x14ac:dyDescent="0.55000000000000004">
      <c r="C1" s="17" t="s">
        <v>264</v>
      </c>
      <c r="D1" s="17"/>
      <c r="E1" s="17"/>
      <c r="F1" s="17"/>
      <c r="G1" s="14"/>
    </row>
    <row r="2" spans="2:7" ht="14.5" customHeight="1" x14ac:dyDescent="0.55000000000000004">
      <c r="C2" s="17"/>
      <c r="D2" s="17"/>
      <c r="E2" s="17"/>
      <c r="F2" s="17"/>
      <c r="G2" s="14"/>
    </row>
    <row r="3" spans="2:7" ht="28.15" customHeight="1" x14ac:dyDescent="0.55000000000000004">
      <c r="C3" s="17"/>
      <c r="D3" s="17"/>
      <c r="E3" s="17"/>
      <c r="F3" s="17"/>
      <c r="G3" s="14"/>
    </row>
    <row r="12" spans="2:7" x14ac:dyDescent="0.55000000000000004">
      <c r="B12" t="s">
        <v>248</v>
      </c>
      <c r="C12" t="s">
        <v>55</v>
      </c>
      <c r="D12" t="s">
        <v>103</v>
      </c>
      <c r="E12" t="s">
        <v>119</v>
      </c>
      <c r="F12" t="s">
        <v>262</v>
      </c>
      <c r="G12" t="s">
        <v>104</v>
      </c>
    </row>
    <row r="13" spans="2:7" x14ac:dyDescent="0.55000000000000004">
      <c r="B13" t="s">
        <v>129</v>
      </c>
      <c r="C13" t="s">
        <v>121</v>
      </c>
      <c r="D13" t="s">
        <v>130</v>
      </c>
      <c r="E13">
        <v>100</v>
      </c>
      <c r="F13" s="13">
        <v>50</v>
      </c>
      <c r="G13">
        <f>INDEX(Critères!$P$26:$P$32,MATCH(Table713[[#This Row],[Prix]],Critères!$P$26:$P$32,1)+1,1)</f>
        <v>100</v>
      </c>
    </row>
    <row r="14" spans="2:7" x14ac:dyDescent="0.55000000000000004">
      <c r="B14" t="s">
        <v>143</v>
      </c>
      <c r="C14" t="s">
        <v>122</v>
      </c>
      <c r="D14" t="s">
        <v>144</v>
      </c>
      <c r="E14">
        <v>100</v>
      </c>
      <c r="F14" s="13">
        <v>59</v>
      </c>
      <c r="G14">
        <f>INDEX(Critères!$P$26:$P$32,MATCH(Table713[[#This Row],[Prix]],Critères!$P$26:$P$32,1)+1,1)</f>
        <v>100</v>
      </c>
    </row>
    <row r="15" spans="2:7" x14ac:dyDescent="0.55000000000000004">
      <c r="B15" t="s">
        <v>135</v>
      </c>
      <c r="C15" t="s">
        <v>121</v>
      </c>
      <c r="D15" t="s">
        <v>136</v>
      </c>
      <c r="E15">
        <v>15</v>
      </c>
      <c r="F15" s="13">
        <v>99</v>
      </c>
      <c r="G15">
        <f>INDEX(Critères!$P$26:$P$32,MATCH(Table713[[#This Row],[Prix]],Critères!$P$26:$P$32,1)+1,1)</f>
        <v>100</v>
      </c>
    </row>
    <row r="16" spans="2:7" x14ac:dyDescent="0.55000000000000004">
      <c r="B16" t="s">
        <v>139</v>
      </c>
      <c r="C16" t="s">
        <v>115</v>
      </c>
      <c r="D16" t="s">
        <v>20</v>
      </c>
      <c r="E16">
        <v>15</v>
      </c>
      <c r="F16" s="13">
        <v>99</v>
      </c>
      <c r="G16">
        <f>INDEX(Critères!$P$26:$P$32,MATCH(Table713[[#This Row],[Prix]],Critères!$P$26:$P$32,1)+1,1)</f>
        <v>100</v>
      </c>
    </row>
    <row r="17" spans="2:7" x14ac:dyDescent="0.55000000000000004">
      <c r="B17" t="s">
        <v>142</v>
      </c>
      <c r="C17" t="s">
        <v>122</v>
      </c>
      <c r="D17" t="s">
        <v>51</v>
      </c>
      <c r="E17">
        <v>50</v>
      </c>
      <c r="F17" s="13">
        <v>100</v>
      </c>
      <c r="G17">
        <f>INDEX(Critères!$P$26:$P$32,MATCH(Table713[[#This Row],[Prix]],Critères!$P$26:$P$32,1)+1,1)</f>
        <v>200</v>
      </c>
    </row>
    <row r="18" spans="2:7" x14ac:dyDescent="0.55000000000000004">
      <c r="B18" t="s">
        <v>123</v>
      </c>
      <c r="C18" t="s">
        <v>120</v>
      </c>
      <c r="D18" t="s">
        <v>52</v>
      </c>
      <c r="E18">
        <v>15</v>
      </c>
      <c r="F18" s="13">
        <v>159</v>
      </c>
      <c r="G18">
        <f>INDEX(Critères!$P$26:$P$32,MATCH(Table713[[#This Row],[Prix]],Critères!$P$26:$P$32,1)+1,1)</f>
        <v>200</v>
      </c>
    </row>
    <row r="19" spans="2:7" x14ac:dyDescent="0.55000000000000004">
      <c r="B19" t="s">
        <v>140</v>
      </c>
      <c r="C19" t="s">
        <v>115</v>
      </c>
      <c r="D19" t="s">
        <v>141</v>
      </c>
      <c r="E19">
        <v>5</v>
      </c>
      <c r="F19" s="13">
        <v>199</v>
      </c>
      <c r="G19">
        <f>INDEX(Critères!$P$26:$P$32,MATCH(Table713[[#This Row],[Prix]],Critères!$P$26:$P$32,1)+1,1)</f>
        <v>200</v>
      </c>
    </row>
    <row r="20" spans="2:7" x14ac:dyDescent="0.55000000000000004">
      <c r="B20" t="s">
        <v>145</v>
      </c>
      <c r="C20" t="s">
        <v>122</v>
      </c>
      <c r="D20" t="s">
        <v>144</v>
      </c>
      <c r="E20">
        <v>15</v>
      </c>
      <c r="F20" s="13">
        <v>279</v>
      </c>
      <c r="G20">
        <f>INDEX(Critères!$P$26:$P$32,MATCH(Table713[[#This Row],[Prix]],Critères!$P$26:$P$32,1)+1,1)</f>
        <v>1000</v>
      </c>
    </row>
    <row r="21" spans="2:7" x14ac:dyDescent="0.55000000000000004">
      <c r="B21" t="s">
        <v>128</v>
      </c>
      <c r="C21" t="s">
        <v>120</v>
      </c>
      <c r="D21" t="s">
        <v>125</v>
      </c>
      <c r="E21">
        <v>150</v>
      </c>
      <c r="F21" s="13">
        <v>299</v>
      </c>
      <c r="G21">
        <f>INDEX(Critères!$P$26:$P$32,MATCH(Table713[[#This Row],[Prix]],Critères!$P$26:$P$32,1)+1,1)</f>
        <v>1000</v>
      </c>
    </row>
    <row r="22" spans="2:7" x14ac:dyDescent="0.55000000000000004">
      <c r="B22" t="s">
        <v>133</v>
      </c>
      <c r="C22" t="s">
        <v>121</v>
      </c>
      <c r="D22" t="s">
        <v>134</v>
      </c>
      <c r="E22">
        <v>1</v>
      </c>
      <c r="F22" s="13">
        <v>311</v>
      </c>
      <c r="G22">
        <f>INDEX(Critères!$P$26:$P$32,MATCH(Table713[[#This Row],[Prix]],Critères!$P$26:$P$32,1)+1,1)</f>
        <v>1000</v>
      </c>
    </row>
    <row r="23" spans="2:7" x14ac:dyDescent="0.55000000000000004">
      <c r="B23" t="s">
        <v>131</v>
      </c>
      <c r="C23" t="s">
        <v>121</v>
      </c>
      <c r="D23" t="s">
        <v>132</v>
      </c>
      <c r="E23">
        <v>60</v>
      </c>
      <c r="F23" s="13">
        <v>459</v>
      </c>
      <c r="G23">
        <f>INDEX(Critères!$P$26:$P$32,MATCH(Table713[[#This Row],[Prix]],Critères!$P$26:$P$32,1)+1,1)</f>
        <v>1000</v>
      </c>
    </row>
    <row r="24" spans="2:7" x14ac:dyDescent="0.55000000000000004">
      <c r="B24" t="s">
        <v>138</v>
      </c>
      <c r="C24" t="s">
        <v>115</v>
      </c>
      <c r="D24" t="s">
        <v>52</v>
      </c>
      <c r="E24">
        <v>100</v>
      </c>
      <c r="F24" s="13">
        <v>737</v>
      </c>
      <c r="G24">
        <f>INDEX(Critères!$P$26:$P$32,MATCH(Table713[[#This Row],[Prix]],Critères!$P$26:$P$32,1)+1,1)</f>
        <v>1000</v>
      </c>
    </row>
    <row r="25" spans="2:7" x14ac:dyDescent="0.55000000000000004">
      <c r="B25" t="s">
        <v>124</v>
      </c>
      <c r="C25" t="s">
        <v>120</v>
      </c>
      <c r="D25" t="s">
        <v>125</v>
      </c>
      <c r="E25">
        <v>300</v>
      </c>
      <c r="F25" s="13">
        <v>799</v>
      </c>
      <c r="G25">
        <f>INDEX(Critères!$P$26:$P$32,MATCH(Table713[[#This Row],[Prix]],Critères!$P$26:$P$32,1)+1,1)</f>
        <v>1000</v>
      </c>
    </row>
    <row r="26" spans="2:7" x14ac:dyDescent="0.55000000000000004">
      <c r="B26" t="s">
        <v>137</v>
      </c>
      <c r="C26" t="s">
        <v>115</v>
      </c>
      <c r="D26" t="s">
        <v>132</v>
      </c>
      <c r="E26">
        <v>45</v>
      </c>
      <c r="F26" s="13">
        <v>799</v>
      </c>
      <c r="G26">
        <f>INDEX(Critères!$P$26:$P$32,MATCH(Table713[[#This Row],[Prix]],Critères!$P$26:$P$32,1)+1,1)</f>
        <v>1000</v>
      </c>
    </row>
    <row r="27" spans="2:7" x14ac:dyDescent="0.55000000000000004">
      <c r="B27" t="s">
        <v>126</v>
      </c>
      <c r="C27" t="s">
        <v>120</v>
      </c>
      <c r="D27" t="s">
        <v>127</v>
      </c>
      <c r="E27">
        <v>1600</v>
      </c>
      <c r="F27" s="13">
        <v>1699</v>
      </c>
      <c r="G27">
        <f>INDEX(Critères!$P$26:$P$32,MATCH(Table713[[#This Row],[Prix]],Critères!$P$26:$P$32,1)+1,1)</f>
        <v>2000</v>
      </c>
    </row>
  </sheetData>
  <mergeCells count="1">
    <mergeCell ref="C1:F3"/>
  </mergeCells>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11</vt:i4>
      </vt:variant>
      <vt:variant>
        <vt:lpstr>Named Ranges</vt:lpstr>
      </vt:variant>
      <vt:variant>
        <vt:i4>6</vt:i4>
      </vt:variant>
    </vt:vector>
  </HeadingPairs>
  <TitlesOfParts>
    <vt:vector size="17" baseType="lpstr">
      <vt:lpstr>Accueil</vt:lpstr>
      <vt:lpstr>Critères</vt:lpstr>
      <vt:lpstr>BDD</vt:lpstr>
      <vt:lpstr>Produits</vt:lpstr>
      <vt:lpstr>Factures</vt:lpstr>
      <vt:lpstr>choix guitare</vt:lpstr>
      <vt:lpstr>choix ukulele</vt:lpstr>
      <vt:lpstr>choix access</vt:lpstr>
      <vt:lpstr>choix cables</vt:lpstr>
      <vt:lpstr>choix basse</vt:lpstr>
      <vt:lpstr>choix ampli</vt:lpstr>
      <vt:lpstr>accessoire</vt:lpstr>
      <vt:lpstr>amplificateur</vt:lpstr>
      <vt:lpstr>basse</vt:lpstr>
      <vt:lpstr>cable</vt:lpstr>
      <vt:lpstr>guitare</vt:lpstr>
      <vt:lpstr>ukulele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Maxime Crépet</dc:creator>
  <cp:lastModifiedBy>Maxime Crépet</cp:lastModifiedBy>
  <dcterms:created xsi:type="dcterms:W3CDTF">2016-03-26T16:04:04Z</dcterms:created>
  <dcterms:modified xsi:type="dcterms:W3CDTF">2016-04-16T14:39:51Z</dcterms:modified>
</cp:coreProperties>
</file>