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116" windowHeight="9528"/>
  </bookViews>
  <sheets>
    <sheet name="RÉSUMÉ" sheetId="1" r:id="rId1"/>
  </sheets>
  <externalReferences>
    <externalReference r:id="rId2"/>
  </externalReferences>
  <definedNames>
    <definedName name="_xlnm._FilterDatabase" localSheetId="0" hidden="1">RÉSUMÉ!$W$7:$W$153</definedName>
    <definedName name="champ0">RÉSUMÉ!$W$5:$W$177</definedName>
    <definedName name="CODE">[1]INFO!$A$192:$A$289</definedName>
    <definedName name="code_d">RÉSUMÉ!$F$6:$U$6</definedName>
    <definedName name="code_j" localSheetId="0">RÉSUMÉ!$F$106:$U$106</definedName>
    <definedName name="code_l" localSheetId="0">RÉSUMÉ!$F$31:$U$31</definedName>
    <definedName name="code_ma" localSheetId="0">RÉSUMÉ!$F$56:$U$56</definedName>
    <definedName name="code_me" localSheetId="0">RÉSUMÉ!$F$81:$U$81</definedName>
    <definedName name="code_s" localSheetId="0">RÉSUMÉ!$F$156:$U$156</definedName>
    <definedName name="code_v" localSheetId="0">RÉSUMÉ!$F$131:$U$131</definedName>
    <definedName name="Équipement">[1]INFO!$A$107:$A$183</definedName>
    <definedName name="_xlnm.Extract" localSheetId="0">RÉSUMÉ!$Y$5:$Y$37</definedName>
    <definedName name="Liste_code">[1]INFO!$A$192:$B$289</definedName>
    <definedName name="MÉTÉO">[1]INFO!$E$18:$E$26</definedName>
    <definedName name="Métier">[1]INFO!$A$17:$A$28</definedName>
    <definedName name="Metier_liée_travailleur">[1]INFO!$B$32:$B$104</definedName>
    <definedName name="nom_D">RÉSUMÉ!$B$8:$B$27</definedName>
    <definedName name="nom_j" localSheetId="0">RÉSUMÉ!$B$108:$B$127</definedName>
    <definedName name="nom_l" localSheetId="0">RÉSUMÉ!$B$33:$B$52</definedName>
    <definedName name="nom_ma" localSheetId="0">RÉSUMÉ!$B$58:$B$77</definedName>
    <definedName name="nom_me" localSheetId="0">RÉSUMÉ!$B$83:$B$102</definedName>
    <definedName name="NOM_RÉSUMÉ">RÉSUMÉ!$AI$3:$BV$3</definedName>
    <definedName name="nom_s" localSheetId="0">RÉSUMÉ!$B$158:$B$177</definedName>
    <definedName name="nom_v" localSheetId="0">RÉSUMÉ!$B$133:$B$152</definedName>
    <definedName name="Travailleurs">[1]INFO!$A$32:$A$104</definedName>
    <definedName name="tstd_d">RÉSUMÉ!$F$7:$U$7</definedName>
    <definedName name="tstd_j" localSheetId="0">RÉSUMÉ!$F$107:$U$107</definedName>
    <definedName name="tstd_l" localSheetId="0">RÉSUMÉ!$F$32:$U$32</definedName>
    <definedName name="tstd_ma" localSheetId="0">RÉSUMÉ!$F$57:$U$57</definedName>
    <definedName name="tstd_me" localSheetId="0">RÉSUMÉ!$F$82:$U$82</definedName>
    <definedName name="tstd_s" localSheetId="0">RÉSUMÉ!$F$157:$U$157</definedName>
    <definedName name="tstd_v" localSheetId="0">RÉSUMÉ!$F$132:$U$132</definedName>
    <definedName name="val_d" localSheetId="0">RÉSUMÉ!$F$8:$U$27</definedName>
    <definedName name="val_j" localSheetId="0">RÉSUMÉ!$F$108:$U$127</definedName>
    <definedName name="val_l" localSheetId="0">RÉSUMÉ!$F$33:$U$52</definedName>
    <definedName name="val_ma" localSheetId="0">RÉSUMÉ!$F$58:$U$77</definedName>
    <definedName name="val_me" localSheetId="0">RÉSUMÉ!$F$83:$U$102</definedName>
    <definedName name="val_s" localSheetId="0">RÉSUMÉ!$F$158:$U$177</definedName>
    <definedName name="val_v" localSheetId="0">RÉSUMÉ!$F$133:$U$152</definedName>
  </definedNames>
  <calcPr calcId="145621"/>
</workbook>
</file>

<file path=xl/calcChain.xml><?xml version="1.0" encoding="utf-8"?>
<calcChain xmlns="http://schemas.openxmlformats.org/spreadsheetml/2006/main">
  <c r="U178" i="1" l="1"/>
  <c r="T178" i="1"/>
  <c r="S178" i="1"/>
  <c r="R178" i="1"/>
  <c r="Q178" i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/>
  <c r="U177" i="1"/>
  <c r="T177" i="1"/>
  <c r="S177" i="1"/>
  <c r="R177" i="1"/>
  <c r="Q177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/>
  <c r="W177" i="1" s="1"/>
  <c r="W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/>
  <c r="W175" i="1"/>
  <c r="U175" i="1"/>
  <c r="T175" i="1"/>
  <c r="S175" i="1"/>
  <c r="R175" i="1"/>
  <c r="Q175" i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/>
  <c r="W174" i="1"/>
  <c r="U174" i="1"/>
  <c r="T174" i="1"/>
  <c r="S174" i="1"/>
  <c r="R174" i="1"/>
  <c r="Q174" i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/>
  <c r="W173" i="1"/>
  <c r="U173" i="1"/>
  <c r="T173" i="1"/>
  <c r="S173" i="1"/>
  <c r="R173" i="1"/>
  <c r="Q173" i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/>
  <c r="W172" i="1" s="1"/>
  <c r="W171" i="1"/>
  <c r="U171" i="1"/>
  <c r="T171" i="1"/>
  <c r="S171" i="1"/>
  <c r="R171" i="1"/>
  <c r="Q171" i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/>
  <c r="U170" i="1"/>
  <c r="T170" i="1"/>
  <c r="S170" i="1"/>
  <c r="R170" i="1"/>
  <c r="Q170" i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/>
  <c r="W170" i="1" s="1"/>
  <c r="U169" i="1"/>
  <c r="T169" i="1"/>
  <c r="S169" i="1"/>
  <c r="R169" i="1"/>
  <c r="Q169" i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/>
  <c r="W169" i="1" s="1"/>
  <c r="W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/>
  <c r="W167" i="1"/>
  <c r="U167" i="1"/>
  <c r="T167" i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/>
  <c r="W166" i="1"/>
  <c r="U166" i="1"/>
  <c r="T166" i="1"/>
  <c r="S166" i="1"/>
  <c r="R166" i="1"/>
  <c r="Q166" i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/>
  <c r="W165" i="1"/>
  <c r="U165" i="1"/>
  <c r="T165" i="1"/>
  <c r="S165" i="1"/>
  <c r="R165" i="1"/>
  <c r="Q165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B165" i="1"/>
  <c r="U164" i="1"/>
  <c r="T164" i="1"/>
  <c r="S164" i="1"/>
  <c r="R164" i="1"/>
  <c r="Q164" i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B164" i="1"/>
  <c r="W164" i="1" s="1"/>
  <c r="W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/>
  <c r="U162" i="1"/>
  <c r="T162" i="1"/>
  <c r="S162" i="1"/>
  <c r="R162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/>
  <c r="W162" i="1" s="1"/>
  <c r="U161" i="1"/>
  <c r="T161" i="1"/>
  <c r="S161" i="1"/>
  <c r="R161" i="1"/>
  <c r="Q161" i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/>
  <c r="W161" i="1" s="1"/>
  <c r="W160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/>
  <c r="W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/>
  <c r="W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/>
  <c r="W157" i="1"/>
  <c r="E157" i="1"/>
  <c r="D157" i="1"/>
  <c r="C157" i="1"/>
  <c r="B157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/>
  <c r="U153" i="1"/>
  <c r="T153" i="1"/>
  <c r="S153" i="1"/>
  <c r="R153" i="1"/>
  <c r="Q153" i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/>
  <c r="U152" i="1"/>
  <c r="T152" i="1"/>
  <c r="S152" i="1"/>
  <c r="R152" i="1"/>
  <c r="Q152" i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/>
  <c r="W152" i="1" s="1"/>
  <c r="W151" i="1"/>
  <c r="U151" i="1"/>
  <c r="T151" i="1"/>
  <c r="S151" i="1"/>
  <c r="R151" i="1"/>
  <c r="Q151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/>
  <c r="W150" i="1" s="1"/>
  <c r="U149" i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/>
  <c r="W149" i="1" s="1"/>
  <c r="W148" i="1"/>
  <c r="U148" i="1"/>
  <c r="T148" i="1"/>
  <c r="S148" i="1"/>
  <c r="R148" i="1"/>
  <c r="Q148" i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/>
  <c r="W147" i="1" s="1"/>
  <c r="W146" i="1"/>
  <c r="U146" i="1"/>
  <c r="T146" i="1"/>
  <c r="S146" i="1"/>
  <c r="R146" i="1"/>
  <c r="Q146" i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/>
  <c r="W145" i="1"/>
  <c r="U145" i="1"/>
  <c r="T145" i="1"/>
  <c r="S145" i="1"/>
  <c r="R145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B144" i="1"/>
  <c r="W144" i="1" s="1"/>
  <c r="W143" i="1"/>
  <c r="U143" i="1"/>
  <c r="T143" i="1"/>
  <c r="S143" i="1"/>
  <c r="R143" i="1"/>
  <c r="Q143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/>
  <c r="W142" i="1" s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B141" i="1"/>
  <c r="W141" i="1" s="1"/>
  <c r="W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/>
  <c r="U139" i="1"/>
  <c r="T139" i="1"/>
  <c r="S139" i="1"/>
  <c r="R139" i="1"/>
  <c r="Q139" i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/>
  <c r="W139" i="1" s="1"/>
  <c r="W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/>
  <c r="W137" i="1"/>
  <c r="U137" i="1"/>
  <c r="T137" i="1"/>
  <c r="S137" i="1"/>
  <c r="R137" i="1"/>
  <c r="Q137" i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/>
  <c r="W136" i="1" s="1"/>
  <c r="W135" i="1"/>
  <c r="U135" i="1"/>
  <c r="T135" i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/>
  <c r="W134" i="1" s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/>
  <c r="W133" i="1" s="1"/>
  <c r="W132" i="1"/>
  <c r="E132" i="1"/>
  <c r="D132" i="1"/>
  <c r="C132" i="1"/>
  <c r="B132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U127" i="1"/>
  <c r="T127" i="1"/>
  <c r="S127" i="1"/>
  <c r="R127" i="1"/>
  <c r="Q127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W127" i="1" s="1"/>
  <c r="W126" i="1"/>
  <c r="U126" i="1"/>
  <c r="T126" i="1"/>
  <c r="S126" i="1"/>
  <c r="R126" i="1"/>
  <c r="Q126" i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W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W124" i="1" s="1"/>
  <c r="W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W122" i="1" s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W121" i="1" s="1"/>
  <c r="W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U119" i="1"/>
  <c r="T119" i="1"/>
  <c r="S119" i="1"/>
  <c r="R119" i="1"/>
  <c r="Q119" i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W119" i="1" s="1"/>
  <c r="W118" i="1"/>
  <c r="U118" i="1"/>
  <c r="T118" i="1"/>
  <c r="S118" i="1"/>
  <c r="R118" i="1"/>
  <c r="Q118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B118" i="1"/>
  <c r="W117" i="1"/>
  <c r="U117" i="1"/>
  <c r="T117" i="1"/>
  <c r="S117" i="1"/>
  <c r="R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W116" i="1" s="1"/>
  <c r="W115" i="1"/>
  <c r="U115" i="1"/>
  <c r="T115" i="1"/>
  <c r="S115" i="1"/>
  <c r="R115" i="1"/>
  <c r="Q115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W114" i="1" s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W113" i="1" s="1"/>
  <c r="W112" i="1"/>
  <c r="U112" i="1"/>
  <c r="T112" i="1"/>
  <c r="S112" i="1"/>
  <c r="R112" i="1"/>
  <c r="Q112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W111" i="1" s="1"/>
  <c r="W110" i="1"/>
  <c r="U110" i="1"/>
  <c r="T110" i="1"/>
  <c r="S110" i="1"/>
  <c r="R110" i="1"/>
  <c r="Q110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W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W108" i="1" s="1"/>
  <c r="W107" i="1"/>
  <c r="E107" i="1"/>
  <c r="D107" i="1"/>
  <c r="C107" i="1"/>
  <c r="B107" i="1"/>
  <c r="T106" i="1"/>
  <c r="R106" i="1"/>
  <c r="P106" i="1"/>
  <c r="N106" i="1"/>
  <c r="L106" i="1"/>
  <c r="J106" i="1"/>
  <c r="H106" i="1"/>
  <c r="F106" i="1"/>
  <c r="E106" i="1"/>
  <c r="D106" i="1"/>
  <c r="C106" i="1"/>
  <c r="B106" i="1"/>
  <c r="U103" i="1"/>
  <c r="T103" i="1"/>
  <c r="S103" i="1"/>
  <c r="R103" i="1"/>
  <c r="Q103" i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W102" i="1" s="1"/>
  <c r="U101" i="1"/>
  <c r="T101" i="1"/>
  <c r="S101" i="1"/>
  <c r="R101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W101" i="1" s="1"/>
  <c r="W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W99" i="1" s="1"/>
  <c r="W98" i="1"/>
  <c r="U98" i="1"/>
  <c r="T98" i="1"/>
  <c r="S98" i="1"/>
  <c r="R98" i="1"/>
  <c r="Q98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W97" i="1"/>
  <c r="U97" i="1"/>
  <c r="T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W96" i="1" s="1"/>
  <c r="W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U94" i="1"/>
  <c r="T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W94" i="1" s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W93" i="1" s="1"/>
  <c r="W92" i="1"/>
  <c r="U92" i="1"/>
  <c r="T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W91" i="1" s="1"/>
  <c r="W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W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W88" i="1" s="1"/>
  <c r="W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W86" i="1" s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W85" i="1" s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W84" i="1" s="1"/>
  <c r="W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E82" i="1"/>
  <c r="D82" i="1"/>
  <c r="C82" i="1"/>
  <c r="B82" i="1"/>
  <c r="W82" i="1" s="1"/>
  <c r="T81" i="1"/>
  <c r="R81" i="1"/>
  <c r="P81" i="1"/>
  <c r="N81" i="1"/>
  <c r="L81" i="1"/>
  <c r="J81" i="1"/>
  <c r="H81" i="1"/>
  <c r="F81" i="1"/>
  <c r="E81" i="1"/>
  <c r="D81" i="1"/>
  <c r="C81" i="1"/>
  <c r="B81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W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W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W75" i="1" s="1"/>
  <c r="W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W73" i="1" s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W72" i="1" s="1"/>
  <c r="W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W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W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W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W67" i="1" s="1"/>
  <c r="W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W65" i="1" s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W64" i="1" s="1"/>
  <c r="W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W62" i="1" s="1"/>
  <c r="W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W60" i="1" s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W59" i="1" s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W58" i="1" s="1"/>
  <c r="E57" i="1"/>
  <c r="D57" i="1"/>
  <c r="C57" i="1"/>
  <c r="B57" i="1"/>
  <c r="W57" i="1" s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W52" i="1" s="1"/>
  <c r="W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W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W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W48" i="1" s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W47" i="1" s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W46" i="1" s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W45" i="1" s="1"/>
  <c r="W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W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W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W41" i="1" s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W40" i="1" s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W39" i="1" s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W38" i="1" s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W37" i="1" s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W36" i="1" s="1"/>
  <c r="W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W34" i="1" s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W33" i="1" s="1"/>
  <c r="W32" i="1"/>
  <c r="E32" i="1"/>
  <c r="D32" i="1"/>
  <c r="C32" i="1"/>
  <c r="B32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W27" i="1" s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W26" i="1" s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W17" i="1" s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W16" i="1" s="1"/>
  <c r="W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W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W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W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W11" i="1" s="1"/>
  <c r="W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W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W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E7" i="1"/>
  <c r="D7" i="1"/>
  <c r="C7" i="1"/>
  <c r="B7" i="1"/>
  <c r="T6" i="1"/>
  <c r="R6" i="1"/>
  <c r="P6" i="1"/>
  <c r="N6" i="1"/>
  <c r="L6" i="1"/>
  <c r="J6" i="1"/>
  <c r="H6" i="1"/>
  <c r="F6" i="1"/>
  <c r="E6" i="1"/>
  <c r="D6" i="1"/>
  <c r="C6" i="1"/>
  <c r="B6" i="1"/>
  <c r="Y5" i="1" l="1" a="1"/>
  <c r="Y5" i="1" s="1"/>
  <c r="Y6" i="1" l="1" a="1"/>
  <c r="Y6" i="1" s="1"/>
  <c r="AK3" i="1" s="1"/>
  <c r="AI3" i="1"/>
  <c r="AK8" i="1" l="1"/>
  <c r="AK5" i="1"/>
  <c r="AI82" i="1"/>
  <c r="BW82" i="1" s="1"/>
  <c r="AI70" i="1"/>
  <c r="BW70" i="1" s="1"/>
  <c r="AI62" i="1"/>
  <c r="BW62" i="1" s="1"/>
  <c r="AI50" i="1"/>
  <c r="BW50" i="1" s="1"/>
  <c r="AI81" i="1"/>
  <c r="BW81" i="1" s="1"/>
  <c r="AI80" i="1"/>
  <c r="BW80" i="1" s="1"/>
  <c r="AI78" i="1"/>
  <c r="BW78" i="1" s="1"/>
  <c r="AI77" i="1"/>
  <c r="BW77" i="1" s="1"/>
  <c r="AI69" i="1"/>
  <c r="BW69" i="1" s="1"/>
  <c r="AI84" i="1"/>
  <c r="BW84" i="1" s="1"/>
  <c r="AI72" i="1"/>
  <c r="BW72" i="1" s="1"/>
  <c r="AI64" i="1"/>
  <c r="BW64" i="1" s="1"/>
  <c r="AI56" i="1"/>
  <c r="BW56" i="1" s="1"/>
  <c r="AI55" i="1"/>
  <c r="BW55" i="1" s="1"/>
  <c r="AI53" i="1"/>
  <c r="BW53" i="1" s="1"/>
  <c r="AI52" i="1"/>
  <c r="BW52" i="1" s="1"/>
  <c r="AI44" i="1"/>
  <c r="BW44" i="1" s="1"/>
  <c r="AI36" i="1"/>
  <c r="BW36" i="1" s="1"/>
  <c r="AI16" i="1"/>
  <c r="BW16" i="1" s="1"/>
  <c r="AI83" i="1"/>
  <c r="BW83" i="1" s="1"/>
  <c r="AI76" i="1"/>
  <c r="BW76" i="1" s="1"/>
  <c r="AI33" i="1"/>
  <c r="BW33" i="1" s="1"/>
  <c r="AI24" i="1"/>
  <c r="BW24" i="1" s="1"/>
  <c r="AI15" i="1"/>
  <c r="BW15" i="1" s="1"/>
  <c r="AI5" i="1"/>
  <c r="BW5" i="1" s="1"/>
  <c r="AI39" i="1"/>
  <c r="BW39" i="1" s="1"/>
  <c r="AI38" i="1"/>
  <c r="BW38" i="1" s="1"/>
  <c r="AI37" i="1"/>
  <c r="BW37" i="1" s="1"/>
  <c r="AI34" i="1"/>
  <c r="BW34" i="1" s="1"/>
  <c r="AI75" i="1"/>
  <c r="BW75" i="1" s="1"/>
  <c r="AI74" i="1"/>
  <c r="BW74" i="1" s="1"/>
  <c r="AI73" i="1"/>
  <c r="BW73" i="1" s="1"/>
  <c r="AI68" i="1"/>
  <c r="BW68" i="1" s="1"/>
  <c r="AI32" i="1"/>
  <c r="BW32" i="1" s="1"/>
  <c r="AI28" i="1"/>
  <c r="BW28" i="1" s="1"/>
  <c r="AI27" i="1"/>
  <c r="BW27" i="1" s="1"/>
  <c r="AI26" i="1"/>
  <c r="BW26" i="1" s="1"/>
  <c r="AI25" i="1"/>
  <c r="BW25" i="1" s="1"/>
  <c r="AI17" i="1"/>
  <c r="BW17" i="1" s="1"/>
  <c r="AI14" i="1"/>
  <c r="BW14" i="1" s="1"/>
  <c r="AI79" i="1"/>
  <c r="BW79" i="1" s="1"/>
  <c r="AI67" i="1"/>
  <c r="BW67" i="1" s="1"/>
  <c r="AI66" i="1"/>
  <c r="BW66" i="1" s="1"/>
  <c r="AI65" i="1"/>
  <c r="BW65" i="1" s="1"/>
  <c r="AI18" i="1"/>
  <c r="BW18" i="1" s="1"/>
  <c r="AI13" i="1"/>
  <c r="BW13" i="1" s="1"/>
  <c r="AI12" i="1"/>
  <c r="BW12" i="1" s="1"/>
  <c r="AI31" i="1"/>
  <c r="BW31" i="1" s="1"/>
  <c r="AI30" i="1"/>
  <c r="BW30" i="1" s="1"/>
  <c r="AI19" i="1"/>
  <c r="BW19" i="1" s="1"/>
  <c r="AI61" i="1"/>
  <c r="BW61" i="1" s="1"/>
  <c r="AI49" i="1"/>
  <c r="BW49" i="1" s="1"/>
  <c r="AI42" i="1"/>
  <c r="BW42" i="1" s="1"/>
  <c r="AI11" i="1"/>
  <c r="BW11" i="1" s="1"/>
  <c r="AI10" i="1"/>
  <c r="BW10" i="1" s="1"/>
  <c r="AI9" i="1"/>
  <c r="BW9" i="1" s="1"/>
  <c r="AI8" i="1"/>
  <c r="BW8" i="1" s="1"/>
  <c r="AI47" i="1"/>
  <c r="BW47" i="1" s="1"/>
  <c r="AI45" i="1"/>
  <c r="BW45" i="1" s="1"/>
  <c r="AI43" i="1"/>
  <c r="BW43" i="1" s="1"/>
  <c r="AI20" i="1"/>
  <c r="BW20" i="1" s="1"/>
  <c r="AI46" i="1"/>
  <c r="BW46" i="1" s="1"/>
  <c r="AI40" i="1"/>
  <c r="BW40" i="1" s="1"/>
  <c r="AI71" i="1"/>
  <c r="BW71" i="1" s="1"/>
  <c r="AI60" i="1"/>
  <c r="BW60" i="1" s="1"/>
  <c r="AI54" i="1"/>
  <c r="BW54" i="1" s="1"/>
  <c r="AI51" i="1"/>
  <c r="BW51" i="1" s="1"/>
  <c r="AI48" i="1"/>
  <c r="BW48" i="1" s="1"/>
  <c r="AI41" i="1"/>
  <c r="BW41" i="1" s="1"/>
  <c r="AI29" i="1"/>
  <c r="BW29" i="1" s="1"/>
  <c r="AI21" i="1"/>
  <c r="BW21" i="1" s="1"/>
  <c r="AI7" i="1"/>
  <c r="BW7" i="1" s="1"/>
  <c r="AI6" i="1"/>
  <c r="BW6" i="1" s="1"/>
  <c r="AI63" i="1"/>
  <c r="BW63" i="1" s="1"/>
  <c r="AI59" i="1"/>
  <c r="BW59" i="1" s="1"/>
  <c r="AI58" i="1"/>
  <c r="BW58" i="1" s="1"/>
  <c r="AI57" i="1"/>
  <c r="BW57" i="1" s="1"/>
  <c r="AI35" i="1"/>
  <c r="BW35" i="1" s="1"/>
  <c r="AI22" i="1"/>
  <c r="BW22" i="1" s="1"/>
  <c r="AI23" i="1"/>
  <c r="BW23" i="1" s="1"/>
  <c r="Y7" i="1" a="1"/>
  <c r="Y7" i="1" s="1"/>
  <c r="Y8" i="1" a="1"/>
  <c r="Y8" i="1" s="1"/>
  <c r="AO3" i="1" s="1"/>
  <c r="AM3" i="1" l="1"/>
  <c r="Y9" i="1" a="1"/>
  <c r="Y9" i="1" s="1"/>
  <c r="Y10" i="1" a="1"/>
  <c r="Y10" i="1" s="1"/>
  <c r="AS3" i="1" s="1"/>
  <c r="Y11" i="1" l="1" a="1"/>
  <c r="Y11" i="1" s="1"/>
  <c r="AQ3" i="1"/>
  <c r="AU3" i="1" l="1"/>
  <c r="Y12" i="1" a="1"/>
  <c r="Y12" i="1" s="1"/>
  <c r="AW3" i="1" l="1"/>
  <c r="Y13" i="1" a="1"/>
  <c r="Y13" i="1" s="1"/>
  <c r="Y14" i="1" s="1" a="1"/>
  <c r="Y14" i="1" s="1"/>
  <c r="BA3" i="1" l="1"/>
  <c r="Y15" i="1" a="1"/>
  <c r="Y15" i="1" s="1"/>
  <c r="AY3" i="1"/>
  <c r="BC3" i="1" l="1"/>
  <c r="Y16" i="1" a="1"/>
  <c r="Y16" i="1" s="1"/>
  <c r="BE3" i="1" l="1"/>
  <c r="Y17" i="1" a="1"/>
  <c r="Y17" i="1" s="1"/>
  <c r="BG3" i="1" l="1"/>
  <c r="Y18" i="1" a="1"/>
  <c r="Y18" i="1" s="1"/>
  <c r="BI3" i="1" l="1"/>
  <c r="Y19" i="1" a="1"/>
  <c r="Y19" i="1" s="1"/>
  <c r="BK3" i="1" l="1"/>
  <c r="Y20" i="1" a="1"/>
  <c r="Y20" i="1" s="1"/>
  <c r="BM3" i="1" l="1"/>
  <c r="Y21" i="1" a="1"/>
  <c r="Y21" i="1" s="1"/>
  <c r="BO3" i="1" l="1"/>
  <c r="Y22" i="1" a="1"/>
  <c r="Y22" i="1" s="1"/>
  <c r="BQ3" i="1" l="1"/>
  <c r="Y23" i="1" a="1"/>
  <c r="Y23" i="1" s="1"/>
  <c r="BS3" i="1" l="1"/>
  <c r="Y24" i="1" a="1"/>
  <c r="Y24" i="1" s="1"/>
  <c r="BU3" i="1" l="1"/>
  <c r="Y25" i="1" a="1"/>
  <c r="Y25" i="1" s="1"/>
  <c r="Y26" i="1" s="1" a="1"/>
  <c r="Y26" i="1" s="1"/>
  <c r="Y27" i="1" s="1" a="1"/>
  <c r="Y27" i="1" s="1"/>
  <c r="Y28" i="1" s="1" a="1"/>
  <c r="Y28" i="1" s="1"/>
  <c r="Y29" i="1" s="1" a="1"/>
  <c r="Y29" i="1" s="1"/>
  <c r="Y30" i="1" s="1" a="1"/>
  <c r="Y30" i="1" s="1"/>
  <c r="Y31" i="1" s="1" a="1"/>
  <c r="Y31" i="1" s="1"/>
  <c r="Y32" i="1" s="1" a="1"/>
  <c r="Y32" i="1" s="1"/>
  <c r="Y33" i="1" s="1" a="1"/>
  <c r="Y33" i="1" s="1"/>
  <c r="Y34" i="1" s="1" a="1"/>
  <c r="Y34" i="1" s="1"/>
  <c r="Y35" i="1" s="1" a="1"/>
  <c r="Y35" i="1" s="1"/>
  <c r="Y36" i="1" s="1" a="1"/>
  <c r="Y36" i="1" s="1"/>
  <c r="Y37" i="1" s="1" a="1"/>
  <c r="Y37" i="1" s="1"/>
  <c r="Y38" i="1" s="1" a="1"/>
  <c r="Y38" i="1" s="1"/>
  <c r="Y39" i="1" s="1" a="1"/>
  <c r="Y39" i="1" s="1"/>
  <c r="Y40" i="1" s="1" a="1"/>
  <c r="Y40" i="1" s="1"/>
  <c r="Y41" i="1" s="1" a="1"/>
  <c r="Y41" i="1" s="1"/>
  <c r="Y42" i="1" s="1" a="1"/>
  <c r="Y42" i="1" s="1"/>
  <c r="Y43" i="1" s="1" a="1"/>
  <c r="Y43" i="1" s="1"/>
  <c r="Y44" i="1" s="1" a="1"/>
  <c r="Y44" i="1" s="1"/>
  <c r="Y45" i="1" s="1" a="1"/>
  <c r="Y45" i="1" s="1"/>
  <c r="Y46" i="1" s="1" a="1"/>
  <c r="Y46" i="1" s="1"/>
  <c r="Y47" i="1" s="1" a="1"/>
  <c r="Y47" i="1" s="1"/>
  <c r="Y48" i="1" s="1" a="1"/>
  <c r="Y48" i="1" s="1"/>
  <c r="Y49" i="1" s="1" a="1"/>
  <c r="Y49" i="1" s="1"/>
  <c r="Y50" i="1" s="1" a="1"/>
  <c r="Y50" i="1" s="1"/>
  <c r="Y51" i="1" s="1" a="1"/>
  <c r="Y51" i="1" s="1"/>
  <c r="Y52" i="1" s="1" a="1"/>
  <c r="Y52" i="1" s="1"/>
  <c r="Y53" i="1" s="1" a="1"/>
  <c r="Y53" i="1" s="1"/>
  <c r="Y54" i="1" s="1" a="1"/>
  <c r="Y54" i="1" s="1"/>
  <c r="Y55" i="1" s="1" a="1"/>
  <c r="Y55" i="1" s="1"/>
  <c r="Y56" i="1" s="1" a="1"/>
  <c r="Y56" i="1" s="1"/>
  <c r="Y57" i="1" s="1" a="1"/>
  <c r="Y57" i="1" s="1"/>
  <c r="Y58" i="1" s="1" a="1"/>
  <c r="Y58" i="1" s="1"/>
  <c r="Y59" i="1" s="1" a="1"/>
  <c r="Y59" i="1" s="1"/>
  <c r="Y60" i="1" s="1" a="1"/>
  <c r="Y60" i="1" s="1"/>
  <c r="Y61" i="1" s="1" a="1"/>
  <c r="Y61" i="1" s="1"/>
  <c r="Y62" i="1" s="1" a="1"/>
  <c r="Y62" i="1" s="1"/>
  <c r="Y63" i="1" s="1" a="1"/>
  <c r="Y63" i="1" s="1"/>
  <c r="Y64" i="1" s="1" a="1"/>
  <c r="Y64" i="1" s="1"/>
  <c r="Y65" i="1" s="1" a="1"/>
  <c r="Y65" i="1" s="1"/>
  <c r="Y66" i="1" s="1" a="1"/>
  <c r="Y66" i="1" s="1"/>
  <c r="Y67" i="1" s="1" a="1"/>
  <c r="Y67" i="1" s="1"/>
  <c r="Y68" i="1" s="1" a="1"/>
  <c r="Y68" i="1" s="1"/>
  <c r="Y69" i="1" s="1" a="1"/>
  <c r="Y69" i="1" s="1"/>
  <c r="Y70" i="1" s="1" a="1"/>
  <c r="Y70" i="1" s="1"/>
  <c r="Y71" i="1" s="1" a="1"/>
  <c r="Y71" i="1" s="1"/>
  <c r="Y72" i="1" s="1" a="1"/>
  <c r="Y72" i="1" s="1"/>
  <c r="Y73" i="1" s="1" a="1"/>
  <c r="Y73" i="1" s="1"/>
  <c r="Y74" i="1" s="1" a="1"/>
  <c r="Y74" i="1" s="1"/>
  <c r="Y75" i="1" s="1" a="1"/>
  <c r="Y75" i="1" s="1"/>
  <c r="Y76" i="1" s="1" a="1"/>
  <c r="Y76" i="1" s="1"/>
  <c r="Y77" i="1" s="1" a="1"/>
  <c r="Y77" i="1" s="1"/>
  <c r="Y78" i="1" s="1" a="1"/>
  <c r="Y78" i="1" s="1"/>
  <c r="Y79" i="1" s="1" a="1"/>
  <c r="Y79" i="1" s="1"/>
  <c r="Y80" i="1" s="1" a="1"/>
  <c r="Y80" i="1" s="1"/>
  <c r="Y81" i="1" s="1" a="1"/>
  <c r="Y81" i="1" s="1"/>
  <c r="Y82" i="1" s="1" a="1"/>
  <c r="Y82" i="1" s="1"/>
  <c r="Y83" i="1" s="1" a="1"/>
  <c r="Y83" i="1" s="1"/>
  <c r="Y84" i="1" s="1" a="1"/>
  <c r="Y84" i="1" s="1"/>
  <c r="Y85" i="1" s="1" a="1"/>
  <c r="Y85" i="1" s="1"/>
  <c r="Y86" i="1" s="1" a="1"/>
  <c r="Y86" i="1" s="1"/>
  <c r="Y87" i="1" s="1" a="1"/>
  <c r="Y87" i="1" s="1"/>
  <c r="Y88" i="1" s="1" a="1"/>
  <c r="Y88" i="1" s="1"/>
  <c r="Y89" i="1" s="1" a="1"/>
  <c r="Y89" i="1" s="1"/>
  <c r="Y90" i="1" s="1" a="1"/>
  <c r="Y90" i="1" s="1"/>
  <c r="Y91" i="1" s="1" a="1"/>
  <c r="Y91" i="1" s="1"/>
  <c r="Y92" i="1" s="1" a="1"/>
  <c r="Y92" i="1" s="1"/>
  <c r="Y93" i="1" s="1" a="1"/>
  <c r="Y93" i="1" s="1"/>
  <c r="Y94" i="1" s="1" a="1"/>
  <c r="Y94" i="1" s="1"/>
  <c r="Y95" i="1" s="1" a="1"/>
  <c r="Y95" i="1" s="1"/>
  <c r="Y96" i="1" s="1" a="1"/>
  <c r="Y96" i="1" s="1"/>
  <c r="Y97" i="1" s="1" a="1"/>
  <c r="Y97" i="1" s="1"/>
  <c r="Y98" i="1" s="1" a="1"/>
  <c r="Y98" i="1" s="1"/>
  <c r="Y99" i="1" s="1" a="1"/>
  <c r="Y99" i="1" s="1"/>
  <c r="Y100" i="1" s="1" a="1"/>
  <c r="Y100" i="1" s="1"/>
  <c r="Y101" i="1" s="1" a="1"/>
  <c r="Y101" i="1" s="1"/>
  <c r="Y102" i="1" s="1" a="1"/>
  <c r="Y102" i="1" s="1"/>
  <c r="Y103" i="1" s="1" a="1"/>
  <c r="Y103" i="1" s="1"/>
  <c r="Y104" i="1" s="1" a="1"/>
  <c r="Y104" i="1" s="1"/>
  <c r="Y105" i="1" s="1" a="1"/>
  <c r="Y105" i="1" s="1"/>
  <c r="Y106" i="1" s="1" a="1"/>
  <c r="Y106" i="1" s="1"/>
  <c r="Y107" i="1" s="1" a="1"/>
  <c r="Y107" i="1" s="1"/>
  <c r="Y108" i="1" s="1" a="1"/>
  <c r="Y108" i="1" s="1"/>
  <c r="Y109" i="1" s="1" a="1"/>
  <c r="Y109" i="1" s="1"/>
  <c r="Y110" i="1" s="1" a="1"/>
  <c r="Y110" i="1" s="1"/>
  <c r="Y111" i="1" s="1" a="1"/>
  <c r="Y111" i="1" s="1"/>
  <c r="Y112" i="1" s="1" a="1"/>
  <c r="Y112" i="1" s="1"/>
  <c r="Y113" i="1" s="1" a="1"/>
  <c r="Y113" i="1" s="1"/>
  <c r="Y114" i="1" s="1" a="1"/>
  <c r="Y114" i="1" s="1"/>
  <c r="Y115" i="1" s="1" a="1"/>
  <c r="Y115" i="1" s="1"/>
  <c r="Y116" i="1" s="1" a="1"/>
  <c r="Y116" i="1" s="1"/>
  <c r="Y117" i="1" s="1" a="1"/>
  <c r="Y117" i="1" s="1"/>
  <c r="Y118" i="1" s="1" a="1"/>
  <c r="Y118" i="1" s="1"/>
  <c r="Y119" i="1" s="1" a="1"/>
  <c r="Y119" i="1" s="1"/>
  <c r="Y120" i="1" s="1" a="1"/>
  <c r="Y120" i="1" s="1"/>
  <c r="Y121" i="1" s="1" a="1"/>
  <c r="Y121" i="1" s="1"/>
  <c r="Y122" i="1" s="1" a="1"/>
  <c r="Y122" i="1" s="1"/>
  <c r="Y123" i="1" s="1" a="1"/>
  <c r="Y123" i="1" s="1"/>
  <c r="Y124" i="1" s="1" a="1"/>
  <c r="Y124" i="1" s="1"/>
  <c r="Y125" i="1" s="1" a="1"/>
  <c r="Y125" i="1" s="1"/>
  <c r="Y126" i="1" s="1" a="1"/>
  <c r="Y126" i="1" s="1"/>
  <c r="Y127" i="1" s="1" a="1"/>
  <c r="Y127" i="1" s="1"/>
  <c r="Y128" i="1" s="1" a="1"/>
  <c r="Y128" i="1" s="1"/>
  <c r="Y129" i="1" s="1" a="1"/>
  <c r="Y129" i="1" s="1"/>
  <c r="Y130" i="1" s="1" a="1"/>
  <c r="Y130" i="1" s="1"/>
  <c r="Y131" i="1" s="1" a="1"/>
  <c r="Y131" i="1" s="1"/>
  <c r="Y132" i="1" s="1" a="1"/>
  <c r="Y132" i="1" s="1"/>
  <c r="Y133" i="1" s="1" a="1"/>
  <c r="Y133" i="1" s="1"/>
  <c r="Y134" i="1" s="1" a="1"/>
  <c r="Y134" i="1" s="1"/>
  <c r="Y135" i="1" s="1" a="1"/>
  <c r="Y135" i="1" s="1"/>
  <c r="Y136" i="1" s="1" a="1"/>
  <c r="Y136" i="1" s="1"/>
  <c r="Y137" i="1" s="1" a="1"/>
  <c r="Y137" i="1" s="1"/>
  <c r="Y138" i="1" s="1" a="1"/>
  <c r="Y138" i="1" s="1"/>
  <c r="Y139" i="1" s="1" a="1"/>
  <c r="Y139" i="1" s="1"/>
  <c r="Y140" i="1" s="1" a="1"/>
  <c r="Y140" i="1" s="1"/>
  <c r="Y141" i="1" s="1" a="1"/>
  <c r="Y141" i="1" s="1"/>
  <c r="Y142" i="1" s="1" a="1"/>
  <c r="Y142" i="1" s="1"/>
  <c r="Y143" i="1" s="1" a="1"/>
  <c r="Y143" i="1" s="1"/>
  <c r="Y144" i="1" s="1" a="1"/>
  <c r="Y144" i="1" s="1"/>
  <c r="Y145" i="1" s="1" a="1"/>
  <c r="Y145" i="1" s="1"/>
  <c r="Y146" i="1" s="1" a="1"/>
  <c r="Y146" i="1" s="1"/>
  <c r="Y147" i="1" s="1" a="1"/>
  <c r="Y147" i="1" s="1"/>
  <c r="Y148" i="1" s="1" a="1"/>
  <c r="Y148" i="1" s="1"/>
  <c r="Y149" i="1" s="1" a="1"/>
  <c r="Y149" i="1" s="1"/>
  <c r="Y150" i="1" s="1" a="1"/>
  <c r="Y150" i="1" s="1"/>
  <c r="Y151" i="1" s="1" a="1"/>
  <c r="Y151" i="1" s="1"/>
  <c r="Y152" i="1" s="1" a="1"/>
  <c r="Y152" i="1" s="1"/>
  <c r="Y153" i="1" s="1" a="1"/>
  <c r="Y153" i="1" s="1"/>
  <c r="Y154" i="1" s="1" a="1"/>
  <c r="Y154" i="1" s="1"/>
  <c r="Y155" i="1" s="1" a="1"/>
  <c r="Y155" i="1" s="1"/>
  <c r="Y156" i="1" s="1" a="1"/>
  <c r="Y156" i="1" s="1"/>
  <c r="Y157" i="1" s="1" a="1"/>
  <c r="Y157" i="1" s="1"/>
  <c r="Y158" i="1" s="1" a="1"/>
  <c r="Y158" i="1" s="1"/>
  <c r="Y159" i="1" s="1" a="1"/>
  <c r="Y159" i="1" s="1"/>
  <c r="Y160" i="1" s="1" a="1"/>
  <c r="Y160" i="1" s="1"/>
  <c r="Y161" i="1" s="1" a="1"/>
  <c r="Y161" i="1" s="1"/>
  <c r="Y162" i="1" s="1" a="1"/>
  <c r="Y162" i="1" s="1"/>
  <c r="Y163" i="1" s="1" a="1"/>
  <c r="Y163" i="1" s="1"/>
  <c r="Y164" i="1" s="1" a="1"/>
  <c r="Y164" i="1" s="1"/>
  <c r="Y165" i="1" s="1" a="1"/>
  <c r="Y165" i="1" s="1"/>
  <c r="Y166" i="1" s="1" a="1"/>
  <c r="Y166" i="1" s="1"/>
  <c r="Y167" i="1" s="1" a="1"/>
  <c r="Y167" i="1" s="1"/>
  <c r="Y168" i="1" s="1" a="1"/>
  <c r="Y168" i="1" s="1"/>
  <c r="Y169" i="1" s="1" a="1"/>
  <c r="Y169" i="1" s="1"/>
  <c r="Y170" i="1" s="1" a="1"/>
  <c r="Y170" i="1" s="1"/>
  <c r="Y171" i="1" s="1" a="1"/>
  <c r="Y171" i="1" s="1"/>
  <c r="Y172" i="1" s="1" a="1"/>
  <c r="Y172" i="1" s="1"/>
  <c r="Y173" i="1" s="1" a="1"/>
  <c r="Y173" i="1" s="1"/>
  <c r="Y174" i="1" s="1" a="1"/>
  <c r="Y174" i="1" s="1"/>
  <c r="Y175" i="1" s="1" a="1"/>
  <c r="Y175" i="1" s="1"/>
  <c r="Y176" i="1" s="1" a="1"/>
  <c r="Y176" i="1" s="1"/>
  <c r="Y177" i="1" s="1" a="1"/>
  <c r="Y177" i="1" s="1"/>
  <c r="Y178" i="1" s="1" a="1"/>
  <c r="Y178" i="1" s="1"/>
</calcChain>
</file>

<file path=xl/sharedStrings.xml><?xml version="1.0" encoding="utf-8"?>
<sst xmlns="http://schemas.openxmlformats.org/spreadsheetml/2006/main" count="250" uniqueCount="100">
  <si>
    <t>SOMMES</t>
  </si>
  <si>
    <t>DIMANCHE</t>
  </si>
  <si>
    <t>TRAVAILLEURS</t>
  </si>
  <si>
    <t>SUPPRIMER LES DOUBLONS</t>
  </si>
  <si>
    <t>DESCRIPTION</t>
  </si>
  <si>
    <t>CODE</t>
  </si>
  <si>
    <t>T.S.</t>
  </si>
  <si>
    <t>T.D.</t>
  </si>
  <si>
    <t>GÉNÉRAL</t>
  </si>
  <si>
    <t>Administration</t>
  </si>
  <si>
    <t>Gestion de projet (planification, qualité, contrôle des coûts)</t>
  </si>
  <si>
    <t>Supervision/Coordination de chantier (Surintendant)</t>
  </si>
  <si>
    <t>Arpentage (ligne et niveau)</t>
  </si>
  <si>
    <t>Heure de présentation &amp; Heure de préparation</t>
  </si>
  <si>
    <t>Santé &amp; sécurité au travail</t>
  </si>
  <si>
    <t>Nettoyage / entretien de bureau, roulotte</t>
  </si>
  <si>
    <t>Nettoyage / entretien de route, trottoir</t>
  </si>
  <si>
    <t>Environnement (Protection de l'environnement, benne filtrante, plan d'action, etc.)</t>
  </si>
  <si>
    <t>Service de laboratoire</t>
  </si>
  <si>
    <t>Agent de sécurité et patrouilleur</t>
  </si>
  <si>
    <t>Installation de chantier (roulotte, clôture de chantier, électricité, conteneur, etc.)</t>
  </si>
  <si>
    <t>Gestion et élimination des déchets de construction/démolition</t>
  </si>
  <si>
    <t>Installation sanitaire &amp; entretien</t>
  </si>
  <si>
    <t>Manutention (transport, grue, équipement de levage, etc.)</t>
  </si>
  <si>
    <t>Installation temporaire (échafaudage, plate-forme, signalisation temp.,affiche, etc.)</t>
  </si>
  <si>
    <t>Ingénierie (conception, plan de levage, coffrage, etc.)</t>
  </si>
  <si>
    <t>Autres - Général</t>
  </si>
  <si>
    <t>CIVIL</t>
  </si>
  <si>
    <t>Démolition/préparation (scarification, sciage, cassage)</t>
  </si>
  <si>
    <t>Gestion de l'eau (batardeau, ponceau temp., puisard temp.)</t>
  </si>
  <si>
    <t>Excavation &amp; remblai de masse (bâtiment, fondations route, etc.)</t>
  </si>
  <si>
    <t>Excavation &amp; remblai de tranchées de service (égout, aqueduc, câble élect. etc.)</t>
  </si>
  <si>
    <t>Cassage de roc (forage, cassage, dynamitage, concassage)</t>
  </si>
  <si>
    <t>Géotextile, géomembrane, géogrille, stabilisation des sols</t>
  </si>
  <si>
    <t>LUNDI</t>
  </si>
  <si>
    <t>Reprofilage de terrain &amp; nivellement (fossé, rampe d'accès, route, merlon)</t>
  </si>
  <si>
    <t>Égoût &amp; aqueduc (regard, conduite, puisard, etc.)</t>
  </si>
  <si>
    <t>Fondation &amp; sous-fondation d'une route ou d'un chemin</t>
  </si>
  <si>
    <t>Fondation &amp; sous-fondation d'un aire de travail (grue, roulottes, stationnement)</t>
  </si>
  <si>
    <t>Bordures, trottoir &amp; glissière en béton</t>
  </si>
  <si>
    <t>Membrane d'étanchéité</t>
  </si>
  <si>
    <t>Pavage</t>
  </si>
  <si>
    <t>Aménagement paysager (gazonnement, ensemencement , arbres &amp; arbustes, etc. )</t>
  </si>
  <si>
    <t>Clôtures, GTOG</t>
  </si>
  <si>
    <t>Signalisation permanente</t>
  </si>
  <si>
    <t>Autres - Civil (marquage &amp; effaçage, etc.)</t>
  </si>
  <si>
    <t>STRUCTURE</t>
  </si>
  <si>
    <t>Démolition structurale (sciage, forage, cassage) (acier, béton, bois)</t>
  </si>
  <si>
    <t>Pieux &amp; ancrages au roc</t>
  </si>
  <si>
    <t>Étançonnement (palplanches, mur berlinois)</t>
  </si>
  <si>
    <t>Coffrage/Décoffrage</t>
  </si>
  <si>
    <t>Armature, forage &amp; gougeons</t>
  </si>
  <si>
    <t>Métaux encastrés (boulons d'ancrage, métaux ouvrés, etc.)</t>
  </si>
  <si>
    <t>Béton coulé en place (pompe à béton)</t>
  </si>
  <si>
    <t>Finition du béton (finition mécanique, jet de sable, etc.)</t>
  </si>
  <si>
    <t xml:space="preserve">Mûrissement du béton </t>
  </si>
  <si>
    <t>Accessoire béton (coupe-eau (waterstop), scellant, durcis., joints)</t>
  </si>
  <si>
    <t>Réparation de béton (mortier de réparation, coulis, injection, etc.)</t>
  </si>
  <si>
    <t xml:space="preserve">Structure d'acier </t>
  </si>
  <si>
    <t>Structure de bois - (chevron, poutrelles de planchers, etc.)</t>
  </si>
  <si>
    <t>Structure de béton préfabriqué (poutres précontrainte, ponceau préfabriqué, etc.)</t>
  </si>
  <si>
    <t>MARDI</t>
  </si>
  <si>
    <t>Conditions d'hiver (abri, chauffage du béton)</t>
  </si>
  <si>
    <t>Autres - Structure (monorails, etc.)</t>
  </si>
  <si>
    <t>ARCHITECHTURE</t>
  </si>
  <si>
    <t>Démolition architecturale (sciage, forage, cassage) (acier, bois, bloc, brique)</t>
  </si>
  <si>
    <t>Charpente &amp; Ossature, (cloisons extérieures, intérieures, plafonds, escalier, etc.)</t>
  </si>
  <si>
    <t>Revêtement de murs intérieurs (gypse, contreplaqué, autres,)</t>
  </si>
  <si>
    <t>Isolation (mousse polyuréthane, natte, panneau, etc.)</t>
  </si>
  <si>
    <t>Tirage de joint</t>
  </si>
  <si>
    <t>Plafonds suspendus (tuiles, ossature, etc.)</t>
  </si>
  <si>
    <t>Revêtement de sol (céramique, marmoléum, tapis, etc.)</t>
  </si>
  <si>
    <t>Peinture (mur, plancher d'époxy, structure, etc.)</t>
  </si>
  <si>
    <t>Charpenterie de toiture (parapêt, etc.)</t>
  </si>
  <si>
    <t>Toiture (solin, membrane élastomère, bardeaux, etc.)</t>
  </si>
  <si>
    <t>Revêtement de murs extérieurs - (brique, rev. métallique, pan préfab, etc.)</t>
  </si>
  <si>
    <t>Maçonnerie (mur de bloc, bloc linteaux)</t>
  </si>
  <si>
    <t>Métaux ouvrés - (Échelle, escalier, gardes-corps, caniveaux, caillebotis, etc.)</t>
  </si>
  <si>
    <t>Portes, cadre et quincaillerie</t>
  </si>
  <si>
    <t>Fenêtre, vitrage et mur rideau</t>
  </si>
  <si>
    <t>Autres - Architecture (acc. toilette, cloison amovible, mobilier, ascenseur, etc.)</t>
  </si>
  <si>
    <t>MECANIQUE</t>
  </si>
  <si>
    <t>Plomberie &amp; chauffage (aqueduc, drainage, air comprimé, pompe, etc.)</t>
  </si>
  <si>
    <t>Ventilation (unité de ventilation, climatisation, etc.)</t>
  </si>
  <si>
    <t>Système de protection incendie (gicleur)</t>
  </si>
  <si>
    <t>Régulation automatique des systèmes</t>
  </si>
  <si>
    <t>Calorifugeage (plomberie &amp; ventilation)</t>
  </si>
  <si>
    <t>Réfrigération</t>
  </si>
  <si>
    <t>Mécanique industriel (tuyauterie industriel, convoyeurs, éoliennes, etc)</t>
  </si>
  <si>
    <t>MERCREDI</t>
  </si>
  <si>
    <t>Autres - Mécanique</t>
  </si>
  <si>
    <t>ÉLECTRIQUE</t>
  </si>
  <si>
    <t>Électricité (conduits, câbles, MALT, éclairage, alimentation)</t>
  </si>
  <si>
    <t>Contrôle (accès, vidéosurveillance, intrusion)</t>
  </si>
  <si>
    <t>Télécommunication</t>
  </si>
  <si>
    <t>Alarme incendie</t>
  </si>
  <si>
    <t>Autres - Électrique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</si>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</sst>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"/>
  </numFmts>
  <fonts count="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760A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CCFF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164" fontId="1" fillId="11" borderId="10">
      <alignment horizontal="center"/>
    </xf>
  </cellStyleXfs>
  <cellXfs count="108">
    <xf numFmtId="0" fontId="0" fillId="0" borderId="0" xfId="0"/>
    <xf numFmtId="0" fontId="2" fillId="0" borderId="0" xfId="1" applyFont="1" applyBorder="1" applyAlignment="1">
      <alignment horizontal="center"/>
    </xf>
    <xf numFmtId="0" fontId="2" fillId="0" borderId="0" xfId="1" applyFont="1" applyBorder="1"/>
    <xf numFmtId="0" fontId="1" fillId="0" borderId="0" xfId="0" quotePrefix="1" applyFont="1" applyAlignment="1"/>
    <xf numFmtId="0" fontId="1" fillId="0" borderId="0" xfId="0" quotePrefix="1" applyFont="1"/>
    <xf numFmtId="0" fontId="0" fillId="0" borderId="0" xfId="0" applyBorder="1"/>
    <xf numFmtId="0" fontId="2" fillId="0" borderId="0" xfId="1" applyFont="1" applyBorder="1" applyAlignment="1" applyProtection="1">
      <alignment horizontal="center"/>
    </xf>
    <xf numFmtId="49" fontId="3" fillId="0" borderId="0" xfId="0" applyNumberFormat="1" applyFont="1" applyAlignment="1">
      <alignment horizontal="center" textRotation="90"/>
    </xf>
    <xf numFmtId="0" fontId="2" fillId="0" borderId="0" xfId="1" applyFont="1" applyBorder="1" applyAlignment="1" applyProtection="1">
      <alignment horizontal="center" textRotation="90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49" fontId="5" fillId="3" borderId="0" xfId="0" applyNumberFormat="1" applyFont="1" applyFill="1" applyAlignment="1">
      <alignment horizontal="center"/>
    </xf>
    <xf numFmtId="0" fontId="1" fillId="3" borderId="4" xfId="1" applyFill="1" applyBorder="1" applyAlignment="1" applyProtection="1"/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2" borderId="0" xfId="0" applyFont="1" applyFill="1"/>
    <xf numFmtId="0" fontId="0" fillId="2" borderId="0" xfId="0" applyFill="1"/>
    <xf numFmtId="0" fontId="0" fillId="2" borderId="0" xfId="0" applyFill="1" applyAlignment="1">
      <alignment horizontal="left"/>
    </xf>
    <xf numFmtId="0" fontId="2" fillId="4" borderId="0" xfId="0" applyFont="1" applyFill="1" applyBorder="1" applyAlignment="1">
      <alignment vertical="center" textRotation="90"/>
    </xf>
    <xf numFmtId="0" fontId="1" fillId="0" borderId="7" xfId="1" applyBorder="1" applyAlignment="1" applyProtection="1"/>
    <xf numFmtId="49" fontId="6" fillId="4" borderId="8" xfId="1" applyNumberFormat="1" applyFont="1" applyFill="1" applyBorder="1" applyAlignment="1" applyProtection="1">
      <alignment horizontal="center"/>
    </xf>
    <xf numFmtId="0" fontId="1" fillId="5" borderId="9" xfId="1" applyFill="1" applyBorder="1" applyAlignment="1" applyProtection="1"/>
    <xf numFmtId="0" fontId="1" fillId="5" borderId="8" xfId="1" applyFill="1" applyBorder="1" applyAlignment="1" applyProtection="1"/>
    <xf numFmtId="0" fontId="1" fillId="2" borderId="9" xfId="1" applyFill="1" applyBorder="1" applyAlignment="1" applyProtection="1"/>
    <xf numFmtId="0" fontId="1" fillId="5" borderId="10" xfId="1" applyFill="1" applyBorder="1" applyAlignment="1" applyProtection="1"/>
    <xf numFmtId="0" fontId="1" fillId="5" borderId="11" xfId="1" applyFill="1" applyBorder="1" applyAlignment="1" applyProtection="1"/>
    <xf numFmtId="0" fontId="2" fillId="5" borderId="12" xfId="1" applyFont="1" applyFill="1" applyBorder="1" applyAlignment="1" applyProtection="1"/>
    <xf numFmtId="0" fontId="0" fillId="0" borderId="5" xfId="0" applyBorder="1"/>
    <xf numFmtId="49" fontId="0" fillId="6" borderId="0" xfId="0" applyNumberForma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2" borderId="0" xfId="0" applyNumberFormat="1" applyFill="1"/>
    <xf numFmtId="0" fontId="0" fillId="6" borderId="0" xfId="0" applyFill="1" applyBorder="1"/>
    <xf numFmtId="0" fontId="0" fillId="0" borderId="6" xfId="0" applyBorder="1"/>
    <xf numFmtId="49" fontId="0" fillId="6" borderId="5" xfId="0" applyNumberFormat="1" applyFill="1" applyBorder="1"/>
    <xf numFmtId="0" fontId="1" fillId="6" borderId="0" xfId="0" applyNumberFormat="1" applyFont="1" applyFill="1" applyBorder="1"/>
    <xf numFmtId="0" fontId="0" fillId="6" borderId="0" xfId="0" applyNumberFormat="1" applyFill="1" applyBorder="1"/>
    <xf numFmtId="0" fontId="0" fillId="6" borderId="6" xfId="0" applyNumberFormat="1" applyFill="1" applyBorder="1"/>
    <xf numFmtId="49" fontId="0" fillId="0" borderId="5" xfId="0" applyNumberFormat="1" applyBorder="1"/>
    <xf numFmtId="0" fontId="0" fillId="0" borderId="0" xfId="0" applyNumberFormat="1" applyBorder="1"/>
    <xf numFmtId="0" fontId="0" fillId="0" borderId="6" xfId="0" applyNumberFormat="1" applyBorder="1"/>
    <xf numFmtId="0" fontId="1" fillId="2" borderId="7" xfId="1" applyFill="1" applyBorder="1" applyAlignment="1" applyProtection="1"/>
    <xf numFmtId="49" fontId="1" fillId="2" borderId="0" xfId="0" applyNumberFormat="1" applyFont="1" applyFill="1"/>
    <xf numFmtId="0" fontId="2" fillId="4" borderId="13" xfId="0" applyFont="1" applyFill="1" applyBorder="1" applyAlignment="1">
      <alignment vertical="center" textRotation="90"/>
    </xf>
    <xf numFmtId="0" fontId="1" fillId="0" borderId="13" xfId="1" applyBorder="1" applyAlignment="1" applyProtection="1"/>
    <xf numFmtId="0" fontId="2" fillId="7" borderId="2" xfId="0" applyFont="1" applyFill="1" applyBorder="1" applyAlignment="1">
      <alignment vertical="center" textRotation="90"/>
    </xf>
    <xf numFmtId="49" fontId="6" fillId="7" borderId="8" xfId="1" applyNumberFormat="1" applyFont="1" applyFill="1" applyBorder="1" applyAlignment="1" applyProtection="1">
      <alignment horizontal="center"/>
    </xf>
    <xf numFmtId="0" fontId="1" fillId="8" borderId="9" xfId="1" applyFill="1" applyBorder="1" applyAlignment="1" applyProtection="1"/>
    <xf numFmtId="0" fontId="1" fillId="8" borderId="8" xfId="1" applyFill="1" applyBorder="1" applyAlignment="1" applyProtection="1"/>
    <xf numFmtId="0" fontId="1" fillId="8" borderId="10" xfId="1" applyFill="1" applyBorder="1" applyAlignment="1" applyProtection="1"/>
    <xf numFmtId="0" fontId="1" fillId="8" borderId="11" xfId="1" applyFill="1" applyBorder="1" applyAlignment="1" applyProtection="1"/>
    <xf numFmtId="0" fontId="2" fillId="8" borderId="12" xfId="1" applyFont="1" applyFill="1" applyBorder="1" applyAlignment="1" applyProtection="1"/>
    <xf numFmtId="0" fontId="2" fillId="7" borderId="0" xfId="0" applyFont="1" applyFill="1" applyBorder="1" applyAlignment="1">
      <alignment vertical="center" textRotation="90"/>
    </xf>
    <xf numFmtId="0" fontId="0" fillId="0" borderId="14" xfId="0" applyBorder="1"/>
    <xf numFmtId="0" fontId="0" fillId="0" borderId="13" xfId="0" applyBorder="1"/>
    <xf numFmtId="0" fontId="0" fillId="0" borderId="13" xfId="0" applyNumberFormat="1" applyBorder="1"/>
    <xf numFmtId="0" fontId="0" fillId="0" borderId="15" xfId="0" applyNumberFormat="1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7" borderId="13" xfId="0" applyFont="1" applyFill="1" applyBorder="1" applyAlignment="1">
      <alignment vertical="center" textRotation="90"/>
    </xf>
    <xf numFmtId="0" fontId="2" fillId="9" borderId="2" xfId="0" applyFont="1" applyFill="1" applyBorder="1" applyAlignment="1">
      <alignment vertical="center" textRotation="90"/>
    </xf>
    <xf numFmtId="49" fontId="6" fillId="9" borderId="8" xfId="1" applyNumberFormat="1" applyFont="1" applyFill="1" applyBorder="1" applyAlignment="1" applyProtection="1">
      <alignment horizontal="center"/>
    </xf>
    <xf numFmtId="0" fontId="1" fillId="10" borderId="9" xfId="1" applyFill="1" applyBorder="1" applyAlignment="1" applyProtection="1"/>
    <xf numFmtId="0" fontId="1" fillId="10" borderId="8" xfId="1" applyFill="1" applyBorder="1" applyAlignment="1" applyProtection="1"/>
    <xf numFmtId="0" fontId="1" fillId="10" borderId="10" xfId="1" applyFill="1" applyBorder="1" applyAlignment="1" applyProtection="1"/>
    <xf numFmtId="0" fontId="1" fillId="10" borderId="11" xfId="1" applyFill="1" applyBorder="1" applyAlignment="1" applyProtection="1"/>
    <xf numFmtId="0" fontId="2" fillId="10" borderId="12" xfId="1" applyFont="1" applyFill="1" applyBorder="1" applyAlignment="1" applyProtection="1"/>
    <xf numFmtId="0" fontId="2" fillId="9" borderId="0" xfId="0" applyFont="1" applyFill="1" applyBorder="1" applyAlignment="1">
      <alignment vertical="center" textRotation="90"/>
    </xf>
    <xf numFmtId="0" fontId="0" fillId="0" borderId="15" xfId="0" applyBorder="1"/>
    <xf numFmtId="0" fontId="2" fillId="9" borderId="13" xfId="0" applyFont="1" applyFill="1" applyBorder="1" applyAlignment="1">
      <alignment vertical="center" textRotation="90"/>
    </xf>
    <xf numFmtId="0" fontId="2" fillId="11" borderId="2" xfId="0" applyFont="1" applyFill="1" applyBorder="1" applyAlignment="1">
      <alignment vertical="center" textRotation="90"/>
    </xf>
    <xf numFmtId="49" fontId="6" fillId="11" borderId="8" xfId="1" applyNumberFormat="1" applyFont="1" applyFill="1" applyBorder="1" applyAlignment="1" applyProtection="1">
      <alignment horizontal="center"/>
    </xf>
    <xf numFmtId="0" fontId="1" fillId="2" borderId="8" xfId="1" applyFill="1" applyBorder="1" applyAlignment="1" applyProtection="1"/>
    <xf numFmtId="0" fontId="1" fillId="2" borderId="10" xfId="1" applyFill="1" applyBorder="1" applyAlignment="1" applyProtection="1"/>
    <xf numFmtId="0" fontId="1" fillId="2" borderId="11" xfId="1" applyFill="1" applyBorder="1" applyAlignment="1" applyProtection="1"/>
    <xf numFmtId="0" fontId="2" fillId="2" borderId="12" xfId="1" applyFont="1" applyFill="1" applyBorder="1" applyAlignment="1" applyProtection="1"/>
    <xf numFmtId="0" fontId="2" fillId="11" borderId="0" xfId="0" applyFont="1" applyFill="1" applyBorder="1" applyAlignment="1">
      <alignment vertical="center" textRotation="90"/>
    </xf>
    <xf numFmtId="0" fontId="2" fillId="11" borderId="13" xfId="0" applyFont="1" applyFill="1" applyBorder="1" applyAlignment="1">
      <alignment vertical="center" textRotation="90"/>
    </xf>
    <xf numFmtId="0" fontId="2" fillId="12" borderId="0" xfId="0" applyFont="1" applyFill="1" applyBorder="1" applyAlignment="1">
      <alignment horizontal="center" vertical="center" textRotation="90"/>
    </xf>
    <xf numFmtId="49" fontId="6" fillId="12" borderId="8" xfId="1" applyNumberFormat="1" applyFont="1" applyFill="1" applyBorder="1" applyAlignment="1" applyProtection="1">
      <alignment horizontal="center"/>
    </xf>
    <xf numFmtId="0" fontId="1" fillId="13" borderId="9" xfId="1" applyFill="1" applyBorder="1" applyAlignment="1" applyProtection="1"/>
    <xf numFmtId="0" fontId="1" fillId="13" borderId="8" xfId="1" applyFill="1" applyBorder="1" applyAlignment="1" applyProtection="1"/>
    <xf numFmtId="0" fontId="1" fillId="13" borderId="10" xfId="1" applyFill="1" applyBorder="1" applyAlignment="1" applyProtection="1"/>
    <xf numFmtId="0" fontId="1" fillId="13" borderId="11" xfId="1" applyFill="1" applyBorder="1" applyAlignment="1" applyProtection="1"/>
    <xf numFmtId="0" fontId="2" fillId="13" borderId="12" xfId="1" applyFont="1" applyFill="1" applyBorder="1" applyAlignment="1" applyProtection="1"/>
    <xf numFmtId="0" fontId="2" fillId="12" borderId="13" xfId="0" applyFont="1" applyFill="1" applyBorder="1" applyAlignment="1">
      <alignment horizontal="center" vertical="center" textRotation="90"/>
    </xf>
    <xf numFmtId="0" fontId="2" fillId="14" borderId="0" xfId="0" applyFont="1" applyFill="1" applyBorder="1" applyAlignment="1">
      <alignment horizontal="center" vertical="center" textRotation="90"/>
    </xf>
    <xf numFmtId="49" fontId="6" fillId="14" borderId="8" xfId="1" applyNumberFormat="1" applyFont="1" applyFill="1" applyBorder="1" applyAlignment="1" applyProtection="1">
      <alignment horizontal="center"/>
    </xf>
    <xf numFmtId="0" fontId="1" fillId="15" borderId="9" xfId="1" applyFill="1" applyBorder="1" applyAlignment="1" applyProtection="1"/>
    <xf numFmtId="0" fontId="1" fillId="15" borderId="8" xfId="1" applyFill="1" applyBorder="1" applyAlignment="1" applyProtection="1"/>
    <xf numFmtId="0" fontId="1" fillId="15" borderId="10" xfId="1" applyFill="1" applyBorder="1" applyAlignment="1" applyProtection="1"/>
    <xf numFmtId="0" fontId="1" fillId="15" borderId="11" xfId="1" applyFill="1" applyBorder="1" applyAlignment="1" applyProtection="1"/>
    <xf numFmtId="0" fontId="2" fillId="15" borderId="12" xfId="1" applyFont="1" applyFill="1" applyBorder="1" applyAlignment="1" applyProtection="1"/>
    <xf numFmtId="0" fontId="2" fillId="14" borderId="13" xfId="0" applyFont="1" applyFill="1" applyBorder="1" applyAlignment="1">
      <alignment horizontal="center" vertical="center" textRotation="90"/>
    </xf>
    <xf numFmtId="0" fontId="1" fillId="15" borderId="16" xfId="1" applyFill="1" applyBorder="1" applyAlignment="1" applyProtection="1"/>
    <xf numFmtId="0" fontId="1" fillId="15" borderId="17" xfId="1" applyFill="1" applyBorder="1" applyAlignment="1" applyProtection="1"/>
    <xf numFmtId="0" fontId="1" fillId="15" borderId="18" xfId="1" applyFill="1" applyBorder="1" applyAlignment="1" applyProtection="1"/>
    <xf numFmtId="0" fontId="1" fillId="15" borderId="19" xfId="1" applyFill="1" applyBorder="1" applyAlignment="1" applyProtection="1"/>
    <xf numFmtId="0" fontId="2" fillId="15" borderId="20" xfId="1" applyFont="1" applyFill="1" applyBorder="1" applyAlignment="1" applyProtection="1"/>
    <xf numFmtId="0" fontId="1" fillId="0" borderId="0" xfId="1" applyBorder="1" applyAlignment="1" applyProtection="1"/>
    <xf numFmtId="0" fontId="2" fillId="0" borderId="0" xfId="1" applyFont="1" applyBorder="1" applyProtection="1"/>
  </cellXfs>
  <cellStyles count="6">
    <cellStyle name="Monétaire 2" xfId="2"/>
    <cellStyle name="Normal" xfId="0" builtinId="0"/>
    <cellStyle name="Normal 2" xfId="3"/>
    <cellStyle name="Normal 3" xfId="4"/>
    <cellStyle name="Normal 4" xfId="1"/>
    <cellStyle name="Style 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M%20PR&#201;NOM%20-%20Rapport%20du%20XX%20mars%20au%20XX%20mars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EXEMPLE"/>
      <sheetName val="DIMANCHE"/>
      <sheetName val="LUNDI"/>
      <sheetName val="MARDI"/>
      <sheetName val="MERCREDI"/>
      <sheetName val="JEUDI"/>
      <sheetName val="VENDREDI"/>
      <sheetName val="SAMEDI"/>
      <sheetName val="CODES"/>
      <sheetName val="no tél. urgence"/>
      <sheetName val="EXEMPLE_non barré"/>
      <sheetName val="RÉSUMÉ"/>
    </sheetNames>
    <sheetDataSet>
      <sheetData sheetId="0">
        <row r="17">
          <cell r="A17" t="str">
            <v>Titre</v>
          </cell>
        </row>
        <row r="18">
          <cell r="E18" t="str">
            <v>MÉTÉO</v>
          </cell>
        </row>
        <row r="19">
          <cell r="A19" t="str">
            <v>Cont.</v>
          </cell>
        </row>
        <row r="20">
          <cell r="A20" t="str">
            <v>Men.</v>
          </cell>
          <cell r="E20" t="str">
            <v>Ensoleillé</v>
          </cell>
        </row>
        <row r="21">
          <cell r="A21" t="str">
            <v>Sur.</v>
          </cell>
          <cell r="E21" t="str">
            <v>Nuageux, percé de soleil</v>
          </cell>
        </row>
        <row r="22">
          <cell r="A22" t="str">
            <v>J.Spec.</v>
          </cell>
          <cell r="E22" t="str">
            <v>Nuageux</v>
          </cell>
        </row>
        <row r="23">
          <cell r="A23" t="str">
            <v>Jour.</v>
          </cell>
          <cell r="E23" t="str">
            <v xml:space="preserve">Pluie </v>
          </cell>
        </row>
        <row r="24">
          <cell r="A24" t="str">
            <v>Arp.</v>
          </cell>
          <cell r="E24" t="str">
            <v>Orageux</v>
          </cell>
        </row>
        <row r="25">
          <cell r="A25" t="str">
            <v>G.P.</v>
          </cell>
          <cell r="E25" t="str">
            <v>Neige</v>
          </cell>
        </row>
        <row r="26">
          <cell r="E26" t="str">
            <v>Tempête de neige</v>
          </cell>
        </row>
        <row r="27">
          <cell r="A27" t="str">
            <v>NE PAS ECRIRE</v>
          </cell>
        </row>
        <row r="32">
          <cell r="A32" t="str">
            <v>Alain Galien</v>
          </cell>
          <cell r="B32" t="str">
            <v>J.Spec.</v>
          </cell>
        </row>
        <row r="33">
          <cell r="A33" t="str">
            <v>Alexandre Davignon</v>
          </cell>
          <cell r="B33" t="str">
            <v>J.Spec.</v>
          </cell>
        </row>
        <row r="34">
          <cell r="A34" t="str">
            <v>Benoit Gauthier</v>
          </cell>
          <cell r="B34" t="str">
            <v>J.Spec.</v>
          </cell>
        </row>
        <row r="35">
          <cell r="A35" t="str">
            <v>Carl Boucher</v>
          </cell>
          <cell r="B35" t="str">
            <v>Men.</v>
          </cell>
        </row>
        <row r="36">
          <cell r="A36" t="str">
            <v>Claude Dufresne</v>
          </cell>
          <cell r="B36" t="str">
            <v>Cont.</v>
          </cell>
        </row>
        <row r="37">
          <cell r="A37" t="str">
            <v>Côme Bibeau</v>
          </cell>
          <cell r="B37" t="str">
            <v>J.Spec.</v>
          </cell>
        </row>
        <row r="38">
          <cell r="A38" t="str">
            <v>Cristian Lamothe</v>
          </cell>
          <cell r="B38" t="str">
            <v>Men.</v>
          </cell>
        </row>
        <row r="39">
          <cell r="A39" t="str">
            <v>Daniel Aubé Jr</v>
          </cell>
          <cell r="B39" t="str">
            <v>Men.</v>
          </cell>
        </row>
        <row r="40">
          <cell r="A40" t="str">
            <v>Daniel Beatty</v>
          </cell>
          <cell r="B40" t="str">
            <v>J.Spec.</v>
          </cell>
        </row>
        <row r="41">
          <cell r="A41" t="str">
            <v>Daniel Lemonde</v>
          </cell>
          <cell r="B41" t="str">
            <v>J.Spec.</v>
          </cell>
        </row>
        <row r="42">
          <cell r="A42" t="str">
            <v>Daniel tremblay</v>
          </cell>
          <cell r="B42" t="str">
            <v>J.Spec.</v>
          </cell>
        </row>
        <row r="43">
          <cell r="A43" t="str">
            <v>Dave Yergeau</v>
          </cell>
          <cell r="B43" t="str">
            <v>Men.</v>
          </cell>
        </row>
        <row r="44">
          <cell r="A44" t="str">
            <v>David Eveno</v>
          </cell>
          <cell r="B44" t="str">
            <v>Men.</v>
          </cell>
        </row>
        <row r="45">
          <cell r="A45" t="str">
            <v>David Marion</v>
          </cell>
          <cell r="B45" t="str">
            <v>J.Spec.</v>
          </cell>
        </row>
        <row r="46">
          <cell r="A46" t="str">
            <v>Denis Cloutier</v>
          </cell>
          <cell r="B46" t="str">
            <v>J.Spec.</v>
          </cell>
        </row>
        <row r="47">
          <cell r="A47" t="str">
            <v>Denis Hébert</v>
          </cell>
          <cell r="B47" t="str">
            <v>Men.</v>
          </cell>
        </row>
        <row r="48">
          <cell r="A48" t="str">
            <v>Dominic Ethier</v>
          </cell>
          <cell r="B48" t="str">
            <v>J.Spec.</v>
          </cell>
        </row>
        <row r="49">
          <cell r="A49" t="str">
            <v xml:space="preserve">Eric Belval </v>
          </cell>
          <cell r="B49" t="str">
            <v>Sur.</v>
          </cell>
        </row>
        <row r="50">
          <cell r="A50" t="str">
            <v>Eric Desbiens</v>
          </cell>
          <cell r="B50" t="str">
            <v>Cont.</v>
          </cell>
        </row>
        <row r="51">
          <cell r="A51" t="str">
            <v>Françis Proulx</v>
          </cell>
          <cell r="B51" t="str">
            <v>J.Spec.</v>
          </cell>
        </row>
        <row r="52">
          <cell r="A52" t="str">
            <v>Gabriel Lecours</v>
          </cell>
          <cell r="B52" t="str">
            <v>Men.</v>
          </cell>
        </row>
        <row r="53">
          <cell r="A53" t="str">
            <v>Gaetan Jacob</v>
          </cell>
          <cell r="B53" t="str">
            <v>J.Spec.</v>
          </cell>
        </row>
        <row r="54">
          <cell r="A54" t="str">
            <v xml:space="preserve">Guy Fagnant </v>
          </cell>
          <cell r="B54" t="str">
            <v>Cont.</v>
          </cell>
        </row>
        <row r="55">
          <cell r="A55" t="str">
            <v>Hicham Lallaly</v>
          </cell>
          <cell r="B55" t="str">
            <v>Men.</v>
          </cell>
        </row>
        <row r="56">
          <cell r="A56" t="str">
            <v>Jacques Desrosier</v>
          </cell>
          <cell r="B56" t="str">
            <v>Cont.</v>
          </cell>
        </row>
        <row r="57">
          <cell r="A57" t="str">
            <v>Jacques Salvas</v>
          </cell>
          <cell r="B57" t="str">
            <v>Cont.</v>
          </cell>
        </row>
        <row r="58">
          <cell r="A58" t="str">
            <v>Jean Tétreault</v>
          </cell>
          <cell r="B58" t="str">
            <v>G.P.</v>
          </cell>
        </row>
        <row r="59">
          <cell r="A59" t="str">
            <v>Jean-Bernard Mandeville</v>
          </cell>
          <cell r="B59" t="str">
            <v>Men.</v>
          </cell>
        </row>
        <row r="60">
          <cell r="A60" t="str">
            <v>Jean-Pascal Fredette</v>
          </cell>
          <cell r="B60" t="str">
            <v>Men.</v>
          </cell>
        </row>
        <row r="61">
          <cell r="A61" t="str">
            <v>Jérémie Ouellet</v>
          </cell>
          <cell r="B61" t="str">
            <v>Cont.</v>
          </cell>
        </row>
        <row r="62">
          <cell r="A62" t="str">
            <v>Jocelyn Bernier</v>
          </cell>
          <cell r="B62" t="str">
            <v>G.P.</v>
          </cell>
        </row>
        <row r="63">
          <cell r="A63" t="str">
            <v>Louis-Marie Fillion</v>
          </cell>
          <cell r="B63" t="str">
            <v>J.Spec.</v>
          </cell>
        </row>
        <row r="64">
          <cell r="A64" t="str">
            <v>Luc Barnabé</v>
          </cell>
          <cell r="B64" t="str">
            <v>Men.</v>
          </cell>
        </row>
        <row r="65">
          <cell r="A65" t="str">
            <v>Luc Champagne</v>
          </cell>
          <cell r="B65" t="str">
            <v>Men.</v>
          </cell>
        </row>
        <row r="66">
          <cell r="A66" t="str">
            <v>Luc Fontaine</v>
          </cell>
          <cell r="B66" t="str">
            <v>Cont.</v>
          </cell>
        </row>
        <row r="67">
          <cell r="B67" t="str">
            <v>J.Spec.</v>
          </cell>
        </row>
        <row r="68">
          <cell r="A68" t="str">
            <v>Luc Perron</v>
          </cell>
          <cell r="B68" t="str">
            <v>J.Spec.</v>
          </cell>
        </row>
        <row r="69">
          <cell r="A69" t="str">
            <v>Marie-André Bardier</v>
          </cell>
          <cell r="B69" t="str">
            <v>G.P.</v>
          </cell>
        </row>
        <row r="70">
          <cell r="A70" t="str">
            <v>Martin Belhumeur</v>
          </cell>
          <cell r="B70" t="str">
            <v>J.Spec.</v>
          </cell>
        </row>
        <row r="71">
          <cell r="A71" t="str">
            <v>Martin Demers</v>
          </cell>
          <cell r="B71" t="str">
            <v>Men.</v>
          </cell>
        </row>
        <row r="72">
          <cell r="A72" t="str">
            <v>Martin Gendron</v>
          </cell>
          <cell r="B72" t="str">
            <v>Cont.</v>
          </cell>
        </row>
        <row r="73">
          <cell r="A73" t="str">
            <v>Mathieu Trahan</v>
          </cell>
          <cell r="B73" t="str">
            <v>J.Spec.</v>
          </cell>
        </row>
        <row r="74">
          <cell r="A74" t="str">
            <v>Maxim Guilmette</v>
          </cell>
          <cell r="B74" t="str">
            <v>J.Spec.</v>
          </cell>
        </row>
        <row r="75">
          <cell r="A75" t="str">
            <v>Maxime Bourque</v>
          </cell>
          <cell r="B75" t="str">
            <v>Men.</v>
          </cell>
        </row>
        <row r="76">
          <cell r="A76" t="str">
            <v>Maxime Salois</v>
          </cell>
          <cell r="B76" t="str">
            <v>Men.</v>
          </cell>
        </row>
        <row r="77">
          <cell r="A77" t="str">
            <v>Michael Gerbeau</v>
          </cell>
          <cell r="B77" t="str">
            <v>Men.</v>
          </cell>
        </row>
        <row r="78">
          <cell r="A78" t="str">
            <v>Olivier Courchesnes</v>
          </cell>
          <cell r="B78" t="str">
            <v>J.Spec.</v>
          </cell>
        </row>
        <row r="79">
          <cell r="A79" t="str">
            <v>Olivier Nadeau</v>
          </cell>
          <cell r="B79" t="str">
            <v>Men.</v>
          </cell>
        </row>
        <row r="80">
          <cell r="A80" t="str">
            <v>P. Salvas</v>
          </cell>
          <cell r="B80" t="str">
            <v>Men.</v>
          </cell>
        </row>
        <row r="81">
          <cell r="A81" t="str">
            <v>Pascal Laramée</v>
          </cell>
          <cell r="B81" t="str">
            <v>J.Spec.</v>
          </cell>
        </row>
        <row r="82">
          <cell r="A82" t="str">
            <v>Patrice Côté</v>
          </cell>
          <cell r="B82" t="str">
            <v>Arp.</v>
          </cell>
        </row>
        <row r="83">
          <cell r="A83" t="str">
            <v>Paul Thiffault</v>
          </cell>
          <cell r="B83" t="str">
            <v>J.Spec.</v>
          </cell>
        </row>
        <row r="84">
          <cell r="A84" t="str">
            <v>Paul-Alexandre Éthier</v>
          </cell>
          <cell r="B84" t="str">
            <v>Cont.</v>
          </cell>
        </row>
        <row r="85">
          <cell r="A85" t="str">
            <v>Philippe Gilbert</v>
          </cell>
          <cell r="B85" t="str">
            <v>Men.</v>
          </cell>
        </row>
        <row r="86">
          <cell r="A86" t="str">
            <v>Philippe Lachappelle</v>
          </cell>
          <cell r="B86" t="str">
            <v>Men.</v>
          </cell>
        </row>
        <row r="87">
          <cell r="A87" t="str">
            <v>Réjean Rioux</v>
          </cell>
          <cell r="B87" t="str">
            <v>J.Spec.</v>
          </cell>
        </row>
        <row r="88">
          <cell r="A88" t="str">
            <v>S. Descheneaux</v>
          </cell>
          <cell r="B88" t="str">
            <v>G.P.</v>
          </cell>
        </row>
        <row r="89">
          <cell r="A89" t="str">
            <v>Sébastien Plante</v>
          </cell>
          <cell r="B89" t="str">
            <v>J.Spec.</v>
          </cell>
        </row>
        <row r="90">
          <cell r="A90" t="str">
            <v>Serge Chalifoux</v>
          </cell>
          <cell r="B90" t="str">
            <v>Men.</v>
          </cell>
        </row>
        <row r="91">
          <cell r="A91" t="str">
            <v>Simon Vezina Bareil</v>
          </cell>
          <cell r="B91" t="str">
            <v>Arp.</v>
          </cell>
        </row>
        <row r="92">
          <cell r="A92" t="str">
            <v>Stéphan Mead</v>
          </cell>
          <cell r="B92" t="str">
            <v>Men.</v>
          </cell>
        </row>
        <row r="93">
          <cell r="A93" t="str">
            <v>Stephane Barabé</v>
          </cell>
          <cell r="B93" t="str">
            <v>Men.</v>
          </cell>
        </row>
        <row r="94">
          <cell r="A94" t="str">
            <v>Stéphane Nadeau</v>
          </cell>
          <cell r="B94" t="str">
            <v>J.Spec.</v>
          </cell>
        </row>
        <row r="95">
          <cell r="A95" t="str">
            <v>Vincent Goudreault</v>
          </cell>
          <cell r="B95" t="str">
            <v>Men.</v>
          </cell>
        </row>
        <row r="96">
          <cell r="A96" t="str">
            <v>Yan Lecours</v>
          </cell>
          <cell r="B96" t="str">
            <v>Men.</v>
          </cell>
        </row>
        <row r="97">
          <cell r="A97" t="str">
            <v>Yvandré Mailloux</v>
          </cell>
          <cell r="B97" t="str">
            <v>Cont.</v>
          </cell>
        </row>
        <row r="98">
          <cell r="A98" t="str">
            <v>Yves Daoust</v>
          </cell>
          <cell r="B98" t="str">
            <v>J.Spec.</v>
          </cell>
        </row>
        <row r="99">
          <cell r="A99" t="str">
            <v>Yves Desrosiers</v>
          </cell>
          <cell r="B99" t="str">
            <v>Men.</v>
          </cell>
        </row>
        <row r="100">
          <cell r="A100" t="str">
            <v>Yvon Rousseau</v>
          </cell>
          <cell r="B100" t="str">
            <v>Men.</v>
          </cell>
        </row>
        <row r="101">
          <cell r="B101" t="str">
            <v>Arp.</v>
          </cell>
        </row>
        <row r="102">
          <cell r="A102" t="str">
            <v>Opérateur</v>
          </cell>
          <cell r="B102" t="str">
            <v>Opérateur</v>
          </cell>
        </row>
        <row r="103">
          <cell r="A103" t="str">
            <v>NE PAS ECRIRE</v>
          </cell>
        </row>
        <row r="107">
          <cell r="A107" t="str">
            <v>Équipement</v>
          </cell>
        </row>
        <row r="109">
          <cell r="A109" t="str">
            <v>Boomtruck 17 T</v>
          </cell>
        </row>
        <row r="110">
          <cell r="A110" t="str">
            <v>Boomtruck 23 T</v>
          </cell>
        </row>
        <row r="111">
          <cell r="A111" t="str">
            <v>Breaker 60 lbs/jr</v>
          </cell>
        </row>
        <row r="112">
          <cell r="A112" t="str">
            <v>Bulldozer</v>
          </cell>
        </row>
        <row r="113">
          <cell r="A113" t="str">
            <v>Camion 12 roues</v>
          </cell>
        </row>
        <row r="114">
          <cell r="A114" t="str">
            <v>Camion 10 roues</v>
          </cell>
        </row>
        <row r="115">
          <cell r="A115" t="str">
            <v>Camion 6 roues</v>
          </cell>
        </row>
        <row r="116">
          <cell r="A116" t="str">
            <v>Clignotants élect. Jaunes /jr</v>
          </cell>
        </row>
        <row r="117">
          <cell r="A117" t="str">
            <v>Compresseur /jr</v>
          </cell>
        </row>
        <row r="118">
          <cell r="A118" t="str">
            <v>Génératrice /jr</v>
          </cell>
        </row>
        <row r="119">
          <cell r="A119" t="str">
            <v>Jack Drill /jr</v>
          </cell>
        </row>
        <row r="120">
          <cell r="A120" t="str">
            <v>Jumping Jack /jr</v>
          </cell>
        </row>
        <row r="121">
          <cell r="A121" t="str">
            <v>Kango /jr</v>
          </cell>
        </row>
        <row r="122">
          <cell r="A122" t="str">
            <v>Loader 936</v>
          </cell>
        </row>
        <row r="123">
          <cell r="A123" t="str">
            <v>Merlot 3417</v>
          </cell>
        </row>
        <row r="124">
          <cell r="A124" t="str">
            <v>Merlot 4017</v>
          </cell>
        </row>
        <row r="125">
          <cell r="A125" t="str">
            <v>Mini-Loader</v>
          </cell>
        </row>
        <row r="126">
          <cell r="A126" t="str">
            <v>Mini-pelle</v>
          </cell>
        </row>
        <row r="127">
          <cell r="A127" t="str">
            <v>Mini-pelle tramac</v>
          </cell>
        </row>
        <row r="128">
          <cell r="A128" t="str">
            <v>Niveau /jr</v>
          </cell>
        </row>
        <row r="129">
          <cell r="A129" t="str">
            <v>Pelle 190</v>
          </cell>
        </row>
        <row r="130">
          <cell r="A130" t="str">
            <v>Pelle 200</v>
          </cell>
        </row>
        <row r="131">
          <cell r="A131" t="str">
            <v>Pelle 225</v>
          </cell>
        </row>
        <row r="132">
          <cell r="A132" t="str">
            <v>Pelle 225 + tramac</v>
          </cell>
        </row>
        <row r="133">
          <cell r="A133" t="str">
            <v>Pelle 315 ou 690</v>
          </cell>
        </row>
        <row r="134">
          <cell r="A134" t="str">
            <v>Pelle 315 ou 690 + tra</v>
          </cell>
        </row>
        <row r="135">
          <cell r="A135" t="str">
            <v>Pelle 320</v>
          </cell>
        </row>
        <row r="136">
          <cell r="A136" t="str">
            <v>Pelle 330</v>
          </cell>
        </row>
        <row r="137">
          <cell r="A137" t="str">
            <v>Pelle 590</v>
          </cell>
        </row>
        <row r="138">
          <cell r="A138" t="str">
            <v>Pelle 80</v>
          </cell>
        </row>
        <row r="139">
          <cell r="A139" t="str">
            <v>Pelle 80 + tramac</v>
          </cell>
        </row>
        <row r="140">
          <cell r="A140" t="str">
            <v>Pépine</v>
          </cell>
        </row>
        <row r="141">
          <cell r="A141" t="str">
            <v>Pépine + Tramac</v>
          </cell>
        </row>
        <row r="142">
          <cell r="A142" t="str">
            <v>Perceuse au diamant</v>
          </cell>
        </row>
        <row r="143">
          <cell r="A143" t="str">
            <v>Pickup /jr</v>
          </cell>
        </row>
        <row r="144">
          <cell r="A144" t="str">
            <v>Pickup 1/2 jr</v>
          </cell>
        </row>
        <row r="145">
          <cell r="A145" t="str">
            <v>Plaque vibrante /jr</v>
          </cell>
        </row>
        <row r="146">
          <cell r="A146" t="str">
            <v>Pompe 3" diesel /jr</v>
          </cell>
        </row>
        <row r="147">
          <cell r="A147" t="str">
            <v>Pompe à béton 28 m</v>
          </cell>
        </row>
        <row r="148">
          <cell r="A148" t="str">
            <v>Pompe à béton 3"</v>
          </cell>
        </row>
        <row r="149">
          <cell r="A149" t="str">
            <v>Pompe élect. 2" /jr</v>
          </cell>
        </row>
        <row r="150">
          <cell r="A150" t="str">
            <v>Rouleau compacteur 17 T</v>
          </cell>
        </row>
        <row r="151">
          <cell r="A151" t="str">
            <v>Scie à gaz /jr</v>
          </cell>
        </row>
        <row r="152">
          <cell r="A152" t="str">
            <v>Semi remorque</v>
          </cell>
        </row>
        <row r="153">
          <cell r="A153" t="str">
            <v>Station Totale /jr</v>
          </cell>
        </row>
        <row r="154">
          <cell r="A154" t="str">
            <v>Vibrateur à béton /jr</v>
          </cell>
        </row>
        <row r="156">
          <cell r="A156" t="str">
            <v>MATÉRIAUX</v>
          </cell>
        </row>
        <row r="157">
          <cell r="A157" t="str">
            <v>MG-112</v>
          </cell>
        </row>
        <row r="158">
          <cell r="A158" t="str">
            <v>MG-20</v>
          </cell>
        </row>
        <row r="159">
          <cell r="A159" t="str">
            <v>MG-56</v>
          </cell>
        </row>
        <row r="160">
          <cell r="A160" t="str">
            <v>Béton maigre</v>
          </cell>
        </row>
        <row r="161">
          <cell r="A161" t="str">
            <v>Béton 20 Mpa</v>
          </cell>
        </row>
        <row r="162">
          <cell r="A162" t="str">
            <v>Béton 25 Mpa</v>
          </cell>
        </row>
        <row r="163">
          <cell r="A163" t="str">
            <v>Béton 32 Mpa</v>
          </cell>
        </row>
        <row r="164">
          <cell r="A164" t="str">
            <v>Béton 35 Mpa</v>
          </cell>
        </row>
        <row r="165">
          <cell r="A165" t="str">
            <v>Béton 50 Mpa</v>
          </cell>
        </row>
        <row r="166">
          <cell r="A166" t="str">
            <v>Poches Sika 212</v>
          </cell>
        </row>
        <row r="167">
          <cell r="A167" t="str">
            <v>Poches Sika 123</v>
          </cell>
        </row>
        <row r="168">
          <cell r="A168" t="str">
            <v>Asphalte</v>
          </cell>
        </row>
        <row r="169">
          <cell r="A169" t="str">
            <v>test</v>
          </cell>
        </row>
        <row r="182">
          <cell r="A182" t="str">
            <v>NE PAS ECRIRE</v>
          </cell>
        </row>
        <row r="192">
          <cell r="A192" t="str">
            <v>CODE</v>
          </cell>
          <cell r="B192" t="str">
            <v>DESCRIPTION</v>
          </cell>
        </row>
        <row r="194">
          <cell r="B194" t="str">
            <v>Général - Administration / Gestion de projet / Gestion qualité / PECC</v>
          </cell>
        </row>
        <row r="196">
          <cell r="A196">
            <v>1110</v>
          </cell>
          <cell r="B196" t="str">
            <v>Administration</v>
          </cell>
        </row>
        <row r="197">
          <cell r="A197">
            <v>1120</v>
          </cell>
          <cell r="B197" t="str">
            <v>Gestion de projet</v>
          </cell>
        </row>
        <row r="198">
          <cell r="A198">
            <v>1130</v>
          </cell>
          <cell r="B198" t="str">
            <v xml:space="preserve">Supervision  &amp; Coordination de chantier </v>
          </cell>
        </row>
        <row r="199">
          <cell r="A199">
            <v>1140</v>
          </cell>
          <cell r="B199" t="str">
            <v xml:space="preserve">Arpentage </v>
          </cell>
        </row>
        <row r="200">
          <cell r="A200">
            <v>1210</v>
          </cell>
          <cell r="B200" t="str">
            <v>Santé &amp; sécurité au travail</v>
          </cell>
        </row>
        <row r="201">
          <cell r="A201">
            <v>1310</v>
          </cell>
          <cell r="B201" t="str">
            <v>Nettoyage et entretien de bureau, roulotte</v>
          </cell>
        </row>
        <row r="202">
          <cell r="A202">
            <v>1320</v>
          </cell>
          <cell r="B202" t="str">
            <v>Nettoyage et entretien de route, trottoir</v>
          </cell>
        </row>
        <row r="203">
          <cell r="A203">
            <v>1410</v>
          </cell>
          <cell r="B203" t="str">
            <v xml:space="preserve">Environnement </v>
          </cell>
        </row>
        <row r="204">
          <cell r="A204">
            <v>1510</v>
          </cell>
          <cell r="B204" t="str">
            <v>Service de laboratoire</v>
          </cell>
        </row>
        <row r="205">
          <cell r="A205">
            <v>1610</v>
          </cell>
          <cell r="B205" t="str">
            <v>Agent de sécurité et patrouilleur</v>
          </cell>
        </row>
        <row r="206">
          <cell r="A206">
            <v>1710</v>
          </cell>
          <cell r="B206" t="str">
            <v xml:space="preserve">Installation de chantier </v>
          </cell>
        </row>
        <row r="207">
          <cell r="A207">
            <v>1720</v>
          </cell>
          <cell r="B207" t="str">
            <v>Gestion et élimination des déchets</v>
          </cell>
        </row>
        <row r="208">
          <cell r="A208">
            <v>1730</v>
          </cell>
          <cell r="B208" t="str">
            <v>Installation sanitaire &amp; entretien</v>
          </cell>
        </row>
        <row r="209">
          <cell r="A209">
            <v>1740</v>
          </cell>
          <cell r="B209" t="str">
            <v>Manutention (transport, grue, équipement de levage, etc.)</v>
          </cell>
        </row>
        <row r="210">
          <cell r="A210">
            <v>1750</v>
          </cell>
          <cell r="B210" t="str">
            <v xml:space="preserve">Installation temporaire </v>
          </cell>
        </row>
        <row r="211">
          <cell r="A211">
            <v>1810</v>
          </cell>
          <cell r="B211" t="str">
            <v xml:space="preserve">Ingénierie </v>
          </cell>
        </row>
        <row r="212">
          <cell r="A212">
            <v>1910</v>
          </cell>
          <cell r="B212" t="str">
            <v>Autres - Général</v>
          </cell>
        </row>
        <row r="214">
          <cell r="B214" t="str">
            <v>Civil</v>
          </cell>
        </row>
        <row r="216">
          <cell r="A216">
            <v>2110</v>
          </cell>
          <cell r="B216" t="str">
            <v>Démolition/préparation - Civil</v>
          </cell>
        </row>
        <row r="217">
          <cell r="A217">
            <v>2210</v>
          </cell>
          <cell r="B217" t="str">
            <v xml:space="preserve">Gestion de l'eau </v>
          </cell>
        </row>
        <row r="218">
          <cell r="A218">
            <v>2310</v>
          </cell>
          <cell r="B218" t="str">
            <v xml:space="preserve">Excavation &amp; remblai de masse </v>
          </cell>
        </row>
        <row r="219">
          <cell r="A219">
            <v>2320</v>
          </cell>
          <cell r="B219" t="str">
            <v xml:space="preserve">Excavation &amp; remblai de tranchées de service </v>
          </cell>
        </row>
        <row r="220">
          <cell r="A220">
            <v>2330</v>
          </cell>
          <cell r="B220" t="str">
            <v xml:space="preserve">Cassage de roc </v>
          </cell>
        </row>
        <row r="221">
          <cell r="A221">
            <v>2350</v>
          </cell>
          <cell r="B221" t="str">
            <v>Géotextile et stabilisation des sols</v>
          </cell>
        </row>
        <row r="222">
          <cell r="A222">
            <v>2360</v>
          </cell>
          <cell r="B222" t="str">
            <v xml:space="preserve">Reprofilage de terrain &amp; nivellement </v>
          </cell>
        </row>
        <row r="223">
          <cell r="A223">
            <v>2410</v>
          </cell>
          <cell r="B223" t="str">
            <v>Égoût &amp; aqueduc</v>
          </cell>
        </row>
        <row r="224">
          <cell r="A224">
            <v>2510</v>
          </cell>
          <cell r="B224" t="str">
            <v>Fondation &amp; sous-fondation d'une route ou d'un chemin</v>
          </cell>
        </row>
        <row r="225">
          <cell r="A225">
            <v>2520</v>
          </cell>
          <cell r="B225" t="str">
            <v xml:space="preserve">Fondation &amp; sous-fondation d'un aire de travail </v>
          </cell>
        </row>
        <row r="226">
          <cell r="A226">
            <v>2530</v>
          </cell>
          <cell r="B226" t="str">
            <v>Bordures, trottoir &amp; glissière en béton</v>
          </cell>
        </row>
        <row r="227">
          <cell r="A227">
            <v>2540</v>
          </cell>
          <cell r="B227" t="str">
            <v>Membrane d'étanchéité</v>
          </cell>
        </row>
        <row r="228">
          <cell r="A228">
            <v>2550</v>
          </cell>
          <cell r="B228" t="str">
            <v>Pavage</v>
          </cell>
        </row>
        <row r="229">
          <cell r="A229">
            <v>2710</v>
          </cell>
          <cell r="B229" t="str">
            <v xml:space="preserve">Aménagement paysager </v>
          </cell>
        </row>
        <row r="230">
          <cell r="A230">
            <v>2720</v>
          </cell>
          <cell r="B230" t="str">
            <v>Clôtures, GTOG</v>
          </cell>
        </row>
        <row r="231">
          <cell r="A231">
            <v>2810</v>
          </cell>
          <cell r="B231" t="str">
            <v>Signalisation permanente</v>
          </cell>
        </row>
        <row r="232">
          <cell r="A232">
            <v>2910</v>
          </cell>
          <cell r="B232" t="str">
            <v>Autres - Civil</v>
          </cell>
        </row>
        <row r="234">
          <cell r="B234" t="str">
            <v>Structure</v>
          </cell>
        </row>
        <row r="236">
          <cell r="A236">
            <v>3110</v>
          </cell>
          <cell r="B236" t="str">
            <v>Démolition structurale</v>
          </cell>
        </row>
        <row r="237">
          <cell r="A237">
            <v>3210</v>
          </cell>
          <cell r="B237" t="str">
            <v>Pieux &amp; ancrages au roc</v>
          </cell>
        </row>
        <row r="238">
          <cell r="A238">
            <v>3220</v>
          </cell>
          <cell r="B238" t="str">
            <v xml:space="preserve">Étançonnement </v>
          </cell>
        </row>
        <row r="239">
          <cell r="A239">
            <v>3310</v>
          </cell>
          <cell r="B239" t="str">
            <v>Coffrage &amp; Décoffrage</v>
          </cell>
        </row>
        <row r="240">
          <cell r="A240">
            <v>3320</v>
          </cell>
          <cell r="B240" t="str">
            <v>Armature, forage &amp; gougeons</v>
          </cell>
        </row>
        <row r="241">
          <cell r="A241">
            <v>3330</v>
          </cell>
          <cell r="B241" t="str">
            <v>Métaux encastrés</v>
          </cell>
        </row>
        <row r="242">
          <cell r="A242">
            <v>3340</v>
          </cell>
          <cell r="B242" t="str">
            <v xml:space="preserve">Béton coulé en place </v>
          </cell>
        </row>
        <row r="243">
          <cell r="A243">
            <v>3350</v>
          </cell>
          <cell r="B243" t="str">
            <v xml:space="preserve">Finition du béton </v>
          </cell>
        </row>
        <row r="244">
          <cell r="A244">
            <v>3360</v>
          </cell>
          <cell r="B244" t="str">
            <v xml:space="preserve">Mûrissement du béton </v>
          </cell>
        </row>
        <row r="245">
          <cell r="A245">
            <v>3370</v>
          </cell>
          <cell r="B245" t="str">
            <v>Accessoire béton</v>
          </cell>
        </row>
        <row r="246">
          <cell r="A246">
            <v>3410</v>
          </cell>
          <cell r="B246" t="str">
            <v>Réparation de béton</v>
          </cell>
        </row>
        <row r="247">
          <cell r="A247">
            <v>3510</v>
          </cell>
          <cell r="B247" t="str">
            <v xml:space="preserve">Structure d'acier </v>
          </cell>
        </row>
        <row r="248">
          <cell r="A248">
            <v>3610</v>
          </cell>
          <cell r="B248" t="str">
            <v xml:space="preserve">Structure de bois </v>
          </cell>
        </row>
        <row r="249">
          <cell r="A249">
            <v>3710</v>
          </cell>
          <cell r="B249" t="str">
            <v xml:space="preserve">Structure de béton préfabriqué </v>
          </cell>
        </row>
        <row r="250">
          <cell r="A250">
            <v>3810</v>
          </cell>
          <cell r="B250" t="str">
            <v xml:space="preserve">Conditions d'hiver </v>
          </cell>
        </row>
        <row r="251">
          <cell r="A251">
            <v>3910</v>
          </cell>
          <cell r="B251" t="str">
            <v>Autres - Structure</v>
          </cell>
        </row>
        <row r="253">
          <cell r="B253" t="str">
            <v>Architecture</v>
          </cell>
        </row>
        <row r="255">
          <cell r="A255">
            <v>4110</v>
          </cell>
          <cell r="B255" t="str">
            <v>Démolition - Architecture</v>
          </cell>
        </row>
        <row r="256">
          <cell r="A256">
            <v>4210</v>
          </cell>
          <cell r="B256" t="str">
            <v>Charpente &amp; Ossature</v>
          </cell>
        </row>
        <row r="257">
          <cell r="A257">
            <v>4220</v>
          </cell>
          <cell r="B257" t="str">
            <v>Revêtement de murs intérieurs</v>
          </cell>
        </row>
        <row r="258">
          <cell r="A258">
            <v>4230</v>
          </cell>
          <cell r="B258" t="str">
            <v xml:space="preserve">Isolation </v>
          </cell>
        </row>
        <row r="259">
          <cell r="A259">
            <v>4240</v>
          </cell>
          <cell r="B259" t="str">
            <v>Tirage de joint</v>
          </cell>
        </row>
        <row r="260">
          <cell r="A260">
            <v>4250</v>
          </cell>
          <cell r="B260" t="str">
            <v xml:space="preserve">Plafonds suspendus </v>
          </cell>
        </row>
        <row r="261">
          <cell r="A261">
            <v>4260</v>
          </cell>
          <cell r="B261" t="str">
            <v xml:space="preserve">Revêtement de sol </v>
          </cell>
        </row>
        <row r="262">
          <cell r="A262">
            <v>4310</v>
          </cell>
          <cell r="B262" t="str">
            <v xml:space="preserve">Peinture </v>
          </cell>
        </row>
        <row r="263">
          <cell r="A263">
            <v>4410</v>
          </cell>
          <cell r="B263" t="str">
            <v xml:space="preserve">Charpenterie de toiture </v>
          </cell>
        </row>
        <row r="264">
          <cell r="A264">
            <v>4420</v>
          </cell>
          <cell r="B264" t="str">
            <v xml:space="preserve">Toiture </v>
          </cell>
        </row>
        <row r="265">
          <cell r="A265">
            <v>4510</v>
          </cell>
          <cell r="B265" t="str">
            <v xml:space="preserve">Revêtement de murs extérieurs </v>
          </cell>
        </row>
        <row r="266">
          <cell r="A266">
            <v>4610</v>
          </cell>
          <cell r="B266" t="str">
            <v xml:space="preserve">Maçonnerie </v>
          </cell>
        </row>
        <row r="267">
          <cell r="A267">
            <v>4710</v>
          </cell>
          <cell r="B267" t="str">
            <v xml:space="preserve">Métaux ouvrés </v>
          </cell>
        </row>
        <row r="268">
          <cell r="A268">
            <v>4810</v>
          </cell>
          <cell r="B268" t="str">
            <v>Portes, cadre et quincaillerie</v>
          </cell>
        </row>
        <row r="269">
          <cell r="A269">
            <v>4820</v>
          </cell>
          <cell r="B269" t="str">
            <v>Fenêtre, vitrage et mur rideau</v>
          </cell>
        </row>
        <row r="270">
          <cell r="A270">
            <v>4910</v>
          </cell>
          <cell r="B270" t="str">
            <v>Autres - Architecture</v>
          </cell>
        </row>
        <row r="272">
          <cell r="B272" t="str">
            <v xml:space="preserve">Mécanique </v>
          </cell>
        </row>
        <row r="274">
          <cell r="A274">
            <v>5210</v>
          </cell>
          <cell r="B274" t="str">
            <v>Plomberie &amp; chauffage</v>
          </cell>
        </row>
        <row r="275">
          <cell r="A275">
            <v>5310</v>
          </cell>
          <cell r="B275" t="str">
            <v>Ventilation</v>
          </cell>
        </row>
        <row r="276">
          <cell r="A276">
            <v>5410</v>
          </cell>
          <cell r="B276" t="str">
            <v xml:space="preserve">Système de protection incendie </v>
          </cell>
        </row>
        <row r="277">
          <cell r="A277">
            <v>5510</v>
          </cell>
          <cell r="B277" t="str">
            <v>Régulation automatique des systèmes</v>
          </cell>
        </row>
        <row r="278">
          <cell r="A278">
            <v>5610</v>
          </cell>
          <cell r="B278" t="str">
            <v xml:space="preserve">Calorifugeage </v>
          </cell>
        </row>
        <row r="279">
          <cell r="A279">
            <v>5710</v>
          </cell>
          <cell r="B279" t="str">
            <v>Réfrigération</v>
          </cell>
        </row>
        <row r="280">
          <cell r="A280">
            <v>5810</v>
          </cell>
          <cell r="B280" t="str">
            <v xml:space="preserve">Mécanique industriel </v>
          </cell>
        </row>
        <row r="281">
          <cell r="A281">
            <v>5910</v>
          </cell>
          <cell r="B281" t="str">
            <v>Autres - Mécanique</v>
          </cell>
        </row>
        <row r="283">
          <cell r="B283" t="str">
            <v>Électrique</v>
          </cell>
        </row>
        <row r="285">
          <cell r="A285">
            <v>6210</v>
          </cell>
          <cell r="B285" t="str">
            <v xml:space="preserve">Électricité </v>
          </cell>
        </row>
        <row r="286">
          <cell r="A286">
            <v>6310</v>
          </cell>
          <cell r="B286" t="str">
            <v xml:space="preserve">Contrôle </v>
          </cell>
        </row>
        <row r="287">
          <cell r="A287">
            <v>6410</v>
          </cell>
          <cell r="B287" t="str">
            <v>Télécommunication</v>
          </cell>
        </row>
        <row r="288">
          <cell r="A288">
            <v>6510</v>
          </cell>
          <cell r="B288" t="str">
            <v>Alarme incendie</v>
          </cell>
        </row>
        <row r="289">
          <cell r="A289">
            <v>6910</v>
          </cell>
          <cell r="B289" t="str">
            <v>Autres - Électrique</v>
          </cell>
        </row>
      </sheetData>
      <sheetData sheetId="1"/>
      <sheetData sheetId="2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1110</v>
          </cell>
          <cell r="J21">
            <v>1140</v>
          </cell>
          <cell r="L21" t="str">
            <v/>
          </cell>
          <cell r="N21" t="str">
            <v/>
          </cell>
          <cell r="P21" t="str">
            <v/>
          </cell>
          <cell r="R21" t="str">
            <v/>
          </cell>
          <cell r="T21" t="str">
            <v/>
          </cell>
          <cell r="V21" t="str">
            <v/>
          </cell>
        </row>
        <row r="22">
          <cell r="E22" t="str">
            <v>Métier</v>
          </cell>
        </row>
        <row r="23">
          <cell r="B23" t="str">
            <v>Martin Gendron</v>
          </cell>
          <cell r="E23" t="str">
            <v>Cont.</v>
          </cell>
          <cell r="F23">
            <v>0</v>
          </cell>
          <cell r="G23">
            <v>1</v>
          </cell>
          <cell r="H23">
            <v>8</v>
          </cell>
        </row>
        <row r="24">
          <cell r="B24" t="str">
            <v>Martin Belhumeur</v>
          </cell>
          <cell r="E24" t="str">
            <v>J.Spec.</v>
          </cell>
          <cell r="F24">
            <v>0</v>
          </cell>
          <cell r="G24">
            <v>1</v>
          </cell>
          <cell r="H24">
            <v>4</v>
          </cell>
        </row>
        <row r="25">
          <cell r="B25" t="str">
            <v>Maxime Bourque</v>
          </cell>
          <cell r="E25" t="str">
            <v>Men.</v>
          </cell>
          <cell r="F25">
            <v>0</v>
          </cell>
          <cell r="G25">
            <v>1</v>
          </cell>
        </row>
        <row r="26">
          <cell r="E26" t="str">
            <v/>
          </cell>
          <cell r="F26" t="str">
            <v/>
          </cell>
          <cell r="G26" t="str">
            <v/>
          </cell>
        </row>
        <row r="27">
          <cell r="B27" t="str">
            <v>Martin Belhumeur</v>
          </cell>
          <cell r="E27" t="str">
            <v>J.Spec.</v>
          </cell>
          <cell r="F27">
            <v>0</v>
          </cell>
          <cell r="G27">
            <v>1</v>
          </cell>
        </row>
        <row r="28">
          <cell r="E28" t="str">
            <v/>
          </cell>
          <cell r="F28" t="str">
            <v/>
          </cell>
          <cell r="G28" t="str">
            <v/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E30" t="str">
            <v/>
          </cell>
          <cell r="F30" t="str">
            <v/>
          </cell>
          <cell r="G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12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3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>
            <v>1140</v>
          </cell>
          <cell r="L21" t="str">
            <v/>
          </cell>
          <cell r="N21" t="str">
            <v/>
          </cell>
          <cell r="P21" t="str">
            <v/>
          </cell>
          <cell r="R21" t="str">
            <v/>
          </cell>
          <cell r="T21" t="str">
            <v/>
          </cell>
          <cell r="V21" t="str">
            <v/>
          </cell>
        </row>
        <row r="22">
          <cell r="E22" t="str">
            <v>Métier</v>
          </cell>
        </row>
        <row r="23">
          <cell r="B23" t="str">
            <v>Luc Perron</v>
          </cell>
          <cell r="E23" t="str">
            <v>J.Spec.</v>
          </cell>
          <cell r="F23">
            <v>0</v>
          </cell>
          <cell r="G23">
            <v>1</v>
          </cell>
        </row>
        <row r="24">
          <cell r="E24" t="str">
            <v/>
          </cell>
          <cell r="F24" t="str">
            <v/>
          </cell>
          <cell r="G24" t="str">
            <v/>
          </cell>
        </row>
        <row r="25">
          <cell r="B25" t="str">
            <v>Martin Gendron</v>
          </cell>
          <cell r="E25" t="str">
            <v>Cont.</v>
          </cell>
          <cell r="F25">
            <v>0</v>
          </cell>
          <cell r="G25">
            <v>1</v>
          </cell>
        </row>
        <row r="26">
          <cell r="B26" t="str">
            <v>Martin Belhumeur</v>
          </cell>
          <cell r="E26" t="str">
            <v>J.Spec.</v>
          </cell>
          <cell r="F26">
            <v>0</v>
          </cell>
          <cell r="G26">
            <v>1</v>
          </cell>
          <cell r="H26">
            <v>5</v>
          </cell>
          <cell r="J26">
            <v>4</v>
          </cell>
        </row>
        <row r="27">
          <cell r="B27" t="str">
            <v>Marie-André Bardier</v>
          </cell>
          <cell r="E27" t="str">
            <v>G.P.</v>
          </cell>
          <cell r="F27">
            <v>0</v>
          </cell>
          <cell r="G27">
            <v>1</v>
          </cell>
        </row>
        <row r="28">
          <cell r="E28" t="str">
            <v/>
          </cell>
          <cell r="F28" t="str">
            <v/>
          </cell>
          <cell r="G28" t="str">
            <v/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E30" t="str">
            <v/>
          </cell>
          <cell r="F30" t="str">
            <v/>
          </cell>
          <cell r="G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B37" t="str">
            <v>Yan Lecours</v>
          </cell>
          <cell r="E37" t="str">
            <v>Men.</v>
          </cell>
          <cell r="F37">
            <v>0</v>
          </cell>
          <cell r="G37">
            <v>1</v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5</v>
          </cell>
          <cell r="I43">
            <v>0</v>
          </cell>
          <cell r="J43">
            <v>4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4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>
            <v>1210</v>
          </cell>
          <cell r="L21">
            <v>1140</v>
          </cell>
          <cell r="N21">
            <v>1740</v>
          </cell>
          <cell r="P21">
            <v>3210</v>
          </cell>
          <cell r="R21">
            <v>2320</v>
          </cell>
          <cell r="T21">
            <v>2210</v>
          </cell>
          <cell r="V21">
            <v>2360</v>
          </cell>
        </row>
        <row r="22">
          <cell r="E22" t="str">
            <v>Métier</v>
          </cell>
        </row>
        <row r="23">
          <cell r="B23" t="str">
            <v>Jacques Salvas</v>
          </cell>
          <cell r="E23" t="str">
            <v>Cont.</v>
          </cell>
          <cell r="F23">
            <v>0</v>
          </cell>
          <cell r="G23">
            <v>1</v>
          </cell>
        </row>
        <row r="24">
          <cell r="B24" t="str">
            <v>Jacques Desrosier</v>
          </cell>
          <cell r="E24" t="str">
            <v>Cont.</v>
          </cell>
          <cell r="F24">
            <v>0</v>
          </cell>
          <cell r="G24">
            <v>1</v>
          </cell>
        </row>
        <row r="25">
          <cell r="B25" t="str">
            <v>Patrice Côté</v>
          </cell>
          <cell r="E25" t="str">
            <v>Arp.</v>
          </cell>
          <cell r="F25">
            <v>0</v>
          </cell>
          <cell r="G25">
            <v>1</v>
          </cell>
        </row>
        <row r="26">
          <cell r="B26" t="str">
            <v>Luc Champagne</v>
          </cell>
          <cell r="E26" t="str">
            <v>Men.</v>
          </cell>
          <cell r="F26">
            <v>0</v>
          </cell>
          <cell r="G26">
            <v>1</v>
          </cell>
        </row>
        <row r="27">
          <cell r="B27" t="str">
            <v>Réjean Rioux</v>
          </cell>
          <cell r="E27" t="str">
            <v>J.Spec.</v>
          </cell>
          <cell r="F27">
            <v>0</v>
          </cell>
          <cell r="G27">
            <v>1</v>
          </cell>
        </row>
        <row r="28">
          <cell r="B28" t="str">
            <v>Louis-Marie Fillion</v>
          </cell>
          <cell r="E28" t="str">
            <v>J.Spec.</v>
          </cell>
          <cell r="F28">
            <v>0</v>
          </cell>
          <cell r="G28">
            <v>1</v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B30" t="str">
            <v>Luc Perron</v>
          </cell>
          <cell r="E30" t="str">
            <v>J.Spec.</v>
          </cell>
          <cell r="F30">
            <v>0</v>
          </cell>
          <cell r="G30">
            <v>1</v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B32" t="str">
            <v>Martin Belhumeur</v>
          </cell>
          <cell r="E32" t="str">
            <v>J.Spec.</v>
          </cell>
          <cell r="F32">
            <v>0</v>
          </cell>
          <cell r="G32">
            <v>1</v>
          </cell>
          <cell r="H32">
            <v>1</v>
          </cell>
          <cell r="L32">
            <v>6</v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1</v>
          </cell>
          <cell r="I43">
            <v>0</v>
          </cell>
          <cell r="J43">
            <v>0</v>
          </cell>
          <cell r="K43">
            <v>0</v>
          </cell>
          <cell r="L43">
            <v>6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5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>
            <v>2310</v>
          </cell>
          <cell r="L21">
            <v>2210</v>
          </cell>
          <cell r="N21">
            <v>1740</v>
          </cell>
          <cell r="P21">
            <v>1710</v>
          </cell>
          <cell r="R21">
            <v>3210</v>
          </cell>
          <cell r="T21">
            <v>6210</v>
          </cell>
          <cell r="V21">
            <v>1310</v>
          </cell>
        </row>
        <row r="22">
          <cell r="E22" t="str">
            <v>Métier</v>
          </cell>
        </row>
        <row r="23">
          <cell r="B23" t="str">
            <v>Jacques Salvas</v>
          </cell>
          <cell r="E23" t="str">
            <v>Cont.</v>
          </cell>
          <cell r="F23">
            <v>0</v>
          </cell>
          <cell r="G23">
            <v>1</v>
          </cell>
        </row>
        <row r="24">
          <cell r="B24" t="str">
            <v>Jacques Desrosier</v>
          </cell>
          <cell r="E24" t="str">
            <v>Cont.</v>
          </cell>
          <cell r="F24">
            <v>0</v>
          </cell>
          <cell r="G24">
            <v>1</v>
          </cell>
        </row>
        <row r="25">
          <cell r="B25" t="str">
            <v>Patrice Côté</v>
          </cell>
          <cell r="E25" t="str">
            <v>Arp.</v>
          </cell>
          <cell r="F25">
            <v>0</v>
          </cell>
          <cell r="G25">
            <v>1</v>
          </cell>
        </row>
        <row r="26">
          <cell r="B26" t="str">
            <v>Réjean Rioux</v>
          </cell>
          <cell r="E26" t="str">
            <v>J.Spec.</v>
          </cell>
          <cell r="F26">
            <v>0</v>
          </cell>
          <cell r="G26">
            <v>1</v>
          </cell>
        </row>
        <row r="27">
          <cell r="B27" t="str">
            <v>Louis-Marie Fillion</v>
          </cell>
          <cell r="E27" t="str">
            <v>J.Spec.</v>
          </cell>
          <cell r="F27">
            <v>0</v>
          </cell>
          <cell r="G27">
            <v>1</v>
          </cell>
        </row>
        <row r="28">
          <cell r="B28" t="str">
            <v>Luc Champagne</v>
          </cell>
          <cell r="E28" t="str">
            <v>Men.</v>
          </cell>
          <cell r="F28">
            <v>0</v>
          </cell>
          <cell r="G28">
            <v>1</v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E30" t="str">
            <v/>
          </cell>
          <cell r="F30" t="str">
            <v/>
          </cell>
          <cell r="G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B33" t="str">
            <v>Martin Belhumeur</v>
          </cell>
          <cell r="E33" t="str">
            <v>J.Spec.</v>
          </cell>
          <cell r="F33">
            <v>0</v>
          </cell>
          <cell r="G33">
            <v>1</v>
          </cell>
          <cell r="H33">
            <v>1</v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B35" t="str">
            <v>Martin Demers</v>
          </cell>
          <cell r="E35" t="str">
            <v>Men.</v>
          </cell>
          <cell r="F35">
            <v>0</v>
          </cell>
          <cell r="G35">
            <v>1</v>
          </cell>
        </row>
        <row r="36">
          <cell r="B36" t="str">
            <v>Marie-André Bardier</v>
          </cell>
          <cell r="E36" t="str">
            <v>G.P.</v>
          </cell>
          <cell r="F36">
            <v>0</v>
          </cell>
          <cell r="G36">
            <v>1</v>
          </cell>
        </row>
        <row r="37">
          <cell r="E37" t="str">
            <v/>
          </cell>
          <cell r="F37" t="str">
            <v/>
          </cell>
          <cell r="G37" t="str">
            <v/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1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6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>
            <v>6210</v>
          </cell>
          <cell r="L21">
            <v>2210</v>
          </cell>
          <cell r="N21">
            <v>1710</v>
          </cell>
          <cell r="P21">
            <v>3210</v>
          </cell>
          <cell r="R21">
            <v>1310</v>
          </cell>
          <cell r="T21" t="str">
            <v/>
          </cell>
          <cell r="V21" t="str">
            <v/>
          </cell>
        </row>
        <row r="22">
          <cell r="E22" t="str">
            <v>Métier</v>
          </cell>
        </row>
        <row r="23">
          <cell r="B23" t="str">
            <v>Jacques Salvas</v>
          </cell>
          <cell r="E23" t="str">
            <v>Cont.</v>
          </cell>
          <cell r="F23">
            <v>0</v>
          </cell>
          <cell r="G23">
            <v>1</v>
          </cell>
        </row>
        <row r="24">
          <cell r="B24" t="str">
            <v>Jacques Desrosier</v>
          </cell>
          <cell r="E24" t="str">
            <v>Cont.</v>
          </cell>
          <cell r="F24">
            <v>0</v>
          </cell>
          <cell r="G24">
            <v>1</v>
          </cell>
        </row>
        <row r="25">
          <cell r="B25" t="str">
            <v>Luc Champagne</v>
          </cell>
          <cell r="E25" t="str">
            <v>Men.</v>
          </cell>
          <cell r="F25">
            <v>0</v>
          </cell>
          <cell r="G25">
            <v>1</v>
          </cell>
        </row>
        <row r="26">
          <cell r="B26" t="str">
            <v>Patrice Côté</v>
          </cell>
          <cell r="E26" t="str">
            <v>Arp.</v>
          </cell>
          <cell r="F26">
            <v>0</v>
          </cell>
          <cell r="G26">
            <v>1</v>
          </cell>
        </row>
        <row r="27">
          <cell r="B27" t="str">
            <v>Réjean Rioux</v>
          </cell>
          <cell r="E27" t="str">
            <v>J.Spec.</v>
          </cell>
          <cell r="F27">
            <v>0</v>
          </cell>
          <cell r="G27">
            <v>1</v>
          </cell>
        </row>
        <row r="28">
          <cell r="B28" t="str">
            <v>Louis-Marie Fillion</v>
          </cell>
          <cell r="E28" t="str">
            <v>J.Spec.</v>
          </cell>
          <cell r="F28">
            <v>0</v>
          </cell>
          <cell r="G28">
            <v>1</v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B30" t="str">
            <v>Martin Belhumeur</v>
          </cell>
          <cell r="E30" t="str">
            <v>J.Spec.</v>
          </cell>
          <cell r="F30">
            <v>0</v>
          </cell>
          <cell r="G30">
            <v>1</v>
          </cell>
          <cell r="H30">
            <v>6</v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B35" t="str">
            <v>Maxim Guilmette</v>
          </cell>
          <cell r="E35" t="str">
            <v>J.Spec.</v>
          </cell>
          <cell r="F35">
            <v>0</v>
          </cell>
          <cell r="G35">
            <v>1</v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</row>
        <row r="38">
          <cell r="B38" t="str">
            <v>Yves Daoust</v>
          </cell>
          <cell r="E38" t="str">
            <v>J.Spec.</v>
          </cell>
          <cell r="F38">
            <v>0</v>
          </cell>
          <cell r="G38">
            <v>1</v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6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7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>
            <v>1710</v>
          </cell>
          <cell r="L21">
            <v>2210</v>
          </cell>
          <cell r="N21">
            <v>3210</v>
          </cell>
          <cell r="P21">
            <v>6210</v>
          </cell>
          <cell r="R21" t="str">
            <v/>
          </cell>
          <cell r="T21" t="str">
            <v/>
          </cell>
          <cell r="V21" t="str">
            <v/>
          </cell>
        </row>
        <row r="22">
          <cell r="E22" t="str">
            <v>Métier</v>
          </cell>
        </row>
        <row r="23">
          <cell r="B23" t="str">
            <v>Jacques Salvas</v>
          </cell>
          <cell r="E23" t="str">
            <v>Cont.</v>
          </cell>
          <cell r="F23">
            <v>0</v>
          </cell>
          <cell r="G23">
            <v>1</v>
          </cell>
        </row>
        <row r="24">
          <cell r="B24" t="str">
            <v>Jacques Desrosier</v>
          </cell>
          <cell r="E24" t="str">
            <v>Cont.</v>
          </cell>
          <cell r="F24">
            <v>0</v>
          </cell>
          <cell r="G24">
            <v>1</v>
          </cell>
        </row>
        <row r="25">
          <cell r="B25" t="str">
            <v>Patrice Côté</v>
          </cell>
          <cell r="E25" t="str">
            <v>Arp.</v>
          </cell>
          <cell r="F25">
            <v>0</v>
          </cell>
          <cell r="G25">
            <v>1</v>
          </cell>
        </row>
        <row r="26">
          <cell r="B26" t="str">
            <v>Réjean Rioux</v>
          </cell>
          <cell r="E26" t="str">
            <v>J.Spec.</v>
          </cell>
          <cell r="F26">
            <v>0</v>
          </cell>
          <cell r="G26">
            <v>1</v>
          </cell>
        </row>
        <row r="27">
          <cell r="B27" t="str">
            <v>Louis-Marie Fillion</v>
          </cell>
          <cell r="E27" t="str">
            <v>J.Spec.</v>
          </cell>
          <cell r="F27">
            <v>0</v>
          </cell>
          <cell r="G27">
            <v>1</v>
          </cell>
        </row>
        <row r="28">
          <cell r="E28" t="str">
            <v/>
          </cell>
          <cell r="F28" t="str">
            <v/>
          </cell>
          <cell r="G28" t="str">
            <v/>
          </cell>
        </row>
        <row r="29">
          <cell r="B29" t="str">
            <v>Martin Belhumeur</v>
          </cell>
          <cell r="E29" t="str">
            <v>J.Spec.</v>
          </cell>
          <cell r="F29">
            <v>0</v>
          </cell>
          <cell r="G29">
            <v>1</v>
          </cell>
          <cell r="H29">
            <v>5</v>
          </cell>
        </row>
        <row r="30">
          <cell r="E30" t="str">
            <v/>
          </cell>
          <cell r="F30" t="str">
            <v/>
          </cell>
          <cell r="G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5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8">
        <row r="21">
          <cell r="B21" t="str">
            <v>Nom du travailleur</v>
          </cell>
          <cell r="E21" t="str">
            <v>Codes</v>
          </cell>
          <cell r="F21" t="str">
            <v>H.Pres</v>
          </cell>
          <cell r="G21" t="str">
            <v>H.Prep</v>
          </cell>
          <cell r="H21">
            <v>1310</v>
          </cell>
          <cell r="J21" t="str">
            <v/>
          </cell>
          <cell r="L21" t="str">
            <v/>
          </cell>
          <cell r="N21" t="str">
            <v/>
          </cell>
          <cell r="P21" t="str">
            <v/>
          </cell>
          <cell r="R21" t="str">
            <v/>
          </cell>
          <cell r="T21" t="str">
            <v/>
          </cell>
          <cell r="V21" t="str">
            <v/>
          </cell>
        </row>
        <row r="22">
          <cell r="E22" t="str">
            <v>Métier</v>
          </cell>
        </row>
        <row r="23">
          <cell r="E23" t="str">
            <v/>
          </cell>
          <cell r="F23" t="str">
            <v/>
          </cell>
          <cell r="G23" t="str">
            <v/>
          </cell>
        </row>
        <row r="24">
          <cell r="E24" t="str">
            <v/>
          </cell>
          <cell r="F24" t="str">
            <v/>
          </cell>
          <cell r="G24" t="str">
            <v/>
          </cell>
        </row>
        <row r="25">
          <cell r="B25" t="str">
            <v>Martin Belhumeur</v>
          </cell>
          <cell r="E25" t="str">
            <v>J.Spec.</v>
          </cell>
          <cell r="F25">
            <v>0</v>
          </cell>
          <cell r="G25">
            <v>1</v>
          </cell>
          <cell r="H25">
            <v>4</v>
          </cell>
        </row>
        <row r="26">
          <cell r="E26" t="str">
            <v/>
          </cell>
          <cell r="F26" t="str">
            <v/>
          </cell>
          <cell r="G26" t="str">
            <v/>
          </cell>
        </row>
        <row r="27">
          <cell r="E27" t="str">
            <v/>
          </cell>
          <cell r="F27" t="str">
            <v/>
          </cell>
          <cell r="G27" t="str">
            <v/>
          </cell>
        </row>
        <row r="28">
          <cell r="E28" t="str">
            <v/>
          </cell>
          <cell r="F28" t="str">
            <v/>
          </cell>
          <cell r="G28" t="str">
            <v/>
          </cell>
        </row>
        <row r="29">
          <cell r="E29" t="str">
            <v/>
          </cell>
          <cell r="F29" t="str">
            <v/>
          </cell>
          <cell r="G29" t="str">
            <v/>
          </cell>
        </row>
        <row r="30">
          <cell r="E30" t="str">
            <v/>
          </cell>
          <cell r="F30" t="str">
            <v/>
          </cell>
          <cell r="G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  <cell r="L37">
            <v>8</v>
          </cell>
        </row>
        <row r="38">
          <cell r="E38" t="str">
            <v/>
          </cell>
          <cell r="F38" t="str">
            <v/>
          </cell>
          <cell r="G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</row>
        <row r="43">
          <cell r="B43" t="str">
            <v xml:space="preserve">TOTAL CSL : </v>
          </cell>
          <cell r="H43">
            <v>4</v>
          </cell>
          <cell r="I43">
            <v>0</v>
          </cell>
          <cell r="J43">
            <v>0</v>
          </cell>
          <cell r="K43">
            <v>0</v>
          </cell>
          <cell r="L43">
            <v>8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externalLinkPath" Target="NOM%20PR&#201;NOM%20-%20Rapport%20du%20XX%20mars%20au%20XX%20mars%202016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B3:BW178"/>
  <sheetViews>
    <sheetView tabSelected="1" zoomScale="55" zoomScaleNormal="55" workbookViewId="0">
      <selection activeCell="AI5" sqref="AI5"/>
    </sheetView>
  </sheetViews>
  <sheetFormatPr baseColWidth="10" defaultRowHeight="13.2" x14ac:dyDescent="0.25"/>
  <cols>
    <col min="3" max="3" width="7.33203125" bestFit="1" customWidth="1"/>
    <col min="4" max="4" width="6.5546875" bestFit="1" customWidth="1"/>
    <col min="5" max="5" width="6.77734375" bestFit="1" customWidth="1"/>
    <col min="6" max="6" width="4.33203125" bestFit="1" customWidth="1"/>
    <col min="7" max="7" width="4.44140625" bestFit="1" customWidth="1"/>
    <col min="8" max="8" width="4.33203125" bestFit="1" customWidth="1"/>
    <col min="9" max="9" width="4.44140625" bestFit="1" customWidth="1"/>
    <col min="10" max="10" width="4.33203125" bestFit="1" customWidth="1"/>
    <col min="11" max="11" width="4.44140625" bestFit="1" customWidth="1"/>
    <col min="12" max="12" width="4.33203125" bestFit="1" customWidth="1"/>
    <col min="13" max="13" width="4.44140625" bestFit="1" customWidth="1"/>
    <col min="14" max="14" width="4.33203125" bestFit="1" customWidth="1"/>
    <col min="15" max="15" width="4.44140625" bestFit="1" customWidth="1"/>
    <col min="16" max="16" width="4.33203125" bestFit="1" customWidth="1"/>
    <col min="17" max="17" width="4.44140625" bestFit="1" customWidth="1"/>
    <col min="18" max="18" width="4.33203125" bestFit="1" customWidth="1"/>
    <col min="19" max="19" width="4.44140625" bestFit="1" customWidth="1"/>
    <col min="20" max="20" width="4.33203125" bestFit="1" customWidth="1"/>
    <col min="21" max="21" width="4.44140625" bestFit="1" customWidth="1"/>
    <col min="22" max="22" width="11.33203125" customWidth="1"/>
    <col min="23" max="24" width="16.21875" hidden="1" customWidth="1"/>
    <col min="25" max="25" width="17.77734375" hidden="1" customWidth="1"/>
    <col min="26" max="31" width="11.5546875" hidden="1" customWidth="1"/>
    <col min="32" max="32" width="3.6640625" bestFit="1" customWidth="1"/>
    <col min="33" max="33" width="47.109375" customWidth="1"/>
    <col min="34" max="34" width="8.44140625" style="1" bestFit="1" customWidth="1"/>
    <col min="35" max="35" width="9.77734375" style="2" bestFit="1" customWidth="1"/>
    <col min="36" max="36" width="5.5546875" style="2" bestFit="1" customWidth="1"/>
    <col min="37" max="37" width="7.33203125" style="2" bestFit="1" customWidth="1"/>
    <col min="38" max="74" width="5.5546875" style="2" bestFit="1" customWidth="1"/>
    <col min="75" max="75" width="8.44140625" style="2" customWidth="1"/>
  </cols>
  <sheetData>
    <row r="3" spans="2:75" ht="163.19999999999999" customHeight="1" thickBot="1" x14ac:dyDescent="0.3">
      <c r="O3" s="3"/>
      <c r="W3" s="4"/>
      <c r="AF3" s="5"/>
      <c r="AG3" s="5"/>
      <c r="AH3" s="6"/>
      <c r="AI3" s="7" t="str">
        <f t="shared" ref="AI3" si="0">$Y$5</f>
        <v>Martin Gendron</v>
      </c>
      <c r="AJ3" s="7"/>
      <c r="AK3" s="7" t="str">
        <f>$Y$6</f>
        <v>Martin Belhumeur</v>
      </c>
      <c r="AL3" s="7"/>
      <c r="AM3" s="7" t="str">
        <f>$Y$7</f>
        <v>Maxime Bourque</v>
      </c>
      <c r="AN3" s="7"/>
      <c r="AO3" s="7" t="str">
        <f>$Y$8</f>
        <v>Luc Perron</v>
      </c>
      <c r="AP3" s="7"/>
      <c r="AQ3" s="7" t="str">
        <f>$Y$9</f>
        <v>Marie-André Bardier</v>
      </c>
      <c r="AR3" s="7"/>
      <c r="AS3" s="7" t="str">
        <f>$Y$10</f>
        <v>Yan Lecours</v>
      </c>
      <c r="AT3" s="7"/>
      <c r="AU3" s="7" t="str">
        <f>$Y$11</f>
        <v>Jacques Salvas</v>
      </c>
      <c r="AV3" s="7"/>
      <c r="AW3" s="7" t="str">
        <f>$Y$12</f>
        <v>Jacques Desrosier</v>
      </c>
      <c r="AX3" s="7"/>
      <c r="AY3" s="7" t="str">
        <f>$Y$13</f>
        <v>Patrice Côté</v>
      </c>
      <c r="AZ3" s="7"/>
      <c r="BA3" s="7" t="str">
        <f>$Y$14</f>
        <v>Luc Champagne</v>
      </c>
      <c r="BB3" s="7"/>
      <c r="BC3" s="7" t="str">
        <f>$Y$15</f>
        <v>Réjean Rioux</v>
      </c>
      <c r="BD3" s="7"/>
      <c r="BE3" s="7" t="str">
        <f>$Y$16</f>
        <v>Louis-Marie Fillion</v>
      </c>
      <c r="BF3" s="7"/>
      <c r="BG3" s="7" t="str">
        <f>$Y$17</f>
        <v>Martin Demers</v>
      </c>
      <c r="BH3" s="7"/>
      <c r="BI3" s="7" t="str">
        <f>$Y$18</f>
        <v>Maxim Guilmette</v>
      </c>
      <c r="BJ3" s="7"/>
      <c r="BK3" s="7" t="str">
        <f>$Y$19</f>
        <v>Yves Daoust</v>
      </c>
      <c r="BL3" s="7"/>
      <c r="BM3" s="7" t="str">
        <f>$Y$20</f>
        <v/>
      </c>
      <c r="BN3" s="7"/>
      <c r="BO3" s="7" t="str">
        <f>$Y$21</f>
        <v/>
      </c>
      <c r="BP3" s="7"/>
      <c r="BQ3" s="7" t="str">
        <f>$Y$22</f>
        <v/>
      </c>
      <c r="BR3" s="7"/>
      <c r="BS3" s="7" t="str">
        <f>$Y$23</f>
        <v/>
      </c>
      <c r="BT3" s="7"/>
      <c r="BU3" s="7" t="str">
        <f>$Y$24</f>
        <v/>
      </c>
      <c r="BV3" s="7"/>
      <c r="BW3" s="8" t="s">
        <v>0</v>
      </c>
    </row>
    <row r="4" spans="2:75" ht="26.4" x14ac:dyDescent="0.25">
      <c r="B4" s="9" t="s">
        <v>1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  <c r="W4" s="12" t="s">
        <v>2</v>
      </c>
      <c r="X4" s="13"/>
      <c r="Y4" s="14" t="s">
        <v>3</v>
      </c>
      <c r="AF4" s="15" t="s">
        <v>4</v>
      </c>
      <c r="AG4" s="15"/>
      <c r="AH4" s="16" t="s">
        <v>5</v>
      </c>
      <c r="AI4" s="17" t="s">
        <v>6</v>
      </c>
      <c r="AJ4" s="17" t="s">
        <v>7</v>
      </c>
      <c r="AK4" s="17" t="s">
        <v>6</v>
      </c>
      <c r="AL4" s="17" t="s">
        <v>7</v>
      </c>
      <c r="AM4" s="17" t="s">
        <v>6</v>
      </c>
      <c r="AN4" s="17" t="s">
        <v>7</v>
      </c>
      <c r="AO4" s="17" t="s">
        <v>6</v>
      </c>
      <c r="AP4" s="17" t="s">
        <v>7</v>
      </c>
      <c r="AQ4" s="17" t="s">
        <v>6</v>
      </c>
      <c r="AR4" s="17" t="s">
        <v>7</v>
      </c>
      <c r="AS4" s="17" t="s">
        <v>6</v>
      </c>
      <c r="AT4" s="17" t="s">
        <v>7</v>
      </c>
      <c r="AU4" s="17" t="s">
        <v>6</v>
      </c>
      <c r="AV4" s="17" t="s">
        <v>7</v>
      </c>
      <c r="AW4" s="17" t="s">
        <v>6</v>
      </c>
      <c r="AX4" s="17" t="s">
        <v>7</v>
      </c>
      <c r="AY4" s="17" t="s">
        <v>6</v>
      </c>
      <c r="AZ4" s="17" t="s">
        <v>7</v>
      </c>
      <c r="BA4" s="17" t="s">
        <v>6</v>
      </c>
      <c r="BB4" s="17" t="s">
        <v>7</v>
      </c>
      <c r="BC4" s="17" t="s">
        <v>6</v>
      </c>
      <c r="BD4" s="17" t="s">
        <v>7</v>
      </c>
      <c r="BE4" s="17" t="s">
        <v>6</v>
      </c>
      <c r="BF4" s="17" t="s">
        <v>7</v>
      </c>
      <c r="BG4" s="17" t="s">
        <v>6</v>
      </c>
      <c r="BH4" s="17" t="s">
        <v>7</v>
      </c>
      <c r="BI4" s="17" t="s">
        <v>6</v>
      </c>
      <c r="BJ4" s="17" t="s">
        <v>7</v>
      </c>
      <c r="BK4" s="17" t="s">
        <v>6</v>
      </c>
      <c r="BL4" s="17" t="s">
        <v>7</v>
      </c>
      <c r="BM4" s="17" t="s">
        <v>6</v>
      </c>
      <c r="BN4" s="17" t="s">
        <v>7</v>
      </c>
      <c r="BO4" s="17" t="s">
        <v>6</v>
      </c>
      <c r="BP4" s="17" t="s">
        <v>7</v>
      </c>
      <c r="BQ4" s="17" t="s">
        <v>6</v>
      </c>
      <c r="BR4" s="17" t="s">
        <v>7</v>
      </c>
      <c r="BS4" s="17" t="s">
        <v>6</v>
      </c>
      <c r="BT4" s="17" t="s">
        <v>7</v>
      </c>
      <c r="BU4" s="17" t="s">
        <v>6</v>
      </c>
      <c r="BV4" s="17" t="s">
        <v>7</v>
      </c>
      <c r="BW4" s="18"/>
    </row>
    <row r="5" spans="2:75" ht="13.8" x14ac:dyDescent="0.25">
      <c r="B5" s="19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1"/>
      <c r="W5" s="22"/>
      <c r="X5" s="23"/>
      <c r="Y5" s="24" t="str">
        <f t="array" ref="Y5">IF(MIN(IF(champ0&lt;&gt;"",IF(COUNTIF(Y$4:Y4,champ0)=0,MATCH(champ0,champ0,0))))&lt;&gt;0,INDEX(champ0,MIN(IF(champ0&lt;&gt;"",IF(COUNTIF(Y$4:Y4,champ0)=0,MATCH(champ0,champ0,0))))),"")</f>
        <v>Martin Gendron</v>
      </c>
      <c r="AF5" s="25" t="s">
        <v>8</v>
      </c>
      <c r="AG5" s="26" t="s">
        <v>9</v>
      </c>
      <c r="AH5" s="27">
        <v>1110</v>
      </c>
      <c r="AI5" s="28" t="e">
        <f>SUMIFS(val_d,code_d,$AH5,nom_D,$AI$3,tstd_d,$AI$4)</f>
        <v>#VALUE!</v>
      </c>
      <c r="AJ5" s="29"/>
      <c r="AK5" s="30">
        <f>INDEX(val_d,MATCH($AK$3,nom_D,0),MATCH($AH5,code_d,0)+MATCH($AK$4,tstd_d,0)-1)</f>
        <v>4</v>
      </c>
      <c r="AL5" s="29"/>
      <c r="AM5" s="28"/>
      <c r="AN5" s="29"/>
      <c r="AO5" s="28"/>
      <c r="AP5" s="29"/>
      <c r="AQ5" s="28"/>
      <c r="AR5" s="29"/>
      <c r="AS5" s="28"/>
      <c r="AT5" s="29"/>
      <c r="AU5" s="28"/>
      <c r="AV5" s="29"/>
      <c r="AW5" s="28"/>
      <c r="AX5" s="29"/>
      <c r="AY5" s="28"/>
      <c r="AZ5" s="29"/>
      <c r="BA5" s="28"/>
      <c r="BB5" s="29"/>
      <c r="BC5" s="28"/>
      <c r="BD5" s="29"/>
      <c r="BE5" s="28"/>
      <c r="BF5" s="29"/>
      <c r="BG5" s="28"/>
      <c r="BH5" s="29"/>
      <c r="BI5" s="28"/>
      <c r="BJ5" s="29"/>
      <c r="BK5" s="28"/>
      <c r="BL5" s="29"/>
      <c r="BM5" s="28"/>
      <c r="BN5" s="29"/>
      <c r="BO5" s="28"/>
      <c r="BP5" s="29"/>
      <c r="BQ5" s="28"/>
      <c r="BR5" s="29"/>
      <c r="BS5" s="28"/>
      <c r="BT5" s="29"/>
      <c r="BU5" s="31"/>
      <c r="BV5" s="32"/>
      <c r="BW5" s="33" t="e">
        <f>SUM($AI5:$BV5)</f>
        <v>#VALUE!</v>
      </c>
    </row>
    <row r="6" spans="2:75" ht="13.8" x14ac:dyDescent="0.25">
      <c r="B6" s="34" t="str">
        <f>[1]DIMANCHE!B21</f>
        <v>Nom du travailleur</v>
      </c>
      <c r="C6" s="5" t="str">
        <f>[1]DIMANCHE!E21</f>
        <v>Codes</v>
      </c>
      <c r="D6" s="5" t="str">
        <f>[1]DIMANCHE!F21</f>
        <v>H.Pres</v>
      </c>
      <c r="E6" s="5" t="str">
        <f>[1]DIMANCHE!G21</f>
        <v>H.Prep</v>
      </c>
      <c r="F6" s="35">
        <f>[1]DIMANCHE!H21</f>
        <v>1110</v>
      </c>
      <c r="G6" s="35"/>
      <c r="H6" s="36">
        <f>[1]DIMANCHE!J21</f>
        <v>1140</v>
      </c>
      <c r="I6" s="36"/>
      <c r="J6" s="36" t="str">
        <f>[1]DIMANCHE!L21</f>
        <v/>
      </c>
      <c r="K6" s="36"/>
      <c r="L6" s="36" t="str">
        <f>[1]DIMANCHE!N21</f>
        <v/>
      </c>
      <c r="M6" s="36"/>
      <c r="N6" s="36" t="str">
        <f>[1]DIMANCHE!P21</f>
        <v/>
      </c>
      <c r="O6" s="36"/>
      <c r="P6" s="36" t="str">
        <f>[1]DIMANCHE!R21</f>
        <v/>
      </c>
      <c r="Q6" s="36"/>
      <c r="R6" s="36" t="str">
        <f>[1]DIMANCHE!T21</f>
        <v/>
      </c>
      <c r="S6" s="36"/>
      <c r="T6" s="36" t="str">
        <f>[1]DIMANCHE!V21</f>
        <v/>
      </c>
      <c r="U6" s="37"/>
      <c r="W6" s="38"/>
      <c r="X6" s="38"/>
      <c r="Y6" s="24" t="str">
        <f t="array" ref="Y6">IF(MIN(IF(champ0&lt;&gt;"",IF(COUNTIF(Y$4:Y5,champ0)=0,MATCH(champ0,champ0,0))))&lt;&gt;0,INDEX(champ0,MIN(IF(champ0&lt;&gt;"",IF(COUNTIF(Y$4:Y5,champ0)=0,MATCH(champ0,champ0,0))))),"")</f>
        <v>Martin Belhumeur</v>
      </c>
      <c r="AF6" s="25"/>
      <c r="AG6" s="26" t="s">
        <v>10</v>
      </c>
      <c r="AH6" s="27">
        <v>1120</v>
      </c>
      <c r="AI6" s="28" t="e">
        <f>SUMIFS(val_d,code_d,$AH6,nom_D,$AI$3,tstd_d,$AI$4)</f>
        <v>#VALUE!</v>
      </c>
      <c r="AJ6" s="29"/>
      <c r="AK6" s="28"/>
      <c r="AL6" s="29"/>
      <c r="AM6" s="28"/>
      <c r="AN6" s="29"/>
      <c r="AO6" s="28"/>
      <c r="AP6" s="29"/>
      <c r="AQ6" s="28"/>
      <c r="AR6" s="29"/>
      <c r="AS6" s="28"/>
      <c r="AT6" s="29"/>
      <c r="AU6" s="28"/>
      <c r="AV6" s="29"/>
      <c r="AW6" s="28"/>
      <c r="AX6" s="29"/>
      <c r="AY6" s="28"/>
      <c r="AZ6" s="29"/>
      <c r="BA6" s="28"/>
      <c r="BB6" s="29"/>
      <c r="BC6" s="28"/>
      <c r="BD6" s="29"/>
      <c r="BE6" s="28"/>
      <c r="BF6" s="29"/>
      <c r="BG6" s="28"/>
      <c r="BH6" s="29"/>
      <c r="BI6" s="28"/>
      <c r="BJ6" s="29"/>
      <c r="BK6" s="28"/>
      <c r="BL6" s="29"/>
      <c r="BM6" s="28"/>
      <c r="BN6" s="29"/>
      <c r="BO6" s="28"/>
      <c r="BP6" s="29"/>
      <c r="BQ6" s="28"/>
      <c r="BR6" s="29"/>
      <c r="BS6" s="28"/>
      <c r="BT6" s="29"/>
      <c r="BU6" s="31"/>
      <c r="BV6" s="32"/>
      <c r="BW6" s="33" t="e">
        <f t="shared" ref="BW6:BW69" si="1">SUM($AI6:$BV6)</f>
        <v>#VALUE!</v>
      </c>
    </row>
    <row r="7" spans="2:75" ht="13.8" x14ac:dyDescent="0.25">
      <c r="B7" s="34">
        <f>[1]DIMANCHE!B22</f>
        <v>0</v>
      </c>
      <c r="C7" s="5" t="str">
        <f>[1]DIMANCHE!E22</f>
        <v>Métier</v>
      </c>
      <c r="D7" s="5">
        <f>[1]DIMANCHE!F22</f>
        <v>0</v>
      </c>
      <c r="E7" s="5">
        <f>[1]DIMANCHE!G22</f>
        <v>0</v>
      </c>
      <c r="F7" s="39" t="s">
        <v>6</v>
      </c>
      <c r="G7" s="39" t="s">
        <v>7</v>
      </c>
      <c r="H7" s="5" t="s">
        <v>6</v>
      </c>
      <c r="I7" s="5" t="s">
        <v>7</v>
      </c>
      <c r="J7" s="5" t="s">
        <v>6</v>
      </c>
      <c r="K7" s="5" t="s">
        <v>7</v>
      </c>
      <c r="L7" s="5" t="s">
        <v>6</v>
      </c>
      <c r="M7" s="5" t="s">
        <v>7</v>
      </c>
      <c r="N7" s="5" t="s">
        <v>6</v>
      </c>
      <c r="O7" s="5" t="s">
        <v>7</v>
      </c>
      <c r="P7" s="5" t="s">
        <v>6</v>
      </c>
      <c r="Q7" s="5" t="s">
        <v>7</v>
      </c>
      <c r="R7" s="5" t="s">
        <v>6</v>
      </c>
      <c r="S7" s="5" t="s">
        <v>7</v>
      </c>
      <c r="T7" s="5" t="s">
        <v>6</v>
      </c>
      <c r="U7" s="40" t="s">
        <v>7</v>
      </c>
      <c r="W7" s="38"/>
      <c r="X7" s="38"/>
      <c r="Y7" s="24" t="str">
        <f t="array" ref="Y7">IF(MIN(IF(champ0&lt;&gt;"",IF(COUNTIF(Y$4:Y6,champ0)=0,MATCH(champ0,champ0,0))))&lt;&gt;0,INDEX(champ0,MIN(IF(champ0&lt;&gt;"",IF(COUNTIF(Y$4:Y6,champ0)=0,MATCH(champ0,champ0,0))))),"")</f>
        <v>Maxime Bourque</v>
      </c>
      <c r="AF7" s="25"/>
      <c r="AG7" s="26" t="s">
        <v>11</v>
      </c>
      <c r="AH7" s="27">
        <v>1130</v>
      </c>
      <c r="AI7" s="28" t="e">
        <f>SUMIFS(val_d,code_d,$AH7,nom_D,$AI$3,tstd_d,$AI$4)</f>
        <v>#VALUE!</v>
      </c>
      <c r="AJ7" s="29"/>
      <c r="AK7" s="28"/>
      <c r="AL7" s="29"/>
      <c r="AM7" s="28"/>
      <c r="AN7" s="29"/>
      <c r="AO7" s="28"/>
      <c r="AP7" s="29"/>
      <c r="AQ7" s="28"/>
      <c r="AR7" s="29"/>
      <c r="AS7" s="28"/>
      <c r="AT7" s="29"/>
      <c r="AU7" s="28"/>
      <c r="AV7" s="29"/>
      <c r="AW7" s="28"/>
      <c r="AX7" s="29"/>
      <c r="AY7" s="28"/>
      <c r="AZ7" s="29"/>
      <c r="BA7" s="28"/>
      <c r="BB7" s="29"/>
      <c r="BC7" s="28"/>
      <c r="BD7" s="29"/>
      <c r="BE7" s="28"/>
      <c r="BF7" s="29"/>
      <c r="BG7" s="28"/>
      <c r="BH7" s="29"/>
      <c r="BI7" s="28"/>
      <c r="BJ7" s="29"/>
      <c r="BK7" s="28"/>
      <c r="BL7" s="29"/>
      <c r="BM7" s="28"/>
      <c r="BN7" s="29"/>
      <c r="BO7" s="28"/>
      <c r="BP7" s="29"/>
      <c r="BQ7" s="28"/>
      <c r="BR7" s="29"/>
      <c r="BS7" s="28"/>
      <c r="BT7" s="29"/>
      <c r="BU7" s="31"/>
      <c r="BV7" s="32"/>
      <c r="BW7" s="33" t="e">
        <f t="shared" si="1"/>
        <v>#VALUE!</v>
      </c>
    </row>
    <row r="8" spans="2:75" ht="13.8" x14ac:dyDescent="0.25">
      <c r="B8" s="41" t="str">
        <f>[1]DIMANCHE!B23</f>
        <v>Martin Gendron</v>
      </c>
      <c r="C8" s="39" t="str">
        <f>[1]DIMANCHE!E23</f>
        <v>Cont.</v>
      </c>
      <c r="D8" s="39">
        <f>[1]DIMANCHE!F23</f>
        <v>0</v>
      </c>
      <c r="E8" s="39">
        <f>[1]DIMANCHE!G23</f>
        <v>1</v>
      </c>
      <c r="F8" s="42">
        <f>[1]DIMANCHE!H23</f>
        <v>8</v>
      </c>
      <c r="G8" s="43">
        <f>[1]DIMANCHE!I23</f>
        <v>0</v>
      </c>
      <c r="H8" s="43">
        <f>[1]DIMANCHE!J23</f>
        <v>0</v>
      </c>
      <c r="I8" s="43">
        <f>[1]DIMANCHE!K23</f>
        <v>0</v>
      </c>
      <c r="J8" s="43">
        <f>[1]DIMANCHE!L23</f>
        <v>0</v>
      </c>
      <c r="K8" s="43">
        <f>[1]DIMANCHE!M23</f>
        <v>0</v>
      </c>
      <c r="L8" s="43">
        <f>[1]DIMANCHE!N23</f>
        <v>0</v>
      </c>
      <c r="M8" s="43">
        <f>[1]DIMANCHE!O23</f>
        <v>0</v>
      </c>
      <c r="N8" s="43">
        <f>[1]DIMANCHE!P23</f>
        <v>0</v>
      </c>
      <c r="O8" s="43">
        <f>[1]DIMANCHE!Q23</f>
        <v>0</v>
      </c>
      <c r="P8" s="43">
        <f>[1]DIMANCHE!R23</f>
        <v>0</v>
      </c>
      <c r="Q8" s="43">
        <f>[1]DIMANCHE!S23</f>
        <v>0</v>
      </c>
      <c r="R8" s="43">
        <f>[1]DIMANCHE!T23</f>
        <v>0</v>
      </c>
      <c r="S8" s="43">
        <f>[1]DIMANCHE!U23</f>
        <v>0</v>
      </c>
      <c r="T8" s="43">
        <f>[1]DIMANCHE!V23</f>
        <v>0</v>
      </c>
      <c r="U8" s="44">
        <f>[1]DIMANCHE!W23</f>
        <v>0</v>
      </c>
      <c r="W8" s="38" t="str">
        <f t="shared" ref="W8:W17" si="2">IF(B8=0,"",B8)</f>
        <v>Martin Gendron</v>
      </c>
      <c r="X8" s="38"/>
      <c r="Y8" s="24" t="str">
        <f t="array" ref="Y8">IF(MIN(IF(champ0&lt;&gt;"",IF(COUNTIF(Y$4:Y7,champ0)=0,MATCH(champ0,champ0,0))))&lt;&gt;0,INDEX(champ0,MIN(IF(champ0&lt;&gt;"",IF(COUNTIF(Y$4:Y7,champ0)=0,MATCH(champ0,champ0,0))))),"")</f>
        <v>Luc Perron</v>
      </c>
      <c r="AF8" s="25"/>
      <c r="AG8" s="26" t="s">
        <v>12</v>
      </c>
      <c r="AH8" s="27">
        <v>1140</v>
      </c>
      <c r="AI8" s="28" t="e">
        <f>SUMIFS(val_d,code_d,$AH8,nom_D,$AI$3,tstd_d,$AI$4)</f>
        <v>#VALUE!</v>
      </c>
      <c r="AJ8" s="29"/>
      <c r="AK8" s="28" t="e">
        <f>INDEX(val_d,MATCH($AK$3,nom_D,0),MATCH($AH8,code_d,0)+MATCH($AK$4,tstd_d,0)-1)+INDEX(val_l,MATCH($AK$3,nom_l,0),MATCH($AH8,code_l,0)+MATCH($AK$4,tstd_l,0)-1)+INDEX(val_ma,MATCH($AK$3,nom_ma,0),MATCH($AH8,code_ma,0)+MATCH($AK$4,tstd_ma,0)-1)+INDEX(val_me,MATCH($AK$3,nom_me,0),MATCH($AH8,code_me,0)+MATCH($AK$4,tstd_me,0)-1)+INDEX(val_j,MATCH($AK$3,nom_j,0),MATCH($AH8,code_j,0)+MATCH($AK$4,tstd_j,0)-1)+INDEX(val_v,MATCH($AK$3,nom_v,0),MATCH($AH8,code_v,0)+MATCH($AK$4,tstd_v,0)-1)+INDEX(val_s,MATCH($AK$3,nom_s,0),MATCH($AH8,code_s,0)+MATCH($AK$4,tstd_s,0)-1)</f>
        <v>#N/A</v>
      </c>
      <c r="AL8" s="29"/>
      <c r="AM8" s="28"/>
      <c r="AN8" s="29"/>
      <c r="AO8" s="28"/>
      <c r="AP8" s="29"/>
      <c r="AQ8" s="28"/>
      <c r="AR8" s="29"/>
      <c r="AS8" s="28"/>
      <c r="AT8" s="29"/>
      <c r="AU8" s="28"/>
      <c r="AV8" s="29"/>
      <c r="AW8" s="28"/>
      <c r="AX8" s="29"/>
      <c r="AY8" s="28"/>
      <c r="AZ8" s="29"/>
      <c r="BA8" s="28"/>
      <c r="BB8" s="29"/>
      <c r="BC8" s="28"/>
      <c r="BD8" s="29"/>
      <c r="BE8" s="28"/>
      <c r="BF8" s="29"/>
      <c r="BG8" s="28"/>
      <c r="BH8" s="29"/>
      <c r="BI8" s="28"/>
      <c r="BJ8" s="29"/>
      <c r="BK8" s="28"/>
      <c r="BL8" s="29"/>
      <c r="BM8" s="28"/>
      <c r="BN8" s="29"/>
      <c r="BO8" s="28"/>
      <c r="BP8" s="29"/>
      <c r="BQ8" s="28"/>
      <c r="BR8" s="29"/>
      <c r="BS8" s="28"/>
      <c r="BT8" s="29"/>
      <c r="BU8" s="31"/>
      <c r="BV8" s="32"/>
      <c r="BW8" s="33" t="e">
        <f t="shared" si="1"/>
        <v>#VALUE!</v>
      </c>
    </row>
    <row r="9" spans="2:75" ht="13.8" x14ac:dyDescent="0.25">
      <c r="B9" s="45" t="str">
        <f>[1]DIMANCHE!B24</f>
        <v>Martin Belhumeur</v>
      </c>
      <c r="C9" s="5" t="str">
        <f>[1]DIMANCHE!E24</f>
        <v>J.Spec.</v>
      </c>
      <c r="D9" s="5">
        <f>[1]DIMANCHE!F24</f>
        <v>0</v>
      </c>
      <c r="E9" s="5">
        <f>[1]DIMANCHE!G24</f>
        <v>1</v>
      </c>
      <c r="F9" s="43">
        <f>[1]DIMANCHE!H24</f>
        <v>4</v>
      </c>
      <c r="G9" s="43">
        <f>[1]DIMANCHE!I24</f>
        <v>0</v>
      </c>
      <c r="H9" s="46">
        <f>[1]DIMANCHE!J24</f>
        <v>0</v>
      </c>
      <c r="I9" s="46">
        <f>[1]DIMANCHE!K24</f>
        <v>0</v>
      </c>
      <c r="J9" s="46">
        <f>[1]DIMANCHE!L24</f>
        <v>0</v>
      </c>
      <c r="K9" s="46">
        <f>[1]DIMANCHE!M24</f>
        <v>0</v>
      </c>
      <c r="L9" s="46">
        <f>[1]DIMANCHE!N24</f>
        <v>0</v>
      </c>
      <c r="M9" s="46">
        <f>[1]DIMANCHE!O24</f>
        <v>0</v>
      </c>
      <c r="N9" s="46">
        <f>[1]DIMANCHE!P24</f>
        <v>0</v>
      </c>
      <c r="O9" s="46">
        <f>[1]DIMANCHE!Q24</f>
        <v>0</v>
      </c>
      <c r="P9" s="46">
        <f>[1]DIMANCHE!R24</f>
        <v>0</v>
      </c>
      <c r="Q9" s="46">
        <f>[1]DIMANCHE!S24</f>
        <v>0</v>
      </c>
      <c r="R9" s="46">
        <f>[1]DIMANCHE!T24</f>
        <v>0</v>
      </c>
      <c r="S9" s="46">
        <f>[1]DIMANCHE!U24</f>
        <v>0</v>
      </c>
      <c r="T9" s="46">
        <f>[1]DIMANCHE!V24</f>
        <v>0</v>
      </c>
      <c r="U9" s="47">
        <f>[1]DIMANCHE!W24</f>
        <v>0</v>
      </c>
      <c r="W9" s="38" t="str">
        <f t="shared" si="2"/>
        <v>Martin Belhumeur</v>
      </c>
      <c r="X9" s="38"/>
      <c r="Y9" s="24" t="str">
        <f t="array" ref="Y9">IF(MIN(IF(champ0&lt;&gt;"",IF(COUNTIF(Y$4:Y8,champ0)=0,MATCH(champ0,champ0,0))))&lt;&gt;0,INDEX(champ0,MIN(IF(champ0&lt;&gt;"",IF(COUNTIF(Y$4:Y8,champ0)=0,MATCH(champ0,champ0,0))))),"")</f>
        <v>Marie-André Bardier</v>
      </c>
      <c r="AF9" s="25"/>
      <c r="AG9" s="48" t="s">
        <v>13</v>
      </c>
      <c r="AH9" s="27">
        <v>1150</v>
      </c>
      <c r="AI9" s="28" t="e">
        <f>SUMIFS(val_d,code_d,$AH9,nom_D,$AI$3,tstd_d,$AI$4)</f>
        <v>#VALUE!</v>
      </c>
      <c r="AJ9" s="29"/>
      <c r="AK9" s="28"/>
      <c r="AL9" s="29"/>
      <c r="AM9" s="28"/>
      <c r="AN9" s="29"/>
      <c r="AO9" s="28"/>
      <c r="AP9" s="29"/>
      <c r="AQ9" s="28"/>
      <c r="AR9" s="29"/>
      <c r="AS9" s="28"/>
      <c r="AT9" s="29"/>
      <c r="AU9" s="28"/>
      <c r="AV9" s="29"/>
      <c r="AW9" s="28"/>
      <c r="AX9" s="29"/>
      <c r="AY9" s="28"/>
      <c r="AZ9" s="29"/>
      <c r="BA9" s="28"/>
      <c r="BB9" s="29"/>
      <c r="BC9" s="28"/>
      <c r="BD9" s="29"/>
      <c r="BE9" s="28"/>
      <c r="BF9" s="29"/>
      <c r="BG9" s="28"/>
      <c r="BH9" s="29"/>
      <c r="BI9" s="28"/>
      <c r="BJ9" s="29"/>
      <c r="BK9" s="28"/>
      <c r="BL9" s="29"/>
      <c r="BM9" s="28"/>
      <c r="BN9" s="29"/>
      <c r="BO9" s="28"/>
      <c r="BP9" s="29"/>
      <c r="BQ9" s="28"/>
      <c r="BR9" s="29"/>
      <c r="BS9" s="28"/>
      <c r="BT9" s="29"/>
      <c r="BU9" s="31"/>
      <c r="BV9" s="32"/>
      <c r="BW9" s="33" t="e">
        <f t="shared" si="1"/>
        <v>#VALUE!</v>
      </c>
    </row>
    <row r="10" spans="2:75" ht="13.8" x14ac:dyDescent="0.25">
      <c r="B10" s="45" t="str">
        <f>[1]DIMANCHE!B25</f>
        <v>Maxime Bourque</v>
      </c>
      <c r="C10" s="5" t="str">
        <f>[1]DIMANCHE!E25</f>
        <v>Men.</v>
      </c>
      <c r="D10" s="5">
        <f>[1]DIMANCHE!F25</f>
        <v>0</v>
      </c>
      <c r="E10" s="5">
        <f>[1]DIMANCHE!G25</f>
        <v>1</v>
      </c>
      <c r="F10" s="43">
        <f>[1]DIMANCHE!H25</f>
        <v>0</v>
      </c>
      <c r="G10" s="43">
        <f>[1]DIMANCHE!I25</f>
        <v>0</v>
      </c>
      <c r="H10" s="46">
        <f>[1]DIMANCHE!J25</f>
        <v>0</v>
      </c>
      <c r="I10" s="46">
        <f>[1]DIMANCHE!K25</f>
        <v>0</v>
      </c>
      <c r="J10" s="46">
        <f>[1]DIMANCHE!L25</f>
        <v>0</v>
      </c>
      <c r="K10" s="46">
        <f>[1]DIMANCHE!M25</f>
        <v>0</v>
      </c>
      <c r="L10" s="46">
        <f>[1]DIMANCHE!N25</f>
        <v>0</v>
      </c>
      <c r="M10" s="46">
        <f>[1]DIMANCHE!O25</f>
        <v>0</v>
      </c>
      <c r="N10" s="46">
        <f>[1]DIMANCHE!P25</f>
        <v>0</v>
      </c>
      <c r="O10" s="46">
        <f>[1]DIMANCHE!Q25</f>
        <v>0</v>
      </c>
      <c r="P10" s="46">
        <f>[1]DIMANCHE!R25</f>
        <v>0</v>
      </c>
      <c r="Q10" s="46">
        <f>[1]DIMANCHE!S25</f>
        <v>0</v>
      </c>
      <c r="R10" s="46">
        <f>[1]DIMANCHE!T25</f>
        <v>0</v>
      </c>
      <c r="S10" s="46">
        <f>[1]DIMANCHE!U25</f>
        <v>0</v>
      </c>
      <c r="T10" s="46">
        <f>[1]DIMANCHE!V25</f>
        <v>0</v>
      </c>
      <c r="U10" s="47">
        <f>[1]DIMANCHE!W25</f>
        <v>0</v>
      </c>
      <c r="W10" s="38" t="str">
        <f t="shared" si="2"/>
        <v>Maxime Bourque</v>
      </c>
      <c r="X10" s="38"/>
      <c r="Y10" s="24" t="str">
        <f t="array" ref="Y10">IF(MIN(IF(champ0&lt;&gt;"",IF(COUNTIF(Y$4:Y9,champ0)=0,MATCH(champ0,champ0,0))))&lt;&gt;0,INDEX(champ0,MIN(IF(champ0&lt;&gt;"",IF(COUNTIF(Y$4:Y9,champ0)=0,MATCH(champ0,champ0,0))))),"")</f>
        <v>Yan Lecours</v>
      </c>
      <c r="AF10" s="25"/>
      <c r="AG10" s="26" t="s">
        <v>14</v>
      </c>
      <c r="AH10" s="27">
        <v>1210</v>
      </c>
      <c r="AI10" s="28" t="e">
        <f>SUMIFS(val_d,code_d,$AH10,nom_D,$AI$3,tstd_d,$AI$4)</f>
        <v>#VALUE!</v>
      </c>
      <c r="AJ10" s="29"/>
      <c r="AK10" s="28"/>
      <c r="AL10" s="29"/>
      <c r="AM10" s="28"/>
      <c r="AN10" s="29"/>
      <c r="AO10" s="28"/>
      <c r="AP10" s="29"/>
      <c r="AQ10" s="28"/>
      <c r="AR10" s="29"/>
      <c r="AS10" s="28"/>
      <c r="AT10" s="29"/>
      <c r="AU10" s="28"/>
      <c r="AV10" s="29"/>
      <c r="AW10" s="28"/>
      <c r="AX10" s="29"/>
      <c r="AY10" s="28"/>
      <c r="AZ10" s="29"/>
      <c r="BA10" s="28"/>
      <c r="BB10" s="29"/>
      <c r="BC10" s="28"/>
      <c r="BD10" s="29"/>
      <c r="BE10" s="28"/>
      <c r="BF10" s="29"/>
      <c r="BG10" s="28"/>
      <c r="BH10" s="29"/>
      <c r="BI10" s="28"/>
      <c r="BJ10" s="29"/>
      <c r="BK10" s="28"/>
      <c r="BL10" s="29"/>
      <c r="BM10" s="28"/>
      <c r="BN10" s="29"/>
      <c r="BO10" s="28"/>
      <c r="BP10" s="29"/>
      <c r="BQ10" s="28"/>
      <c r="BR10" s="29"/>
      <c r="BS10" s="28"/>
      <c r="BT10" s="29"/>
      <c r="BU10" s="31"/>
      <c r="BV10" s="32"/>
      <c r="BW10" s="33" t="e">
        <f t="shared" si="1"/>
        <v>#VALUE!</v>
      </c>
    </row>
    <row r="11" spans="2:75" ht="13.8" x14ac:dyDescent="0.25">
      <c r="B11" s="45">
        <f>[1]DIMANCHE!B26</f>
        <v>0</v>
      </c>
      <c r="C11" s="5" t="str">
        <f>[1]DIMANCHE!E26</f>
        <v/>
      </c>
      <c r="D11" s="5" t="str">
        <f>[1]DIMANCHE!F26</f>
        <v/>
      </c>
      <c r="E11" s="5" t="str">
        <f>[1]DIMANCHE!G26</f>
        <v/>
      </c>
      <c r="F11" s="43">
        <f>[1]DIMANCHE!H26</f>
        <v>0</v>
      </c>
      <c r="G11" s="43">
        <f>[1]DIMANCHE!I26</f>
        <v>0</v>
      </c>
      <c r="H11" s="46">
        <f>[1]DIMANCHE!J26</f>
        <v>0</v>
      </c>
      <c r="I11" s="46">
        <f>[1]DIMANCHE!K26</f>
        <v>0</v>
      </c>
      <c r="J11" s="46">
        <f>[1]DIMANCHE!L26</f>
        <v>0</v>
      </c>
      <c r="K11" s="46">
        <f>[1]DIMANCHE!M26</f>
        <v>0</v>
      </c>
      <c r="L11" s="46">
        <f>[1]DIMANCHE!N26</f>
        <v>0</v>
      </c>
      <c r="M11" s="46">
        <f>[1]DIMANCHE!O26</f>
        <v>0</v>
      </c>
      <c r="N11" s="46">
        <f>[1]DIMANCHE!P26</f>
        <v>0</v>
      </c>
      <c r="O11" s="46">
        <f>[1]DIMANCHE!Q26</f>
        <v>0</v>
      </c>
      <c r="P11" s="46">
        <f>[1]DIMANCHE!R26</f>
        <v>0</v>
      </c>
      <c r="Q11" s="46">
        <f>[1]DIMANCHE!S26</f>
        <v>0</v>
      </c>
      <c r="R11" s="46">
        <f>[1]DIMANCHE!T26</f>
        <v>0</v>
      </c>
      <c r="S11" s="46">
        <f>[1]DIMANCHE!U26</f>
        <v>0</v>
      </c>
      <c r="T11" s="46">
        <f>[1]DIMANCHE!V26</f>
        <v>0</v>
      </c>
      <c r="U11" s="47">
        <f>[1]DIMANCHE!W26</f>
        <v>0</v>
      </c>
      <c r="W11" s="38" t="str">
        <f t="shared" si="2"/>
        <v/>
      </c>
      <c r="X11" s="38"/>
      <c r="Y11" s="24" t="str">
        <f t="array" ref="Y11">IF(MIN(IF(champ0&lt;&gt;"",IF(COUNTIF(Y$4:Y10,champ0)=0,MATCH(champ0,champ0,0))))&lt;&gt;0,INDEX(champ0,MIN(IF(champ0&lt;&gt;"",IF(COUNTIF(Y$4:Y10,champ0)=0,MATCH(champ0,champ0,0))))),"")</f>
        <v>Jacques Salvas</v>
      </c>
      <c r="AF11" s="25"/>
      <c r="AG11" s="26" t="s">
        <v>15</v>
      </c>
      <c r="AH11" s="27">
        <v>1310</v>
      </c>
      <c r="AI11" s="28" t="e">
        <f>SUMIFS(val_d,code_d,$AH11,nom_D,$AI$3,tstd_d,$AI$4)</f>
        <v>#VALUE!</v>
      </c>
      <c r="AJ11" s="29"/>
      <c r="AK11" s="28"/>
      <c r="AL11" s="29"/>
      <c r="AM11" s="28"/>
      <c r="AN11" s="29"/>
      <c r="AO11" s="28"/>
      <c r="AP11" s="29"/>
      <c r="AQ11" s="28"/>
      <c r="AR11" s="29"/>
      <c r="AS11" s="28"/>
      <c r="AT11" s="29"/>
      <c r="AU11" s="28"/>
      <c r="AV11" s="29"/>
      <c r="AW11" s="28"/>
      <c r="AX11" s="29"/>
      <c r="AY11" s="28"/>
      <c r="AZ11" s="29"/>
      <c r="BA11" s="28"/>
      <c r="BB11" s="29"/>
      <c r="BC11" s="28"/>
      <c r="BD11" s="29"/>
      <c r="BE11" s="28"/>
      <c r="BF11" s="29"/>
      <c r="BG11" s="28"/>
      <c r="BH11" s="29"/>
      <c r="BI11" s="28"/>
      <c r="BJ11" s="29"/>
      <c r="BK11" s="28"/>
      <c r="BL11" s="29"/>
      <c r="BM11" s="28"/>
      <c r="BN11" s="29"/>
      <c r="BO11" s="28"/>
      <c r="BP11" s="29"/>
      <c r="BQ11" s="28"/>
      <c r="BR11" s="29"/>
      <c r="BS11" s="28"/>
      <c r="BT11" s="29"/>
      <c r="BU11" s="31"/>
      <c r="BV11" s="32"/>
      <c r="BW11" s="33" t="e">
        <f t="shared" si="1"/>
        <v>#VALUE!</v>
      </c>
    </row>
    <row r="12" spans="2:75" ht="13.8" x14ac:dyDescent="0.25">
      <c r="B12" s="45" t="str">
        <f>[1]DIMANCHE!B27</f>
        <v>Martin Belhumeur</v>
      </c>
      <c r="C12" s="5" t="str">
        <f>[1]DIMANCHE!E27</f>
        <v>J.Spec.</v>
      </c>
      <c r="D12" s="5">
        <f>[1]DIMANCHE!F27</f>
        <v>0</v>
      </c>
      <c r="E12" s="5">
        <f>[1]DIMANCHE!G27</f>
        <v>1</v>
      </c>
      <c r="F12" s="43">
        <f>[1]DIMANCHE!H27</f>
        <v>0</v>
      </c>
      <c r="G12" s="43">
        <f>[1]DIMANCHE!I27</f>
        <v>0</v>
      </c>
      <c r="H12" s="46">
        <f>[1]DIMANCHE!J27</f>
        <v>0</v>
      </c>
      <c r="I12" s="46">
        <f>[1]DIMANCHE!K27</f>
        <v>0</v>
      </c>
      <c r="J12" s="46">
        <f>[1]DIMANCHE!L27</f>
        <v>0</v>
      </c>
      <c r="K12" s="46">
        <f>[1]DIMANCHE!M27</f>
        <v>0</v>
      </c>
      <c r="L12" s="46">
        <f>[1]DIMANCHE!N27</f>
        <v>0</v>
      </c>
      <c r="M12" s="46">
        <f>[1]DIMANCHE!O27</f>
        <v>0</v>
      </c>
      <c r="N12" s="46">
        <f>[1]DIMANCHE!P27</f>
        <v>0</v>
      </c>
      <c r="O12" s="46">
        <f>[1]DIMANCHE!Q27</f>
        <v>0</v>
      </c>
      <c r="P12" s="46">
        <f>[1]DIMANCHE!R27</f>
        <v>0</v>
      </c>
      <c r="Q12" s="46">
        <f>[1]DIMANCHE!S27</f>
        <v>0</v>
      </c>
      <c r="R12" s="46">
        <f>[1]DIMANCHE!T27</f>
        <v>0</v>
      </c>
      <c r="S12" s="46">
        <f>[1]DIMANCHE!U27</f>
        <v>0</v>
      </c>
      <c r="T12" s="46">
        <f>[1]DIMANCHE!V27</f>
        <v>0</v>
      </c>
      <c r="U12" s="47">
        <f>[1]DIMANCHE!W27</f>
        <v>0</v>
      </c>
      <c r="W12" s="38" t="str">
        <f t="shared" si="2"/>
        <v>Martin Belhumeur</v>
      </c>
      <c r="X12" s="38"/>
      <c r="Y12" s="24" t="str">
        <f t="array" ref="Y12">IF(MIN(IF(champ0&lt;&gt;"",IF(COUNTIF(Y$4:Y11,champ0)=0,MATCH(champ0,champ0,0))))&lt;&gt;0,INDEX(champ0,MIN(IF(champ0&lt;&gt;"",IF(COUNTIF(Y$4:Y11,champ0)=0,MATCH(champ0,champ0,0))))),"")</f>
        <v>Jacques Desrosier</v>
      </c>
      <c r="AF12" s="25"/>
      <c r="AG12" s="26" t="s">
        <v>16</v>
      </c>
      <c r="AH12" s="27">
        <v>1320</v>
      </c>
      <c r="AI12" s="28" t="e">
        <f>SUMIFS(val_d,code_d,$AH12,nom_D,$AI$3,tstd_d,$AI$4)</f>
        <v>#VALUE!</v>
      </c>
      <c r="AJ12" s="29"/>
      <c r="AK12" s="28"/>
      <c r="AL12" s="29"/>
      <c r="AM12" s="28"/>
      <c r="AN12" s="29"/>
      <c r="AO12" s="28"/>
      <c r="AP12" s="29"/>
      <c r="AQ12" s="28"/>
      <c r="AR12" s="29"/>
      <c r="AS12" s="28"/>
      <c r="AT12" s="29"/>
      <c r="AU12" s="28"/>
      <c r="AV12" s="29"/>
      <c r="AW12" s="28"/>
      <c r="AX12" s="29"/>
      <c r="AY12" s="28"/>
      <c r="AZ12" s="29"/>
      <c r="BA12" s="28"/>
      <c r="BB12" s="29"/>
      <c r="BC12" s="28"/>
      <c r="BD12" s="29"/>
      <c r="BE12" s="28"/>
      <c r="BF12" s="29"/>
      <c r="BG12" s="28"/>
      <c r="BH12" s="29"/>
      <c r="BI12" s="28"/>
      <c r="BJ12" s="29"/>
      <c r="BK12" s="28"/>
      <c r="BL12" s="29"/>
      <c r="BM12" s="28"/>
      <c r="BN12" s="29"/>
      <c r="BO12" s="28"/>
      <c r="BP12" s="29"/>
      <c r="BQ12" s="28"/>
      <c r="BR12" s="29"/>
      <c r="BS12" s="28"/>
      <c r="BT12" s="29"/>
      <c r="BU12" s="31"/>
      <c r="BV12" s="32"/>
      <c r="BW12" s="33" t="e">
        <f t="shared" si="1"/>
        <v>#VALUE!</v>
      </c>
    </row>
    <row r="13" spans="2:75" ht="13.8" x14ac:dyDescent="0.25">
      <c r="B13" s="45">
        <f>[1]DIMANCHE!B28</f>
        <v>0</v>
      </c>
      <c r="C13" s="5" t="str">
        <f>[1]DIMANCHE!E28</f>
        <v/>
      </c>
      <c r="D13" s="5" t="str">
        <f>[1]DIMANCHE!F28</f>
        <v/>
      </c>
      <c r="E13" s="5" t="str">
        <f>[1]DIMANCHE!G28</f>
        <v/>
      </c>
      <c r="F13" s="43">
        <f>[1]DIMANCHE!H28</f>
        <v>0</v>
      </c>
      <c r="G13" s="43">
        <f>[1]DIMANCHE!I28</f>
        <v>0</v>
      </c>
      <c r="H13" s="46">
        <f>[1]DIMANCHE!J28</f>
        <v>0</v>
      </c>
      <c r="I13" s="46">
        <f>[1]DIMANCHE!K28</f>
        <v>0</v>
      </c>
      <c r="J13" s="46">
        <f>[1]DIMANCHE!L28</f>
        <v>0</v>
      </c>
      <c r="K13" s="46">
        <f>[1]DIMANCHE!M28</f>
        <v>0</v>
      </c>
      <c r="L13" s="46">
        <f>[1]DIMANCHE!N28</f>
        <v>0</v>
      </c>
      <c r="M13" s="46">
        <f>[1]DIMANCHE!O28</f>
        <v>0</v>
      </c>
      <c r="N13" s="46">
        <f>[1]DIMANCHE!P28</f>
        <v>0</v>
      </c>
      <c r="O13" s="46">
        <f>[1]DIMANCHE!Q28</f>
        <v>0</v>
      </c>
      <c r="P13" s="46">
        <f>[1]DIMANCHE!R28</f>
        <v>0</v>
      </c>
      <c r="Q13" s="46">
        <f>[1]DIMANCHE!S28</f>
        <v>0</v>
      </c>
      <c r="R13" s="46">
        <f>[1]DIMANCHE!T28</f>
        <v>0</v>
      </c>
      <c r="S13" s="46">
        <f>[1]DIMANCHE!U28</f>
        <v>0</v>
      </c>
      <c r="T13" s="46">
        <f>[1]DIMANCHE!V28</f>
        <v>0</v>
      </c>
      <c r="U13" s="47">
        <f>[1]DIMANCHE!W28</f>
        <v>0</v>
      </c>
      <c r="W13" s="38" t="str">
        <f t="shared" si="2"/>
        <v/>
      </c>
      <c r="X13" s="38"/>
      <c r="Y13" s="24" t="str">
        <f t="array" ref="Y13">IF(MIN(IF(champ0&lt;&gt;"",IF(COUNTIF(Y$4:Y12,champ0)=0,MATCH(champ0,champ0,0))))&lt;&gt;0,INDEX(champ0,MIN(IF(champ0&lt;&gt;"",IF(COUNTIF(Y$4:Y12,champ0)=0,MATCH(champ0,champ0,0))))),"")</f>
        <v>Patrice Côté</v>
      </c>
      <c r="AF13" s="25"/>
      <c r="AG13" s="26" t="s">
        <v>17</v>
      </c>
      <c r="AH13" s="27">
        <v>1410</v>
      </c>
      <c r="AI13" s="28" t="e">
        <f>SUMIFS(val_d,code_d,$AH13,nom_D,$AI$3,tstd_d,$AI$4)</f>
        <v>#VALUE!</v>
      </c>
      <c r="AJ13" s="29"/>
      <c r="AK13" s="28"/>
      <c r="AL13" s="29"/>
      <c r="AM13" s="28"/>
      <c r="AN13" s="29"/>
      <c r="AO13" s="28"/>
      <c r="AP13" s="29"/>
      <c r="AQ13" s="28"/>
      <c r="AR13" s="29"/>
      <c r="AS13" s="28"/>
      <c r="AT13" s="29"/>
      <c r="AU13" s="28"/>
      <c r="AV13" s="29"/>
      <c r="AW13" s="28"/>
      <c r="AX13" s="29"/>
      <c r="AY13" s="28"/>
      <c r="AZ13" s="29"/>
      <c r="BA13" s="28"/>
      <c r="BB13" s="29"/>
      <c r="BC13" s="28"/>
      <c r="BD13" s="29"/>
      <c r="BE13" s="28"/>
      <c r="BF13" s="29"/>
      <c r="BG13" s="28"/>
      <c r="BH13" s="29"/>
      <c r="BI13" s="28"/>
      <c r="BJ13" s="29"/>
      <c r="BK13" s="28"/>
      <c r="BL13" s="29"/>
      <c r="BM13" s="28"/>
      <c r="BN13" s="29"/>
      <c r="BO13" s="28"/>
      <c r="BP13" s="29"/>
      <c r="BQ13" s="28"/>
      <c r="BR13" s="29"/>
      <c r="BS13" s="28"/>
      <c r="BT13" s="29"/>
      <c r="BU13" s="31"/>
      <c r="BV13" s="32"/>
      <c r="BW13" s="33" t="e">
        <f t="shared" si="1"/>
        <v>#VALUE!</v>
      </c>
    </row>
    <row r="14" spans="2:75" ht="13.8" x14ac:dyDescent="0.25">
      <c r="B14" s="45">
        <f>[1]DIMANCHE!B29</f>
        <v>0</v>
      </c>
      <c r="C14" s="5" t="str">
        <f>[1]DIMANCHE!E29</f>
        <v/>
      </c>
      <c r="D14" s="5" t="str">
        <f>[1]DIMANCHE!F29</f>
        <v/>
      </c>
      <c r="E14" s="5" t="str">
        <f>[1]DIMANCHE!G29</f>
        <v/>
      </c>
      <c r="F14" s="43">
        <f>[1]DIMANCHE!H29</f>
        <v>0</v>
      </c>
      <c r="G14" s="43">
        <f>[1]DIMANCHE!I29</f>
        <v>0</v>
      </c>
      <c r="H14" s="46">
        <f>[1]DIMANCHE!J29</f>
        <v>0</v>
      </c>
      <c r="I14" s="46">
        <f>[1]DIMANCHE!K29</f>
        <v>0</v>
      </c>
      <c r="J14" s="46">
        <f>[1]DIMANCHE!L29</f>
        <v>0</v>
      </c>
      <c r="K14" s="46">
        <f>[1]DIMANCHE!M29</f>
        <v>0</v>
      </c>
      <c r="L14" s="46">
        <f>[1]DIMANCHE!N29</f>
        <v>0</v>
      </c>
      <c r="M14" s="46">
        <f>[1]DIMANCHE!O29</f>
        <v>0</v>
      </c>
      <c r="N14" s="46">
        <f>[1]DIMANCHE!P29</f>
        <v>0</v>
      </c>
      <c r="O14" s="46">
        <f>[1]DIMANCHE!Q29</f>
        <v>0</v>
      </c>
      <c r="P14" s="46">
        <f>[1]DIMANCHE!R29</f>
        <v>0</v>
      </c>
      <c r="Q14" s="46">
        <f>[1]DIMANCHE!S29</f>
        <v>0</v>
      </c>
      <c r="R14" s="46">
        <f>[1]DIMANCHE!T29</f>
        <v>0</v>
      </c>
      <c r="S14" s="46">
        <f>[1]DIMANCHE!U29</f>
        <v>0</v>
      </c>
      <c r="T14" s="46">
        <f>[1]DIMANCHE!V29</f>
        <v>0</v>
      </c>
      <c r="U14" s="47">
        <f>[1]DIMANCHE!W29</f>
        <v>0</v>
      </c>
      <c r="W14" s="38" t="str">
        <f t="shared" si="2"/>
        <v/>
      </c>
      <c r="X14" s="38"/>
      <c r="Y14" s="24" t="str">
        <f t="array" ref="Y14">IF(MIN(IF(champ0&lt;&gt;"",IF(COUNTIF(Y$4:Y13,champ0)=0,MATCH(champ0,champ0,0))))&lt;&gt;0,INDEX(champ0,MIN(IF(champ0&lt;&gt;"",IF(COUNTIF(Y$4:Y13,champ0)=0,MATCH(champ0,champ0,0))))),"")</f>
        <v>Luc Champagne</v>
      </c>
      <c r="AF14" s="25"/>
      <c r="AG14" s="26" t="s">
        <v>18</v>
      </c>
      <c r="AH14" s="27">
        <v>1510</v>
      </c>
      <c r="AI14" s="28" t="e">
        <f>SUMIFS(val_d,code_d,$AH14,nom_D,$AI$3,tstd_d,$AI$4)</f>
        <v>#VALUE!</v>
      </c>
      <c r="AJ14" s="29"/>
      <c r="AK14" s="28"/>
      <c r="AL14" s="29"/>
      <c r="AM14" s="28"/>
      <c r="AN14" s="29"/>
      <c r="AO14" s="28"/>
      <c r="AP14" s="29"/>
      <c r="AQ14" s="28"/>
      <c r="AR14" s="29"/>
      <c r="AS14" s="28"/>
      <c r="AT14" s="29"/>
      <c r="AU14" s="28"/>
      <c r="AV14" s="29"/>
      <c r="AW14" s="28"/>
      <c r="AX14" s="29"/>
      <c r="AY14" s="28"/>
      <c r="AZ14" s="29"/>
      <c r="BA14" s="28"/>
      <c r="BB14" s="29"/>
      <c r="BC14" s="28"/>
      <c r="BD14" s="29"/>
      <c r="BE14" s="28"/>
      <c r="BF14" s="29"/>
      <c r="BG14" s="28"/>
      <c r="BH14" s="29"/>
      <c r="BI14" s="28"/>
      <c r="BJ14" s="29"/>
      <c r="BK14" s="28"/>
      <c r="BL14" s="29"/>
      <c r="BM14" s="28"/>
      <c r="BN14" s="29"/>
      <c r="BO14" s="28"/>
      <c r="BP14" s="29"/>
      <c r="BQ14" s="28"/>
      <c r="BR14" s="29"/>
      <c r="BS14" s="28"/>
      <c r="BT14" s="29"/>
      <c r="BU14" s="31"/>
      <c r="BV14" s="32"/>
      <c r="BW14" s="33" t="e">
        <f t="shared" si="1"/>
        <v>#VALUE!</v>
      </c>
    </row>
    <row r="15" spans="2:75" ht="13.8" x14ac:dyDescent="0.25">
      <c r="B15" s="45">
        <f>[1]DIMANCHE!B30</f>
        <v>0</v>
      </c>
      <c r="C15" s="5" t="str">
        <f>[1]DIMANCHE!E30</f>
        <v/>
      </c>
      <c r="D15" s="5" t="str">
        <f>[1]DIMANCHE!F30</f>
        <v/>
      </c>
      <c r="E15" s="5" t="str">
        <f>[1]DIMANCHE!G30</f>
        <v/>
      </c>
      <c r="F15" s="43">
        <f>[1]DIMANCHE!H30</f>
        <v>0</v>
      </c>
      <c r="G15" s="43">
        <f>[1]DIMANCHE!I30</f>
        <v>0</v>
      </c>
      <c r="H15" s="46">
        <f>[1]DIMANCHE!J30</f>
        <v>0</v>
      </c>
      <c r="I15" s="46">
        <f>[1]DIMANCHE!K30</f>
        <v>0</v>
      </c>
      <c r="J15" s="46">
        <f>[1]DIMANCHE!L30</f>
        <v>0</v>
      </c>
      <c r="K15" s="46">
        <f>[1]DIMANCHE!M30</f>
        <v>0</v>
      </c>
      <c r="L15" s="46">
        <f>[1]DIMANCHE!N30</f>
        <v>0</v>
      </c>
      <c r="M15" s="46">
        <f>[1]DIMANCHE!O30</f>
        <v>0</v>
      </c>
      <c r="N15" s="46">
        <f>[1]DIMANCHE!P30</f>
        <v>0</v>
      </c>
      <c r="O15" s="46">
        <f>[1]DIMANCHE!Q30</f>
        <v>0</v>
      </c>
      <c r="P15" s="46">
        <f>[1]DIMANCHE!R30</f>
        <v>0</v>
      </c>
      <c r="Q15" s="46">
        <f>[1]DIMANCHE!S30</f>
        <v>0</v>
      </c>
      <c r="R15" s="46">
        <f>[1]DIMANCHE!T30</f>
        <v>0</v>
      </c>
      <c r="S15" s="46">
        <f>[1]DIMANCHE!U30</f>
        <v>0</v>
      </c>
      <c r="T15" s="46">
        <f>[1]DIMANCHE!V30</f>
        <v>0</v>
      </c>
      <c r="U15" s="47">
        <f>[1]DIMANCHE!W30</f>
        <v>0</v>
      </c>
      <c r="W15" s="38" t="str">
        <f t="shared" si="2"/>
        <v/>
      </c>
      <c r="X15" s="38"/>
      <c r="Y15" s="24" t="str">
        <f t="array" ref="Y15">IF(MIN(IF(champ0&lt;&gt;"",IF(COUNTIF(Y$4:Y14,champ0)=0,MATCH(champ0,champ0,0))))&lt;&gt;0,INDEX(champ0,MIN(IF(champ0&lt;&gt;"",IF(COUNTIF(Y$4:Y14,champ0)=0,MATCH(champ0,champ0,0))))),"")</f>
        <v>Réjean Rioux</v>
      </c>
      <c r="AF15" s="25"/>
      <c r="AG15" s="26" t="s">
        <v>19</v>
      </c>
      <c r="AH15" s="27">
        <v>1610</v>
      </c>
      <c r="AI15" s="28" t="e">
        <f>SUMIFS(val_d,code_d,$AH15,nom_D,$AI$3,tstd_d,$AI$4)</f>
        <v>#VALUE!</v>
      </c>
      <c r="AJ15" s="29"/>
      <c r="AK15" s="28"/>
      <c r="AL15" s="29"/>
      <c r="AM15" s="28"/>
      <c r="AN15" s="29"/>
      <c r="AO15" s="28"/>
      <c r="AP15" s="29"/>
      <c r="AQ15" s="28"/>
      <c r="AR15" s="29"/>
      <c r="AS15" s="28"/>
      <c r="AT15" s="29"/>
      <c r="AU15" s="28"/>
      <c r="AV15" s="29"/>
      <c r="AW15" s="28"/>
      <c r="AX15" s="29"/>
      <c r="AY15" s="28"/>
      <c r="AZ15" s="29"/>
      <c r="BA15" s="28"/>
      <c r="BB15" s="29"/>
      <c r="BC15" s="28"/>
      <c r="BD15" s="29"/>
      <c r="BE15" s="28"/>
      <c r="BF15" s="29"/>
      <c r="BG15" s="28"/>
      <c r="BH15" s="29"/>
      <c r="BI15" s="28"/>
      <c r="BJ15" s="29"/>
      <c r="BK15" s="28"/>
      <c r="BL15" s="29"/>
      <c r="BM15" s="28"/>
      <c r="BN15" s="29"/>
      <c r="BO15" s="28"/>
      <c r="BP15" s="29"/>
      <c r="BQ15" s="28"/>
      <c r="BR15" s="29"/>
      <c r="BS15" s="28"/>
      <c r="BT15" s="29"/>
      <c r="BU15" s="31"/>
      <c r="BV15" s="32"/>
      <c r="BW15" s="33" t="e">
        <f t="shared" si="1"/>
        <v>#VALUE!</v>
      </c>
    </row>
    <row r="16" spans="2:75" ht="13.8" x14ac:dyDescent="0.25">
      <c r="B16" s="45">
        <f>[1]DIMANCHE!B31</f>
        <v>0</v>
      </c>
      <c r="C16" s="5" t="str">
        <f>[1]DIMANCHE!E31</f>
        <v/>
      </c>
      <c r="D16" s="5" t="str">
        <f>[1]DIMANCHE!F31</f>
        <v/>
      </c>
      <c r="E16" s="5" t="str">
        <f>[1]DIMANCHE!G31</f>
        <v/>
      </c>
      <c r="F16" s="43">
        <f>[1]DIMANCHE!H31</f>
        <v>0</v>
      </c>
      <c r="G16" s="43">
        <f>[1]DIMANCHE!I31</f>
        <v>0</v>
      </c>
      <c r="H16" s="46">
        <f>[1]DIMANCHE!J31</f>
        <v>0</v>
      </c>
      <c r="I16" s="46">
        <f>[1]DIMANCHE!K31</f>
        <v>0</v>
      </c>
      <c r="J16" s="46">
        <f>[1]DIMANCHE!L31</f>
        <v>0</v>
      </c>
      <c r="K16" s="46">
        <f>[1]DIMANCHE!M31</f>
        <v>0</v>
      </c>
      <c r="L16" s="46">
        <f>[1]DIMANCHE!N31</f>
        <v>0</v>
      </c>
      <c r="M16" s="46">
        <f>[1]DIMANCHE!O31</f>
        <v>0</v>
      </c>
      <c r="N16" s="46">
        <f>[1]DIMANCHE!P31</f>
        <v>0</v>
      </c>
      <c r="O16" s="46">
        <f>[1]DIMANCHE!Q31</f>
        <v>0</v>
      </c>
      <c r="P16" s="46">
        <f>[1]DIMANCHE!R31</f>
        <v>0</v>
      </c>
      <c r="Q16" s="46">
        <f>[1]DIMANCHE!S31</f>
        <v>0</v>
      </c>
      <c r="R16" s="46">
        <f>[1]DIMANCHE!T31</f>
        <v>0</v>
      </c>
      <c r="S16" s="46">
        <f>[1]DIMANCHE!U31</f>
        <v>0</v>
      </c>
      <c r="T16" s="46">
        <f>[1]DIMANCHE!V31</f>
        <v>0</v>
      </c>
      <c r="U16" s="47">
        <f>[1]DIMANCHE!W31</f>
        <v>0</v>
      </c>
      <c r="W16" s="38" t="str">
        <f t="shared" si="2"/>
        <v/>
      </c>
      <c r="X16" s="38"/>
      <c r="Y16" s="24" t="str">
        <f t="array" ref="Y16">IF(MIN(IF(champ0&lt;&gt;"",IF(COUNTIF(Y$4:Y15,champ0)=0,MATCH(champ0,champ0,0))))&lt;&gt;0,INDEX(champ0,MIN(IF(champ0&lt;&gt;"",IF(COUNTIF(Y$4:Y15,champ0)=0,MATCH(champ0,champ0,0))))),"")</f>
        <v>Louis-Marie Fillion</v>
      </c>
      <c r="AF16" s="25"/>
      <c r="AG16" s="26" t="s">
        <v>20</v>
      </c>
      <c r="AH16" s="27">
        <v>1710</v>
      </c>
      <c r="AI16" s="28" t="e">
        <f>SUMIFS(val_d,code_d,$AH16,nom_D,$AI$3,tstd_d,$AI$4)</f>
        <v>#VALUE!</v>
      </c>
      <c r="AJ16" s="29"/>
      <c r="AK16" s="28"/>
      <c r="AL16" s="29"/>
      <c r="AM16" s="28"/>
      <c r="AN16" s="29"/>
      <c r="AO16" s="28"/>
      <c r="AP16" s="29"/>
      <c r="AQ16" s="28"/>
      <c r="AR16" s="29"/>
      <c r="AS16" s="28"/>
      <c r="AT16" s="29"/>
      <c r="AU16" s="28"/>
      <c r="AV16" s="29"/>
      <c r="AW16" s="28"/>
      <c r="AX16" s="29"/>
      <c r="AY16" s="28"/>
      <c r="AZ16" s="29"/>
      <c r="BA16" s="28"/>
      <c r="BB16" s="29"/>
      <c r="BC16" s="28"/>
      <c r="BD16" s="29"/>
      <c r="BE16" s="28"/>
      <c r="BF16" s="29"/>
      <c r="BG16" s="28"/>
      <c r="BH16" s="29"/>
      <c r="BI16" s="28"/>
      <c r="BJ16" s="29"/>
      <c r="BK16" s="28"/>
      <c r="BL16" s="29"/>
      <c r="BM16" s="28"/>
      <c r="BN16" s="29"/>
      <c r="BO16" s="28"/>
      <c r="BP16" s="29"/>
      <c r="BQ16" s="28"/>
      <c r="BR16" s="29"/>
      <c r="BS16" s="28"/>
      <c r="BT16" s="29"/>
      <c r="BU16" s="31"/>
      <c r="BV16" s="32"/>
      <c r="BW16" s="33" t="e">
        <f t="shared" si="1"/>
        <v>#VALUE!</v>
      </c>
    </row>
    <row r="17" spans="2:75" ht="13.8" x14ac:dyDescent="0.25">
      <c r="B17" s="45">
        <f>[1]DIMANCHE!B32</f>
        <v>0</v>
      </c>
      <c r="C17" s="5" t="str">
        <f>[1]DIMANCHE!E32</f>
        <v/>
      </c>
      <c r="D17" s="5" t="str">
        <f>[1]DIMANCHE!F32</f>
        <v/>
      </c>
      <c r="E17" s="5" t="str">
        <f>[1]DIMANCHE!G32</f>
        <v/>
      </c>
      <c r="F17" s="43">
        <f>[1]DIMANCHE!H32</f>
        <v>0</v>
      </c>
      <c r="G17" s="43">
        <f>[1]DIMANCHE!I32</f>
        <v>0</v>
      </c>
      <c r="H17" s="46">
        <f>[1]DIMANCHE!J32</f>
        <v>0</v>
      </c>
      <c r="I17" s="46">
        <f>[1]DIMANCHE!K32</f>
        <v>0</v>
      </c>
      <c r="J17" s="46">
        <f>[1]DIMANCHE!L32</f>
        <v>0</v>
      </c>
      <c r="K17" s="46">
        <f>[1]DIMANCHE!M32</f>
        <v>0</v>
      </c>
      <c r="L17" s="46">
        <f>[1]DIMANCHE!N32</f>
        <v>0</v>
      </c>
      <c r="M17" s="46">
        <f>[1]DIMANCHE!O32</f>
        <v>0</v>
      </c>
      <c r="N17" s="46">
        <f>[1]DIMANCHE!P32</f>
        <v>0</v>
      </c>
      <c r="O17" s="46">
        <f>[1]DIMANCHE!Q32</f>
        <v>0</v>
      </c>
      <c r="P17" s="46">
        <f>[1]DIMANCHE!R32</f>
        <v>0</v>
      </c>
      <c r="Q17" s="46">
        <f>[1]DIMANCHE!S32</f>
        <v>0</v>
      </c>
      <c r="R17" s="46">
        <f>[1]DIMANCHE!T32</f>
        <v>0</v>
      </c>
      <c r="S17" s="46">
        <f>[1]DIMANCHE!U32</f>
        <v>0</v>
      </c>
      <c r="T17" s="46">
        <f>[1]DIMANCHE!V32</f>
        <v>0</v>
      </c>
      <c r="U17" s="47">
        <f>[1]DIMANCHE!W32</f>
        <v>0</v>
      </c>
      <c r="W17" s="38" t="str">
        <f t="shared" si="2"/>
        <v/>
      </c>
      <c r="X17" s="38"/>
      <c r="Y17" s="24" t="str">
        <f t="array" ref="Y17">IF(MIN(IF(champ0&lt;&gt;"",IF(COUNTIF(Y$4:Y16,champ0)=0,MATCH(champ0,champ0,0))))&lt;&gt;0,INDEX(champ0,MIN(IF(champ0&lt;&gt;"",IF(COUNTIF(Y$4:Y16,champ0)=0,MATCH(champ0,champ0,0))))),"")</f>
        <v>Martin Demers</v>
      </c>
      <c r="AF17" s="25"/>
      <c r="AG17" s="26" t="s">
        <v>21</v>
      </c>
      <c r="AH17" s="27">
        <v>1720</v>
      </c>
      <c r="AI17" s="28" t="e">
        <f>SUMIFS(val_d,code_d,$AH17,nom_D,$AI$3,tstd_d,$AI$4)</f>
        <v>#VALUE!</v>
      </c>
      <c r="AJ17" s="29"/>
      <c r="AK17" s="28"/>
      <c r="AL17" s="29"/>
      <c r="AM17" s="28"/>
      <c r="AN17" s="29"/>
      <c r="AO17" s="28"/>
      <c r="AP17" s="29"/>
      <c r="AQ17" s="28"/>
      <c r="AR17" s="29"/>
      <c r="AS17" s="28"/>
      <c r="AT17" s="29"/>
      <c r="AU17" s="28"/>
      <c r="AV17" s="29"/>
      <c r="AW17" s="28"/>
      <c r="AX17" s="29"/>
      <c r="AY17" s="28"/>
      <c r="AZ17" s="29"/>
      <c r="BA17" s="28"/>
      <c r="BB17" s="29"/>
      <c r="BC17" s="28"/>
      <c r="BD17" s="29"/>
      <c r="BE17" s="28"/>
      <c r="BF17" s="29"/>
      <c r="BG17" s="28"/>
      <c r="BH17" s="29"/>
      <c r="BI17" s="28"/>
      <c r="BJ17" s="29"/>
      <c r="BK17" s="28"/>
      <c r="BL17" s="29"/>
      <c r="BM17" s="28"/>
      <c r="BN17" s="29"/>
      <c r="BO17" s="28"/>
      <c r="BP17" s="29"/>
      <c r="BQ17" s="28"/>
      <c r="BR17" s="29"/>
      <c r="BS17" s="28"/>
      <c r="BT17" s="29"/>
      <c r="BU17" s="31"/>
      <c r="BV17" s="32"/>
      <c r="BW17" s="33" t="e">
        <f t="shared" si="1"/>
        <v>#VALUE!</v>
      </c>
    </row>
    <row r="18" spans="2:75" ht="13.8" x14ac:dyDescent="0.25">
      <c r="B18" s="45">
        <f>[1]DIMANCHE!B33</f>
        <v>0</v>
      </c>
      <c r="C18" s="5" t="str">
        <f>[1]DIMANCHE!E33</f>
        <v/>
      </c>
      <c r="D18" s="5" t="str">
        <f>[1]DIMANCHE!F33</f>
        <v/>
      </c>
      <c r="E18" s="5" t="str">
        <f>[1]DIMANCHE!G33</f>
        <v/>
      </c>
      <c r="F18" s="43">
        <f>[1]DIMANCHE!H33</f>
        <v>0</v>
      </c>
      <c r="G18" s="43">
        <f>[1]DIMANCHE!I33</f>
        <v>0</v>
      </c>
      <c r="H18" s="46">
        <f>[1]DIMANCHE!J33</f>
        <v>0</v>
      </c>
      <c r="I18" s="46">
        <f>[1]DIMANCHE!K33</f>
        <v>0</v>
      </c>
      <c r="J18" s="46">
        <f>[1]DIMANCHE!L33</f>
        <v>0</v>
      </c>
      <c r="K18" s="46">
        <f>[1]DIMANCHE!M33</f>
        <v>0</v>
      </c>
      <c r="L18" s="46">
        <f>[1]DIMANCHE!N33</f>
        <v>0</v>
      </c>
      <c r="M18" s="46">
        <f>[1]DIMANCHE!O33</f>
        <v>0</v>
      </c>
      <c r="N18" s="46">
        <f>[1]DIMANCHE!P33</f>
        <v>0</v>
      </c>
      <c r="O18" s="46">
        <f>[1]DIMANCHE!Q33</f>
        <v>0</v>
      </c>
      <c r="P18" s="46">
        <f>[1]DIMANCHE!R33</f>
        <v>0</v>
      </c>
      <c r="Q18" s="46">
        <f>[1]DIMANCHE!S33</f>
        <v>0</v>
      </c>
      <c r="R18" s="46">
        <f>[1]DIMANCHE!T33</f>
        <v>0</v>
      </c>
      <c r="S18" s="46">
        <f>[1]DIMANCHE!U33</f>
        <v>0</v>
      </c>
      <c r="T18" s="46">
        <f>[1]DIMANCHE!V33</f>
        <v>0</v>
      </c>
      <c r="U18" s="47">
        <f>[1]DIMANCHE!W33</f>
        <v>0</v>
      </c>
      <c r="W18" s="49"/>
      <c r="X18" s="38"/>
      <c r="Y18" s="24" t="str">
        <f t="array" ref="Y18">IF(MIN(IF(champ0&lt;&gt;"",IF(COUNTIF(Y$4:Y17,champ0)=0,MATCH(champ0,champ0,0))))&lt;&gt;0,INDEX(champ0,MIN(IF(champ0&lt;&gt;"",IF(COUNTIF(Y$4:Y17,champ0)=0,MATCH(champ0,champ0,0))))),"")</f>
        <v>Maxim Guilmette</v>
      </c>
      <c r="AF18" s="25"/>
      <c r="AG18" s="26" t="s">
        <v>22</v>
      </c>
      <c r="AH18" s="27">
        <v>1730</v>
      </c>
      <c r="AI18" s="28" t="e">
        <f>SUMIFS(val_d,code_d,$AH18,nom_D,$AI$3,tstd_d,$AI$4)</f>
        <v>#VALUE!</v>
      </c>
      <c r="AJ18" s="29"/>
      <c r="AK18" s="28"/>
      <c r="AL18" s="29"/>
      <c r="AM18" s="28"/>
      <c r="AN18" s="29"/>
      <c r="AO18" s="28"/>
      <c r="AP18" s="29"/>
      <c r="AQ18" s="28"/>
      <c r="AR18" s="29"/>
      <c r="AS18" s="28"/>
      <c r="AT18" s="29"/>
      <c r="AU18" s="28"/>
      <c r="AV18" s="29"/>
      <c r="AW18" s="28"/>
      <c r="AX18" s="29"/>
      <c r="AY18" s="28"/>
      <c r="AZ18" s="29"/>
      <c r="BA18" s="28"/>
      <c r="BB18" s="29"/>
      <c r="BC18" s="28"/>
      <c r="BD18" s="29"/>
      <c r="BE18" s="28"/>
      <c r="BF18" s="29"/>
      <c r="BG18" s="28"/>
      <c r="BH18" s="29"/>
      <c r="BI18" s="28"/>
      <c r="BJ18" s="29"/>
      <c r="BK18" s="28"/>
      <c r="BL18" s="29"/>
      <c r="BM18" s="28"/>
      <c r="BN18" s="29"/>
      <c r="BO18" s="28"/>
      <c r="BP18" s="29"/>
      <c r="BQ18" s="28"/>
      <c r="BR18" s="29"/>
      <c r="BS18" s="28"/>
      <c r="BT18" s="29"/>
      <c r="BU18" s="31"/>
      <c r="BV18" s="32"/>
      <c r="BW18" s="33" t="e">
        <f t="shared" si="1"/>
        <v>#VALUE!</v>
      </c>
    </row>
    <row r="19" spans="2:75" ht="13.8" x14ac:dyDescent="0.25">
      <c r="B19" s="45">
        <f>[1]DIMANCHE!B34</f>
        <v>0</v>
      </c>
      <c r="C19" s="5" t="str">
        <f>[1]DIMANCHE!E34</f>
        <v/>
      </c>
      <c r="D19" s="5" t="str">
        <f>[1]DIMANCHE!F34</f>
        <v/>
      </c>
      <c r="E19" s="5" t="str">
        <f>[1]DIMANCHE!G34</f>
        <v/>
      </c>
      <c r="F19" s="43">
        <f>[1]DIMANCHE!H34</f>
        <v>0</v>
      </c>
      <c r="G19" s="43">
        <f>[1]DIMANCHE!I34</f>
        <v>0</v>
      </c>
      <c r="H19" s="46">
        <f>[1]DIMANCHE!J34</f>
        <v>0</v>
      </c>
      <c r="I19" s="46">
        <f>[1]DIMANCHE!K34</f>
        <v>0</v>
      </c>
      <c r="J19" s="46">
        <f>[1]DIMANCHE!L34</f>
        <v>0</v>
      </c>
      <c r="K19" s="46">
        <f>[1]DIMANCHE!M34</f>
        <v>0</v>
      </c>
      <c r="L19" s="46">
        <f>[1]DIMANCHE!N34</f>
        <v>0</v>
      </c>
      <c r="M19" s="46">
        <f>[1]DIMANCHE!O34</f>
        <v>0</v>
      </c>
      <c r="N19" s="46">
        <f>[1]DIMANCHE!P34</f>
        <v>0</v>
      </c>
      <c r="O19" s="46">
        <f>[1]DIMANCHE!Q34</f>
        <v>0</v>
      </c>
      <c r="P19" s="46">
        <f>[1]DIMANCHE!R34</f>
        <v>0</v>
      </c>
      <c r="Q19" s="46">
        <f>[1]DIMANCHE!S34</f>
        <v>0</v>
      </c>
      <c r="R19" s="46">
        <f>[1]DIMANCHE!T34</f>
        <v>0</v>
      </c>
      <c r="S19" s="46">
        <f>[1]DIMANCHE!U34</f>
        <v>0</v>
      </c>
      <c r="T19" s="46">
        <f>[1]DIMANCHE!V34</f>
        <v>0</v>
      </c>
      <c r="U19" s="47">
        <f>[1]DIMANCHE!W34</f>
        <v>0</v>
      </c>
      <c r="W19" s="38"/>
      <c r="X19" s="38"/>
      <c r="Y19" s="24" t="str">
        <f t="array" ref="Y19">IF(MIN(IF(champ0&lt;&gt;"",IF(COUNTIF(Y$4:Y18,champ0)=0,MATCH(champ0,champ0,0))))&lt;&gt;0,INDEX(champ0,MIN(IF(champ0&lt;&gt;"",IF(COUNTIF(Y$4:Y18,champ0)=0,MATCH(champ0,champ0,0))))),"")</f>
        <v>Yves Daoust</v>
      </c>
      <c r="AF19" s="25"/>
      <c r="AG19" s="26" t="s">
        <v>23</v>
      </c>
      <c r="AH19" s="27">
        <v>1740</v>
      </c>
      <c r="AI19" s="28" t="e">
        <f>SUMIFS(val_d,code_d,$AH19,nom_D,$AI$3,tstd_d,$AI$4)</f>
        <v>#VALUE!</v>
      </c>
      <c r="AJ19" s="29"/>
      <c r="AK19" s="28"/>
      <c r="AL19" s="29"/>
      <c r="AM19" s="28"/>
      <c r="AN19" s="29"/>
      <c r="AO19" s="28"/>
      <c r="AP19" s="29"/>
      <c r="AQ19" s="28"/>
      <c r="AR19" s="29"/>
      <c r="AS19" s="28"/>
      <c r="AT19" s="29"/>
      <c r="AU19" s="28"/>
      <c r="AV19" s="29"/>
      <c r="AW19" s="28"/>
      <c r="AX19" s="29"/>
      <c r="AY19" s="28"/>
      <c r="AZ19" s="29"/>
      <c r="BA19" s="28"/>
      <c r="BB19" s="29"/>
      <c r="BC19" s="28"/>
      <c r="BD19" s="29"/>
      <c r="BE19" s="28"/>
      <c r="BF19" s="29"/>
      <c r="BG19" s="28"/>
      <c r="BH19" s="29"/>
      <c r="BI19" s="28"/>
      <c r="BJ19" s="29"/>
      <c r="BK19" s="28"/>
      <c r="BL19" s="29"/>
      <c r="BM19" s="28"/>
      <c r="BN19" s="29"/>
      <c r="BO19" s="28"/>
      <c r="BP19" s="29"/>
      <c r="BQ19" s="28"/>
      <c r="BR19" s="29"/>
      <c r="BS19" s="28"/>
      <c r="BT19" s="29"/>
      <c r="BU19" s="31"/>
      <c r="BV19" s="32"/>
      <c r="BW19" s="33" t="e">
        <f t="shared" si="1"/>
        <v>#VALUE!</v>
      </c>
    </row>
    <row r="20" spans="2:75" ht="13.8" x14ac:dyDescent="0.25">
      <c r="B20" s="45">
        <f>[1]DIMANCHE!B35</f>
        <v>0</v>
      </c>
      <c r="C20" s="5" t="str">
        <f>[1]DIMANCHE!E35</f>
        <v/>
      </c>
      <c r="D20" s="5" t="str">
        <f>[1]DIMANCHE!F35</f>
        <v/>
      </c>
      <c r="E20" s="5" t="str">
        <f>[1]DIMANCHE!G35</f>
        <v/>
      </c>
      <c r="F20" s="43">
        <f>[1]DIMANCHE!H35</f>
        <v>0</v>
      </c>
      <c r="G20" s="43">
        <f>[1]DIMANCHE!I35</f>
        <v>0</v>
      </c>
      <c r="H20" s="46">
        <f>[1]DIMANCHE!J35</f>
        <v>0</v>
      </c>
      <c r="I20" s="46">
        <f>[1]DIMANCHE!K35</f>
        <v>0</v>
      </c>
      <c r="J20" s="46">
        <f>[1]DIMANCHE!L35</f>
        <v>0</v>
      </c>
      <c r="K20" s="46">
        <f>[1]DIMANCHE!M35</f>
        <v>0</v>
      </c>
      <c r="L20" s="46">
        <f>[1]DIMANCHE!N35</f>
        <v>0</v>
      </c>
      <c r="M20" s="46">
        <f>[1]DIMANCHE!O35</f>
        <v>0</v>
      </c>
      <c r="N20" s="46">
        <f>[1]DIMANCHE!P35</f>
        <v>0</v>
      </c>
      <c r="O20" s="46">
        <f>[1]DIMANCHE!Q35</f>
        <v>0</v>
      </c>
      <c r="P20" s="46">
        <f>[1]DIMANCHE!R35</f>
        <v>0</v>
      </c>
      <c r="Q20" s="46">
        <f>[1]DIMANCHE!S35</f>
        <v>0</v>
      </c>
      <c r="R20" s="46">
        <f>[1]DIMANCHE!T35</f>
        <v>0</v>
      </c>
      <c r="S20" s="46">
        <f>[1]DIMANCHE!U35</f>
        <v>0</v>
      </c>
      <c r="T20" s="46">
        <f>[1]DIMANCHE!V35</f>
        <v>0</v>
      </c>
      <c r="U20" s="47">
        <f>[1]DIMANCHE!W35</f>
        <v>0</v>
      </c>
      <c r="W20" s="49"/>
      <c r="X20" s="38"/>
      <c r="Y20" s="24" t="str">
        <f t="array" ref="Y20">IF(MIN(IF(champ0&lt;&gt;"",IF(COUNTIF(Y$4:Y19,champ0)=0,MATCH(champ0,champ0,0))))&lt;&gt;0,INDEX(champ0,MIN(IF(champ0&lt;&gt;"",IF(COUNTIF(Y$4:Y19,champ0)=0,MATCH(champ0,champ0,0))))),"")</f>
        <v/>
      </c>
      <c r="AF20" s="25"/>
      <c r="AG20" s="26" t="s">
        <v>24</v>
      </c>
      <c r="AH20" s="27">
        <v>1750</v>
      </c>
      <c r="AI20" s="28" t="e">
        <f>SUMIFS(val_d,code_d,$AH20,nom_D,$AI$3,tstd_d,$AI$4)</f>
        <v>#VALUE!</v>
      </c>
      <c r="AJ20" s="29"/>
      <c r="AK20" s="28"/>
      <c r="AL20" s="29"/>
      <c r="AM20" s="28"/>
      <c r="AN20" s="29"/>
      <c r="AO20" s="28"/>
      <c r="AP20" s="29"/>
      <c r="AQ20" s="28"/>
      <c r="AR20" s="29"/>
      <c r="AS20" s="28"/>
      <c r="AT20" s="29"/>
      <c r="AU20" s="28"/>
      <c r="AV20" s="29"/>
      <c r="AW20" s="28"/>
      <c r="AX20" s="29"/>
      <c r="AY20" s="28"/>
      <c r="AZ20" s="29"/>
      <c r="BA20" s="28"/>
      <c r="BB20" s="29"/>
      <c r="BC20" s="28"/>
      <c r="BD20" s="29"/>
      <c r="BE20" s="28"/>
      <c r="BF20" s="29"/>
      <c r="BG20" s="28"/>
      <c r="BH20" s="29"/>
      <c r="BI20" s="28"/>
      <c r="BJ20" s="29"/>
      <c r="BK20" s="28"/>
      <c r="BL20" s="29"/>
      <c r="BM20" s="28"/>
      <c r="BN20" s="29"/>
      <c r="BO20" s="28"/>
      <c r="BP20" s="29"/>
      <c r="BQ20" s="28"/>
      <c r="BR20" s="29"/>
      <c r="BS20" s="28"/>
      <c r="BT20" s="29"/>
      <c r="BU20" s="31"/>
      <c r="BV20" s="32"/>
      <c r="BW20" s="33" t="e">
        <f t="shared" si="1"/>
        <v>#VALUE!</v>
      </c>
    </row>
    <row r="21" spans="2:75" ht="13.8" x14ac:dyDescent="0.25">
      <c r="B21" s="45">
        <f>[1]DIMANCHE!B36</f>
        <v>0</v>
      </c>
      <c r="C21" s="5" t="str">
        <f>[1]DIMANCHE!E36</f>
        <v/>
      </c>
      <c r="D21" s="5" t="str">
        <f>[1]DIMANCHE!F36</f>
        <v/>
      </c>
      <c r="E21" s="5" t="str">
        <f>[1]DIMANCHE!G36</f>
        <v/>
      </c>
      <c r="F21" s="43">
        <f>[1]DIMANCHE!H36</f>
        <v>0</v>
      </c>
      <c r="G21" s="43">
        <f>[1]DIMANCHE!I36</f>
        <v>0</v>
      </c>
      <c r="H21" s="46">
        <f>[1]DIMANCHE!J36</f>
        <v>0</v>
      </c>
      <c r="I21" s="46">
        <f>[1]DIMANCHE!K36</f>
        <v>0</v>
      </c>
      <c r="J21" s="46">
        <f>[1]DIMANCHE!L36</f>
        <v>0</v>
      </c>
      <c r="K21" s="46">
        <f>[1]DIMANCHE!M36</f>
        <v>0</v>
      </c>
      <c r="L21" s="46">
        <f>[1]DIMANCHE!N36</f>
        <v>0</v>
      </c>
      <c r="M21" s="46">
        <f>[1]DIMANCHE!O36</f>
        <v>0</v>
      </c>
      <c r="N21" s="46">
        <f>[1]DIMANCHE!P36</f>
        <v>0</v>
      </c>
      <c r="O21" s="46">
        <f>[1]DIMANCHE!Q36</f>
        <v>0</v>
      </c>
      <c r="P21" s="46">
        <f>[1]DIMANCHE!R36</f>
        <v>0</v>
      </c>
      <c r="Q21" s="46">
        <f>[1]DIMANCHE!S36</f>
        <v>0</v>
      </c>
      <c r="R21" s="46">
        <f>[1]DIMANCHE!T36</f>
        <v>0</v>
      </c>
      <c r="S21" s="46">
        <f>[1]DIMANCHE!U36</f>
        <v>0</v>
      </c>
      <c r="T21" s="46">
        <f>[1]DIMANCHE!V36</f>
        <v>0</v>
      </c>
      <c r="U21" s="47">
        <f>[1]DIMANCHE!W36</f>
        <v>0</v>
      </c>
      <c r="W21" s="38"/>
      <c r="X21" s="38"/>
      <c r="Y21" s="24" t="str">
        <f t="array" ref="Y21">IF(MIN(IF(champ0&lt;&gt;"",IF(COUNTIF(Y$4:Y20,champ0)=0,MATCH(champ0,champ0,0))))&lt;&gt;0,INDEX(champ0,MIN(IF(champ0&lt;&gt;"",IF(COUNTIF(Y$4:Y20,champ0)=0,MATCH(champ0,champ0,0))))),"")</f>
        <v/>
      </c>
      <c r="AF21" s="25"/>
      <c r="AG21" s="26" t="s">
        <v>25</v>
      </c>
      <c r="AH21" s="27">
        <v>1810</v>
      </c>
      <c r="AI21" s="28" t="e">
        <f>SUMIFS(val_d,code_d,$AH21,nom_D,$AI$3,tstd_d,$AI$4)</f>
        <v>#VALUE!</v>
      </c>
      <c r="AJ21" s="29"/>
      <c r="AK21" s="28"/>
      <c r="AL21" s="29"/>
      <c r="AM21" s="28"/>
      <c r="AN21" s="29"/>
      <c r="AO21" s="28"/>
      <c r="AP21" s="29"/>
      <c r="AQ21" s="28"/>
      <c r="AR21" s="29"/>
      <c r="AS21" s="28"/>
      <c r="AT21" s="29"/>
      <c r="AU21" s="28"/>
      <c r="AV21" s="29"/>
      <c r="AW21" s="28"/>
      <c r="AX21" s="29"/>
      <c r="AY21" s="28"/>
      <c r="AZ21" s="29"/>
      <c r="BA21" s="28"/>
      <c r="BB21" s="29"/>
      <c r="BC21" s="28"/>
      <c r="BD21" s="29"/>
      <c r="BE21" s="28"/>
      <c r="BF21" s="29"/>
      <c r="BG21" s="28"/>
      <c r="BH21" s="29"/>
      <c r="BI21" s="28"/>
      <c r="BJ21" s="29"/>
      <c r="BK21" s="28"/>
      <c r="BL21" s="29"/>
      <c r="BM21" s="28"/>
      <c r="BN21" s="29"/>
      <c r="BO21" s="28"/>
      <c r="BP21" s="29"/>
      <c r="BQ21" s="28"/>
      <c r="BR21" s="29"/>
      <c r="BS21" s="28"/>
      <c r="BT21" s="29"/>
      <c r="BU21" s="31"/>
      <c r="BV21" s="32"/>
      <c r="BW21" s="33" t="e">
        <f t="shared" si="1"/>
        <v>#VALUE!</v>
      </c>
    </row>
    <row r="22" spans="2:75" ht="14.4" thickBot="1" x14ac:dyDescent="0.3">
      <c r="B22" s="45">
        <f>[1]DIMANCHE!B37</f>
        <v>0</v>
      </c>
      <c r="C22" s="5" t="str">
        <f>[1]DIMANCHE!E37</f>
        <v/>
      </c>
      <c r="D22" s="5" t="str">
        <f>[1]DIMANCHE!F37</f>
        <v/>
      </c>
      <c r="E22" s="5" t="str">
        <f>[1]DIMANCHE!G37</f>
        <v/>
      </c>
      <c r="F22" s="43">
        <f>[1]DIMANCHE!H37</f>
        <v>0</v>
      </c>
      <c r="G22" s="43">
        <f>[1]DIMANCHE!I37</f>
        <v>0</v>
      </c>
      <c r="H22" s="46">
        <f>[1]DIMANCHE!J37</f>
        <v>0</v>
      </c>
      <c r="I22" s="46">
        <f>[1]DIMANCHE!K37</f>
        <v>0</v>
      </c>
      <c r="J22" s="46">
        <f>[1]DIMANCHE!L37</f>
        <v>0</v>
      </c>
      <c r="K22" s="46">
        <f>[1]DIMANCHE!M37</f>
        <v>0</v>
      </c>
      <c r="L22" s="46">
        <f>[1]DIMANCHE!N37</f>
        <v>0</v>
      </c>
      <c r="M22" s="46">
        <f>[1]DIMANCHE!O37</f>
        <v>0</v>
      </c>
      <c r="N22" s="46">
        <f>[1]DIMANCHE!P37</f>
        <v>0</v>
      </c>
      <c r="O22" s="46">
        <f>[1]DIMANCHE!Q37</f>
        <v>0</v>
      </c>
      <c r="P22" s="46">
        <f>[1]DIMANCHE!R37</f>
        <v>0</v>
      </c>
      <c r="Q22" s="46">
        <f>[1]DIMANCHE!S37</f>
        <v>0</v>
      </c>
      <c r="R22" s="46">
        <f>[1]DIMANCHE!T37</f>
        <v>0</v>
      </c>
      <c r="S22" s="46">
        <f>[1]DIMANCHE!U37</f>
        <v>0</v>
      </c>
      <c r="T22" s="46">
        <f>[1]DIMANCHE!V37</f>
        <v>0</v>
      </c>
      <c r="U22" s="47">
        <f>[1]DIMANCHE!W37</f>
        <v>0</v>
      </c>
      <c r="W22" s="38"/>
      <c r="X22" s="38"/>
      <c r="Y22" s="24" t="str">
        <f t="array" ref="Y22">IF(MIN(IF(champ0&lt;&gt;"",IF(COUNTIF(Y$4:Y21,champ0)=0,MATCH(champ0,champ0,0))))&lt;&gt;0,INDEX(champ0,MIN(IF(champ0&lt;&gt;"",IF(COUNTIF(Y$4:Y21,champ0)=0,MATCH(champ0,champ0,0))))),"")</f>
        <v/>
      </c>
      <c r="AF22" s="50"/>
      <c r="AG22" s="51" t="s">
        <v>26</v>
      </c>
      <c r="AH22" s="27">
        <v>1910</v>
      </c>
      <c r="AI22" s="28" t="e">
        <f>SUMIFS(val_d,code_d,$AH22,nom_D,$AI$3,tstd_d,$AI$4)</f>
        <v>#VALUE!</v>
      </c>
      <c r="AJ22" s="29"/>
      <c r="AK22" s="28"/>
      <c r="AL22" s="29"/>
      <c r="AM22" s="28"/>
      <c r="AN22" s="29"/>
      <c r="AO22" s="28"/>
      <c r="AP22" s="29"/>
      <c r="AQ22" s="28"/>
      <c r="AR22" s="29"/>
      <c r="AS22" s="28"/>
      <c r="AT22" s="29"/>
      <c r="AU22" s="28"/>
      <c r="AV22" s="29"/>
      <c r="AW22" s="28"/>
      <c r="AX22" s="29"/>
      <c r="AY22" s="28"/>
      <c r="AZ22" s="29"/>
      <c r="BA22" s="28"/>
      <c r="BB22" s="29"/>
      <c r="BC22" s="28"/>
      <c r="BD22" s="29"/>
      <c r="BE22" s="28"/>
      <c r="BF22" s="29"/>
      <c r="BG22" s="28"/>
      <c r="BH22" s="29"/>
      <c r="BI22" s="28"/>
      <c r="BJ22" s="29"/>
      <c r="BK22" s="28"/>
      <c r="BL22" s="29"/>
      <c r="BM22" s="28"/>
      <c r="BN22" s="29"/>
      <c r="BO22" s="28"/>
      <c r="BP22" s="29"/>
      <c r="BQ22" s="28"/>
      <c r="BR22" s="29"/>
      <c r="BS22" s="28"/>
      <c r="BT22" s="29"/>
      <c r="BU22" s="31"/>
      <c r="BV22" s="32"/>
      <c r="BW22" s="33" t="e">
        <f t="shared" si="1"/>
        <v>#VALUE!</v>
      </c>
    </row>
    <row r="23" spans="2:75" ht="13.8" customHeight="1" x14ac:dyDescent="0.25">
      <c r="B23" s="45">
        <f>[1]DIMANCHE!B38</f>
        <v>0</v>
      </c>
      <c r="C23" s="5" t="str">
        <f>[1]DIMANCHE!E38</f>
        <v/>
      </c>
      <c r="D23" s="5" t="str">
        <f>[1]DIMANCHE!F38</f>
        <v/>
      </c>
      <c r="E23" s="5" t="str">
        <f>[1]DIMANCHE!G38</f>
        <v/>
      </c>
      <c r="F23" s="43">
        <f>[1]DIMANCHE!H38</f>
        <v>0</v>
      </c>
      <c r="G23" s="43">
        <f>[1]DIMANCHE!I38</f>
        <v>0</v>
      </c>
      <c r="H23" s="46">
        <f>[1]DIMANCHE!J38</f>
        <v>0</v>
      </c>
      <c r="I23" s="46">
        <f>[1]DIMANCHE!K38</f>
        <v>0</v>
      </c>
      <c r="J23" s="46">
        <f>[1]DIMANCHE!L38</f>
        <v>0</v>
      </c>
      <c r="K23" s="46">
        <f>[1]DIMANCHE!M38</f>
        <v>0</v>
      </c>
      <c r="L23" s="46">
        <f>[1]DIMANCHE!N38</f>
        <v>0</v>
      </c>
      <c r="M23" s="46">
        <f>[1]DIMANCHE!O38</f>
        <v>0</v>
      </c>
      <c r="N23" s="46">
        <f>[1]DIMANCHE!P38</f>
        <v>0</v>
      </c>
      <c r="O23" s="46">
        <f>[1]DIMANCHE!Q38</f>
        <v>0</v>
      </c>
      <c r="P23" s="46">
        <f>[1]DIMANCHE!R38</f>
        <v>0</v>
      </c>
      <c r="Q23" s="46">
        <f>[1]DIMANCHE!S38</f>
        <v>0</v>
      </c>
      <c r="R23" s="46">
        <f>[1]DIMANCHE!T38</f>
        <v>0</v>
      </c>
      <c r="S23" s="46">
        <f>[1]DIMANCHE!U38</f>
        <v>0</v>
      </c>
      <c r="T23" s="46">
        <f>[1]DIMANCHE!V38</f>
        <v>0</v>
      </c>
      <c r="U23" s="47">
        <f>[1]DIMANCHE!W38</f>
        <v>0</v>
      </c>
      <c r="W23" s="38"/>
      <c r="X23" s="38"/>
      <c r="Y23" s="24" t="str">
        <f t="array" ref="Y23">IF(MIN(IF(champ0&lt;&gt;"",IF(COUNTIF(Y$4:Y22,champ0)=0,MATCH(champ0,champ0,0))))&lt;&gt;0,INDEX(champ0,MIN(IF(champ0&lt;&gt;"",IF(COUNTIF(Y$4:Y22,champ0)=0,MATCH(champ0,champ0,0))))),"")</f>
        <v/>
      </c>
      <c r="AF23" s="52" t="s">
        <v>27</v>
      </c>
      <c r="AG23" s="26" t="s">
        <v>28</v>
      </c>
      <c r="AH23" s="53">
        <v>2110</v>
      </c>
      <c r="AI23" s="54" t="e">
        <f>SUMIFS(val_d,code_d,$AH23,nom_D,$AI$3,tstd_d,$AI$4)</f>
        <v>#VALUE!</v>
      </c>
      <c r="AJ23" s="55"/>
      <c r="AK23" s="54"/>
      <c r="AL23" s="55"/>
      <c r="AM23" s="54"/>
      <c r="AN23" s="55"/>
      <c r="AO23" s="54"/>
      <c r="AP23" s="55"/>
      <c r="AQ23" s="54"/>
      <c r="AR23" s="55"/>
      <c r="AS23" s="54"/>
      <c r="AT23" s="55"/>
      <c r="AU23" s="54"/>
      <c r="AV23" s="55"/>
      <c r="AW23" s="54"/>
      <c r="AX23" s="55"/>
      <c r="AY23" s="54"/>
      <c r="AZ23" s="55"/>
      <c r="BA23" s="54"/>
      <c r="BB23" s="55"/>
      <c r="BC23" s="54"/>
      <c r="BD23" s="55"/>
      <c r="BE23" s="54"/>
      <c r="BF23" s="55"/>
      <c r="BG23" s="54"/>
      <c r="BH23" s="55"/>
      <c r="BI23" s="54"/>
      <c r="BJ23" s="55"/>
      <c r="BK23" s="54"/>
      <c r="BL23" s="55"/>
      <c r="BM23" s="54"/>
      <c r="BN23" s="55"/>
      <c r="BO23" s="54"/>
      <c r="BP23" s="55"/>
      <c r="BQ23" s="54"/>
      <c r="BR23" s="55"/>
      <c r="BS23" s="54"/>
      <c r="BT23" s="55"/>
      <c r="BU23" s="56"/>
      <c r="BV23" s="57"/>
      <c r="BW23" s="58" t="e">
        <f t="shared" si="1"/>
        <v>#VALUE!</v>
      </c>
    </row>
    <row r="24" spans="2:75" ht="13.8" x14ac:dyDescent="0.25">
      <c r="B24" s="45">
        <f>[1]DIMANCHE!B39</f>
        <v>0</v>
      </c>
      <c r="C24" s="5" t="str">
        <f>[1]DIMANCHE!E39</f>
        <v/>
      </c>
      <c r="D24" s="5" t="str">
        <f>[1]DIMANCHE!F39</f>
        <v/>
      </c>
      <c r="E24" s="5" t="str">
        <f>[1]DIMANCHE!G39</f>
        <v/>
      </c>
      <c r="F24" s="43">
        <f>[1]DIMANCHE!H39</f>
        <v>0</v>
      </c>
      <c r="G24" s="43">
        <f>[1]DIMANCHE!I39</f>
        <v>0</v>
      </c>
      <c r="H24" s="46">
        <f>[1]DIMANCHE!J39</f>
        <v>0</v>
      </c>
      <c r="I24" s="46">
        <f>[1]DIMANCHE!K39</f>
        <v>0</v>
      </c>
      <c r="J24" s="46">
        <f>[1]DIMANCHE!L39</f>
        <v>0</v>
      </c>
      <c r="K24" s="46">
        <f>[1]DIMANCHE!M39</f>
        <v>0</v>
      </c>
      <c r="L24" s="46">
        <f>[1]DIMANCHE!N39</f>
        <v>0</v>
      </c>
      <c r="M24" s="46">
        <f>[1]DIMANCHE!O39</f>
        <v>0</v>
      </c>
      <c r="N24" s="46">
        <f>[1]DIMANCHE!P39</f>
        <v>0</v>
      </c>
      <c r="O24" s="46">
        <f>[1]DIMANCHE!Q39</f>
        <v>0</v>
      </c>
      <c r="P24" s="46">
        <f>[1]DIMANCHE!R39</f>
        <v>0</v>
      </c>
      <c r="Q24" s="46">
        <f>[1]DIMANCHE!S39</f>
        <v>0</v>
      </c>
      <c r="R24" s="46">
        <f>[1]DIMANCHE!T39</f>
        <v>0</v>
      </c>
      <c r="S24" s="46">
        <f>[1]DIMANCHE!U39</f>
        <v>0</v>
      </c>
      <c r="T24" s="46">
        <f>[1]DIMANCHE!V39</f>
        <v>0</v>
      </c>
      <c r="U24" s="47">
        <f>[1]DIMANCHE!W39</f>
        <v>0</v>
      </c>
      <c r="W24" s="38"/>
      <c r="X24" s="38"/>
      <c r="Y24" s="24" t="str">
        <f t="array" ref="Y24">IF(MIN(IF(champ0&lt;&gt;"",IF(COUNTIF(Y$4:Y23,champ0)=0,MATCH(champ0,champ0,0))))&lt;&gt;0,INDEX(champ0,MIN(IF(champ0&lt;&gt;"",IF(COUNTIF(Y$4:Y23,champ0)=0,MATCH(champ0,champ0,0))))),"")</f>
        <v/>
      </c>
      <c r="AF24" s="59"/>
      <c r="AG24" s="26" t="s">
        <v>29</v>
      </c>
      <c r="AH24" s="53">
        <v>2210</v>
      </c>
      <c r="AI24" s="54" t="e">
        <f>SUMIFS(val_d,code_d,$AH24,nom_D,$AI$3,tstd_d,$AI$4)</f>
        <v>#VALUE!</v>
      </c>
      <c r="AJ24" s="55"/>
      <c r="AK24" s="54"/>
      <c r="AL24" s="55"/>
      <c r="AM24" s="54"/>
      <c r="AN24" s="55"/>
      <c r="AO24" s="54"/>
      <c r="AP24" s="55"/>
      <c r="AQ24" s="54"/>
      <c r="AR24" s="55"/>
      <c r="AS24" s="54"/>
      <c r="AT24" s="55"/>
      <c r="AU24" s="54"/>
      <c r="AV24" s="55"/>
      <c r="AW24" s="54"/>
      <c r="AX24" s="55"/>
      <c r="AY24" s="54"/>
      <c r="AZ24" s="55"/>
      <c r="BA24" s="54"/>
      <c r="BB24" s="55"/>
      <c r="BC24" s="54"/>
      <c r="BD24" s="55"/>
      <c r="BE24" s="54"/>
      <c r="BF24" s="55"/>
      <c r="BG24" s="54"/>
      <c r="BH24" s="55"/>
      <c r="BI24" s="54"/>
      <c r="BJ24" s="55"/>
      <c r="BK24" s="54"/>
      <c r="BL24" s="55"/>
      <c r="BM24" s="54"/>
      <c r="BN24" s="55"/>
      <c r="BO24" s="54"/>
      <c r="BP24" s="55"/>
      <c r="BQ24" s="54"/>
      <c r="BR24" s="55"/>
      <c r="BS24" s="54"/>
      <c r="BT24" s="55"/>
      <c r="BU24" s="56"/>
      <c r="BV24" s="57"/>
      <c r="BW24" s="58" t="e">
        <f t="shared" si="1"/>
        <v>#VALUE!</v>
      </c>
    </row>
    <row r="25" spans="2:75" ht="13.8" x14ac:dyDescent="0.25">
      <c r="B25" s="45">
        <f>[1]DIMANCHE!B40</f>
        <v>0</v>
      </c>
      <c r="C25" s="5" t="str">
        <f>[1]DIMANCHE!E40</f>
        <v/>
      </c>
      <c r="D25" s="5" t="str">
        <f>[1]DIMANCHE!F40</f>
        <v/>
      </c>
      <c r="E25" s="5" t="str">
        <f>[1]DIMANCHE!G40</f>
        <v/>
      </c>
      <c r="F25" s="43">
        <f>[1]DIMANCHE!H40</f>
        <v>0</v>
      </c>
      <c r="G25" s="43">
        <f>[1]DIMANCHE!I40</f>
        <v>0</v>
      </c>
      <c r="H25" s="46">
        <f>[1]DIMANCHE!J40</f>
        <v>0</v>
      </c>
      <c r="I25" s="46">
        <f>[1]DIMANCHE!K40</f>
        <v>0</v>
      </c>
      <c r="J25" s="46">
        <f>[1]DIMANCHE!L40</f>
        <v>0</v>
      </c>
      <c r="K25" s="46">
        <f>[1]DIMANCHE!M40</f>
        <v>0</v>
      </c>
      <c r="L25" s="46">
        <f>[1]DIMANCHE!N40</f>
        <v>0</v>
      </c>
      <c r="M25" s="46">
        <f>[1]DIMANCHE!O40</f>
        <v>0</v>
      </c>
      <c r="N25" s="46">
        <f>[1]DIMANCHE!P40</f>
        <v>0</v>
      </c>
      <c r="O25" s="46">
        <f>[1]DIMANCHE!Q40</f>
        <v>0</v>
      </c>
      <c r="P25" s="46">
        <f>[1]DIMANCHE!R40</f>
        <v>0</v>
      </c>
      <c r="Q25" s="46">
        <f>[1]DIMANCHE!S40</f>
        <v>0</v>
      </c>
      <c r="R25" s="46">
        <f>[1]DIMANCHE!T40</f>
        <v>0</v>
      </c>
      <c r="S25" s="46">
        <f>[1]DIMANCHE!U40</f>
        <v>0</v>
      </c>
      <c r="T25" s="46">
        <f>[1]DIMANCHE!V40</f>
        <v>0</v>
      </c>
      <c r="U25" s="47">
        <f>[1]DIMANCHE!W40</f>
        <v>0</v>
      </c>
      <c r="W25" s="49"/>
      <c r="X25" s="38"/>
      <c r="Y25" s="24" t="str">
        <f t="array" ref="Y25">IF(MIN(IF(champ0&lt;&gt;"",IF(COUNTIF(Y$4:Y24,champ0)=0,MATCH(champ0,champ0,0))))&lt;&gt;0,INDEX(champ0,MIN(IF(champ0&lt;&gt;"",IF(COUNTIF(Y$4:Y24,champ0)=0,MATCH(champ0,champ0,0))))),"")</f>
        <v/>
      </c>
      <c r="AF25" s="59"/>
      <c r="AG25" s="26" t="s">
        <v>30</v>
      </c>
      <c r="AH25" s="53">
        <v>2310</v>
      </c>
      <c r="AI25" s="54" t="e">
        <f>SUMIFS(val_d,code_d,$AH25,nom_D,$AI$3,tstd_d,$AI$4)</f>
        <v>#VALUE!</v>
      </c>
      <c r="AJ25" s="55"/>
      <c r="AK25" s="54"/>
      <c r="AL25" s="55"/>
      <c r="AM25" s="54"/>
      <c r="AN25" s="55"/>
      <c r="AO25" s="54"/>
      <c r="AP25" s="55"/>
      <c r="AQ25" s="54"/>
      <c r="AR25" s="55"/>
      <c r="AS25" s="54"/>
      <c r="AT25" s="55"/>
      <c r="AU25" s="54"/>
      <c r="AV25" s="55"/>
      <c r="AW25" s="54"/>
      <c r="AX25" s="55"/>
      <c r="AY25" s="54"/>
      <c r="AZ25" s="55"/>
      <c r="BA25" s="54"/>
      <c r="BB25" s="55"/>
      <c r="BC25" s="54"/>
      <c r="BD25" s="55"/>
      <c r="BE25" s="54"/>
      <c r="BF25" s="55"/>
      <c r="BG25" s="54"/>
      <c r="BH25" s="55"/>
      <c r="BI25" s="54"/>
      <c r="BJ25" s="55"/>
      <c r="BK25" s="54"/>
      <c r="BL25" s="55"/>
      <c r="BM25" s="54"/>
      <c r="BN25" s="55"/>
      <c r="BO25" s="54"/>
      <c r="BP25" s="55"/>
      <c r="BQ25" s="54"/>
      <c r="BR25" s="55"/>
      <c r="BS25" s="54"/>
      <c r="BT25" s="55"/>
      <c r="BU25" s="56"/>
      <c r="BV25" s="57"/>
      <c r="BW25" s="58" t="e">
        <f t="shared" si="1"/>
        <v>#VALUE!</v>
      </c>
    </row>
    <row r="26" spans="2:75" ht="13.8" x14ac:dyDescent="0.25">
      <c r="B26" s="45">
        <f>[1]DIMANCHE!B41</f>
        <v>0</v>
      </c>
      <c r="C26" s="5" t="str">
        <f>[1]DIMANCHE!E41</f>
        <v/>
      </c>
      <c r="D26" s="5" t="str">
        <f>[1]DIMANCHE!F41</f>
        <v/>
      </c>
      <c r="E26" s="5" t="str">
        <f>[1]DIMANCHE!G41</f>
        <v/>
      </c>
      <c r="F26" s="43">
        <f>[1]DIMANCHE!H41</f>
        <v>0</v>
      </c>
      <c r="G26" s="43">
        <f>[1]DIMANCHE!I41</f>
        <v>0</v>
      </c>
      <c r="H26" s="46">
        <f>[1]DIMANCHE!J41</f>
        <v>0</v>
      </c>
      <c r="I26" s="46">
        <f>[1]DIMANCHE!K41</f>
        <v>0</v>
      </c>
      <c r="J26" s="46">
        <f>[1]DIMANCHE!L41</f>
        <v>0</v>
      </c>
      <c r="K26" s="46">
        <f>[1]DIMANCHE!M41</f>
        <v>0</v>
      </c>
      <c r="L26" s="46">
        <f>[1]DIMANCHE!N41</f>
        <v>0</v>
      </c>
      <c r="M26" s="46">
        <f>[1]DIMANCHE!O41</f>
        <v>0</v>
      </c>
      <c r="N26" s="46">
        <f>[1]DIMANCHE!P41</f>
        <v>0</v>
      </c>
      <c r="O26" s="46">
        <f>[1]DIMANCHE!Q41</f>
        <v>0</v>
      </c>
      <c r="P26" s="46">
        <f>[1]DIMANCHE!R41</f>
        <v>0</v>
      </c>
      <c r="Q26" s="46">
        <f>[1]DIMANCHE!S41</f>
        <v>0</v>
      </c>
      <c r="R26" s="46">
        <f>[1]DIMANCHE!T41</f>
        <v>0</v>
      </c>
      <c r="S26" s="46">
        <f>[1]DIMANCHE!U41</f>
        <v>0</v>
      </c>
      <c r="T26" s="46">
        <f>[1]DIMANCHE!V41</f>
        <v>0</v>
      </c>
      <c r="U26" s="47">
        <f>[1]DIMANCHE!W41</f>
        <v>0</v>
      </c>
      <c r="W26" s="38" t="str">
        <f>IF(B26=0,"",B26)</f>
        <v/>
      </c>
      <c r="X26" s="38"/>
      <c r="Y26" s="24" t="str">
        <f t="array" ref="Y26">IF(MIN(IF(champ0&lt;&gt;"",IF(COUNTIF(Y$4:Y25,champ0)=0,MATCH(champ0,champ0,0))))&lt;&gt;0,INDEX(champ0,MIN(IF(champ0&lt;&gt;"",IF(COUNTIF(Y$4:Y25,champ0)=0,MATCH(champ0,champ0,0))))),"")</f>
        <v/>
      </c>
      <c r="AF26" s="59"/>
      <c r="AG26" s="26" t="s">
        <v>31</v>
      </c>
      <c r="AH26" s="53">
        <v>2320</v>
      </c>
      <c r="AI26" s="54" t="e">
        <f>SUMIFS(val_d,code_d,$AH26,nom_D,$AI$3,tstd_d,$AI$4)</f>
        <v>#VALUE!</v>
      </c>
      <c r="AJ26" s="55"/>
      <c r="AK26" s="54"/>
      <c r="AL26" s="55"/>
      <c r="AM26" s="54"/>
      <c r="AN26" s="55"/>
      <c r="AO26" s="54"/>
      <c r="AP26" s="55"/>
      <c r="AQ26" s="54"/>
      <c r="AR26" s="55"/>
      <c r="AS26" s="54"/>
      <c r="AT26" s="55"/>
      <c r="AU26" s="54"/>
      <c r="AV26" s="55"/>
      <c r="AW26" s="54"/>
      <c r="AX26" s="55"/>
      <c r="AY26" s="54"/>
      <c r="AZ26" s="55"/>
      <c r="BA26" s="54"/>
      <c r="BB26" s="55"/>
      <c r="BC26" s="54"/>
      <c r="BD26" s="55"/>
      <c r="BE26" s="54"/>
      <c r="BF26" s="55"/>
      <c r="BG26" s="54"/>
      <c r="BH26" s="55"/>
      <c r="BI26" s="54"/>
      <c r="BJ26" s="55"/>
      <c r="BK26" s="54"/>
      <c r="BL26" s="55"/>
      <c r="BM26" s="54"/>
      <c r="BN26" s="55"/>
      <c r="BO26" s="54"/>
      <c r="BP26" s="55"/>
      <c r="BQ26" s="54"/>
      <c r="BR26" s="55"/>
      <c r="BS26" s="54"/>
      <c r="BT26" s="55"/>
      <c r="BU26" s="56"/>
      <c r="BV26" s="57"/>
      <c r="BW26" s="58" t="e">
        <f t="shared" si="1"/>
        <v>#VALUE!</v>
      </c>
    </row>
    <row r="27" spans="2:75" ht="13.8" x14ac:dyDescent="0.25">
      <c r="B27" s="45">
        <f>[1]DIMANCHE!B42</f>
        <v>0</v>
      </c>
      <c r="C27" s="5" t="str">
        <f>[1]DIMANCHE!E42</f>
        <v/>
      </c>
      <c r="D27" s="5" t="str">
        <f>[1]DIMANCHE!F42</f>
        <v/>
      </c>
      <c r="E27" s="5" t="str">
        <f>[1]DIMANCHE!G42</f>
        <v/>
      </c>
      <c r="F27" s="43">
        <f>[1]DIMANCHE!H42</f>
        <v>0</v>
      </c>
      <c r="G27" s="43">
        <f>[1]DIMANCHE!I42</f>
        <v>0</v>
      </c>
      <c r="H27" s="46">
        <f>[1]DIMANCHE!J42</f>
        <v>0</v>
      </c>
      <c r="I27" s="46">
        <f>[1]DIMANCHE!K42</f>
        <v>0</v>
      </c>
      <c r="J27" s="46">
        <f>[1]DIMANCHE!L42</f>
        <v>0</v>
      </c>
      <c r="K27" s="46">
        <f>[1]DIMANCHE!M42</f>
        <v>0</v>
      </c>
      <c r="L27" s="46">
        <f>[1]DIMANCHE!N42</f>
        <v>0</v>
      </c>
      <c r="M27" s="46">
        <f>[1]DIMANCHE!O42</f>
        <v>0</v>
      </c>
      <c r="N27" s="46">
        <f>[1]DIMANCHE!P42</f>
        <v>0</v>
      </c>
      <c r="O27" s="46">
        <f>[1]DIMANCHE!Q42</f>
        <v>0</v>
      </c>
      <c r="P27" s="46">
        <f>[1]DIMANCHE!R42</f>
        <v>0</v>
      </c>
      <c r="Q27" s="46">
        <f>[1]DIMANCHE!S42</f>
        <v>0</v>
      </c>
      <c r="R27" s="46">
        <f>[1]DIMANCHE!T42</f>
        <v>0</v>
      </c>
      <c r="S27" s="46">
        <f>[1]DIMANCHE!U42</f>
        <v>0</v>
      </c>
      <c r="T27" s="46">
        <f>[1]DIMANCHE!V42</f>
        <v>0</v>
      </c>
      <c r="U27" s="47">
        <f>[1]DIMANCHE!W42</f>
        <v>0</v>
      </c>
      <c r="W27" s="38" t="str">
        <f>IF(B27=0,"",B27)</f>
        <v/>
      </c>
      <c r="X27" s="38"/>
      <c r="Y27" s="24" t="str">
        <f t="array" ref="Y27">IF(MIN(IF(champ0&lt;&gt;"",IF(COUNTIF(Y$4:Y26,champ0)=0,MATCH(champ0,champ0,0))))&lt;&gt;0,INDEX(champ0,MIN(IF(champ0&lt;&gt;"",IF(COUNTIF(Y$4:Y26,champ0)=0,MATCH(champ0,champ0,0))))),"")</f>
        <v/>
      </c>
      <c r="AF27" s="59"/>
      <c r="AG27" s="26" t="s">
        <v>32</v>
      </c>
      <c r="AH27" s="53">
        <v>2330</v>
      </c>
      <c r="AI27" s="54" t="e">
        <f>SUMIFS(val_d,code_d,$AH27,nom_D,$AI$3,tstd_d,$AI$4)</f>
        <v>#VALUE!</v>
      </c>
      <c r="AJ27" s="55"/>
      <c r="AK27" s="54"/>
      <c r="AL27" s="55"/>
      <c r="AM27" s="54"/>
      <c r="AN27" s="55"/>
      <c r="AO27" s="54"/>
      <c r="AP27" s="55"/>
      <c r="AQ27" s="54"/>
      <c r="AR27" s="55"/>
      <c r="AS27" s="54"/>
      <c r="AT27" s="55"/>
      <c r="AU27" s="54"/>
      <c r="AV27" s="55"/>
      <c r="AW27" s="54"/>
      <c r="AX27" s="55"/>
      <c r="AY27" s="54"/>
      <c r="AZ27" s="55"/>
      <c r="BA27" s="54"/>
      <c r="BB27" s="55"/>
      <c r="BC27" s="54"/>
      <c r="BD27" s="55"/>
      <c r="BE27" s="54"/>
      <c r="BF27" s="55"/>
      <c r="BG27" s="54"/>
      <c r="BH27" s="55"/>
      <c r="BI27" s="54"/>
      <c r="BJ27" s="55"/>
      <c r="BK27" s="54"/>
      <c r="BL27" s="55"/>
      <c r="BM27" s="54"/>
      <c r="BN27" s="55"/>
      <c r="BO27" s="54"/>
      <c r="BP27" s="55"/>
      <c r="BQ27" s="54"/>
      <c r="BR27" s="55"/>
      <c r="BS27" s="54"/>
      <c r="BT27" s="55"/>
      <c r="BU27" s="56"/>
      <c r="BV27" s="57"/>
      <c r="BW27" s="58" t="e">
        <f t="shared" si="1"/>
        <v>#VALUE!</v>
      </c>
    </row>
    <row r="28" spans="2:75" ht="14.4" thickBot="1" x14ac:dyDescent="0.3">
      <c r="B28" s="60" t="str">
        <f>[1]DIMANCHE!B43</f>
        <v xml:space="preserve">TOTAL CSL : </v>
      </c>
      <c r="C28" s="61">
        <f>[1]DIMANCHE!E43</f>
        <v>0</v>
      </c>
      <c r="D28" s="61">
        <f>[1]DIMANCHE!F43</f>
        <v>0</v>
      </c>
      <c r="E28" s="61">
        <f>[1]DIMANCHE!G43</f>
        <v>0</v>
      </c>
      <c r="F28" s="62">
        <f>[1]DIMANCHE!H43</f>
        <v>12</v>
      </c>
      <c r="G28" s="62">
        <f>[1]DIMANCHE!I43</f>
        <v>0</v>
      </c>
      <c r="H28" s="62">
        <f>[1]DIMANCHE!J43</f>
        <v>0</v>
      </c>
      <c r="I28" s="62">
        <f>[1]DIMANCHE!K43</f>
        <v>0</v>
      </c>
      <c r="J28" s="62">
        <f>[1]DIMANCHE!L43</f>
        <v>0</v>
      </c>
      <c r="K28" s="62">
        <f>[1]DIMANCHE!M43</f>
        <v>0</v>
      </c>
      <c r="L28" s="62">
        <f>[1]DIMANCHE!N43</f>
        <v>0</v>
      </c>
      <c r="M28" s="62">
        <f>[1]DIMANCHE!O43</f>
        <v>0</v>
      </c>
      <c r="N28" s="62">
        <f>[1]DIMANCHE!P43</f>
        <v>0</v>
      </c>
      <c r="O28" s="62">
        <f>[1]DIMANCHE!Q43</f>
        <v>0</v>
      </c>
      <c r="P28" s="62">
        <f>[1]DIMANCHE!R43</f>
        <v>0</v>
      </c>
      <c r="Q28" s="62">
        <f>[1]DIMANCHE!S43</f>
        <v>0</v>
      </c>
      <c r="R28" s="62">
        <f>[1]DIMANCHE!T43</f>
        <v>0</v>
      </c>
      <c r="S28" s="62">
        <f>[1]DIMANCHE!U43</f>
        <v>0</v>
      </c>
      <c r="T28" s="62">
        <f>[1]DIMANCHE!V43</f>
        <v>0</v>
      </c>
      <c r="U28" s="63">
        <f>[1]DIMANCHE!W43</f>
        <v>0</v>
      </c>
      <c r="W28" s="38"/>
      <c r="X28" s="38"/>
      <c r="Y28" s="24" t="str">
        <f t="array" ref="Y28">IF(MIN(IF(champ0&lt;&gt;"",IF(COUNTIF(Y$4:Y27,champ0)=0,MATCH(champ0,champ0,0))))&lt;&gt;0,INDEX(champ0,MIN(IF(champ0&lt;&gt;"",IF(COUNTIF(Y$4:Y27,champ0)=0,MATCH(champ0,champ0,0))))),"")</f>
        <v/>
      </c>
      <c r="AF28" s="59"/>
      <c r="AG28" s="26" t="s">
        <v>33</v>
      </c>
      <c r="AH28" s="53">
        <v>2350</v>
      </c>
      <c r="AI28" s="54" t="e">
        <f>SUMIFS(val_d,code_d,$AH28,nom_D,$AI$3,tstd_d,$AI$4)</f>
        <v>#VALUE!</v>
      </c>
      <c r="AJ28" s="55"/>
      <c r="AK28" s="54"/>
      <c r="AL28" s="55"/>
      <c r="AM28" s="54"/>
      <c r="AN28" s="55"/>
      <c r="AO28" s="54"/>
      <c r="AP28" s="55"/>
      <c r="AQ28" s="54"/>
      <c r="AR28" s="55"/>
      <c r="AS28" s="54"/>
      <c r="AT28" s="55"/>
      <c r="AU28" s="54"/>
      <c r="AV28" s="55"/>
      <c r="AW28" s="54"/>
      <c r="AX28" s="55"/>
      <c r="AY28" s="54"/>
      <c r="AZ28" s="55"/>
      <c r="BA28" s="54"/>
      <c r="BB28" s="55"/>
      <c r="BC28" s="54"/>
      <c r="BD28" s="55"/>
      <c r="BE28" s="54"/>
      <c r="BF28" s="55"/>
      <c r="BG28" s="54"/>
      <c r="BH28" s="55"/>
      <c r="BI28" s="54"/>
      <c r="BJ28" s="55"/>
      <c r="BK28" s="54"/>
      <c r="BL28" s="55"/>
      <c r="BM28" s="54"/>
      <c r="BN28" s="55"/>
      <c r="BO28" s="54"/>
      <c r="BP28" s="55"/>
      <c r="BQ28" s="54"/>
      <c r="BR28" s="55"/>
      <c r="BS28" s="54"/>
      <c r="BT28" s="55"/>
      <c r="BU28" s="56"/>
      <c r="BV28" s="57"/>
      <c r="BW28" s="58" t="e">
        <f t="shared" si="1"/>
        <v>#VALUE!</v>
      </c>
    </row>
    <row r="29" spans="2:75" ht="13.8" customHeight="1" x14ac:dyDescent="0.25">
      <c r="B29" s="9" t="s">
        <v>34</v>
      </c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1"/>
      <c r="W29" s="38"/>
      <c r="X29" s="38"/>
      <c r="Y29" s="24" t="str">
        <f t="array" ref="Y29">IF(MIN(IF(champ0&lt;&gt;"",IF(COUNTIF(Y$4:Y28,champ0)=0,MATCH(champ0,champ0,0))))&lt;&gt;0,INDEX(champ0,MIN(IF(champ0&lt;&gt;"",IF(COUNTIF(Y$4:Y28,champ0)=0,MATCH(champ0,champ0,0))))),"")</f>
        <v/>
      </c>
      <c r="AF29" s="59"/>
      <c r="AG29" s="26" t="s">
        <v>35</v>
      </c>
      <c r="AH29" s="53">
        <v>2360</v>
      </c>
      <c r="AI29" s="54" t="e">
        <f>SUMIFS(val_d,code_d,$AH29,nom_D,$AI$3,tstd_d,$AI$4)</f>
        <v>#VALUE!</v>
      </c>
      <c r="AJ29" s="55"/>
      <c r="AK29" s="54"/>
      <c r="AL29" s="55"/>
      <c r="AM29" s="54"/>
      <c r="AN29" s="55"/>
      <c r="AO29" s="54"/>
      <c r="AP29" s="55"/>
      <c r="AQ29" s="54"/>
      <c r="AR29" s="55"/>
      <c r="AS29" s="54"/>
      <c r="AT29" s="55"/>
      <c r="AU29" s="54"/>
      <c r="AV29" s="55"/>
      <c r="AW29" s="54"/>
      <c r="AX29" s="55"/>
      <c r="AY29" s="54"/>
      <c r="AZ29" s="55"/>
      <c r="BA29" s="54"/>
      <c r="BB29" s="55"/>
      <c r="BC29" s="54"/>
      <c r="BD29" s="55"/>
      <c r="BE29" s="54"/>
      <c r="BF29" s="55"/>
      <c r="BG29" s="54"/>
      <c r="BH29" s="55"/>
      <c r="BI29" s="54"/>
      <c r="BJ29" s="55"/>
      <c r="BK29" s="54"/>
      <c r="BL29" s="55"/>
      <c r="BM29" s="54"/>
      <c r="BN29" s="55"/>
      <c r="BO29" s="54"/>
      <c r="BP29" s="55"/>
      <c r="BQ29" s="54"/>
      <c r="BR29" s="55"/>
      <c r="BS29" s="54"/>
      <c r="BT29" s="55"/>
      <c r="BU29" s="56"/>
      <c r="BV29" s="57"/>
      <c r="BW29" s="58" t="e">
        <f t="shared" si="1"/>
        <v>#VALUE!</v>
      </c>
    </row>
    <row r="30" spans="2:75" ht="13.8" customHeight="1" x14ac:dyDescent="0.25">
      <c r="B30" s="19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1"/>
      <c r="W30" s="38"/>
      <c r="X30" s="38"/>
      <c r="Y30" s="24" t="str">
        <f t="array" ref="Y30">IF(MIN(IF(champ0&lt;&gt;"",IF(COUNTIF(Y$4:Y29,champ0)=0,MATCH(champ0,champ0,0))))&lt;&gt;0,INDEX(champ0,MIN(IF(champ0&lt;&gt;"",IF(COUNTIF(Y$4:Y29,champ0)=0,MATCH(champ0,champ0,0))))),"")</f>
        <v/>
      </c>
      <c r="AF30" s="59"/>
      <c r="AG30" s="26" t="s">
        <v>36</v>
      </c>
      <c r="AH30" s="53">
        <v>2410</v>
      </c>
      <c r="AI30" s="54" t="e">
        <f>SUMIFS(val_d,code_d,$AH30,nom_D,$AI$3,tstd_d,$AI$4)</f>
        <v>#VALUE!</v>
      </c>
      <c r="AJ30" s="55"/>
      <c r="AK30" s="54"/>
      <c r="AL30" s="55"/>
      <c r="AM30" s="54"/>
      <c r="AN30" s="55"/>
      <c r="AO30" s="54"/>
      <c r="AP30" s="55"/>
      <c r="AQ30" s="54"/>
      <c r="AR30" s="55"/>
      <c r="AS30" s="54"/>
      <c r="AT30" s="55"/>
      <c r="AU30" s="54"/>
      <c r="AV30" s="55"/>
      <c r="AW30" s="54"/>
      <c r="AX30" s="55"/>
      <c r="AY30" s="54"/>
      <c r="AZ30" s="55"/>
      <c r="BA30" s="54"/>
      <c r="BB30" s="55"/>
      <c r="BC30" s="54"/>
      <c r="BD30" s="55"/>
      <c r="BE30" s="54"/>
      <c r="BF30" s="55"/>
      <c r="BG30" s="54"/>
      <c r="BH30" s="55"/>
      <c r="BI30" s="54"/>
      <c r="BJ30" s="55"/>
      <c r="BK30" s="54"/>
      <c r="BL30" s="55"/>
      <c r="BM30" s="54"/>
      <c r="BN30" s="55"/>
      <c r="BO30" s="54"/>
      <c r="BP30" s="55"/>
      <c r="BQ30" s="54"/>
      <c r="BR30" s="55"/>
      <c r="BS30" s="54"/>
      <c r="BT30" s="55"/>
      <c r="BU30" s="56"/>
      <c r="BV30" s="57"/>
      <c r="BW30" s="58" t="e">
        <f t="shared" si="1"/>
        <v>#VALUE!</v>
      </c>
    </row>
    <row r="31" spans="2:75" ht="13.8" x14ac:dyDescent="0.25">
      <c r="B31" s="34" t="str">
        <f>[1]LUNDI!B21</f>
        <v>Nom du travailleur</v>
      </c>
      <c r="C31" s="5" t="str">
        <f>[1]LUNDI!E21</f>
        <v>Codes</v>
      </c>
      <c r="D31" s="5" t="str">
        <f>[1]LUNDI!F21</f>
        <v>H.Pres</v>
      </c>
      <c r="E31" s="5" t="str">
        <f>[1]LUNDI!G21</f>
        <v>H.Prep</v>
      </c>
      <c r="F31" s="64">
        <f>[1]LUNDI!H21</f>
        <v>1310</v>
      </c>
      <c r="G31" s="64">
        <f>[1]LUNDI!I21</f>
        <v>0</v>
      </c>
      <c r="H31" s="64">
        <f>[1]LUNDI!J21</f>
        <v>1140</v>
      </c>
      <c r="I31" s="64">
        <f>[1]LUNDI!K21</f>
        <v>0</v>
      </c>
      <c r="J31" s="64" t="str">
        <f>[1]LUNDI!L21</f>
        <v/>
      </c>
      <c r="K31" s="64">
        <f>[1]LUNDI!M21</f>
        <v>0</v>
      </c>
      <c r="L31" s="64" t="str">
        <f>[1]LUNDI!N21</f>
        <v/>
      </c>
      <c r="M31" s="64">
        <f>[1]LUNDI!O21</f>
        <v>0</v>
      </c>
      <c r="N31" s="64" t="str">
        <f>[1]LUNDI!P21</f>
        <v/>
      </c>
      <c r="O31" s="64">
        <f>[1]LUNDI!Q21</f>
        <v>0</v>
      </c>
      <c r="P31" s="64" t="str">
        <f>[1]LUNDI!R21</f>
        <v/>
      </c>
      <c r="Q31" s="64">
        <f>[1]LUNDI!S21</f>
        <v>0</v>
      </c>
      <c r="R31" s="64" t="str">
        <f>[1]LUNDI!T21</f>
        <v/>
      </c>
      <c r="S31" s="64">
        <f>[1]LUNDI!U21</f>
        <v>0</v>
      </c>
      <c r="T31" s="64" t="str">
        <f>[1]LUNDI!V21</f>
        <v/>
      </c>
      <c r="U31" s="65">
        <f>[1]LUNDI!W21</f>
        <v>0</v>
      </c>
      <c r="W31" s="38"/>
      <c r="X31" s="38"/>
      <c r="Y31" s="24" t="str">
        <f t="array" ref="Y31">IF(MIN(IF(champ0&lt;&gt;"",IF(COUNTIF(Y$4:Y30,champ0)=0,MATCH(champ0,champ0,0))))&lt;&gt;0,INDEX(champ0,MIN(IF(champ0&lt;&gt;"",IF(COUNTIF(Y$4:Y30,champ0)=0,MATCH(champ0,champ0,0))))),"")</f>
        <v/>
      </c>
      <c r="AF31" s="59"/>
      <c r="AG31" s="26" t="s">
        <v>37</v>
      </c>
      <c r="AH31" s="53">
        <v>2510</v>
      </c>
      <c r="AI31" s="54" t="e">
        <f>SUMIFS(val_d,code_d,$AH31,nom_D,$AI$3,tstd_d,$AI$4)</f>
        <v>#VALUE!</v>
      </c>
      <c r="AJ31" s="55"/>
      <c r="AK31" s="54"/>
      <c r="AL31" s="55"/>
      <c r="AM31" s="54"/>
      <c r="AN31" s="55"/>
      <c r="AO31" s="54"/>
      <c r="AP31" s="55"/>
      <c r="AQ31" s="54"/>
      <c r="AR31" s="55"/>
      <c r="AS31" s="54"/>
      <c r="AT31" s="55"/>
      <c r="AU31" s="54"/>
      <c r="AV31" s="55"/>
      <c r="AW31" s="54"/>
      <c r="AX31" s="55"/>
      <c r="AY31" s="54"/>
      <c r="AZ31" s="55"/>
      <c r="BA31" s="54"/>
      <c r="BB31" s="55"/>
      <c r="BC31" s="54"/>
      <c r="BD31" s="55"/>
      <c r="BE31" s="54"/>
      <c r="BF31" s="55"/>
      <c r="BG31" s="54"/>
      <c r="BH31" s="55"/>
      <c r="BI31" s="54"/>
      <c r="BJ31" s="55"/>
      <c r="BK31" s="54"/>
      <c r="BL31" s="55"/>
      <c r="BM31" s="54"/>
      <c r="BN31" s="55"/>
      <c r="BO31" s="54"/>
      <c r="BP31" s="55"/>
      <c r="BQ31" s="54"/>
      <c r="BR31" s="55"/>
      <c r="BS31" s="54"/>
      <c r="BT31" s="55"/>
      <c r="BU31" s="56"/>
      <c r="BV31" s="57"/>
      <c r="BW31" s="58" t="e">
        <f t="shared" si="1"/>
        <v>#VALUE!</v>
      </c>
    </row>
    <row r="32" spans="2:75" ht="13.8" x14ac:dyDescent="0.25">
      <c r="B32" s="34">
        <f>[1]LUNDI!B22</f>
        <v>0</v>
      </c>
      <c r="C32" s="5" t="str">
        <f>[1]LUNDI!E22</f>
        <v>Métier</v>
      </c>
      <c r="D32" s="5">
        <f>[1]LUNDI!F22</f>
        <v>0</v>
      </c>
      <c r="E32" s="5">
        <f>[1]LUNDI!G22</f>
        <v>0</v>
      </c>
      <c r="F32" s="5" t="s">
        <v>6</v>
      </c>
      <c r="G32" s="5" t="s">
        <v>7</v>
      </c>
      <c r="H32" s="5" t="s">
        <v>6</v>
      </c>
      <c r="I32" s="5" t="s">
        <v>7</v>
      </c>
      <c r="J32" s="5" t="s">
        <v>6</v>
      </c>
      <c r="K32" s="5" t="s">
        <v>7</v>
      </c>
      <c r="L32" s="5" t="s">
        <v>6</v>
      </c>
      <c r="M32" s="5" t="s">
        <v>7</v>
      </c>
      <c r="N32" s="5" t="s">
        <v>6</v>
      </c>
      <c r="O32" s="5" t="s">
        <v>7</v>
      </c>
      <c r="P32" s="5" t="s">
        <v>6</v>
      </c>
      <c r="Q32" s="5" t="s">
        <v>7</v>
      </c>
      <c r="R32" s="5" t="s">
        <v>6</v>
      </c>
      <c r="S32" s="5" t="s">
        <v>7</v>
      </c>
      <c r="T32" s="5" t="s">
        <v>6</v>
      </c>
      <c r="U32" s="40" t="s">
        <v>7</v>
      </c>
      <c r="W32" s="38" t="str">
        <f t="shared" ref="W32:W52" si="3">IF(B32=0,"",B32)</f>
        <v/>
      </c>
      <c r="X32" s="38"/>
      <c r="Y32" s="24" t="str">
        <f t="array" ref="Y32">IF(MIN(IF(champ0&lt;&gt;"",IF(COUNTIF(Y$4:Y31,champ0)=0,MATCH(champ0,champ0,0))))&lt;&gt;0,INDEX(champ0,MIN(IF(champ0&lt;&gt;"",IF(COUNTIF(Y$4:Y31,champ0)=0,MATCH(champ0,champ0,0))))),"")</f>
        <v/>
      </c>
      <c r="AF32" s="59"/>
      <c r="AG32" s="26" t="s">
        <v>38</v>
      </c>
      <c r="AH32" s="53">
        <v>2520</v>
      </c>
      <c r="AI32" s="54" t="e">
        <f>SUMIFS(val_d,code_d,$AH32,nom_D,$AI$3,tstd_d,$AI$4)</f>
        <v>#VALUE!</v>
      </c>
      <c r="AJ32" s="55"/>
      <c r="AK32" s="54"/>
      <c r="AL32" s="55"/>
      <c r="AM32" s="54"/>
      <c r="AN32" s="55"/>
      <c r="AO32" s="54"/>
      <c r="AP32" s="55"/>
      <c r="AQ32" s="54"/>
      <c r="AR32" s="55"/>
      <c r="AS32" s="54"/>
      <c r="AT32" s="55"/>
      <c r="AU32" s="54"/>
      <c r="AV32" s="55"/>
      <c r="AW32" s="54"/>
      <c r="AX32" s="55"/>
      <c r="AY32" s="54"/>
      <c r="AZ32" s="55"/>
      <c r="BA32" s="54"/>
      <c r="BB32" s="55"/>
      <c r="BC32" s="54"/>
      <c r="BD32" s="55"/>
      <c r="BE32" s="54"/>
      <c r="BF32" s="55"/>
      <c r="BG32" s="54"/>
      <c r="BH32" s="55"/>
      <c r="BI32" s="54"/>
      <c r="BJ32" s="55"/>
      <c r="BK32" s="54"/>
      <c r="BL32" s="55"/>
      <c r="BM32" s="54"/>
      <c r="BN32" s="55"/>
      <c r="BO32" s="54"/>
      <c r="BP32" s="55"/>
      <c r="BQ32" s="54"/>
      <c r="BR32" s="55"/>
      <c r="BS32" s="54"/>
      <c r="BT32" s="55"/>
      <c r="BU32" s="56"/>
      <c r="BV32" s="57"/>
      <c r="BW32" s="58" t="e">
        <f t="shared" si="1"/>
        <v>#VALUE!</v>
      </c>
    </row>
    <row r="33" spans="2:75" ht="13.8" x14ac:dyDescent="0.25">
      <c r="B33" s="34" t="str">
        <f>[1]LUNDI!B23</f>
        <v>Luc Perron</v>
      </c>
      <c r="C33" s="5" t="str">
        <f>[1]LUNDI!E23</f>
        <v>J.Spec.</v>
      </c>
      <c r="D33" s="5">
        <f>[1]LUNDI!F23</f>
        <v>0</v>
      </c>
      <c r="E33" s="5">
        <f>[1]LUNDI!G23</f>
        <v>1</v>
      </c>
      <c r="F33" s="5">
        <f>[1]LUNDI!H23</f>
        <v>0</v>
      </c>
      <c r="G33" s="5">
        <f>[1]LUNDI!I23</f>
        <v>0</v>
      </c>
      <c r="H33" s="5">
        <f>[1]LUNDI!J23</f>
        <v>0</v>
      </c>
      <c r="I33" s="5">
        <f>[1]LUNDI!K23</f>
        <v>0</v>
      </c>
      <c r="J33" s="5">
        <f>[1]LUNDI!L23</f>
        <v>0</v>
      </c>
      <c r="K33" s="5">
        <f>[1]LUNDI!M23</f>
        <v>0</v>
      </c>
      <c r="L33" s="5">
        <f>[1]LUNDI!N23</f>
        <v>0</v>
      </c>
      <c r="M33" s="5">
        <f>[1]LUNDI!O23</f>
        <v>0</v>
      </c>
      <c r="N33" s="5">
        <f>[1]LUNDI!P23</f>
        <v>0</v>
      </c>
      <c r="O33" s="5">
        <f>[1]LUNDI!Q23</f>
        <v>0</v>
      </c>
      <c r="P33" s="5">
        <f>[1]LUNDI!R23</f>
        <v>0</v>
      </c>
      <c r="Q33" s="5">
        <f>[1]LUNDI!S23</f>
        <v>0</v>
      </c>
      <c r="R33" s="5">
        <f>[1]LUNDI!T23</f>
        <v>0</v>
      </c>
      <c r="S33" s="5">
        <f>[1]LUNDI!U23</f>
        <v>0</v>
      </c>
      <c r="T33" s="5">
        <f>[1]LUNDI!V23</f>
        <v>0</v>
      </c>
      <c r="U33" s="40">
        <f>[1]LUNDI!W23</f>
        <v>0</v>
      </c>
      <c r="W33" s="38" t="str">
        <f t="shared" si="3"/>
        <v>Luc Perron</v>
      </c>
      <c r="X33" s="38"/>
      <c r="Y33" s="24" t="str">
        <f t="array" ref="Y33">IF(MIN(IF(champ0&lt;&gt;"",IF(COUNTIF(Y$4:Y32,champ0)=0,MATCH(champ0,champ0,0))))&lt;&gt;0,INDEX(champ0,MIN(IF(champ0&lt;&gt;"",IF(COUNTIF(Y$4:Y32,champ0)=0,MATCH(champ0,champ0,0))))),"")</f>
        <v/>
      </c>
      <c r="AF33" s="59"/>
      <c r="AG33" s="26" t="s">
        <v>39</v>
      </c>
      <c r="AH33" s="53">
        <v>2530</v>
      </c>
      <c r="AI33" s="54" t="e">
        <f>SUMIFS(val_d,code_d,$AH33,nom_D,$AI$3,tstd_d,$AI$4)</f>
        <v>#VALUE!</v>
      </c>
      <c r="AJ33" s="55"/>
      <c r="AK33" s="54"/>
      <c r="AL33" s="55"/>
      <c r="AM33" s="54"/>
      <c r="AN33" s="55"/>
      <c r="AO33" s="54"/>
      <c r="AP33" s="55"/>
      <c r="AQ33" s="54"/>
      <c r="AR33" s="55"/>
      <c r="AS33" s="54"/>
      <c r="AT33" s="55"/>
      <c r="AU33" s="54"/>
      <c r="AV33" s="55"/>
      <c r="AW33" s="54"/>
      <c r="AX33" s="55"/>
      <c r="AY33" s="54"/>
      <c r="AZ33" s="55"/>
      <c r="BA33" s="54"/>
      <c r="BB33" s="55"/>
      <c r="BC33" s="54"/>
      <c r="BD33" s="55"/>
      <c r="BE33" s="54"/>
      <c r="BF33" s="55"/>
      <c r="BG33" s="54"/>
      <c r="BH33" s="55"/>
      <c r="BI33" s="54"/>
      <c r="BJ33" s="55"/>
      <c r="BK33" s="54"/>
      <c r="BL33" s="55"/>
      <c r="BM33" s="54"/>
      <c r="BN33" s="55"/>
      <c r="BO33" s="54"/>
      <c r="BP33" s="55"/>
      <c r="BQ33" s="54"/>
      <c r="BR33" s="55"/>
      <c r="BS33" s="54"/>
      <c r="BT33" s="55"/>
      <c r="BU33" s="56"/>
      <c r="BV33" s="57"/>
      <c r="BW33" s="58" t="e">
        <f t="shared" si="1"/>
        <v>#VALUE!</v>
      </c>
    </row>
    <row r="34" spans="2:75" ht="13.8" x14ac:dyDescent="0.25">
      <c r="B34" s="34">
        <f>[1]LUNDI!B24</f>
        <v>0</v>
      </c>
      <c r="C34" s="5" t="str">
        <f>[1]LUNDI!E24</f>
        <v/>
      </c>
      <c r="D34" s="5" t="str">
        <f>[1]LUNDI!F24</f>
        <v/>
      </c>
      <c r="E34" s="5" t="str">
        <f>[1]LUNDI!G24</f>
        <v/>
      </c>
      <c r="F34" s="5">
        <f>[1]LUNDI!H24</f>
        <v>0</v>
      </c>
      <c r="G34" s="5">
        <f>[1]LUNDI!I24</f>
        <v>0</v>
      </c>
      <c r="H34" s="5">
        <f>[1]LUNDI!J24</f>
        <v>0</v>
      </c>
      <c r="I34" s="5">
        <f>[1]LUNDI!K24</f>
        <v>0</v>
      </c>
      <c r="J34" s="5">
        <f>[1]LUNDI!L24</f>
        <v>0</v>
      </c>
      <c r="K34" s="5">
        <f>[1]LUNDI!M24</f>
        <v>0</v>
      </c>
      <c r="L34" s="5">
        <f>[1]LUNDI!N24</f>
        <v>0</v>
      </c>
      <c r="M34" s="5">
        <f>[1]LUNDI!O24</f>
        <v>0</v>
      </c>
      <c r="N34" s="5">
        <f>[1]LUNDI!P24</f>
        <v>0</v>
      </c>
      <c r="O34" s="5">
        <f>[1]LUNDI!Q24</f>
        <v>0</v>
      </c>
      <c r="P34" s="5">
        <f>[1]LUNDI!R24</f>
        <v>0</v>
      </c>
      <c r="Q34" s="5">
        <f>[1]LUNDI!S24</f>
        <v>0</v>
      </c>
      <c r="R34" s="5">
        <f>[1]LUNDI!T24</f>
        <v>0</v>
      </c>
      <c r="S34" s="5">
        <f>[1]LUNDI!U24</f>
        <v>0</v>
      </c>
      <c r="T34" s="5">
        <f>[1]LUNDI!V24</f>
        <v>0</v>
      </c>
      <c r="U34" s="40">
        <f>[1]LUNDI!W24</f>
        <v>0</v>
      </c>
      <c r="W34" s="38" t="str">
        <f t="shared" si="3"/>
        <v/>
      </c>
      <c r="X34" s="38"/>
      <c r="Y34" s="24" t="str">
        <f t="array" ref="Y34">IF(MIN(IF(champ0&lt;&gt;"",IF(COUNTIF(Y$4:Y33,champ0)=0,MATCH(champ0,champ0,0))))&lt;&gt;0,INDEX(champ0,MIN(IF(champ0&lt;&gt;"",IF(COUNTIF(Y$4:Y33,champ0)=0,MATCH(champ0,champ0,0))))),"")</f>
        <v/>
      </c>
      <c r="AF34" s="59"/>
      <c r="AG34" s="26" t="s">
        <v>40</v>
      </c>
      <c r="AH34" s="53">
        <v>2540</v>
      </c>
      <c r="AI34" s="54" t="e">
        <f>SUMIFS(val_d,code_d,$AH34,nom_D,$AI$3,tstd_d,$AI$4)</f>
        <v>#VALUE!</v>
      </c>
      <c r="AJ34" s="55"/>
      <c r="AK34" s="54"/>
      <c r="AL34" s="55"/>
      <c r="AM34" s="54"/>
      <c r="AN34" s="55"/>
      <c r="AO34" s="54"/>
      <c r="AP34" s="55"/>
      <c r="AQ34" s="54"/>
      <c r="AR34" s="55"/>
      <c r="AS34" s="54"/>
      <c r="AT34" s="55"/>
      <c r="AU34" s="54"/>
      <c r="AV34" s="55"/>
      <c r="AW34" s="54"/>
      <c r="AX34" s="55"/>
      <c r="AY34" s="54"/>
      <c r="AZ34" s="55"/>
      <c r="BA34" s="54"/>
      <c r="BB34" s="55"/>
      <c r="BC34" s="54"/>
      <c r="BD34" s="55"/>
      <c r="BE34" s="54"/>
      <c r="BF34" s="55"/>
      <c r="BG34" s="54"/>
      <c r="BH34" s="55"/>
      <c r="BI34" s="54"/>
      <c r="BJ34" s="55"/>
      <c r="BK34" s="54"/>
      <c r="BL34" s="55"/>
      <c r="BM34" s="54"/>
      <c r="BN34" s="55"/>
      <c r="BO34" s="54"/>
      <c r="BP34" s="55"/>
      <c r="BQ34" s="54"/>
      <c r="BR34" s="55"/>
      <c r="BS34" s="54"/>
      <c r="BT34" s="55"/>
      <c r="BU34" s="56"/>
      <c r="BV34" s="57"/>
      <c r="BW34" s="58" t="e">
        <f t="shared" si="1"/>
        <v>#VALUE!</v>
      </c>
    </row>
    <row r="35" spans="2:75" ht="13.8" x14ac:dyDescent="0.25">
      <c r="B35" s="34" t="str">
        <f>[1]LUNDI!B25</f>
        <v>Martin Gendron</v>
      </c>
      <c r="C35" s="5" t="str">
        <f>[1]LUNDI!E25</f>
        <v>Cont.</v>
      </c>
      <c r="D35" s="5">
        <f>[1]LUNDI!F25</f>
        <v>0</v>
      </c>
      <c r="E35" s="5">
        <f>[1]LUNDI!G25</f>
        <v>1</v>
      </c>
      <c r="F35" s="5">
        <f>[1]LUNDI!H25</f>
        <v>0</v>
      </c>
      <c r="G35" s="5">
        <f>[1]LUNDI!I25</f>
        <v>0</v>
      </c>
      <c r="H35" s="5">
        <f>[1]LUNDI!J25</f>
        <v>0</v>
      </c>
      <c r="I35" s="5">
        <f>[1]LUNDI!K25</f>
        <v>0</v>
      </c>
      <c r="J35" s="5">
        <f>[1]LUNDI!L25</f>
        <v>0</v>
      </c>
      <c r="K35" s="5">
        <f>[1]LUNDI!M25</f>
        <v>0</v>
      </c>
      <c r="L35" s="5">
        <f>[1]LUNDI!N25</f>
        <v>0</v>
      </c>
      <c r="M35" s="5">
        <f>[1]LUNDI!O25</f>
        <v>0</v>
      </c>
      <c r="N35" s="5">
        <f>[1]LUNDI!P25</f>
        <v>0</v>
      </c>
      <c r="O35" s="5">
        <f>[1]LUNDI!Q25</f>
        <v>0</v>
      </c>
      <c r="P35" s="5">
        <f>[1]LUNDI!R25</f>
        <v>0</v>
      </c>
      <c r="Q35" s="5">
        <f>[1]LUNDI!S25</f>
        <v>0</v>
      </c>
      <c r="R35" s="5">
        <f>[1]LUNDI!T25</f>
        <v>0</v>
      </c>
      <c r="S35" s="5">
        <f>[1]LUNDI!U25</f>
        <v>0</v>
      </c>
      <c r="T35" s="5">
        <f>[1]LUNDI!V25</f>
        <v>0</v>
      </c>
      <c r="U35" s="40">
        <f>[1]LUNDI!W25</f>
        <v>0</v>
      </c>
      <c r="W35" s="38" t="str">
        <f t="shared" si="3"/>
        <v>Martin Gendron</v>
      </c>
      <c r="X35" s="38"/>
      <c r="Y35" s="24" t="str">
        <f t="array" ref="Y35">IF(MIN(IF(champ0&lt;&gt;"",IF(COUNTIF(Y$4:Y34,champ0)=0,MATCH(champ0,champ0,0))))&lt;&gt;0,INDEX(champ0,MIN(IF(champ0&lt;&gt;"",IF(COUNTIF(Y$4:Y34,champ0)=0,MATCH(champ0,champ0,0))))),"")</f>
        <v/>
      </c>
      <c r="AF35" s="59"/>
      <c r="AG35" s="26" t="s">
        <v>41</v>
      </c>
      <c r="AH35" s="53">
        <v>2550</v>
      </c>
      <c r="AI35" s="54" t="e">
        <f>SUMIFS(val_d,code_d,$AH35,nom_D,$AI$3,tstd_d,$AI$4)</f>
        <v>#VALUE!</v>
      </c>
      <c r="AJ35" s="55"/>
      <c r="AK35" s="54"/>
      <c r="AL35" s="55"/>
      <c r="AM35" s="54"/>
      <c r="AN35" s="55"/>
      <c r="AO35" s="54"/>
      <c r="AP35" s="55"/>
      <c r="AQ35" s="54"/>
      <c r="AR35" s="55"/>
      <c r="AS35" s="54"/>
      <c r="AT35" s="55"/>
      <c r="AU35" s="54"/>
      <c r="AV35" s="55"/>
      <c r="AW35" s="54"/>
      <c r="AX35" s="55"/>
      <c r="AY35" s="54"/>
      <c r="AZ35" s="55"/>
      <c r="BA35" s="54"/>
      <c r="BB35" s="55"/>
      <c r="BC35" s="54"/>
      <c r="BD35" s="55"/>
      <c r="BE35" s="54"/>
      <c r="BF35" s="55"/>
      <c r="BG35" s="54"/>
      <c r="BH35" s="55"/>
      <c r="BI35" s="54"/>
      <c r="BJ35" s="55"/>
      <c r="BK35" s="54"/>
      <c r="BL35" s="55"/>
      <c r="BM35" s="54"/>
      <c r="BN35" s="55"/>
      <c r="BO35" s="54"/>
      <c r="BP35" s="55"/>
      <c r="BQ35" s="54"/>
      <c r="BR35" s="55"/>
      <c r="BS35" s="54"/>
      <c r="BT35" s="55"/>
      <c r="BU35" s="56"/>
      <c r="BV35" s="57"/>
      <c r="BW35" s="58" t="e">
        <f t="shared" si="1"/>
        <v>#VALUE!</v>
      </c>
    </row>
    <row r="36" spans="2:75" ht="13.8" x14ac:dyDescent="0.25">
      <c r="B36" s="34" t="str">
        <f>[1]LUNDI!B26</f>
        <v>Martin Belhumeur</v>
      </c>
      <c r="C36" s="5" t="str">
        <f>[1]LUNDI!E26</f>
        <v>J.Spec.</v>
      </c>
      <c r="D36" s="5">
        <f>[1]LUNDI!F26</f>
        <v>0</v>
      </c>
      <c r="E36" s="5">
        <f>[1]LUNDI!G26</f>
        <v>1</v>
      </c>
      <c r="F36" s="5">
        <f>[1]LUNDI!H26</f>
        <v>5</v>
      </c>
      <c r="G36" s="5">
        <f>[1]LUNDI!I26</f>
        <v>0</v>
      </c>
      <c r="H36" s="5">
        <f>[1]LUNDI!J26</f>
        <v>4</v>
      </c>
      <c r="I36" s="5">
        <f>[1]LUNDI!K26</f>
        <v>0</v>
      </c>
      <c r="J36" s="5">
        <f>[1]LUNDI!L26</f>
        <v>0</v>
      </c>
      <c r="K36" s="5">
        <f>[1]LUNDI!M26</f>
        <v>0</v>
      </c>
      <c r="L36" s="5">
        <f>[1]LUNDI!N26</f>
        <v>0</v>
      </c>
      <c r="M36" s="5">
        <f>[1]LUNDI!O26</f>
        <v>0</v>
      </c>
      <c r="N36" s="5">
        <f>[1]LUNDI!P26</f>
        <v>0</v>
      </c>
      <c r="O36" s="5">
        <f>[1]LUNDI!Q26</f>
        <v>0</v>
      </c>
      <c r="P36" s="5">
        <f>[1]LUNDI!R26</f>
        <v>0</v>
      </c>
      <c r="Q36" s="5">
        <f>[1]LUNDI!S26</f>
        <v>0</v>
      </c>
      <c r="R36" s="5">
        <f>[1]LUNDI!T26</f>
        <v>0</v>
      </c>
      <c r="S36" s="5">
        <f>[1]LUNDI!U26</f>
        <v>0</v>
      </c>
      <c r="T36" s="5">
        <f>[1]LUNDI!V26</f>
        <v>0</v>
      </c>
      <c r="U36" s="40">
        <f>[1]LUNDI!W26</f>
        <v>0</v>
      </c>
      <c r="W36" s="38" t="str">
        <f t="shared" si="3"/>
        <v>Martin Belhumeur</v>
      </c>
      <c r="X36" s="38"/>
      <c r="Y36" s="24" t="str">
        <f t="array" ref="Y36">IF(MIN(IF(champ0&lt;&gt;"",IF(COUNTIF(Y$4:Y35,champ0)=0,MATCH(champ0,champ0,0))))&lt;&gt;0,INDEX(champ0,MIN(IF(champ0&lt;&gt;"",IF(COUNTIF(Y$4:Y35,champ0)=0,MATCH(champ0,champ0,0))))),"")</f>
        <v/>
      </c>
      <c r="AF36" s="59"/>
      <c r="AG36" s="26" t="s">
        <v>42</v>
      </c>
      <c r="AH36" s="53">
        <v>2710</v>
      </c>
      <c r="AI36" s="54" t="e">
        <f>SUMIFS(val_d,code_d,$AH36,nom_D,$AI$3,tstd_d,$AI$4)</f>
        <v>#VALUE!</v>
      </c>
      <c r="AJ36" s="55"/>
      <c r="AK36" s="54"/>
      <c r="AL36" s="55"/>
      <c r="AM36" s="54"/>
      <c r="AN36" s="55"/>
      <c r="AO36" s="54"/>
      <c r="AP36" s="55"/>
      <c r="AQ36" s="54"/>
      <c r="AR36" s="55"/>
      <c r="AS36" s="54"/>
      <c r="AT36" s="55"/>
      <c r="AU36" s="54"/>
      <c r="AV36" s="55"/>
      <c r="AW36" s="54"/>
      <c r="AX36" s="55"/>
      <c r="AY36" s="54"/>
      <c r="AZ36" s="55"/>
      <c r="BA36" s="54"/>
      <c r="BB36" s="55"/>
      <c r="BC36" s="54"/>
      <c r="BD36" s="55"/>
      <c r="BE36" s="54"/>
      <c r="BF36" s="55"/>
      <c r="BG36" s="54"/>
      <c r="BH36" s="55"/>
      <c r="BI36" s="54"/>
      <c r="BJ36" s="55"/>
      <c r="BK36" s="54"/>
      <c r="BL36" s="55"/>
      <c r="BM36" s="54"/>
      <c r="BN36" s="55"/>
      <c r="BO36" s="54"/>
      <c r="BP36" s="55"/>
      <c r="BQ36" s="54"/>
      <c r="BR36" s="55"/>
      <c r="BS36" s="54"/>
      <c r="BT36" s="55"/>
      <c r="BU36" s="56"/>
      <c r="BV36" s="57"/>
      <c r="BW36" s="58" t="e">
        <f t="shared" si="1"/>
        <v>#VALUE!</v>
      </c>
    </row>
    <row r="37" spans="2:75" ht="13.8" x14ac:dyDescent="0.25">
      <c r="B37" s="34" t="str">
        <f>[1]LUNDI!B27</f>
        <v>Marie-André Bardier</v>
      </c>
      <c r="C37" s="5" t="str">
        <f>[1]LUNDI!E27</f>
        <v>G.P.</v>
      </c>
      <c r="D37" s="5">
        <f>[1]LUNDI!F27</f>
        <v>0</v>
      </c>
      <c r="E37" s="5">
        <f>[1]LUNDI!G27</f>
        <v>1</v>
      </c>
      <c r="F37" s="5">
        <f>[1]LUNDI!H27</f>
        <v>0</v>
      </c>
      <c r="G37" s="5">
        <f>[1]LUNDI!I27</f>
        <v>0</v>
      </c>
      <c r="H37" s="5">
        <f>[1]LUNDI!J27</f>
        <v>0</v>
      </c>
      <c r="I37" s="5">
        <f>[1]LUNDI!K27</f>
        <v>0</v>
      </c>
      <c r="J37" s="5">
        <f>[1]LUNDI!L27</f>
        <v>0</v>
      </c>
      <c r="K37" s="5">
        <f>[1]LUNDI!M27</f>
        <v>0</v>
      </c>
      <c r="L37" s="5">
        <f>[1]LUNDI!N27</f>
        <v>0</v>
      </c>
      <c r="M37" s="5">
        <f>[1]LUNDI!O27</f>
        <v>0</v>
      </c>
      <c r="N37" s="5">
        <f>[1]LUNDI!P27</f>
        <v>0</v>
      </c>
      <c r="O37" s="5">
        <f>[1]LUNDI!Q27</f>
        <v>0</v>
      </c>
      <c r="P37" s="5">
        <f>[1]LUNDI!R27</f>
        <v>0</v>
      </c>
      <c r="Q37" s="5">
        <f>[1]LUNDI!S27</f>
        <v>0</v>
      </c>
      <c r="R37" s="5">
        <f>[1]LUNDI!T27</f>
        <v>0</v>
      </c>
      <c r="S37" s="5">
        <f>[1]LUNDI!U27</f>
        <v>0</v>
      </c>
      <c r="T37" s="5">
        <f>[1]LUNDI!V27</f>
        <v>0</v>
      </c>
      <c r="U37" s="40">
        <f>[1]LUNDI!W27</f>
        <v>0</v>
      </c>
      <c r="W37" s="38" t="str">
        <f t="shared" si="3"/>
        <v>Marie-André Bardier</v>
      </c>
      <c r="X37" s="38"/>
      <c r="Y37" s="24" t="str">
        <f t="array" ref="Y37">IF(MIN(IF(champ0&lt;&gt;"",IF(COUNTIF(Y$4:Y36,champ0)=0,MATCH(champ0,champ0,0))))&lt;&gt;0,INDEX(champ0,MIN(IF(champ0&lt;&gt;"",IF(COUNTIF(Y$4:Y36,champ0)=0,MATCH(champ0,champ0,0))))),"")</f>
        <v/>
      </c>
      <c r="AF37" s="59"/>
      <c r="AG37" s="26" t="s">
        <v>43</v>
      </c>
      <c r="AH37" s="53">
        <v>2720</v>
      </c>
      <c r="AI37" s="54" t="e">
        <f>SUMIFS(val_d,code_d,$AH37,nom_D,$AI$3,tstd_d,$AI$4)</f>
        <v>#VALUE!</v>
      </c>
      <c r="AJ37" s="55"/>
      <c r="AK37" s="54"/>
      <c r="AL37" s="55"/>
      <c r="AM37" s="54"/>
      <c r="AN37" s="55"/>
      <c r="AO37" s="54"/>
      <c r="AP37" s="55"/>
      <c r="AQ37" s="54"/>
      <c r="AR37" s="55"/>
      <c r="AS37" s="54"/>
      <c r="AT37" s="55"/>
      <c r="AU37" s="54"/>
      <c r="AV37" s="55"/>
      <c r="AW37" s="54"/>
      <c r="AX37" s="55"/>
      <c r="AY37" s="54"/>
      <c r="AZ37" s="55"/>
      <c r="BA37" s="54"/>
      <c r="BB37" s="55"/>
      <c r="BC37" s="54"/>
      <c r="BD37" s="55"/>
      <c r="BE37" s="54"/>
      <c r="BF37" s="55"/>
      <c r="BG37" s="54"/>
      <c r="BH37" s="55"/>
      <c r="BI37" s="54"/>
      <c r="BJ37" s="55"/>
      <c r="BK37" s="54"/>
      <c r="BL37" s="55"/>
      <c r="BM37" s="54"/>
      <c r="BN37" s="55"/>
      <c r="BO37" s="54"/>
      <c r="BP37" s="55"/>
      <c r="BQ37" s="54"/>
      <c r="BR37" s="55"/>
      <c r="BS37" s="54"/>
      <c r="BT37" s="55"/>
      <c r="BU37" s="56"/>
      <c r="BV37" s="57"/>
      <c r="BW37" s="58" t="e">
        <f t="shared" si="1"/>
        <v>#VALUE!</v>
      </c>
    </row>
    <row r="38" spans="2:75" ht="13.8" x14ac:dyDescent="0.25">
      <c r="B38" s="34">
        <f>[1]LUNDI!B28</f>
        <v>0</v>
      </c>
      <c r="C38" s="5" t="str">
        <f>[1]LUNDI!E28</f>
        <v/>
      </c>
      <c r="D38" s="5" t="str">
        <f>[1]LUNDI!F28</f>
        <v/>
      </c>
      <c r="E38" s="5" t="str">
        <f>[1]LUNDI!G28</f>
        <v/>
      </c>
      <c r="F38" s="5">
        <f>[1]LUNDI!H28</f>
        <v>0</v>
      </c>
      <c r="G38" s="5">
        <f>[1]LUNDI!I28</f>
        <v>0</v>
      </c>
      <c r="H38" s="5">
        <f>[1]LUNDI!J28</f>
        <v>0</v>
      </c>
      <c r="I38" s="5">
        <f>[1]LUNDI!K28</f>
        <v>0</v>
      </c>
      <c r="J38" s="5">
        <f>[1]LUNDI!L28</f>
        <v>0</v>
      </c>
      <c r="K38" s="5">
        <f>[1]LUNDI!M28</f>
        <v>0</v>
      </c>
      <c r="L38" s="5">
        <f>[1]LUNDI!N28</f>
        <v>0</v>
      </c>
      <c r="M38" s="5">
        <f>[1]LUNDI!O28</f>
        <v>0</v>
      </c>
      <c r="N38" s="5">
        <f>[1]LUNDI!P28</f>
        <v>0</v>
      </c>
      <c r="O38" s="5">
        <f>[1]LUNDI!Q28</f>
        <v>0</v>
      </c>
      <c r="P38" s="5">
        <f>[1]LUNDI!R28</f>
        <v>0</v>
      </c>
      <c r="Q38" s="5">
        <f>[1]LUNDI!S28</f>
        <v>0</v>
      </c>
      <c r="R38" s="5">
        <f>[1]LUNDI!T28</f>
        <v>0</v>
      </c>
      <c r="S38" s="5">
        <f>[1]LUNDI!U28</f>
        <v>0</v>
      </c>
      <c r="T38" s="5">
        <f>[1]LUNDI!V28</f>
        <v>0</v>
      </c>
      <c r="U38" s="40">
        <f>[1]LUNDI!W28</f>
        <v>0</v>
      </c>
      <c r="W38" s="38" t="str">
        <f t="shared" si="3"/>
        <v/>
      </c>
      <c r="X38" s="38"/>
      <c r="Y38" s="24" t="str">
        <f t="array" ref="Y38">IF(MIN(IF(champ0&lt;&gt;"",IF(COUNTIF(Y$4:Y37,champ0)=0,MATCH(champ0,champ0,0))))&lt;&gt;0,INDEX(champ0,MIN(IF(champ0&lt;&gt;"",IF(COUNTIF(Y$4:Y37,champ0)=0,MATCH(champ0,champ0,0))))),"")</f>
        <v/>
      </c>
      <c r="AF38" s="59"/>
      <c r="AG38" s="26" t="s">
        <v>44</v>
      </c>
      <c r="AH38" s="53">
        <v>2810</v>
      </c>
      <c r="AI38" s="54" t="e">
        <f>SUMIFS(val_d,code_d,$AH38,nom_D,$AI$3,tstd_d,$AI$4)</f>
        <v>#VALUE!</v>
      </c>
      <c r="AJ38" s="55"/>
      <c r="AK38" s="54"/>
      <c r="AL38" s="55"/>
      <c r="AM38" s="54"/>
      <c r="AN38" s="55"/>
      <c r="AO38" s="54"/>
      <c r="AP38" s="55"/>
      <c r="AQ38" s="54"/>
      <c r="AR38" s="55"/>
      <c r="AS38" s="54"/>
      <c r="AT38" s="55"/>
      <c r="AU38" s="54"/>
      <c r="AV38" s="55"/>
      <c r="AW38" s="54"/>
      <c r="AX38" s="55"/>
      <c r="AY38" s="54"/>
      <c r="AZ38" s="55"/>
      <c r="BA38" s="54"/>
      <c r="BB38" s="55"/>
      <c r="BC38" s="54"/>
      <c r="BD38" s="55"/>
      <c r="BE38" s="54"/>
      <c r="BF38" s="55"/>
      <c r="BG38" s="54"/>
      <c r="BH38" s="55"/>
      <c r="BI38" s="54"/>
      <c r="BJ38" s="55"/>
      <c r="BK38" s="54"/>
      <c r="BL38" s="55"/>
      <c r="BM38" s="54"/>
      <c r="BN38" s="55"/>
      <c r="BO38" s="54"/>
      <c r="BP38" s="55"/>
      <c r="BQ38" s="54"/>
      <c r="BR38" s="55"/>
      <c r="BS38" s="54"/>
      <c r="BT38" s="55"/>
      <c r="BU38" s="56"/>
      <c r="BV38" s="57"/>
      <c r="BW38" s="58" t="e">
        <f t="shared" si="1"/>
        <v>#VALUE!</v>
      </c>
    </row>
    <row r="39" spans="2:75" ht="14.4" thickBot="1" x14ac:dyDescent="0.3">
      <c r="B39" s="34">
        <f>[1]LUNDI!B29</f>
        <v>0</v>
      </c>
      <c r="C39" s="5" t="str">
        <f>[1]LUNDI!E29</f>
        <v/>
      </c>
      <c r="D39" s="5" t="str">
        <f>[1]LUNDI!F29</f>
        <v/>
      </c>
      <c r="E39" s="5" t="str">
        <f>[1]LUNDI!G29</f>
        <v/>
      </c>
      <c r="F39" s="5">
        <f>[1]LUNDI!H29</f>
        <v>0</v>
      </c>
      <c r="G39" s="5">
        <f>[1]LUNDI!I29</f>
        <v>0</v>
      </c>
      <c r="H39" s="5">
        <f>[1]LUNDI!J29</f>
        <v>0</v>
      </c>
      <c r="I39" s="5">
        <f>[1]LUNDI!K29</f>
        <v>0</v>
      </c>
      <c r="J39" s="5">
        <f>[1]LUNDI!L29</f>
        <v>0</v>
      </c>
      <c r="K39" s="5">
        <f>[1]LUNDI!M29</f>
        <v>0</v>
      </c>
      <c r="L39" s="5">
        <f>[1]LUNDI!N29</f>
        <v>0</v>
      </c>
      <c r="M39" s="5">
        <f>[1]LUNDI!O29</f>
        <v>0</v>
      </c>
      <c r="N39" s="5">
        <f>[1]LUNDI!P29</f>
        <v>0</v>
      </c>
      <c r="O39" s="5">
        <f>[1]LUNDI!Q29</f>
        <v>0</v>
      </c>
      <c r="P39" s="5">
        <f>[1]LUNDI!R29</f>
        <v>0</v>
      </c>
      <c r="Q39" s="5">
        <f>[1]LUNDI!S29</f>
        <v>0</v>
      </c>
      <c r="R39" s="5">
        <f>[1]LUNDI!T29</f>
        <v>0</v>
      </c>
      <c r="S39" s="5">
        <f>[1]LUNDI!U29</f>
        <v>0</v>
      </c>
      <c r="T39" s="5">
        <f>[1]LUNDI!V29</f>
        <v>0</v>
      </c>
      <c r="U39" s="40">
        <f>[1]LUNDI!W29</f>
        <v>0</v>
      </c>
      <c r="W39" s="38" t="str">
        <f t="shared" si="3"/>
        <v/>
      </c>
      <c r="X39" s="38"/>
      <c r="Y39" s="24" t="str">
        <f t="array" ref="Y39">IF(MIN(IF(champ0&lt;&gt;"",IF(COUNTIF(Y$4:Y38,champ0)=0,MATCH(champ0,champ0,0))))&lt;&gt;0,INDEX(champ0,MIN(IF(champ0&lt;&gt;"",IF(COUNTIF(Y$4:Y38,champ0)=0,MATCH(champ0,champ0,0))))),"")</f>
        <v/>
      </c>
      <c r="AF39" s="66"/>
      <c r="AG39" s="51" t="s">
        <v>45</v>
      </c>
      <c r="AH39" s="53">
        <v>2910</v>
      </c>
      <c r="AI39" s="54" t="e">
        <f>SUMIFS(val_d,code_d,$AH39,nom_D,$AI$3,tstd_d,$AI$4)</f>
        <v>#VALUE!</v>
      </c>
      <c r="AJ39" s="55"/>
      <c r="AK39" s="54"/>
      <c r="AL39" s="55"/>
      <c r="AM39" s="54"/>
      <c r="AN39" s="55"/>
      <c r="AO39" s="54"/>
      <c r="AP39" s="55"/>
      <c r="AQ39" s="54"/>
      <c r="AR39" s="55"/>
      <c r="AS39" s="54"/>
      <c r="AT39" s="55"/>
      <c r="AU39" s="54"/>
      <c r="AV39" s="55"/>
      <c r="AW39" s="54"/>
      <c r="AX39" s="55"/>
      <c r="AY39" s="54"/>
      <c r="AZ39" s="55"/>
      <c r="BA39" s="54"/>
      <c r="BB39" s="55"/>
      <c r="BC39" s="54"/>
      <c r="BD39" s="55"/>
      <c r="BE39" s="54"/>
      <c r="BF39" s="55"/>
      <c r="BG39" s="54"/>
      <c r="BH39" s="55"/>
      <c r="BI39" s="54"/>
      <c r="BJ39" s="55"/>
      <c r="BK39" s="54"/>
      <c r="BL39" s="55"/>
      <c r="BM39" s="54"/>
      <c r="BN39" s="55"/>
      <c r="BO39" s="54"/>
      <c r="BP39" s="55"/>
      <c r="BQ39" s="54"/>
      <c r="BR39" s="55"/>
      <c r="BS39" s="54"/>
      <c r="BT39" s="55"/>
      <c r="BU39" s="56"/>
      <c r="BV39" s="57"/>
      <c r="BW39" s="58" t="e">
        <f t="shared" si="1"/>
        <v>#VALUE!</v>
      </c>
    </row>
    <row r="40" spans="2:75" ht="13.8" x14ac:dyDescent="0.25">
      <c r="B40" s="34">
        <f>[1]LUNDI!B30</f>
        <v>0</v>
      </c>
      <c r="C40" s="5" t="str">
        <f>[1]LUNDI!E30</f>
        <v/>
      </c>
      <c r="D40" s="5" t="str">
        <f>[1]LUNDI!F30</f>
        <v/>
      </c>
      <c r="E40" s="5" t="str">
        <f>[1]LUNDI!G30</f>
        <v/>
      </c>
      <c r="F40" s="5">
        <f>[1]LUNDI!H30</f>
        <v>0</v>
      </c>
      <c r="G40" s="5">
        <f>[1]LUNDI!I30</f>
        <v>0</v>
      </c>
      <c r="H40" s="5">
        <f>[1]LUNDI!J30</f>
        <v>0</v>
      </c>
      <c r="I40" s="5">
        <f>[1]LUNDI!K30</f>
        <v>0</v>
      </c>
      <c r="J40" s="5">
        <f>[1]LUNDI!L30</f>
        <v>0</v>
      </c>
      <c r="K40" s="5">
        <f>[1]LUNDI!M30</f>
        <v>0</v>
      </c>
      <c r="L40" s="5">
        <f>[1]LUNDI!N30</f>
        <v>0</v>
      </c>
      <c r="M40" s="5">
        <f>[1]LUNDI!O30</f>
        <v>0</v>
      </c>
      <c r="N40" s="5">
        <f>[1]LUNDI!P30</f>
        <v>0</v>
      </c>
      <c r="O40" s="5">
        <f>[1]LUNDI!Q30</f>
        <v>0</v>
      </c>
      <c r="P40" s="5">
        <f>[1]LUNDI!R30</f>
        <v>0</v>
      </c>
      <c r="Q40" s="5">
        <f>[1]LUNDI!S30</f>
        <v>0</v>
      </c>
      <c r="R40" s="5">
        <f>[1]LUNDI!T30</f>
        <v>0</v>
      </c>
      <c r="S40" s="5">
        <f>[1]LUNDI!U30</f>
        <v>0</v>
      </c>
      <c r="T40" s="5">
        <f>[1]LUNDI!V30</f>
        <v>0</v>
      </c>
      <c r="U40" s="40">
        <f>[1]LUNDI!W30</f>
        <v>0</v>
      </c>
      <c r="W40" s="38" t="str">
        <f t="shared" si="3"/>
        <v/>
      </c>
      <c r="X40" s="38"/>
      <c r="Y40" s="24" t="str">
        <f t="array" ref="Y40">IF(MIN(IF(champ0&lt;&gt;"",IF(COUNTIF(Y$4:Y39,champ0)=0,MATCH(champ0,champ0,0))))&lt;&gt;0,INDEX(champ0,MIN(IF(champ0&lt;&gt;"",IF(COUNTIF(Y$4:Y39,champ0)=0,MATCH(champ0,champ0,0))))),"")</f>
        <v/>
      </c>
      <c r="AF40" s="67" t="s">
        <v>46</v>
      </c>
      <c r="AG40" s="26" t="s">
        <v>47</v>
      </c>
      <c r="AH40" s="68">
        <v>3110</v>
      </c>
      <c r="AI40" s="69" t="e">
        <f>SUMIFS(val_d,code_d,$AH40,nom_D,$AI$3,tstd_d,$AI$4)</f>
        <v>#VALUE!</v>
      </c>
      <c r="AJ40" s="70"/>
      <c r="AK40" s="69"/>
      <c r="AL40" s="70"/>
      <c r="AM40" s="69"/>
      <c r="AN40" s="70"/>
      <c r="AO40" s="69"/>
      <c r="AP40" s="70"/>
      <c r="AQ40" s="69"/>
      <c r="AR40" s="70"/>
      <c r="AS40" s="69"/>
      <c r="AT40" s="70"/>
      <c r="AU40" s="69"/>
      <c r="AV40" s="70"/>
      <c r="AW40" s="69"/>
      <c r="AX40" s="70"/>
      <c r="AY40" s="69"/>
      <c r="AZ40" s="70"/>
      <c r="BA40" s="69"/>
      <c r="BB40" s="70"/>
      <c r="BC40" s="69"/>
      <c r="BD40" s="70"/>
      <c r="BE40" s="69"/>
      <c r="BF40" s="70"/>
      <c r="BG40" s="69"/>
      <c r="BH40" s="70"/>
      <c r="BI40" s="69"/>
      <c r="BJ40" s="70"/>
      <c r="BK40" s="69"/>
      <c r="BL40" s="70"/>
      <c r="BM40" s="69"/>
      <c r="BN40" s="70"/>
      <c r="BO40" s="69"/>
      <c r="BP40" s="70"/>
      <c r="BQ40" s="69"/>
      <c r="BR40" s="70"/>
      <c r="BS40" s="69"/>
      <c r="BT40" s="70"/>
      <c r="BU40" s="71"/>
      <c r="BV40" s="72"/>
      <c r="BW40" s="73" t="e">
        <f t="shared" si="1"/>
        <v>#VALUE!</v>
      </c>
    </row>
    <row r="41" spans="2:75" ht="13.8" x14ac:dyDescent="0.25">
      <c r="B41" s="34">
        <f>[1]LUNDI!B31</f>
        <v>0</v>
      </c>
      <c r="C41" s="5" t="str">
        <f>[1]LUNDI!E31</f>
        <v/>
      </c>
      <c r="D41" s="5" t="str">
        <f>[1]LUNDI!F31</f>
        <v/>
      </c>
      <c r="E41" s="5" t="str">
        <f>[1]LUNDI!G31</f>
        <v/>
      </c>
      <c r="F41" s="5">
        <f>[1]LUNDI!H31</f>
        <v>0</v>
      </c>
      <c r="G41" s="5">
        <f>[1]LUNDI!I31</f>
        <v>0</v>
      </c>
      <c r="H41" s="5">
        <f>[1]LUNDI!J31</f>
        <v>0</v>
      </c>
      <c r="I41" s="5">
        <f>[1]LUNDI!K31</f>
        <v>0</v>
      </c>
      <c r="J41" s="5">
        <f>[1]LUNDI!L31</f>
        <v>0</v>
      </c>
      <c r="K41" s="5">
        <f>[1]LUNDI!M31</f>
        <v>0</v>
      </c>
      <c r="L41" s="5">
        <f>[1]LUNDI!N31</f>
        <v>0</v>
      </c>
      <c r="M41" s="5">
        <f>[1]LUNDI!O31</f>
        <v>0</v>
      </c>
      <c r="N41" s="5">
        <f>[1]LUNDI!P31</f>
        <v>0</v>
      </c>
      <c r="O41" s="5">
        <f>[1]LUNDI!Q31</f>
        <v>0</v>
      </c>
      <c r="P41" s="5">
        <f>[1]LUNDI!R31</f>
        <v>0</v>
      </c>
      <c r="Q41" s="5">
        <f>[1]LUNDI!S31</f>
        <v>0</v>
      </c>
      <c r="R41" s="5">
        <f>[1]LUNDI!T31</f>
        <v>0</v>
      </c>
      <c r="S41" s="5">
        <f>[1]LUNDI!U31</f>
        <v>0</v>
      </c>
      <c r="T41" s="5">
        <f>[1]LUNDI!V31</f>
        <v>0</v>
      </c>
      <c r="U41" s="40">
        <f>[1]LUNDI!W31</f>
        <v>0</v>
      </c>
      <c r="W41" s="38" t="str">
        <f t="shared" si="3"/>
        <v/>
      </c>
      <c r="X41" s="38"/>
      <c r="Y41" s="24" t="str">
        <f t="array" ref="Y41">IF(MIN(IF(champ0&lt;&gt;"",IF(COUNTIF(Y$4:Y40,champ0)=0,MATCH(champ0,champ0,0))))&lt;&gt;0,INDEX(champ0,MIN(IF(champ0&lt;&gt;"",IF(COUNTIF(Y$4:Y40,champ0)=0,MATCH(champ0,champ0,0))))),"")</f>
        <v/>
      </c>
      <c r="AF41" s="74"/>
      <c r="AG41" s="26" t="s">
        <v>48</v>
      </c>
      <c r="AH41" s="68">
        <v>3210</v>
      </c>
      <c r="AI41" s="69" t="e">
        <f>SUMIFS(val_d,code_d,$AH41,nom_D,$AI$3,tstd_d,$AI$4)</f>
        <v>#VALUE!</v>
      </c>
      <c r="AJ41" s="70"/>
      <c r="AK41" s="69"/>
      <c r="AL41" s="70"/>
      <c r="AM41" s="69"/>
      <c r="AN41" s="70"/>
      <c r="AO41" s="69"/>
      <c r="AP41" s="70"/>
      <c r="AQ41" s="69"/>
      <c r="AR41" s="70"/>
      <c r="AS41" s="69"/>
      <c r="AT41" s="70"/>
      <c r="AU41" s="69"/>
      <c r="AV41" s="70"/>
      <c r="AW41" s="69"/>
      <c r="AX41" s="70"/>
      <c r="AY41" s="69"/>
      <c r="AZ41" s="70"/>
      <c r="BA41" s="69"/>
      <c r="BB41" s="70"/>
      <c r="BC41" s="69"/>
      <c r="BD41" s="70"/>
      <c r="BE41" s="69"/>
      <c r="BF41" s="70"/>
      <c r="BG41" s="69"/>
      <c r="BH41" s="70"/>
      <c r="BI41" s="69"/>
      <c r="BJ41" s="70"/>
      <c r="BK41" s="69"/>
      <c r="BL41" s="70"/>
      <c r="BM41" s="69"/>
      <c r="BN41" s="70"/>
      <c r="BO41" s="69"/>
      <c r="BP41" s="70"/>
      <c r="BQ41" s="69"/>
      <c r="BR41" s="70"/>
      <c r="BS41" s="69"/>
      <c r="BT41" s="70"/>
      <c r="BU41" s="71"/>
      <c r="BV41" s="72"/>
      <c r="BW41" s="73" t="e">
        <f t="shared" si="1"/>
        <v>#VALUE!</v>
      </c>
    </row>
    <row r="42" spans="2:75" ht="13.8" x14ac:dyDescent="0.25">
      <c r="B42" s="34">
        <f>[1]LUNDI!B32</f>
        <v>0</v>
      </c>
      <c r="C42" s="5" t="str">
        <f>[1]LUNDI!E32</f>
        <v/>
      </c>
      <c r="D42" s="5" t="str">
        <f>[1]LUNDI!F32</f>
        <v/>
      </c>
      <c r="E42" s="5" t="str">
        <f>[1]LUNDI!G32</f>
        <v/>
      </c>
      <c r="F42" s="5">
        <f>[1]LUNDI!H32</f>
        <v>0</v>
      </c>
      <c r="G42" s="5">
        <f>[1]LUNDI!I32</f>
        <v>0</v>
      </c>
      <c r="H42" s="5">
        <f>[1]LUNDI!J32</f>
        <v>0</v>
      </c>
      <c r="I42" s="5">
        <f>[1]LUNDI!K32</f>
        <v>0</v>
      </c>
      <c r="J42" s="5">
        <f>[1]LUNDI!L32</f>
        <v>0</v>
      </c>
      <c r="K42" s="5">
        <f>[1]LUNDI!M32</f>
        <v>0</v>
      </c>
      <c r="L42" s="5">
        <f>[1]LUNDI!N32</f>
        <v>0</v>
      </c>
      <c r="M42" s="5">
        <f>[1]LUNDI!O32</f>
        <v>0</v>
      </c>
      <c r="N42" s="5">
        <f>[1]LUNDI!P32</f>
        <v>0</v>
      </c>
      <c r="O42" s="5">
        <f>[1]LUNDI!Q32</f>
        <v>0</v>
      </c>
      <c r="P42" s="5">
        <f>[1]LUNDI!R32</f>
        <v>0</v>
      </c>
      <c r="Q42" s="5">
        <f>[1]LUNDI!S32</f>
        <v>0</v>
      </c>
      <c r="R42" s="5">
        <f>[1]LUNDI!T32</f>
        <v>0</v>
      </c>
      <c r="S42" s="5">
        <f>[1]LUNDI!U32</f>
        <v>0</v>
      </c>
      <c r="T42" s="5">
        <f>[1]LUNDI!V32</f>
        <v>0</v>
      </c>
      <c r="U42" s="40">
        <f>[1]LUNDI!W32</f>
        <v>0</v>
      </c>
      <c r="W42" s="38" t="str">
        <f t="shared" si="3"/>
        <v/>
      </c>
      <c r="X42" s="38"/>
      <c r="Y42" s="24" t="str">
        <f t="array" ref="Y42">IF(MIN(IF(champ0&lt;&gt;"",IF(COUNTIF(Y$4:Y41,champ0)=0,MATCH(champ0,champ0,0))))&lt;&gt;0,INDEX(champ0,MIN(IF(champ0&lt;&gt;"",IF(COUNTIF(Y$4:Y41,champ0)=0,MATCH(champ0,champ0,0))))),"")</f>
        <v/>
      </c>
      <c r="AF42" s="74"/>
      <c r="AG42" s="26" t="s">
        <v>49</v>
      </c>
      <c r="AH42" s="68">
        <v>3220</v>
      </c>
      <c r="AI42" s="69" t="e">
        <f>SUMIFS(val_d,code_d,$AH42,nom_D,$AI$3,tstd_d,$AI$4)</f>
        <v>#VALUE!</v>
      </c>
      <c r="AJ42" s="70"/>
      <c r="AK42" s="69"/>
      <c r="AL42" s="70"/>
      <c r="AM42" s="69"/>
      <c r="AN42" s="70"/>
      <c r="AO42" s="69"/>
      <c r="AP42" s="70"/>
      <c r="AQ42" s="69"/>
      <c r="AR42" s="70"/>
      <c r="AS42" s="69"/>
      <c r="AT42" s="70"/>
      <c r="AU42" s="69"/>
      <c r="AV42" s="70"/>
      <c r="AW42" s="69"/>
      <c r="AX42" s="70"/>
      <c r="AY42" s="69"/>
      <c r="AZ42" s="70"/>
      <c r="BA42" s="69"/>
      <c r="BB42" s="70"/>
      <c r="BC42" s="69"/>
      <c r="BD42" s="70"/>
      <c r="BE42" s="69"/>
      <c r="BF42" s="70"/>
      <c r="BG42" s="69"/>
      <c r="BH42" s="70"/>
      <c r="BI42" s="69"/>
      <c r="BJ42" s="70"/>
      <c r="BK42" s="69"/>
      <c r="BL42" s="70"/>
      <c r="BM42" s="69"/>
      <c r="BN42" s="70"/>
      <c r="BO42" s="69"/>
      <c r="BP42" s="70"/>
      <c r="BQ42" s="69"/>
      <c r="BR42" s="70"/>
      <c r="BS42" s="69"/>
      <c r="BT42" s="70"/>
      <c r="BU42" s="71"/>
      <c r="BV42" s="72"/>
      <c r="BW42" s="73" t="e">
        <f t="shared" si="1"/>
        <v>#VALUE!</v>
      </c>
    </row>
    <row r="43" spans="2:75" ht="13.8" x14ac:dyDescent="0.25">
      <c r="B43" s="34">
        <f>[1]LUNDI!B33</f>
        <v>0</v>
      </c>
      <c r="C43" s="5" t="str">
        <f>[1]LUNDI!E33</f>
        <v/>
      </c>
      <c r="D43" s="5" t="str">
        <f>[1]LUNDI!F33</f>
        <v/>
      </c>
      <c r="E43" s="5" t="str">
        <f>[1]LUNDI!G33</f>
        <v/>
      </c>
      <c r="F43" s="5">
        <f>[1]LUNDI!H33</f>
        <v>0</v>
      </c>
      <c r="G43" s="5">
        <f>[1]LUNDI!I33</f>
        <v>0</v>
      </c>
      <c r="H43" s="5">
        <f>[1]LUNDI!J33</f>
        <v>0</v>
      </c>
      <c r="I43" s="5">
        <f>[1]LUNDI!K33</f>
        <v>0</v>
      </c>
      <c r="J43" s="5">
        <f>[1]LUNDI!L33</f>
        <v>0</v>
      </c>
      <c r="K43" s="5">
        <f>[1]LUNDI!M33</f>
        <v>0</v>
      </c>
      <c r="L43" s="5">
        <f>[1]LUNDI!N33</f>
        <v>0</v>
      </c>
      <c r="M43" s="5">
        <f>[1]LUNDI!O33</f>
        <v>0</v>
      </c>
      <c r="N43" s="5">
        <f>[1]LUNDI!P33</f>
        <v>0</v>
      </c>
      <c r="O43" s="5">
        <f>[1]LUNDI!Q33</f>
        <v>0</v>
      </c>
      <c r="P43" s="5">
        <f>[1]LUNDI!R33</f>
        <v>0</v>
      </c>
      <c r="Q43" s="5">
        <f>[1]LUNDI!S33</f>
        <v>0</v>
      </c>
      <c r="R43" s="5">
        <f>[1]LUNDI!T33</f>
        <v>0</v>
      </c>
      <c r="S43" s="5">
        <f>[1]LUNDI!U33</f>
        <v>0</v>
      </c>
      <c r="T43" s="5">
        <f>[1]LUNDI!V33</f>
        <v>0</v>
      </c>
      <c r="U43" s="40">
        <f>[1]LUNDI!W33</f>
        <v>0</v>
      </c>
      <c r="W43" s="38" t="str">
        <f t="shared" si="3"/>
        <v/>
      </c>
      <c r="X43" s="38"/>
      <c r="Y43" s="24" t="str">
        <f t="array" ref="Y43">IF(MIN(IF(champ0&lt;&gt;"",IF(COUNTIF(Y$4:Y42,champ0)=0,MATCH(champ0,champ0,0))))&lt;&gt;0,INDEX(champ0,MIN(IF(champ0&lt;&gt;"",IF(COUNTIF(Y$4:Y42,champ0)=0,MATCH(champ0,champ0,0))))),"")</f>
        <v/>
      </c>
      <c r="AF43" s="74"/>
      <c r="AG43" s="26" t="s">
        <v>50</v>
      </c>
      <c r="AH43" s="68">
        <v>3310</v>
      </c>
      <c r="AI43" s="69" t="e">
        <f>SUMIFS(val_d,code_d,$AH43,nom_D,$AI$3,tstd_d,$AI$4)</f>
        <v>#VALUE!</v>
      </c>
      <c r="AJ43" s="70"/>
      <c r="AK43" s="69"/>
      <c r="AL43" s="70"/>
      <c r="AM43" s="69"/>
      <c r="AN43" s="70"/>
      <c r="AO43" s="69"/>
      <c r="AP43" s="70"/>
      <c r="AQ43" s="69"/>
      <c r="AR43" s="70"/>
      <c r="AS43" s="69"/>
      <c r="AT43" s="70"/>
      <c r="AU43" s="69"/>
      <c r="AV43" s="70"/>
      <c r="AW43" s="69"/>
      <c r="AX43" s="70"/>
      <c r="AY43" s="69"/>
      <c r="AZ43" s="70"/>
      <c r="BA43" s="69"/>
      <c r="BB43" s="70"/>
      <c r="BC43" s="69"/>
      <c r="BD43" s="70"/>
      <c r="BE43" s="69"/>
      <c r="BF43" s="70"/>
      <c r="BG43" s="69"/>
      <c r="BH43" s="70"/>
      <c r="BI43" s="69"/>
      <c r="BJ43" s="70"/>
      <c r="BK43" s="69"/>
      <c r="BL43" s="70"/>
      <c r="BM43" s="69"/>
      <c r="BN43" s="70"/>
      <c r="BO43" s="69"/>
      <c r="BP43" s="70"/>
      <c r="BQ43" s="69"/>
      <c r="BR43" s="70"/>
      <c r="BS43" s="69"/>
      <c r="BT43" s="70"/>
      <c r="BU43" s="71"/>
      <c r="BV43" s="72"/>
      <c r="BW43" s="73" t="e">
        <f t="shared" si="1"/>
        <v>#VALUE!</v>
      </c>
    </row>
    <row r="44" spans="2:75" ht="13.8" x14ac:dyDescent="0.25">
      <c r="B44" s="34">
        <f>[1]LUNDI!B34</f>
        <v>0</v>
      </c>
      <c r="C44" s="5" t="str">
        <f>[1]LUNDI!E34</f>
        <v/>
      </c>
      <c r="D44" s="5" t="str">
        <f>[1]LUNDI!F34</f>
        <v/>
      </c>
      <c r="E44" s="5" t="str">
        <f>[1]LUNDI!G34</f>
        <v/>
      </c>
      <c r="F44" s="5">
        <f>[1]LUNDI!H34</f>
        <v>0</v>
      </c>
      <c r="G44" s="5">
        <f>[1]LUNDI!I34</f>
        <v>0</v>
      </c>
      <c r="H44" s="5">
        <f>[1]LUNDI!J34</f>
        <v>0</v>
      </c>
      <c r="I44" s="5">
        <f>[1]LUNDI!K34</f>
        <v>0</v>
      </c>
      <c r="J44" s="5">
        <f>[1]LUNDI!L34</f>
        <v>0</v>
      </c>
      <c r="K44" s="5">
        <f>[1]LUNDI!M34</f>
        <v>0</v>
      </c>
      <c r="L44" s="5">
        <f>[1]LUNDI!N34</f>
        <v>0</v>
      </c>
      <c r="M44" s="5">
        <f>[1]LUNDI!O34</f>
        <v>0</v>
      </c>
      <c r="N44" s="5">
        <f>[1]LUNDI!P34</f>
        <v>0</v>
      </c>
      <c r="O44" s="5">
        <f>[1]LUNDI!Q34</f>
        <v>0</v>
      </c>
      <c r="P44" s="5">
        <f>[1]LUNDI!R34</f>
        <v>0</v>
      </c>
      <c r="Q44" s="5">
        <f>[1]LUNDI!S34</f>
        <v>0</v>
      </c>
      <c r="R44" s="5">
        <f>[1]LUNDI!T34</f>
        <v>0</v>
      </c>
      <c r="S44" s="5">
        <f>[1]LUNDI!U34</f>
        <v>0</v>
      </c>
      <c r="T44" s="5">
        <f>[1]LUNDI!V34</f>
        <v>0</v>
      </c>
      <c r="U44" s="40">
        <f>[1]LUNDI!W34</f>
        <v>0</v>
      </c>
      <c r="W44" s="38" t="str">
        <f t="shared" si="3"/>
        <v/>
      </c>
      <c r="X44" s="38"/>
      <c r="Y44" s="24" t="str">
        <f t="array" ref="Y44">IF(MIN(IF(champ0&lt;&gt;"",IF(COUNTIF(Y$4:Y43,champ0)=0,MATCH(champ0,champ0,0))))&lt;&gt;0,INDEX(champ0,MIN(IF(champ0&lt;&gt;"",IF(COUNTIF(Y$4:Y43,champ0)=0,MATCH(champ0,champ0,0))))),"")</f>
        <v/>
      </c>
      <c r="AF44" s="74"/>
      <c r="AG44" s="26" t="s">
        <v>51</v>
      </c>
      <c r="AH44" s="68">
        <v>3320</v>
      </c>
      <c r="AI44" s="69" t="e">
        <f>SUMIFS(val_d,code_d,$AH44,nom_D,$AI$3,tstd_d,$AI$4)</f>
        <v>#VALUE!</v>
      </c>
      <c r="AJ44" s="70"/>
      <c r="AK44" s="69"/>
      <c r="AL44" s="70"/>
      <c r="AM44" s="69"/>
      <c r="AN44" s="70"/>
      <c r="AO44" s="69"/>
      <c r="AP44" s="70"/>
      <c r="AQ44" s="69"/>
      <c r="AR44" s="70"/>
      <c r="AS44" s="69"/>
      <c r="AT44" s="70"/>
      <c r="AU44" s="69"/>
      <c r="AV44" s="70"/>
      <c r="AW44" s="69"/>
      <c r="AX44" s="70"/>
      <c r="AY44" s="69"/>
      <c r="AZ44" s="70"/>
      <c r="BA44" s="69"/>
      <c r="BB44" s="70"/>
      <c r="BC44" s="69"/>
      <c r="BD44" s="70"/>
      <c r="BE44" s="69"/>
      <c r="BF44" s="70"/>
      <c r="BG44" s="69"/>
      <c r="BH44" s="70"/>
      <c r="BI44" s="69"/>
      <c r="BJ44" s="70"/>
      <c r="BK44" s="69"/>
      <c r="BL44" s="70"/>
      <c r="BM44" s="69"/>
      <c r="BN44" s="70"/>
      <c r="BO44" s="69"/>
      <c r="BP44" s="70"/>
      <c r="BQ44" s="69"/>
      <c r="BR44" s="70"/>
      <c r="BS44" s="69"/>
      <c r="BT44" s="70"/>
      <c r="BU44" s="71"/>
      <c r="BV44" s="72"/>
      <c r="BW44" s="73" t="e">
        <f t="shared" si="1"/>
        <v>#VALUE!</v>
      </c>
    </row>
    <row r="45" spans="2:75" ht="13.8" x14ac:dyDescent="0.25">
      <c r="B45" s="34">
        <f>[1]LUNDI!B35</f>
        <v>0</v>
      </c>
      <c r="C45" s="5" t="str">
        <f>[1]LUNDI!E35</f>
        <v/>
      </c>
      <c r="D45" s="5" t="str">
        <f>[1]LUNDI!F35</f>
        <v/>
      </c>
      <c r="E45" s="5" t="str">
        <f>[1]LUNDI!G35</f>
        <v/>
      </c>
      <c r="F45" s="5">
        <f>[1]LUNDI!H35</f>
        <v>0</v>
      </c>
      <c r="G45" s="5">
        <f>[1]LUNDI!I35</f>
        <v>0</v>
      </c>
      <c r="H45" s="5">
        <f>[1]LUNDI!J35</f>
        <v>0</v>
      </c>
      <c r="I45" s="5">
        <f>[1]LUNDI!K35</f>
        <v>0</v>
      </c>
      <c r="J45" s="5">
        <f>[1]LUNDI!L35</f>
        <v>0</v>
      </c>
      <c r="K45" s="5">
        <f>[1]LUNDI!M35</f>
        <v>0</v>
      </c>
      <c r="L45" s="5">
        <f>[1]LUNDI!N35</f>
        <v>0</v>
      </c>
      <c r="M45" s="5">
        <f>[1]LUNDI!O35</f>
        <v>0</v>
      </c>
      <c r="N45" s="5">
        <f>[1]LUNDI!P35</f>
        <v>0</v>
      </c>
      <c r="O45" s="5">
        <f>[1]LUNDI!Q35</f>
        <v>0</v>
      </c>
      <c r="P45" s="5">
        <f>[1]LUNDI!R35</f>
        <v>0</v>
      </c>
      <c r="Q45" s="5">
        <f>[1]LUNDI!S35</f>
        <v>0</v>
      </c>
      <c r="R45" s="5">
        <f>[1]LUNDI!T35</f>
        <v>0</v>
      </c>
      <c r="S45" s="5">
        <f>[1]LUNDI!U35</f>
        <v>0</v>
      </c>
      <c r="T45" s="5">
        <f>[1]LUNDI!V35</f>
        <v>0</v>
      </c>
      <c r="U45" s="40">
        <f>[1]LUNDI!W35</f>
        <v>0</v>
      </c>
      <c r="W45" s="38" t="str">
        <f t="shared" si="3"/>
        <v/>
      </c>
      <c r="X45" s="38"/>
      <c r="Y45" s="24" t="str">
        <f t="array" ref="Y45">IF(MIN(IF(champ0&lt;&gt;"",IF(COUNTIF(Y$4:Y44,champ0)=0,MATCH(champ0,champ0,0))))&lt;&gt;0,INDEX(champ0,MIN(IF(champ0&lt;&gt;"",IF(COUNTIF(Y$4:Y44,champ0)=0,MATCH(champ0,champ0,0))))),"")</f>
        <v/>
      </c>
      <c r="AF45" s="74"/>
      <c r="AG45" s="26" t="s">
        <v>52</v>
      </c>
      <c r="AH45" s="68">
        <v>3330</v>
      </c>
      <c r="AI45" s="69" t="e">
        <f>SUMIFS(val_d,code_d,$AH45,nom_D,$AI$3,tstd_d,$AI$4)</f>
        <v>#VALUE!</v>
      </c>
      <c r="AJ45" s="70"/>
      <c r="AK45" s="69"/>
      <c r="AL45" s="70"/>
      <c r="AM45" s="69"/>
      <c r="AN45" s="70"/>
      <c r="AO45" s="69"/>
      <c r="AP45" s="70"/>
      <c r="AQ45" s="69"/>
      <c r="AR45" s="70"/>
      <c r="AS45" s="69"/>
      <c r="AT45" s="70"/>
      <c r="AU45" s="69"/>
      <c r="AV45" s="70"/>
      <c r="AW45" s="69"/>
      <c r="AX45" s="70"/>
      <c r="AY45" s="69"/>
      <c r="AZ45" s="70"/>
      <c r="BA45" s="69"/>
      <c r="BB45" s="70"/>
      <c r="BC45" s="69"/>
      <c r="BD45" s="70"/>
      <c r="BE45" s="69"/>
      <c r="BF45" s="70"/>
      <c r="BG45" s="69"/>
      <c r="BH45" s="70"/>
      <c r="BI45" s="69"/>
      <c r="BJ45" s="70"/>
      <c r="BK45" s="69"/>
      <c r="BL45" s="70"/>
      <c r="BM45" s="69"/>
      <c r="BN45" s="70"/>
      <c r="BO45" s="69"/>
      <c r="BP45" s="70"/>
      <c r="BQ45" s="69"/>
      <c r="BR45" s="70"/>
      <c r="BS45" s="69"/>
      <c r="BT45" s="70"/>
      <c r="BU45" s="71"/>
      <c r="BV45" s="72"/>
      <c r="BW45" s="73" t="e">
        <f t="shared" si="1"/>
        <v>#VALUE!</v>
      </c>
    </row>
    <row r="46" spans="2:75" ht="13.8" x14ac:dyDescent="0.25">
      <c r="B46" s="34">
        <f>[1]LUNDI!B36</f>
        <v>0</v>
      </c>
      <c r="C46" s="5" t="str">
        <f>[1]LUNDI!E36</f>
        <v/>
      </c>
      <c r="D46" s="5" t="str">
        <f>[1]LUNDI!F36</f>
        <v/>
      </c>
      <c r="E46" s="5" t="str">
        <f>[1]LUNDI!G36</f>
        <v/>
      </c>
      <c r="F46" s="5">
        <f>[1]LUNDI!H36</f>
        <v>0</v>
      </c>
      <c r="G46" s="5">
        <f>[1]LUNDI!I36</f>
        <v>0</v>
      </c>
      <c r="H46" s="5">
        <f>[1]LUNDI!J36</f>
        <v>0</v>
      </c>
      <c r="I46" s="5">
        <f>[1]LUNDI!K36</f>
        <v>0</v>
      </c>
      <c r="J46" s="5">
        <f>[1]LUNDI!L36</f>
        <v>0</v>
      </c>
      <c r="K46" s="5">
        <f>[1]LUNDI!M36</f>
        <v>0</v>
      </c>
      <c r="L46" s="5">
        <f>[1]LUNDI!N36</f>
        <v>0</v>
      </c>
      <c r="M46" s="5">
        <f>[1]LUNDI!O36</f>
        <v>0</v>
      </c>
      <c r="N46" s="5">
        <f>[1]LUNDI!P36</f>
        <v>0</v>
      </c>
      <c r="O46" s="5">
        <f>[1]LUNDI!Q36</f>
        <v>0</v>
      </c>
      <c r="P46" s="5">
        <f>[1]LUNDI!R36</f>
        <v>0</v>
      </c>
      <c r="Q46" s="5">
        <f>[1]LUNDI!S36</f>
        <v>0</v>
      </c>
      <c r="R46" s="5">
        <f>[1]LUNDI!T36</f>
        <v>0</v>
      </c>
      <c r="S46" s="5">
        <f>[1]LUNDI!U36</f>
        <v>0</v>
      </c>
      <c r="T46" s="5">
        <f>[1]LUNDI!V36</f>
        <v>0</v>
      </c>
      <c r="U46" s="40">
        <f>[1]LUNDI!W36</f>
        <v>0</v>
      </c>
      <c r="W46" s="38" t="str">
        <f t="shared" si="3"/>
        <v/>
      </c>
      <c r="X46" s="38"/>
      <c r="Y46" s="24" t="str">
        <f t="array" ref="Y46">IF(MIN(IF(champ0&lt;&gt;"",IF(COUNTIF(Y$4:Y45,champ0)=0,MATCH(champ0,champ0,0))))&lt;&gt;0,INDEX(champ0,MIN(IF(champ0&lt;&gt;"",IF(COUNTIF(Y$4:Y45,champ0)=0,MATCH(champ0,champ0,0))))),"")</f>
        <v/>
      </c>
      <c r="AF46" s="74"/>
      <c r="AG46" s="26" t="s">
        <v>53</v>
      </c>
      <c r="AH46" s="68">
        <v>3340</v>
      </c>
      <c r="AI46" s="69" t="e">
        <f>SUMIFS(val_d,code_d,$AH46,nom_D,$AI$3,tstd_d,$AI$4)</f>
        <v>#VALUE!</v>
      </c>
      <c r="AJ46" s="70"/>
      <c r="AK46" s="69"/>
      <c r="AL46" s="70"/>
      <c r="AM46" s="69"/>
      <c r="AN46" s="70"/>
      <c r="AO46" s="69"/>
      <c r="AP46" s="70"/>
      <c r="AQ46" s="69"/>
      <c r="AR46" s="70"/>
      <c r="AS46" s="69"/>
      <c r="AT46" s="70"/>
      <c r="AU46" s="69"/>
      <c r="AV46" s="70"/>
      <c r="AW46" s="69"/>
      <c r="AX46" s="70"/>
      <c r="AY46" s="69"/>
      <c r="AZ46" s="70"/>
      <c r="BA46" s="69"/>
      <c r="BB46" s="70"/>
      <c r="BC46" s="69"/>
      <c r="BD46" s="70"/>
      <c r="BE46" s="69"/>
      <c r="BF46" s="70"/>
      <c r="BG46" s="69"/>
      <c r="BH46" s="70"/>
      <c r="BI46" s="69"/>
      <c r="BJ46" s="70"/>
      <c r="BK46" s="69"/>
      <c r="BL46" s="70"/>
      <c r="BM46" s="69"/>
      <c r="BN46" s="70"/>
      <c r="BO46" s="69"/>
      <c r="BP46" s="70"/>
      <c r="BQ46" s="69"/>
      <c r="BR46" s="70"/>
      <c r="BS46" s="69"/>
      <c r="BT46" s="70"/>
      <c r="BU46" s="71"/>
      <c r="BV46" s="72"/>
      <c r="BW46" s="73" t="e">
        <f t="shared" si="1"/>
        <v>#VALUE!</v>
      </c>
    </row>
    <row r="47" spans="2:75" ht="13.8" x14ac:dyDescent="0.25">
      <c r="B47" s="34" t="str">
        <f>[1]LUNDI!B37</f>
        <v>Yan Lecours</v>
      </c>
      <c r="C47" s="5" t="str">
        <f>[1]LUNDI!E37</f>
        <v>Men.</v>
      </c>
      <c r="D47" s="5">
        <f>[1]LUNDI!F37</f>
        <v>0</v>
      </c>
      <c r="E47" s="5">
        <f>[1]LUNDI!G37</f>
        <v>1</v>
      </c>
      <c r="F47" s="5">
        <f>[1]LUNDI!H37</f>
        <v>0</v>
      </c>
      <c r="G47" s="5">
        <f>[1]LUNDI!I37</f>
        <v>0</v>
      </c>
      <c r="H47" s="5">
        <f>[1]LUNDI!J37</f>
        <v>0</v>
      </c>
      <c r="I47" s="5">
        <f>[1]LUNDI!K37</f>
        <v>0</v>
      </c>
      <c r="J47" s="5">
        <f>[1]LUNDI!L37</f>
        <v>0</v>
      </c>
      <c r="K47" s="5">
        <f>[1]LUNDI!M37</f>
        <v>0</v>
      </c>
      <c r="L47" s="5">
        <f>[1]LUNDI!N37</f>
        <v>0</v>
      </c>
      <c r="M47" s="5">
        <f>[1]LUNDI!O37</f>
        <v>0</v>
      </c>
      <c r="N47" s="5">
        <f>[1]LUNDI!P37</f>
        <v>0</v>
      </c>
      <c r="O47" s="5">
        <f>[1]LUNDI!Q37</f>
        <v>0</v>
      </c>
      <c r="P47" s="5">
        <f>[1]LUNDI!R37</f>
        <v>0</v>
      </c>
      <c r="Q47" s="5">
        <f>[1]LUNDI!S37</f>
        <v>0</v>
      </c>
      <c r="R47" s="5">
        <f>[1]LUNDI!T37</f>
        <v>0</v>
      </c>
      <c r="S47" s="5">
        <f>[1]LUNDI!U37</f>
        <v>0</v>
      </c>
      <c r="T47" s="5">
        <f>[1]LUNDI!V37</f>
        <v>0</v>
      </c>
      <c r="U47" s="40">
        <f>[1]LUNDI!W37</f>
        <v>0</v>
      </c>
      <c r="W47" s="38" t="str">
        <f t="shared" si="3"/>
        <v>Yan Lecours</v>
      </c>
      <c r="X47" s="38"/>
      <c r="Y47" s="24" t="str">
        <f t="array" ref="Y47">IF(MIN(IF(champ0&lt;&gt;"",IF(COUNTIF(Y$4:Y46,champ0)=0,MATCH(champ0,champ0,0))))&lt;&gt;0,INDEX(champ0,MIN(IF(champ0&lt;&gt;"",IF(COUNTIF(Y$4:Y46,champ0)=0,MATCH(champ0,champ0,0))))),"")</f>
        <v/>
      </c>
      <c r="AF47" s="74"/>
      <c r="AG47" s="26" t="s">
        <v>54</v>
      </c>
      <c r="AH47" s="68">
        <v>3350</v>
      </c>
      <c r="AI47" s="69" t="e">
        <f>SUMIFS(val_d,code_d,$AH47,nom_D,$AI$3,tstd_d,$AI$4)</f>
        <v>#VALUE!</v>
      </c>
      <c r="AJ47" s="70"/>
      <c r="AK47" s="69"/>
      <c r="AL47" s="70"/>
      <c r="AM47" s="69"/>
      <c r="AN47" s="70"/>
      <c r="AO47" s="69"/>
      <c r="AP47" s="70"/>
      <c r="AQ47" s="69"/>
      <c r="AR47" s="70"/>
      <c r="AS47" s="69"/>
      <c r="AT47" s="70"/>
      <c r="AU47" s="69"/>
      <c r="AV47" s="70"/>
      <c r="AW47" s="69"/>
      <c r="AX47" s="70"/>
      <c r="AY47" s="69"/>
      <c r="AZ47" s="70"/>
      <c r="BA47" s="69"/>
      <c r="BB47" s="70"/>
      <c r="BC47" s="69"/>
      <c r="BD47" s="70"/>
      <c r="BE47" s="69"/>
      <c r="BF47" s="70"/>
      <c r="BG47" s="69"/>
      <c r="BH47" s="70"/>
      <c r="BI47" s="69"/>
      <c r="BJ47" s="70"/>
      <c r="BK47" s="69"/>
      <c r="BL47" s="70"/>
      <c r="BM47" s="69"/>
      <c r="BN47" s="70"/>
      <c r="BO47" s="69"/>
      <c r="BP47" s="70"/>
      <c r="BQ47" s="69"/>
      <c r="BR47" s="70"/>
      <c r="BS47" s="69"/>
      <c r="BT47" s="70"/>
      <c r="BU47" s="71"/>
      <c r="BV47" s="72"/>
      <c r="BW47" s="73" t="e">
        <f t="shared" si="1"/>
        <v>#VALUE!</v>
      </c>
    </row>
    <row r="48" spans="2:75" ht="13.8" x14ac:dyDescent="0.25">
      <c r="B48" s="34">
        <f>[1]LUNDI!B38</f>
        <v>0</v>
      </c>
      <c r="C48" s="5" t="str">
        <f>[1]LUNDI!E38</f>
        <v/>
      </c>
      <c r="D48" s="5" t="str">
        <f>[1]LUNDI!F38</f>
        <v/>
      </c>
      <c r="E48" s="5" t="str">
        <f>[1]LUNDI!G38</f>
        <v/>
      </c>
      <c r="F48" s="5">
        <f>[1]LUNDI!H38</f>
        <v>0</v>
      </c>
      <c r="G48" s="5">
        <f>[1]LUNDI!I38</f>
        <v>0</v>
      </c>
      <c r="H48" s="5">
        <f>[1]LUNDI!J38</f>
        <v>0</v>
      </c>
      <c r="I48" s="5">
        <f>[1]LUNDI!K38</f>
        <v>0</v>
      </c>
      <c r="J48" s="5">
        <f>[1]LUNDI!L38</f>
        <v>0</v>
      </c>
      <c r="K48" s="5">
        <f>[1]LUNDI!M38</f>
        <v>0</v>
      </c>
      <c r="L48" s="5">
        <f>[1]LUNDI!N38</f>
        <v>0</v>
      </c>
      <c r="M48" s="5">
        <f>[1]LUNDI!O38</f>
        <v>0</v>
      </c>
      <c r="N48" s="5">
        <f>[1]LUNDI!P38</f>
        <v>0</v>
      </c>
      <c r="O48" s="5">
        <f>[1]LUNDI!Q38</f>
        <v>0</v>
      </c>
      <c r="P48" s="5">
        <f>[1]LUNDI!R38</f>
        <v>0</v>
      </c>
      <c r="Q48" s="5">
        <f>[1]LUNDI!S38</f>
        <v>0</v>
      </c>
      <c r="R48" s="5">
        <f>[1]LUNDI!T38</f>
        <v>0</v>
      </c>
      <c r="S48" s="5">
        <f>[1]LUNDI!U38</f>
        <v>0</v>
      </c>
      <c r="T48" s="5">
        <f>[1]LUNDI!V38</f>
        <v>0</v>
      </c>
      <c r="U48" s="40">
        <f>[1]LUNDI!W38</f>
        <v>0</v>
      </c>
      <c r="W48" s="38" t="str">
        <f t="shared" si="3"/>
        <v/>
      </c>
      <c r="X48" s="38"/>
      <c r="Y48" s="24" t="str">
        <f t="array" ref="Y48">IF(MIN(IF(champ0&lt;&gt;"",IF(COUNTIF(Y$4:Y47,champ0)=0,MATCH(champ0,champ0,0))))&lt;&gt;0,INDEX(champ0,MIN(IF(champ0&lt;&gt;"",IF(COUNTIF(Y$4:Y47,champ0)=0,MATCH(champ0,champ0,0))))),"")</f>
        <v/>
      </c>
      <c r="AF48" s="74"/>
      <c r="AG48" s="26" t="s">
        <v>55</v>
      </c>
      <c r="AH48" s="68">
        <v>3360</v>
      </c>
      <c r="AI48" s="69" t="e">
        <f>SUMIFS(val_d,code_d,$AH48,nom_D,$AI$3,tstd_d,$AI$4)</f>
        <v>#VALUE!</v>
      </c>
      <c r="AJ48" s="70"/>
      <c r="AK48" s="69"/>
      <c r="AL48" s="70"/>
      <c r="AM48" s="69"/>
      <c r="AN48" s="70"/>
      <c r="AO48" s="69"/>
      <c r="AP48" s="70"/>
      <c r="AQ48" s="69"/>
      <c r="AR48" s="70"/>
      <c r="AS48" s="69"/>
      <c r="AT48" s="70"/>
      <c r="AU48" s="69"/>
      <c r="AV48" s="70"/>
      <c r="AW48" s="69"/>
      <c r="AX48" s="70"/>
      <c r="AY48" s="69"/>
      <c r="AZ48" s="70"/>
      <c r="BA48" s="69"/>
      <c r="BB48" s="70"/>
      <c r="BC48" s="69"/>
      <c r="BD48" s="70"/>
      <c r="BE48" s="69"/>
      <c r="BF48" s="70"/>
      <c r="BG48" s="69"/>
      <c r="BH48" s="70"/>
      <c r="BI48" s="69"/>
      <c r="BJ48" s="70"/>
      <c r="BK48" s="69"/>
      <c r="BL48" s="70"/>
      <c r="BM48" s="69"/>
      <c r="BN48" s="70"/>
      <c r="BO48" s="69"/>
      <c r="BP48" s="70"/>
      <c r="BQ48" s="69"/>
      <c r="BR48" s="70"/>
      <c r="BS48" s="69"/>
      <c r="BT48" s="70"/>
      <c r="BU48" s="71"/>
      <c r="BV48" s="72"/>
      <c r="BW48" s="73" t="e">
        <f t="shared" si="1"/>
        <v>#VALUE!</v>
      </c>
    </row>
    <row r="49" spans="2:75" ht="13.8" x14ac:dyDescent="0.25">
      <c r="B49" s="34">
        <f>[1]LUNDI!B39</f>
        <v>0</v>
      </c>
      <c r="C49" s="5" t="str">
        <f>[1]LUNDI!E39</f>
        <v/>
      </c>
      <c r="D49" s="5" t="str">
        <f>[1]LUNDI!F39</f>
        <v/>
      </c>
      <c r="E49" s="5" t="str">
        <f>[1]LUNDI!G39</f>
        <v/>
      </c>
      <c r="F49" s="5">
        <f>[1]LUNDI!H39</f>
        <v>0</v>
      </c>
      <c r="G49" s="5">
        <f>[1]LUNDI!I39</f>
        <v>0</v>
      </c>
      <c r="H49" s="5">
        <f>[1]LUNDI!J39</f>
        <v>0</v>
      </c>
      <c r="I49" s="5">
        <f>[1]LUNDI!K39</f>
        <v>0</v>
      </c>
      <c r="J49" s="5">
        <f>[1]LUNDI!L39</f>
        <v>0</v>
      </c>
      <c r="K49" s="5">
        <f>[1]LUNDI!M39</f>
        <v>0</v>
      </c>
      <c r="L49" s="5">
        <f>[1]LUNDI!N39</f>
        <v>0</v>
      </c>
      <c r="M49" s="5">
        <f>[1]LUNDI!O39</f>
        <v>0</v>
      </c>
      <c r="N49" s="5">
        <f>[1]LUNDI!P39</f>
        <v>0</v>
      </c>
      <c r="O49" s="5">
        <f>[1]LUNDI!Q39</f>
        <v>0</v>
      </c>
      <c r="P49" s="5">
        <f>[1]LUNDI!R39</f>
        <v>0</v>
      </c>
      <c r="Q49" s="5">
        <f>[1]LUNDI!S39</f>
        <v>0</v>
      </c>
      <c r="R49" s="5">
        <f>[1]LUNDI!T39</f>
        <v>0</v>
      </c>
      <c r="S49" s="5">
        <f>[1]LUNDI!U39</f>
        <v>0</v>
      </c>
      <c r="T49" s="5">
        <f>[1]LUNDI!V39</f>
        <v>0</v>
      </c>
      <c r="U49" s="40">
        <f>[1]LUNDI!W39</f>
        <v>0</v>
      </c>
      <c r="W49" s="38" t="str">
        <f t="shared" si="3"/>
        <v/>
      </c>
      <c r="X49" s="38"/>
      <c r="Y49" s="24" t="str">
        <f t="array" ref="Y49">IF(MIN(IF(champ0&lt;&gt;"",IF(COUNTIF(Y$4:Y48,champ0)=0,MATCH(champ0,champ0,0))))&lt;&gt;0,INDEX(champ0,MIN(IF(champ0&lt;&gt;"",IF(COUNTIF(Y$4:Y48,champ0)=0,MATCH(champ0,champ0,0))))),"")</f>
        <v/>
      </c>
      <c r="AF49" s="74"/>
      <c r="AG49" s="26" t="s">
        <v>56</v>
      </c>
      <c r="AH49" s="68">
        <v>3370</v>
      </c>
      <c r="AI49" s="69" t="e">
        <f>SUMIFS(val_d,code_d,$AH49,nom_D,$AI$3,tstd_d,$AI$4)</f>
        <v>#VALUE!</v>
      </c>
      <c r="AJ49" s="70"/>
      <c r="AK49" s="69"/>
      <c r="AL49" s="70"/>
      <c r="AM49" s="69"/>
      <c r="AN49" s="70"/>
      <c r="AO49" s="69"/>
      <c r="AP49" s="70"/>
      <c r="AQ49" s="69"/>
      <c r="AR49" s="70"/>
      <c r="AS49" s="69"/>
      <c r="AT49" s="70"/>
      <c r="AU49" s="69"/>
      <c r="AV49" s="70"/>
      <c r="AW49" s="69"/>
      <c r="AX49" s="70"/>
      <c r="AY49" s="69"/>
      <c r="AZ49" s="70"/>
      <c r="BA49" s="69"/>
      <c r="BB49" s="70"/>
      <c r="BC49" s="69"/>
      <c r="BD49" s="70"/>
      <c r="BE49" s="69"/>
      <c r="BF49" s="70"/>
      <c r="BG49" s="69"/>
      <c r="BH49" s="70"/>
      <c r="BI49" s="69"/>
      <c r="BJ49" s="70"/>
      <c r="BK49" s="69"/>
      <c r="BL49" s="70"/>
      <c r="BM49" s="69"/>
      <c r="BN49" s="70"/>
      <c r="BO49" s="69"/>
      <c r="BP49" s="70"/>
      <c r="BQ49" s="69"/>
      <c r="BR49" s="70"/>
      <c r="BS49" s="69"/>
      <c r="BT49" s="70"/>
      <c r="BU49" s="71"/>
      <c r="BV49" s="72"/>
      <c r="BW49" s="73" t="e">
        <f t="shared" si="1"/>
        <v>#VALUE!</v>
      </c>
    </row>
    <row r="50" spans="2:75" ht="13.8" x14ac:dyDescent="0.25">
      <c r="B50" s="34">
        <f>[1]LUNDI!B40</f>
        <v>0</v>
      </c>
      <c r="C50" s="5" t="str">
        <f>[1]LUNDI!E40</f>
        <v/>
      </c>
      <c r="D50" s="5" t="str">
        <f>[1]LUNDI!F40</f>
        <v/>
      </c>
      <c r="E50" s="5" t="str">
        <f>[1]LUNDI!G40</f>
        <v/>
      </c>
      <c r="F50" s="5">
        <f>[1]LUNDI!H40</f>
        <v>0</v>
      </c>
      <c r="G50" s="5">
        <f>[1]LUNDI!I40</f>
        <v>0</v>
      </c>
      <c r="H50" s="5">
        <f>[1]LUNDI!J40</f>
        <v>0</v>
      </c>
      <c r="I50" s="5">
        <f>[1]LUNDI!K40</f>
        <v>0</v>
      </c>
      <c r="J50" s="5">
        <f>[1]LUNDI!L40</f>
        <v>0</v>
      </c>
      <c r="K50" s="5">
        <f>[1]LUNDI!M40</f>
        <v>0</v>
      </c>
      <c r="L50" s="5">
        <f>[1]LUNDI!N40</f>
        <v>0</v>
      </c>
      <c r="M50" s="5">
        <f>[1]LUNDI!O40</f>
        <v>0</v>
      </c>
      <c r="N50" s="5">
        <f>[1]LUNDI!P40</f>
        <v>0</v>
      </c>
      <c r="O50" s="5">
        <f>[1]LUNDI!Q40</f>
        <v>0</v>
      </c>
      <c r="P50" s="5">
        <f>[1]LUNDI!R40</f>
        <v>0</v>
      </c>
      <c r="Q50" s="5">
        <f>[1]LUNDI!S40</f>
        <v>0</v>
      </c>
      <c r="R50" s="5">
        <f>[1]LUNDI!T40</f>
        <v>0</v>
      </c>
      <c r="S50" s="5">
        <f>[1]LUNDI!U40</f>
        <v>0</v>
      </c>
      <c r="T50" s="5">
        <f>[1]LUNDI!V40</f>
        <v>0</v>
      </c>
      <c r="U50" s="40">
        <f>[1]LUNDI!W40</f>
        <v>0</v>
      </c>
      <c r="W50" s="38" t="str">
        <f t="shared" si="3"/>
        <v/>
      </c>
      <c r="X50" s="38"/>
      <c r="Y50" s="24" t="str">
        <f t="array" ref="Y50">IF(MIN(IF(champ0&lt;&gt;"",IF(COUNTIF(Y$4:Y49,champ0)=0,MATCH(champ0,champ0,0))))&lt;&gt;0,INDEX(champ0,MIN(IF(champ0&lt;&gt;"",IF(COUNTIF(Y$4:Y49,champ0)=0,MATCH(champ0,champ0,0))))),"")</f>
        <v/>
      </c>
      <c r="AF50" s="74"/>
      <c r="AG50" s="26" t="s">
        <v>57</v>
      </c>
      <c r="AH50" s="68">
        <v>3410</v>
      </c>
      <c r="AI50" s="69" t="e">
        <f>SUMIFS(val_d,code_d,$AH50,nom_D,$AI$3,tstd_d,$AI$4)</f>
        <v>#VALUE!</v>
      </c>
      <c r="AJ50" s="70"/>
      <c r="AK50" s="69"/>
      <c r="AL50" s="70"/>
      <c r="AM50" s="69"/>
      <c r="AN50" s="70"/>
      <c r="AO50" s="69"/>
      <c r="AP50" s="70"/>
      <c r="AQ50" s="69"/>
      <c r="AR50" s="70"/>
      <c r="AS50" s="69"/>
      <c r="AT50" s="70"/>
      <c r="AU50" s="69"/>
      <c r="AV50" s="70"/>
      <c r="AW50" s="69"/>
      <c r="AX50" s="70"/>
      <c r="AY50" s="69"/>
      <c r="AZ50" s="70"/>
      <c r="BA50" s="69"/>
      <c r="BB50" s="70"/>
      <c r="BC50" s="69"/>
      <c r="BD50" s="70"/>
      <c r="BE50" s="69"/>
      <c r="BF50" s="70"/>
      <c r="BG50" s="69"/>
      <c r="BH50" s="70"/>
      <c r="BI50" s="69"/>
      <c r="BJ50" s="70"/>
      <c r="BK50" s="69"/>
      <c r="BL50" s="70"/>
      <c r="BM50" s="69"/>
      <c r="BN50" s="70"/>
      <c r="BO50" s="69"/>
      <c r="BP50" s="70"/>
      <c r="BQ50" s="69"/>
      <c r="BR50" s="70"/>
      <c r="BS50" s="69"/>
      <c r="BT50" s="70"/>
      <c r="BU50" s="71"/>
      <c r="BV50" s="72"/>
      <c r="BW50" s="73" t="e">
        <f t="shared" si="1"/>
        <v>#VALUE!</v>
      </c>
    </row>
    <row r="51" spans="2:75" ht="13.8" x14ac:dyDescent="0.25">
      <c r="B51" s="34">
        <f>[1]LUNDI!B41</f>
        <v>0</v>
      </c>
      <c r="C51" s="5" t="str">
        <f>[1]LUNDI!E41</f>
        <v/>
      </c>
      <c r="D51" s="5" t="str">
        <f>[1]LUNDI!F41</f>
        <v/>
      </c>
      <c r="E51" s="5" t="str">
        <f>[1]LUNDI!G41</f>
        <v/>
      </c>
      <c r="F51" s="5">
        <f>[1]LUNDI!H41</f>
        <v>0</v>
      </c>
      <c r="G51" s="5">
        <f>[1]LUNDI!I41</f>
        <v>0</v>
      </c>
      <c r="H51" s="5">
        <f>[1]LUNDI!J41</f>
        <v>0</v>
      </c>
      <c r="I51" s="5">
        <f>[1]LUNDI!K41</f>
        <v>0</v>
      </c>
      <c r="J51" s="5">
        <f>[1]LUNDI!L41</f>
        <v>0</v>
      </c>
      <c r="K51" s="5">
        <f>[1]LUNDI!M41</f>
        <v>0</v>
      </c>
      <c r="L51" s="5">
        <f>[1]LUNDI!N41</f>
        <v>0</v>
      </c>
      <c r="M51" s="5">
        <f>[1]LUNDI!O41</f>
        <v>0</v>
      </c>
      <c r="N51" s="5">
        <f>[1]LUNDI!P41</f>
        <v>0</v>
      </c>
      <c r="O51" s="5">
        <f>[1]LUNDI!Q41</f>
        <v>0</v>
      </c>
      <c r="P51" s="5">
        <f>[1]LUNDI!R41</f>
        <v>0</v>
      </c>
      <c r="Q51" s="5">
        <f>[1]LUNDI!S41</f>
        <v>0</v>
      </c>
      <c r="R51" s="5">
        <f>[1]LUNDI!T41</f>
        <v>0</v>
      </c>
      <c r="S51" s="5">
        <f>[1]LUNDI!U41</f>
        <v>0</v>
      </c>
      <c r="T51" s="5">
        <f>[1]LUNDI!V41</f>
        <v>0</v>
      </c>
      <c r="U51" s="40">
        <f>[1]LUNDI!W41</f>
        <v>0</v>
      </c>
      <c r="W51" s="38" t="str">
        <f t="shared" si="3"/>
        <v/>
      </c>
      <c r="X51" s="38"/>
      <c r="Y51" s="24" t="str">
        <f t="array" ref="Y51">IF(MIN(IF(champ0&lt;&gt;"",IF(COUNTIF(Y$4:Y50,champ0)=0,MATCH(champ0,champ0,0))))&lt;&gt;0,INDEX(champ0,MIN(IF(champ0&lt;&gt;"",IF(COUNTIF(Y$4:Y50,champ0)=0,MATCH(champ0,champ0,0))))),"")</f>
        <v/>
      </c>
      <c r="AF51" s="74"/>
      <c r="AG51" s="26" t="s">
        <v>58</v>
      </c>
      <c r="AH51" s="68">
        <v>3510</v>
      </c>
      <c r="AI51" s="69" t="e">
        <f>SUMIFS(val_d,code_d,$AH51,nom_D,$AI$3,tstd_d,$AI$4)</f>
        <v>#VALUE!</v>
      </c>
      <c r="AJ51" s="70"/>
      <c r="AK51" s="69"/>
      <c r="AL51" s="70"/>
      <c r="AM51" s="69"/>
      <c r="AN51" s="70"/>
      <c r="AO51" s="69"/>
      <c r="AP51" s="70"/>
      <c r="AQ51" s="69"/>
      <c r="AR51" s="70"/>
      <c r="AS51" s="69"/>
      <c r="AT51" s="70"/>
      <c r="AU51" s="69"/>
      <c r="AV51" s="70"/>
      <c r="AW51" s="69"/>
      <c r="AX51" s="70"/>
      <c r="AY51" s="69"/>
      <c r="AZ51" s="70"/>
      <c r="BA51" s="69"/>
      <c r="BB51" s="70"/>
      <c r="BC51" s="69"/>
      <c r="BD51" s="70"/>
      <c r="BE51" s="69"/>
      <c r="BF51" s="70"/>
      <c r="BG51" s="69"/>
      <c r="BH51" s="70"/>
      <c r="BI51" s="69"/>
      <c r="BJ51" s="70"/>
      <c r="BK51" s="69"/>
      <c r="BL51" s="70"/>
      <c r="BM51" s="69"/>
      <c r="BN51" s="70"/>
      <c r="BO51" s="69"/>
      <c r="BP51" s="70"/>
      <c r="BQ51" s="69"/>
      <c r="BR51" s="70"/>
      <c r="BS51" s="69"/>
      <c r="BT51" s="70"/>
      <c r="BU51" s="71"/>
      <c r="BV51" s="72"/>
      <c r="BW51" s="73" t="e">
        <f t="shared" si="1"/>
        <v>#VALUE!</v>
      </c>
    </row>
    <row r="52" spans="2:75" ht="13.8" x14ac:dyDescent="0.25">
      <c r="B52" s="34">
        <f>[1]LUNDI!B42</f>
        <v>0</v>
      </c>
      <c r="C52" s="5" t="str">
        <f>[1]LUNDI!E42</f>
        <v/>
      </c>
      <c r="D52" s="5" t="str">
        <f>[1]LUNDI!F42</f>
        <v/>
      </c>
      <c r="E52" s="5" t="str">
        <f>[1]LUNDI!G42</f>
        <v/>
      </c>
      <c r="F52" s="5">
        <f>[1]LUNDI!H42</f>
        <v>0</v>
      </c>
      <c r="G52" s="5">
        <f>[1]LUNDI!I42</f>
        <v>0</v>
      </c>
      <c r="H52" s="5">
        <f>[1]LUNDI!J42</f>
        <v>0</v>
      </c>
      <c r="I52" s="5">
        <f>[1]LUNDI!K42</f>
        <v>0</v>
      </c>
      <c r="J52" s="5">
        <f>[1]LUNDI!L42</f>
        <v>0</v>
      </c>
      <c r="K52" s="5">
        <f>[1]LUNDI!M42</f>
        <v>0</v>
      </c>
      <c r="L52" s="5">
        <f>[1]LUNDI!N42</f>
        <v>0</v>
      </c>
      <c r="M52" s="5">
        <f>[1]LUNDI!O42</f>
        <v>0</v>
      </c>
      <c r="N52" s="5">
        <f>[1]LUNDI!P42</f>
        <v>0</v>
      </c>
      <c r="O52" s="5">
        <f>[1]LUNDI!Q42</f>
        <v>0</v>
      </c>
      <c r="P52" s="5">
        <f>[1]LUNDI!R42</f>
        <v>0</v>
      </c>
      <c r="Q52" s="5">
        <f>[1]LUNDI!S42</f>
        <v>0</v>
      </c>
      <c r="R52" s="5">
        <f>[1]LUNDI!T42</f>
        <v>0</v>
      </c>
      <c r="S52" s="5">
        <f>[1]LUNDI!U42</f>
        <v>0</v>
      </c>
      <c r="T52" s="5">
        <f>[1]LUNDI!V42</f>
        <v>0</v>
      </c>
      <c r="U52" s="40">
        <f>[1]LUNDI!W42</f>
        <v>0</v>
      </c>
      <c r="W52" s="38" t="str">
        <f t="shared" si="3"/>
        <v/>
      </c>
      <c r="X52" s="38"/>
      <c r="Y52" s="24" t="str">
        <f t="array" ref="Y52">IF(MIN(IF(champ0&lt;&gt;"",IF(COUNTIF(Y$4:Y51,champ0)=0,MATCH(champ0,champ0,0))))&lt;&gt;0,INDEX(champ0,MIN(IF(champ0&lt;&gt;"",IF(COUNTIF(Y$4:Y51,champ0)=0,MATCH(champ0,champ0,0))))),"")</f>
        <v/>
      </c>
      <c r="AF52" s="74"/>
      <c r="AG52" s="26" t="s">
        <v>59</v>
      </c>
      <c r="AH52" s="68">
        <v>3610</v>
      </c>
      <c r="AI52" s="69" t="e">
        <f>SUMIFS(val_d,code_d,$AH52,nom_D,$AI$3,tstd_d,$AI$4)</f>
        <v>#VALUE!</v>
      </c>
      <c r="AJ52" s="70"/>
      <c r="AK52" s="69"/>
      <c r="AL52" s="70"/>
      <c r="AM52" s="69"/>
      <c r="AN52" s="70"/>
      <c r="AO52" s="69"/>
      <c r="AP52" s="70"/>
      <c r="AQ52" s="69"/>
      <c r="AR52" s="70"/>
      <c r="AS52" s="69"/>
      <c r="AT52" s="70"/>
      <c r="AU52" s="69"/>
      <c r="AV52" s="70"/>
      <c r="AW52" s="69"/>
      <c r="AX52" s="70"/>
      <c r="AY52" s="69"/>
      <c r="AZ52" s="70"/>
      <c r="BA52" s="69"/>
      <c r="BB52" s="70"/>
      <c r="BC52" s="69"/>
      <c r="BD52" s="70"/>
      <c r="BE52" s="69"/>
      <c r="BF52" s="70"/>
      <c r="BG52" s="69"/>
      <c r="BH52" s="70"/>
      <c r="BI52" s="69"/>
      <c r="BJ52" s="70"/>
      <c r="BK52" s="69"/>
      <c r="BL52" s="70"/>
      <c r="BM52" s="69"/>
      <c r="BN52" s="70"/>
      <c r="BO52" s="69"/>
      <c r="BP52" s="70"/>
      <c r="BQ52" s="69"/>
      <c r="BR52" s="70"/>
      <c r="BS52" s="69"/>
      <c r="BT52" s="70"/>
      <c r="BU52" s="71"/>
      <c r="BV52" s="72"/>
      <c r="BW52" s="73" t="e">
        <f t="shared" si="1"/>
        <v>#VALUE!</v>
      </c>
    </row>
    <row r="53" spans="2:75" ht="14.4" thickBot="1" x14ac:dyDescent="0.3">
      <c r="B53" s="60" t="str">
        <f>[1]LUNDI!B43</f>
        <v xml:space="preserve">TOTAL CSL : </v>
      </c>
      <c r="C53" s="61">
        <f>[1]LUNDI!E43</f>
        <v>0</v>
      </c>
      <c r="D53" s="61">
        <f>[1]LUNDI!F43</f>
        <v>0</v>
      </c>
      <c r="E53" s="61">
        <f>[1]LUNDI!G43</f>
        <v>0</v>
      </c>
      <c r="F53" s="61">
        <f>[1]LUNDI!H43</f>
        <v>5</v>
      </c>
      <c r="G53" s="61">
        <f>[1]LUNDI!I43</f>
        <v>0</v>
      </c>
      <c r="H53" s="61">
        <f>[1]LUNDI!J43</f>
        <v>4</v>
      </c>
      <c r="I53" s="61">
        <f>[1]LUNDI!K43</f>
        <v>0</v>
      </c>
      <c r="J53" s="61">
        <f>[1]LUNDI!L43</f>
        <v>0</v>
      </c>
      <c r="K53" s="61">
        <f>[1]LUNDI!M43</f>
        <v>0</v>
      </c>
      <c r="L53" s="61">
        <f>[1]LUNDI!N43</f>
        <v>0</v>
      </c>
      <c r="M53" s="61">
        <f>[1]LUNDI!O43</f>
        <v>0</v>
      </c>
      <c r="N53" s="61">
        <f>[1]LUNDI!P43</f>
        <v>0</v>
      </c>
      <c r="O53" s="61">
        <f>[1]LUNDI!Q43</f>
        <v>0</v>
      </c>
      <c r="P53" s="61">
        <f>[1]LUNDI!R43</f>
        <v>0</v>
      </c>
      <c r="Q53" s="61">
        <f>[1]LUNDI!S43</f>
        <v>0</v>
      </c>
      <c r="R53" s="61">
        <f>[1]LUNDI!T43</f>
        <v>0</v>
      </c>
      <c r="S53" s="61">
        <f>[1]LUNDI!U43</f>
        <v>0</v>
      </c>
      <c r="T53" s="61">
        <f>[1]LUNDI!V43</f>
        <v>0</v>
      </c>
      <c r="U53" s="75">
        <f>[1]LUNDI!W43</f>
        <v>0</v>
      </c>
      <c r="W53" s="38"/>
      <c r="X53" s="38"/>
      <c r="Y53" s="24" t="str">
        <f t="array" ref="Y53">IF(MIN(IF(champ0&lt;&gt;"",IF(COUNTIF(Y$4:Y52,champ0)=0,MATCH(champ0,champ0,0))))&lt;&gt;0,INDEX(champ0,MIN(IF(champ0&lt;&gt;"",IF(COUNTIF(Y$4:Y52,champ0)=0,MATCH(champ0,champ0,0))))),"")</f>
        <v/>
      </c>
      <c r="AF53" s="74"/>
      <c r="AG53" s="26" t="s">
        <v>60</v>
      </c>
      <c r="AH53" s="68">
        <v>3710</v>
      </c>
      <c r="AI53" s="69" t="e">
        <f>SUMIFS(val_d,code_d,$AH53,nom_D,$AI$3,tstd_d,$AI$4)</f>
        <v>#VALUE!</v>
      </c>
      <c r="AJ53" s="70"/>
      <c r="AK53" s="69"/>
      <c r="AL53" s="70"/>
      <c r="AM53" s="69"/>
      <c r="AN53" s="70"/>
      <c r="AO53" s="69"/>
      <c r="AP53" s="70"/>
      <c r="AQ53" s="69"/>
      <c r="AR53" s="70"/>
      <c r="AS53" s="69"/>
      <c r="AT53" s="70"/>
      <c r="AU53" s="69"/>
      <c r="AV53" s="70"/>
      <c r="AW53" s="69"/>
      <c r="AX53" s="70"/>
      <c r="AY53" s="69"/>
      <c r="AZ53" s="70"/>
      <c r="BA53" s="69"/>
      <c r="BB53" s="70"/>
      <c r="BC53" s="69"/>
      <c r="BD53" s="70"/>
      <c r="BE53" s="69"/>
      <c r="BF53" s="70"/>
      <c r="BG53" s="69"/>
      <c r="BH53" s="70"/>
      <c r="BI53" s="69"/>
      <c r="BJ53" s="70"/>
      <c r="BK53" s="69"/>
      <c r="BL53" s="70"/>
      <c r="BM53" s="69"/>
      <c r="BN53" s="70"/>
      <c r="BO53" s="69"/>
      <c r="BP53" s="70"/>
      <c r="BQ53" s="69"/>
      <c r="BR53" s="70"/>
      <c r="BS53" s="69"/>
      <c r="BT53" s="70"/>
      <c r="BU53" s="71"/>
      <c r="BV53" s="72"/>
      <c r="BW53" s="73" t="e">
        <f t="shared" si="1"/>
        <v>#VALUE!</v>
      </c>
    </row>
    <row r="54" spans="2:75" ht="13.8" x14ac:dyDescent="0.25">
      <c r="B54" s="9" t="s">
        <v>61</v>
      </c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1"/>
      <c r="W54" s="38"/>
      <c r="X54" s="38"/>
      <c r="Y54" s="24" t="str">
        <f t="array" ref="Y54">IF(MIN(IF(champ0&lt;&gt;"",IF(COUNTIF(Y$4:Y53,champ0)=0,MATCH(champ0,champ0,0))))&lt;&gt;0,INDEX(champ0,MIN(IF(champ0&lt;&gt;"",IF(COUNTIF(Y$4:Y53,champ0)=0,MATCH(champ0,champ0,0))))),"")</f>
        <v/>
      </c>
      <c r="AF54" s="74"/>
      <c r="AG54" s="26" t="s">
        <v>62</v>
      </c>
      <c r="AH54" s="68">
        <v>3810</v>
      </c>
      <c r="AI54" s="69" t="e">
        <f>SUMIFS(val_d,code_d,$AH54,nom_D,$AI$3,tstd_d,$AI$4)</f>
        <v>#VALUE!</v>
      </c>
      <c r="AJ54" s="70"/>
      <c r="AK54" s="69"/>
      <c r="AL54" s="70"/>
      <c r="AM54" s="69"/>
      <c r="AN54" s="70"/>
      <c r="AO54" s="69"/>
      <c r="AP54" s="70"/>
      <c r="AQ54" s="69"/>
      <c r="AR54" s="70"/>
      <c r="AS54" s="69"/>
      <c r="AT54" s="70"/>
      <c r="AU54" s="69"/>
      <c r="AV54" s="70"/>
      <c r="AW54" s="69"/>
      <c r="AX54" s="70"/>
      <c r="AY54" s="69"/>
      <c r="AZ54" s="70"/>
      <c r="BA54" s="69"/>
      <c r="BB54" s="70"/>
      <c r="BC54" s="69"/>
      <c r="BD54" s="70"/>
      <c r="BE54" s="69"/>
      <c r="BF54" s="70"/>
      <c r="BG54" s="69"/>
      <c r="BH54" s="70"/>
      <c r="BI54" s="69"/>
      <c r="BJ54" s="70"/>
      <c r="BK54" s="69"/>
      <c r="BL54" s="70"/>
      <c r="BM54" s="69"/>
      <c r="BN54" s="70"/>
      <c r="BO54" s="69"/>
      <c r="BP54" s="70"/>
      <c r="BQ54" s="69"/>
      <c r="BR54" s="70"/>
      <c r="BS54" s="69"/>
      <c r="BT54" s="70"/>
      <c r="BU54" s="71"/>
      <c r="BV54" s="72"/>
      <c r="BW54" s="73" t="e">
        <f t="shared" si="1"/>
        <v>#VALUE!</v>
      </c>
    </row>
    <row r="55" spans="2:75" ht="14.4" thickBot="1" x14ac:dyDescent="0.3">
      <c r="B55" s="19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1"/>
      <c r="W55" s="38"/>
      <c r="X55" s="38"/>
      <c r="Y55" s="24" t="str">
        <f t="array" ref="Y55">IF(MIN(IF(champ0&lt;&gt;"",IF(COUNTIF(Y$4:Y54,champ0)=0,MATCH(champ0,champ0,0))))&lt;&gt;0,INDEX(champ0,MIN(IF(champ0&lt;&gt;"",IF(COUNTIF(Y$4:Y54,champ0)=0,MATCH(champ0,champ0,0))))),"")</f>
        <v/>
      </c>
      <c r="AF55" s="76"/>
      <c r="AG55" s="51" t="s">
        <v>63</v>
      </c>
      <c r="AH55" s="68">
        <v>3910</v>
      </c>
      <c r="AI55" s="69" t="e">
        <f>SUMIFS(val_d,code_d,$AH55,nom_D,$AI$3,tstd_d,$AI$4)</f>
        <v>#VALUE!</v>
      </c>
      <c r="AJ55" s="70"/>
      <c r="AK55" s="69"/>
      <c r="AL55" s="70"/>
      <c r="AM55" s="69"/>
      <c r="AN55" s="70"/>
      <c r="AO55" s="69"/>
      <c r="AP55" s="70"/>
      <c r="AQ55" s="69"/>
      <c r="AR55" s="70"/>
      <c r="AS55" s="69"/>
      <c r="AT55" s="70"/>
      <c r="AU55" s="69"/>
      <c r="AV55" s="70"/>
      <c r="AW55" s="69"/>
      <c r="AX55" s="70"/>
      <c r="AY55" s="69"/>
      <c r="AZ55" s="70"/>
      <c r="BA55" s="69"/>
      <c r="BB55" s="70"/>
      <c r="BC55" s="69"/>
      <c r="BD55" s="70"/>
      <c r="BE55" s="69"/>
      <c r="BF55" s="70"/>
      <c r="BG55" s="69"/>
      <c r="BH55" s="70"/>
      <c r="BI55" s="69"/>
      <c r="BJ55" s="70"/>
      <c r="BK55" s="69"/>
      <c r="BL55" s="70"/>
      <c r="BM55" s="69"/>
      <c r="BN55" s="70"/>
      <c r="BO55" s="69"/>
      <c r="BP55" s="70"/>
      <c r="BQ55" s="69"/>
      <c r="BR55" s="70"/>
      <c r="BS55" s="69"/>
      <c r="BT55" s="70"/>
      <c r="BU55" s="71"/>
      <c r="BV55" s="72"/>
      <c r="BW55" s="73" t="e">
        <f t="shared" si="1"/>
        <v>#VALUE!</v>
      </c>
    </row>
    <row r="56" spans="2:75" ht="13.8" x14ac:dyDescent="0.25">
      <c r="B56" s="34" t="str">
        <f>[1]MARDI!B21</f>
        <v>Nom du travailleur</v>
      </c>
      <c r="C56" s="5" t="str">
        <f>[1]MARDI!E21</f>
        <v>Codes</v>
      </c>
      <c r="D56" s="5" t="str">
        <f>[1]MARDI!F21</f>
        <v>H.Pres</v>
      </c>
      <c r="E56" s="5" t="str">
        <f>[1]MARDI!G21</f>
        <v>H.Prep</v>
      </c>
      <c r="F56" s="64">
        <f>[1]MARDI!H21</f>
        <v>1310</v>
      </c>
      <c r="G56" s="64">
        <f>[1]MARDI!I21</f>
        <v>0</v>
      </c>
      <c r="H56" s="64">
        <f>[1]MARDI!J21</f>
        <v>1210</v>
      </c>
      <c r="I56" s="64">
        <f>[1]MARDI!K21</f>
        <v>0</v>
      </c>
      <c r="J56" s="64">
        <f>[1]MARDI!L21</f>
        <v>1140</v>
      </c>
      <c r="K56" s="64">
        <f>[1]MARDI!M21</f>
        <v>0</v>
      </c>
      <c r="L56" s="64">
        <f>[1]MARDI!N21</f>
        <v>1740</v>
      </c>
      <c r="M56" s="64">
        <f>[1]MARDI!O21</f>
        <v>0</v>
      </c>
      <c r="N56" s="64">
        <f>[1]MARDI!P21</f>
        <v>3210</v>
      </c>
      <c r="O56" s="64">
        <f>[1]MARDI!Q21</f>
        <v>0</v>
      </c>
      <c r="P56" s="64">
        <f>[1]MARDI!R21</f>
        <v>2320</v>
      </c>
      <c r="Q56" s="64">
        <f>[1]MARDI!S21</f>
        <v>0</v>
      </c>
      <c r="R56" s="64">
        <f>[1]MARDI!T21</f>
        <v>2210</v>
      </c>
      <c r="S56" s="64">
        <f>[1]MARDI!U21</f>
        <v>0</v>
      </c>
      <c r="T56" s="64">
        <f>[1]MARDI!V21</f>
        <v>2360</v>
      </c>
      <c r="U56" s="65">
        <f>[1]MARDI!W21</f>
        <v>0</v>
      </c>
      <c r="W56" s="38"/>
      <c r="X56" s="38"/>
      <c r="Y56" s="24" t="str">
        <f t="array" ref="Y56">IF(MIN(IF(champ0&lt;&gt;"",IF(COUNTIF(Y$4:Y55,champ0)=0,MATCH(champ0,champ0,0))))&lt;&gt;0,INDEX(champ0,MIN(IF(champ0&lt;&gt;"",IF(COUNTIF(Y$4:Y55,champ0)=0,MATCH(champ0,champ0,0))))),"")</f>
        <v/>
      </c>
      <c r="AF56" s="77" t="s">
        <v>64</v>
      </c>
      <c r="AG56" s="26" t="s">
        <v>65</v>
      </c>
      <c r="AH56" s="78">
        <v>4110</v>
      </c>
      <c r="AI56" s="30" t="e">
        <f>SUMIFS(val_d,code_d,$AH56,nom_D,$AI$3,tstd_d,$AI$4)</f>
        <v>#VALUE!</v>
      </c>
      <c r="AJ56" s="79"/>
      <c r="AK56" s="30"/>
      <c r="AL56" s="79"/>
      <c r="AM56" s="30"/>
      <c r="AN56" s="79"/>
      <c r="AO56" s="30"/>
      <c r="AP56" s="79"/>
      <c r="AQ56" s="30"/>
      <c r="AR56" s="79"/>
      <c r="AS56" s="30"/>
      <c r="AT56" s="79"/>
      <c r="AU56" s="30"/>
      <c r="AV56" s="79"/>
      <c r="AW56" s="30"/>
      <c r="AX56" s="79"/>
      <c r="AY56" s="30"/>
      <c r="AZ56" s="79"/>
      <c r="BA56" s="30"/>
      <c r="BB56" s="79"/>
      <c r="BC56" s="30"/>
      <c r="BD56" s="79"/>
      <c r="BE56" s="30"/>
      <c r="BF56" s="79"/>
      <c r="BG56" s="30"/>
      <c r="BH56" s="79"/>
      <c r="BI56" s="30"/>
      <c r="BJ56" s="79"/>
      <c r="BK56" s="30"/>
      <c r="BL56" s="79"/>
      <c r="BM56" s="30"/>
      <c r="BN56" s="79"/>
      <c r="BO56" s="30"/>
      <c r="BP56" s="79"/>
      <c r="BQ56" s="30"/>
      <c r="BR56" s="79"/>
      <c r="BS56" s="30"/>
      <c r="BT56" s="79"/>
      <c r="BU56" s="80"/>
      <c r="BV56" s="81"/>
      <c r="BW56" s="82" t="e">
        <f t="shared" si="1"/>
        <v>#VALUE!</v>
      </c>
    </row>
    <row r="57" spans="2:75" ht="13.8" x14ac:dyDescent="0.25">
      <c r="B57" s="34">
        <f>[1]MARDI!B22</f>
        <v>0</v>
      </c>
      <c r="C57" s="5" t="str">
        <f>[1]MARDI!E22</f>
        <v>Métier</v>
      </c>
      <c r="D57" s="5">
        <f>[1]MARDI!F22</f>
        <v>0</v>
      </c>
      <c r="E57" s="5">
        <f>[1]MARDI!G22</f>
        <v>0</v>
      </c>
      <c r="F57" s="5" t="s">
        <v>6</v>
      </c>
      <c r="G57" s="5" t="s">
        <v>7</v>
      </c>
      <c r="H57" s="5" t="s">
        <v>6</v>
      </c>
      <c r="I57" s="5" t="s">
        <v>7</v>
      </c>
      <c r="J57" s="5" t="s">
        <v>6</v>
      </c>
      <c r="K57" s="5" t="s">
        <v>7</v>
      </c>
      <c r="L57" s="5" t="s">
        <v>6</v>
      </c>
      <c r="M57" s="5" t="s">
        <v>7</v>
      </c>
      <c r="N57" s="5" t="s">
        <v>6</v>
      </c>
      <c r="O57" s="5" t="s">
        <v>7</v>
      </c>
      <c r="P57" s="5" t="s">
        <v>6</v>
      </c>
      <c r="Q57" s="5" t="s">
        <v>7</v>
      </c>
      <c r="R57" s="5" t="s">
        <v>6</v>
      </c>
      <c r="S57" s="5" t="s">
        <v>7</v>
      </c>
      <c r="T57" s="5" t="s">
        <v>6</v>
      </c>
      <c r="U57" s="40" t="s">
        <v>7</v>
      </c>
      <c r="W57" s="38" t="str">
        <f t="shared" ref="W57:W77" si="4">IF(B57=0,"",B57)</f>
        <v/>
      </c>
      <c r="X57" s="38"/>
      <c r="Y57" s="24" t="str">
        <f t="array" ref="Y57">IF(MIN(IF(champ0&lt;&gt;"",IF(COUNTIF(Y$4:Y56,champ0)=0,MATCH(champ0,champ0,0))))&lt;&gt;0,INDEX(champ0,MIN(IF(champ0&lt;&gt;"",IF(COUNTIF(Y$4:Y56,champ0)=0,MATCH(champ0,champ0,0))))),"")</f>
        <v/>
      </c>
      <c r="AF57" s="83"/>
      <c r="AG57" s="26" t="s">
        <v>66</v>
      </c>
      <c r="AH57" s="78">
        <v>4210</v>
      </c>
      <c r="AI57" s="30" t="e">
        <f>SUMIFS(val_d,code_d,$AH57,nom_D,$AI$3,tstd_d,$AI$4)</f>
        <v>#VALUE!</v>
      </c>
      <c r="AJ57" s="79"/>
      <c r="AK57" s="30"/>
      <c r="AL57" s="79"/>
      <c r="AM57" s="30"/>
      <c r="AN57" s="79"/>
      <c r="AO57" s="30"/>
      <c r="AP57" s="79"/>
      <c r="AQ57" s="30"/>
      <c r="AR57" s="79"/>
      <c r="AS57" s="30"/>
      <c r="AT57" s="79"/>
      <c r="AU57" s="30"/>
      <c r="AV57" s="79"/>
      <c r="AW57" s="30"/>
      <c r="AX57" s="79"/>
      <c r="AY57" s="30"/>
      <c r="AZ57" s="79"/>
      <c r="BA57" s="30"/>
      <c r="BB57" s="79"/>
      <c r="BC57" s="30"/>
      <c r="BD57" s="79"/>
      <c r="BE57" s="30"/>
      <c r="BF57" s="79"/>
      <c r="BG57" s="30"/>
      <c r="BH57" s="79"/>
      <c r="BI57" s="30"/>
      <c r="BJ57" s="79"/>
      <c r="BK57" s="30"/>
      <c r="BL57" s="79"/>
      <c r="BM57" s="30"/>
      <c r="BN57" s="79"/>
      <c r="BO57" s="30"/>
      <c r="BP57" s="79"/>
      <c r="BQ57" s="30"/>
      <c r="BR57" s="79"/>
      <c r="BS57" s="30"/>
      <c r="BT57" s="79"/>
      <c r="BU57" s="80"/>
      <c r="BV57" s="81"/>
      <c r="BW57" s="82" t="e">
        <f t="shared" si="1"/>
        <v>#VALUE!</v>
      </c>
    </row>
    <row r="58" spans="2:75" ht="13.8" x14ac:dyDescent="0.25">
      <c r="B58" s="34" t="str">
        <f>[1]MARDI!B23</f>
        <v>Jacques Salvas</v>
      </c>
      <c r="C58" s="5" t="str">
        <f>[1]MARDI!E23</f>
        <v>Cont.</v>
      </c>
      <c r="D58" s="5">
        <f>[1]MARDI!F23</f>
        <v>0</v>
      </c>
      <c r="E58" s="5">
        <f>[1]MARDI!G23</f>
        <v>1</v>
      </c>
      <c r="F58" s="5">
        <f>[1]MARDI!H23</f>
        <v>0</v>
      </c>
      <c r="G58" s="5">
        <f>[1]MARDI!I23</f>
        <v>0</v>
      </c>
      <c r="H58" s="5">
        <f>[1]MARDI!J23</f>
        <v>0</v>
      </c>
      <c r="I58" s="5">
        <f>[1]MARDI!K23</f>
        <v>0</v>
      </c>
      <c r="J58" s="5">
        <f>[1]MARDI!L23</f>
        <v>0</v>
      </c>
      <c r="K58" s="5">
        <f>[1]MARDI!M23</f>
        <v>0</v>
      </c>
      <c r="L58" s="5">
        <f>[1]MARDI!N23</f>
        <v>0</v>
      </c>
      <c r="M58" s="5">
        <f>[1]MARDI!O23</f>
        <v>0</v>
      </c>
      <c r="N58" s="5">
        <f>[1]MARDI!P23</f>
        <v>0</v>
      </c>
      <c r="O58" s="5">
        <f>[1]MARDI!Q23</f>
        <v>0</v>
      </c>
      <c r="P58" s="5">
        <f>[1]MARDI!R23</f>
        <v>0</v>
      </c>
      <c r="Q58" s="5">
        <f>[1]MARDI!S23</f>
        <v>0</v>
      </c>
      <c r="R58" s="5">
        <f>[1]MARDI!T23</f>
        <v>0</v>
      </c>
      <c r="S58" s="5">
        <f>[1]MARDI!U23</f>
        <v>0</v>
      </c>
      <c r="T58" s="5">
        <f>[1]MARDI!V23</f>
        <v>0</v>
      </c>
      <c r="U58" s="40">
        <f>[1]MARDI!W23</f>
        <v>0</v>
      </c>
      <c r="W58" s="38" t="str">
        <f t="shared" si="4"/>
        <v>Jacques Salvas</v>
      </c>
      <c r="X58" s="38"/>
      <c r="Y58" s="24" t="str">
        <f t="array" ref="Y58">IF(MIN(IF(champ0&lt;&gt;"",IF(COUNTIF(Y$4:Y57,champ0)=0,MATCH(champ0,champ0,0))))&lt;&gt;0,INDEX(champ0,MIN(IF(champ0&lt;&gt;"",IF(COUNTIF(Y$4:Y57,champ0)=0,MATCH(champ0,champ0,0))))),"")</f>
        <v/>
      </c>
      <c r="AF58" s="83"/>
      <c r="AG58" s="26" t="s">
        <v>67</v>
      </c>
      <c r="AH58" s="78">
        <v>4220</v>
      </c>
      <c r="AI58" s="30" t="e">
        <f>SUMIFS(val_d,code_d,$AH58,nom_D,$AI$3,tstd_d,$AI$4)</f>
        <v>#VALUE!</v>
      </c>
      <c r="AJ58" s="79"/>
      <c r="AK58" s="30"/>
      <c r="AL58" s="79"/>
      <c r="AM58" s="30"/>
      <c r="AN58" s="79"/>
      <c r="AO58" s="30"/>
      <c r="AP58" s="79"/>
      <c r="AQ58" s="30"/>
      <c r="AR58" s="79"/>
      <c r="AS58" s="30"/>
      <c r="AT58" s="79"/>
      <c r="AU58" s="30"/>
      <c r="AV58" s="79"/>
      <c r="AW58" s="30"/>
      <c r="AX58" s="79"/>
      <c r="AY58" s="30"/>
      <c r="AZ58" s="79"/>
      <c r="BA58" s="30"/>
      <c r="BB58" s="79"/>
      <c r="BC58" s="30"/>
      <c r="BD58" s="79"/>
      <c r="BE58" s="30"/>
      <c r="BF58" s="79"/>
      <c r="BG58" s="30"/>
      <c r="BH58" s="79"/>
      <c r="BI58" s="30"/>
      <c r="BJ58" s="79"/>
      <c r="BK58" s="30"/>
      <c r="BL58" s="79"/>
      <c r="BM58" s="30"/>
      <c r="BN58" s="79"/>
      <c r="BO58" s="30"/>
      <c r="BP58" s="79"/>
      <c r="BQ58" s="30"/>
      <c r="BR58" s="79"/>
      <c r="BS58" s="30"/>
      <c r="BT58" s="79"/>
      <c r="BU58" s="80"/>
      <c r="BV58" s="81"/>
      <c r="BW58" s="82" t="e">
        <f t="shared" si="1"/>
        <v>#VALUE!</v>
      </c>
    </row>
    <row r="59" spans="2:75" ht="13.8" x14ac:dyDescent="0.25">
      <c r="B59" s="34" t="str">
        <f>[1]MARDI!B24</f>
        <v>Jacques Desrosier</v>
      </c>
      <c r="C59" s="5" t="str">
        <f>[1]MARDI!E24</f>
        <v>Cont.</v>
      </c>
      <c r="D59" s="5">
        <f>[1]MARDI!F24</f>
        <v>0</v>
      </c>
      <c r="E59" s="5">
        <f>[1]MARDI!G24</f>
        <v>1</v>
      </c>
      <c r="F59" s="5">
        <f>[1]MARDI!H24</f>
        <v>0</v>
      </c>
      <c r="G59" s="5">
        <f>[1]MARDI!I24</f>
        <v>0</v>
      </c>
      <c r="H59" s="5">
        <f>[1]MARDI!J24</f>
        <v>0</v>
      </c>
      <c r="I59" s="5">
        <f>[1]MARDI!K24</f>
        <v>0</v>
      </c>
      <c r="J59" s="5">
        <f>[1]MARDI!L24</f>
        <v>0</v>
      </c>
      <c r="K59" s="5">
        <f>[1]MARDI!M24</f>
        <v>0</v>
      </c>
      <c r="L59" s="5">
        <f>[1]MARDI!N24</f>
        <v>0</v>
      </c>
      <c r="M59" s="5">
        <f>[1]MARDI!O24</f>
        <v>0</v>
      </c>
      <c r="N59" s="5">
        <f>[1]MARDI!P24</f>
        <v>0</v>
      </c>
      <c r="O59" s="5">
        <f>[1]MARDI!Q24</f>
        <v>0</v>
      </c>
      <c r="P59" s="5">
        <f>[1]MARDI!R24</f>
        <v>0</v>
      </c>
      <c r="Q59" s="5">
        <f>[1]MARDI!S24</f>
        <v>0</v>
      </c>
      <c r="R59" s="5">
        <f>[1]MARDI!T24</f>
        <v>0</v>
      </c>
      <c r="S59" s="5">
        <f>[1]MARDI!U24</f>
        <v>0</v>
      </c>
      <c r="T59" s="5">
        <f>[1]MARDI!V24</f>
        <v>0</v>
      </c>
      <c r="U59" s="40">
        <f>[1]MARDI!W24</f>
        <v>0</v>
      </c>
      <c r="W59" s="38" t="str">
        <f t="shared" si="4"/>
        <v>Jacques Desrosier</v>
      </c>
      <c r="X59" s="38"/>
      <c r="Y59" s="24" t="str">
        <f t="array" ref="Y59">IF(MIN(IF(champ0&lt;&gt;"",IF(COUNTIF(Y$4:Y58,champ0)=0,MATCH(champ0,champ0,0))))&lt;&gt;0,INDEX(champ0,MIN(IF(champ0&lt;&gt;"",IF(COUNTIF(Y$4:Y58,champ0)=0,MATCH(champ0,champ0,0))))),"")</f>
        <v/>
      </c>
      <c r="AF59" s="83"/>
      <c r="AG59" s="26" t="s">
        <v>68</v>
      </c>
      <c r="AH59" s="78">
        <v>4230</v>
      </c>
      <c r="AI59" s="30" t="e">
        <f>SUMIFS(val_d,code_d,$AH59,nom_D,$AI$3,tstd_d,$AI$4)</f>
        <v>#VALUE!</v>
      </c>
      <c r="AJ59" s="79"/>
      <c r="AK59" s="30"/>
      <c r="AL59" s="79"/>
      <c r="AM59" s="30"/>
      <c r="AN59" s="79"/>
      <c r="AO59" s="30"/>
      <c r="AP59" s="79"/>
      <c r="AQ59" s="30"/>
      <c r="AR59" s="79"/>
      <c r="AS59" s="30"/>
      <c r="AT59" s="79"/>
      <c r="AU59" s="30"/>
      <c r="AV59" s="79"/>
      <c r="AW59" s="30"/>
      <c r="AX59" s="79"/>
      <c r="AY59" s="30"/>
      <c r="AZ59" s="79"/>
      <c r="BA59" s="30"/>
      <c r="BB59" s="79"/>
      <c r="BC59" s="30"/>
      <c r="BD59" s="79"/>
      <c r="BE59" s="30"/>
      <c r="BF59" s="79"/>
      <c r="BG59" s="30"/>
      <c r="BH59" s="79"/>
      <c r="BI59" s="30"/>
      <c r="BJ59" s="79"/>
      <c r="BK59" s="30"/>
      <c r="BL59" s="79"/>
      <c r="BM59" s="30"/>
      <c r="BN59" s="79"/>
      <c r="BO59" s="30"/>
      <c r="BP59" s="79"/>
      <c r="BQ59" s="30"/>
      <c r="BR59" s="79"/>
      <c r="BS59" s="30"/>
      <c r="BT59" s="79"/>
      <c r="BU59" s="80"/>
      <c r="BV59" s="81"/>
      <c r="BW59" s="82" t="e">
        <f t="shared" si="1"/>
        <v>#VALUE!</v>
      </c>
    </row>
    <row r="60" spans="2:75" ht="13.8" x14ac:dyDescent="0.25">
      <c r="B60" s="34" t="str">
        <f>[1]MARDI!B25</f>
        <v>Patrice Côté</v>
      </c>
      <c r="C60" s="5" t="str">
        <f>[1]MARDI!E25</f>
        <v>Arp.</v>
      </c>
      <c r="D60" s="5">
        <f>[1]MARDI!F25</f>
        <v>0</v>
      </c>
      <c r="E60" s="5">
        <f>[1]MARDI!G25</f>
        <v>1</v>
      </c>
      <c r="F60" s="5">
        <f>[1]MARDI!H25</f>
        <v>0</v>
      </c>
      <c r="G60" s="5">
        <f>[1]MARDI!I25</f>
        <v>0</v>
      </c>
      <c r="H60" s="5">
        <f>[1]MARDI!J25</f>
        <v>0</v>
      </c>
      <c r="I60" s="5">
        <f>[1]MARDI!K25</f>
        <v>0</v>
      </c>
      <c r="J60" s="5">
        <f>[1]MARDI!L25</f>
        <v>0</v>
      </c>
      <c r="K60" s="5">
        <f>[1]MARDI!M25</f>
        <v>0</v>
      </c>
      <c r="L60" s="5">
        <f>[1]MARDI!N25</f>
        <v>0</v>
      </c>
      <c r="M60" s="5">
        <f>[1]MARDI!O25</f>
        <v>0</v>
      </c>
      <c r="N60" s="5">
        <f>[1]MARDI!P25</f>
        <v>0</v>
      </c>
      <c r="O60" s="5">
        <f>[1]MARDI!Q25</f>
        <v>0</v>
      </c>
      <c r="P60" s="5">
        <f>[1]MARDI!R25</f>
        <v>0</v>
      </c>
      <c r="Q60" s="5">
        <f>[1]MARDI!S25</f>
        <v>0</v>
      </c>
      <c r="R60" s="5">
        <f>[1]MARDI!T25</f>
        <v>0</v>
      </c>
      <c r="S60" s="5">
        <f>[1]MARDI!U25</f>
        <v>0</v>
      </c>
      <c r="T60" s="5">
        <f>[1]MARDI!V25</f>
        <v>0</v>
      </c>
      <c r="U60" s="40">
        <f>[1]MARDI!W25</f>
        <v>0</v>
      </c>
      <c r="W60" s="38" t="str">
        <f t="shared" si="4"/>
        <v>Patrice Côté</v>
      </c>
      <c r="X60" s="38"/>
      <c r="Y60" s="24" t="str">
        <f t="array" ref="Y60">IF(MIN(IF(champ0&lt;&gt;"",IF(COUNTIF(Y$4:Y59,champ0)=0,MATCH(champ0,champ0,0))))&lt;&gt;0,INDEX(champ0,MIN(IF(champ0&lt;&gt;"",IF(COUNTIF(Y$4:Y59,champ0)=0,MATCH(champ0,champ0,0))))),"")</f>
        <v/>
      </c>
      <c r="AF60" s="83"/>
      <c r="AG60" s="26" t="s">
        <v>69</v>
      </c>
      <c r="AH60" s="78">
        <v>4240</v>
      </c>
      <c r="AI60" s="30" t="e">
        <f>SUMIFS(val_d,code_d,$AH60,nom_D,$AI$3,tstd_d,$AI$4)</f>
        <v>#VALUE!</v>
      </c>
      <c r="AJ60" s="79"/>
      <c r="AK60" s="30"/>
      <c r="AL60" s="79"/>
      <c r="AM60" s="30"/>
      <c r="AN60" s="79"/>
      <c r="AO60" s="30"/>
      <c r="AP60" s="79"/>
      <c r="AQ60" s="30"/>
      <c r="AR60" s="79"/>
      <c r="AS60" s="30"/>
      <c r="AT60" s="79"/>
      <c r="AU60" s="30"/>
      <c r="AV60" s="79"/>
      <c r="AW60" s="30"/>
      <c r="AX60" s="79"/>
      <c r="AY60" s="30"/>
      <c r="AZ60" s="79"/>
      <c r="BA60" s="30"/>
      <c r="BB60" s="79"/>
      <c r="BC60" s="30"/>
      <c r="BD60" s="79"/>
      <c r="BE60" s="30"/>
      <c r="BF60" s="79"/>
      <c r="BG60" s="30"/>
      <c r="BH60" s="79"/>
      <c r="BI60" s="30"/>
      <c r="BJ60" s="79"/>
      <c r="BK60" s="30"/>
      <c r="BL60" s="79"/>
      <c r="BM60" s="30"/>
      <c r="BN60" s="79"/>
      <c r="BO60" s="30"/>
      <c r="BP60" s="79"/>
      <c r="BQ60" s="30"/>
      <c r="BR60" s="79"/>
      <c r="BS60" s="30"/>
      <c r="BT60" s="79"/>
      <c r="BU60" s="80"/>
      <c r="BV60" s="81"/>
      <c r="BW60" s="82" t="e">
        <f t="shared" si="1"/>
        <v>#VALUE!</v>
      </c>
    </row>
    <row r="61" spans="2:75" ht="13.8" x14ac:dyDescent="0.25">
      <c r="B61" s="34" t="str">
        <f>[1]MARDI!B26</f>
        <v>Luc Champagne</v>
      </c>
      <c r="C61" s="5" t="str">
        <f>[1]MARDI!E26</f>
        <v>Men.</v>
      </c>
      <c r="D61" s="5">
        <f>[1]MARDI!F26</f>
        <v>0</v>
      </c>
      <c r="E61" s="5">
        <f>[1]MARDI!G26</f>
        <v>1</v>
      </c>
      <c r="F61" s="5">
        <f>[1]MARDI!H26</f>
        <v>0</v>
      </c>
      <c r="G61" s="5">
        <f>[1]MARDI!I26</f>
        <v>0</v>
      </c>
      <c r="H61" s="5">
        <f>[1]MARDI!J26</f>
        <v>0</v>
      </c>
      <c r="I61" s="5">
        <f>[1]MARDI!K26</f>
        <v>0</v>
      </c>
      <c r="J61" s="5">
        <f>[1]MARDI!L26</f>
        <v>0</v>
      </c>
      <c r="K61" s="5">
        <f>[1]MARDI!M26</f>
        <v>0</v>
      </c>
      <c r="L61" s="5">
        <f>[1]MARDI!N26</f>
        <v>0</v>
      </c>
      <c r="M61" s="5">
        <f>[1]MARDI!O26</f>
        <v>0</v>
      </c>
      <c r="N61" s="5">
        <f>[1]MARDI!P26</f>
        <v>0</v>
      </c>
      <c r="O61" s="5">
        <f>[1]MARDI!Q26</f>
        <v>0</v>
      </c>
      <c r="P61" s="5">
        <f>[1]MARDI!R26</f>
        <v>0</v>
      </c>
      <c r="Q61" s="5">
        <f>[1]MARDI!S26</f>
        <v>0</v>
      </c>
      <c r="R61" s="5">
        <f>[1]MARDI!T26</f>
        <v>0</v>
      </c>
      <c r="S61" s="5">
        <f>[1]MARDI!U26</f>
        <v>0</v>
      </c>
      <c r="T61" s="5">
        <f>[1]MARDI!V26</f>
        <v>0</v>
      </c>
      <c r="U61" s="40">
        <f>[1]MARDI!W26</f>
        <v>0</v>
      </c>
      <c r="W61" s="38" t="str">
        <f t="shared" si="4"/>
        <v>Luc Champagne</v>
      </c>
      <c r="X61" s="38"/>
      <c r="Y61" s="24" t="str">
        <f t="array" ref="Y61">IF(MIN(IF(champ0&lt;&gt;"",IF(COUNTIF(Y$4:Y60,champ0)=0,MATCH(champ0,champ0,0))))&lt;&gt;0,INDEX(champ0,MIN(IF(champ0&lt;&gt;"",IF(COUNTIF(Y$4:Y60,champ0)=0,MATCH(champ0,champ0,0))))),"")</f>
        <v/>
      </c>
      <c r="AF61" s="83"/>
      <c r="AG61" s="26" t="s">
        <v>70</v>
      </c>
      <c r="AH61" s="78">
        <v>4250</v>
      </c>
      <c r="AI61" s="30" t="e">
        <f>SUMIFS(val_d,code_d,$AH61,nom_D,$AI$3,tstd_d,$AI$4)</f>
        <v>#VALUE!</v>
      </c>
      <c r="AJ61" s="79"/>
      <c r="AK61" s="30"/>
      <c r="AL61" s="79"/>
      <c r="AM61" s="30"/>
      <c r="AN61" s="79"/>
      <c r="AO61" s="30"/>
      <c r="AP61" s="79"/>
      <c r="AQ61" s="30"/>
      <c r="AR61" s="79"/>
      <c r="AS61" s="30"/>
      <c r="AT61" s="79"/>
      <c r="AU61" s="30"/>
      <c r="AV61" s="79"/>
      <c r="AW61" s="30"/>
      <c r="AX61" s="79"/>
      <c r="AY61" s="30"/>
      <c r="AZ61" s="79"/>
      <c r="BA61" s="30"/>
      <c r="BB61" s="79"/>
      <c r="BC61" s="30"/>
      <c r="BD61" s="79"/>
      <c r="BE61" s="30"/>
      <c r="BF61" s="79"/>
      <c r="BG61" s="30"/>
      <c r="BH61" s="79"/>
      <c r="BI61" s="30"/>
      <c r="BJ61" s="79"/>
      <c r="BK61" s="30"/>
      <c r="BL61" s="79"/>
      <c r="BM61" s="30"/>
      <c r="BN61" s="79"/>
      <c r="BO61" s="30"/>
      <c r="BP61" s="79"/>
      <c r="BQ61" s="30"/>
      <c r="BR61" s="79"/>
      <c r="BS61" s="30"/>
      <c r="BT61" s="79"/>
      <c r="BU61" s="80"/>
      <c r="BV61" s="81"/>
      <c r="BW61" s="82" t="e">
        <f t="shared" si="1"/>
        <v>#VALUE!</v>
      </c>
    </row>
    <row r="62" spans="2:75" ht="13.8" x14ac:dyDescent="0.25">
      <c r="B62" s="34" t="str">
        <f>[1]MARDI!B27</f>
        <v>Réjean Rioux</v>
      </c>
      <c r="C62" s="5" t="str">
        <f>[1]MARDI!E27</f>
        <v>J.Spec.</v>
      </c>
      <c r="D62" s="5">
        <f>[1]MARDI!F27</f>
        <v>0</v>
      </c>
      <c r="E62" s="5">
        <f>[1]MARDI!G27</f>
        <v>1</v>
      </c>
      <c r="F62" s="5">
        <f>[1]MARDI!H27</f>
        <v>0</v>
      </c>
      <c r="G62" s="5">
        <f>[1]MARDI!I27</f>
        <v>0</v>
      </c>
      <c r="H62" s="5">
        <f>[1]MARDI!J27</f>
        <v>0</v>
      </c>
      <c r="I62" s="5">
        <f>[1]MARDI!K27</f>
        <v>0</v>
      </c>
      <c r="J62" s="5">
        <f>[1]MARDI!L27</f>
        <v>0</v>
      </c>
      <c r="K62" s="5">
        <f>[1]MARDI!M27</f>
        <v>0</v>
      </c>
      <c r="L62" s="5">
        <f>[1]MARDI!N27</f>
        <v>0</v>
      </c>
      <c r="M62" s="5">
        <f>[1]MARDI!O27</f>
        <v>0</v>
      </c>
      <c r="N62" s="5">
        <f>[1]MARDI!P27</f>
        <v>0</v>
      </c>
      <c r="O62" s="5">
        <f>[1]MARDI!Q27</f>
        <v>0</v>
      </c>
      <c r="P62" s="5">
        <f>[1]MARDI!R27</f>
        <v>0</v>
      </c>
      <c r="Q62" s="5">
        <f>[1]MARDI!S27</f>
        <v>0</v>
      </c>
      <c r="R62" s="5">
        <f>[1]MARDI!T27</f>
        <v>0</v>
      </c>
      <c r="S62" s="5">
        <f>[1]MARDI!U27</f>
        <v>0</v>
      </c>
      <c r="T62" s="5">
        <f>[1]MARDI!V27</f>
        <v>0</v>
      </c>
      <c r="U62" s="40">
        <f>[1]MARDI!W27</f>
        <v>0</v>
      </c>
      <c r="W62" s="38" t="str">
        <f t="shared" si="4"/>
        <v>Réjean Rioux</v>
      </c>
      <c r="X62" s="38"/>
      <c r="Y62" s="24" t="str">
        <f t="array" ref="Y62">IF(MIN(IF(champ0&lt;&gt;"",IF(COUNTIF(Y$4:Y61,champ0)=0,MATCH(champ0,champ0,0))))&lt;&gt;0,INDEX(champ0,MIN(IF(champ0&lt;&gt;"",IF(COUNTIF(Y$4:Y61,champ0)=0,MATCH(champ0,champ0,0))))),"")</f>
        <v/>
      </c>
      <c r="AF62" s="83"/>
      <c r="AG62" s="26" t="s">
        <v>71</v>
      </c>
      <c r="AH62" s="78">
        <v>4260</v>
      </c>
      <c r="AI62" s="30" t="e">
        <f>SUMIFS(val_d,code_d,$AH62,nom_D,$AI$3,tstd_d,$AI$4)</f>
        <v>#VALUE!</v>
      </c>
      <c r="AJ62" s="79"/>
      <c r="AK62" s="30"/>
      <c r="AL62" s="79"/>
      <c r="AM62" s="30"/>
      <c r="AN62" s="79"/>
      <c r="AO62" s="30"/>
      <c r="AP62" s="79"/>
      <c r="AQ62" s="30"/>
      <c r="AR62" s="79"/>
      <c r="AS62" s="30"/>
      <c r="AT62" s="79"/>
      <c r="AU62" s="30"/>
      <c r="AV62" s="79"/>
      <c r="AW62" s="30"/>
      <c r="AX62" s="79"/>
      <c r="AY62" s="30"/>
      <c r="AZ62" s="79"/>
      <c r="BA62" s="30"/>
      <c r="BB62" s="79"/>
      <c r="BC62" s="30"/>
      <c r="BD62" s="79"/>
      <c r="BE62" s="30"/>
      <c r="BF62" s="79"/>
      <c r="BG62" s="30"/>
      <c r="BH62" s="79"/>
      <c r="BI62" s="30"/>
      <c r="BJ62" s="79"/>
      <c r="BK62" s="30"/>
      <c r="BL62" s="79"/>
      <c r="BM62" s="30"/>
      <c r="BN62" s="79"/>
      <c r="BO62" s="30"/>
      <c r="BP62" s="79"/>
      <c r="BQ62" s="30"/>
      <c r="BR62" s="79"/>
      <c r="BS62" s="30"/>
      <c r="BT62" s="79"/>
      <c r="BU62" s="80"/>
      <c r="BV62" s="81"/>
      <c r="BW62" s="82" t="e">
        <f t="shared" si="1"/>
        <v>#VALUE!</v>
      </c>
    </row>
    <row r="63" spans="2:75" ht="13.8" x14ac:dyDescent="0.25">
      <c r="B63" s="34" t="str">
        <f>[1]MARDI!B28</f>
        <v>Louis-Marie Fillion</v>
      </c>
      <c r="C63" s="5" t="str">
        <f>[1]MARDI!E28</f>
        <v>J.Spec.</v>
      </c>
      <c r="D63" s="5">
        <f>[1]MARDI!F28</f>
        <v>0</v>
      </c>
      <c r="E63" s="5">
        <f>[1]MARDI!G28</f>
        <v>1</v>
      </c>
      <c r="F63" s="5">
        <f>[1]MARDI!H28</f>
        <v>0</v>
      </c>
      <c r="G63" s="5">
        <f>[1]MARDI!I28</f>
        <v>0</v>
      </c>
      <c r="H63" s="5">
        <f>[1]MARDI!J28</f>
        <v>0</v>
      </c>
      <c r="I63" s="5">
        <f>[1]MARDI!K28</f>
        <v>0</v>
      </c>
      <c r="J63" s="5">
        <f>[1]MARDI!L28</f>
        <v>0</v>
      </c>
      <c r="K63" s="5">
        <f>[1]MARDI!M28</f>
        <v>0</v>
      </c>
      <c r="L63" s="5">
        <f>[1]MARDI!N28</f>
        <v>0</v>
      </c>
      <c r="M63" s="5">
        <f>[1]MARDI!O28</f>
        <v>0</v>
      </c>
      <c r="N63" s="5">
        <f>[1]MARDI!P28</f>
        <v>0</v>
      </c>
      <c r="O63" s="5">
        <f>[1]MARDI!Q28</f>
        <v>0</v>
      </c>
      <c r="P63" s="5">
        <f>[1]MARDI!R28</f>
        <v>0</v>
      </c>
      <c r="Q63" s="5">
        <f>[1]MARDI!S28</f>
        <v>0</v>
      </c>
      <c r="R63" s="5">
        <f>[1]MARDI!T28</f>
        <v>0</v>
      </c>
      <c r="S63" s="5">
        <f>[1]MARDI!U28</f>
        <v>0</v>
      </c>
      <c r="T63" s="5">
        <f>[1]MARDI!V28</f>
        <v>0</v>
      </c>
      <c r="U63" s="40">
        <f>[1]MARDI!W28</f>
        <v>0</v>
      </c>
      <c r="W63" s="38" t="str">
        <f t="shared" si="4"/>
        <v>Louis-Marie Fillion</v>
      </c>
      <c r="X63" s="38"/>
      <c r="Y63" s="24" t="str">
        <f t="array" ref="Y63">IF(MIN(IF(champ0&lt;&gt;"",IF(COUNTIF(Y$4:Y62,champ0)=0,MATCH(champ0,champ0,0))))&lt;&gt;0,INDEX(champ0,MIN(IF(champ0&lt;&gt;"",IF(COUNTIF(Y$4:Y62,champ0)=0,MATCH(champ0,champ0,0))))),"")</f>
        <v/>
      </c>
      <c r="AF63" s="83"/>
      <c r="AG63" s="26" t="s">
        <v>72</v>
      </c>
      <c r="AH63" s="78">
        <v>4310</v>
      </c>
      <c r="AI63" s="30" t="e">
        <f>SUMIFS(val_d,code_d,$AH63,nom_D,$AI$3,tstd_d,$AI$4)</f>
        <v>#VALUE!</v>
      </c>
      <c r="AJ63" s="79"/>
      <c r="AK63" s="30"/>
      <c r="AL63" s="79"/>
      <c r="AM63" s="30"/>
      <c r="AN63" s="79"/>
      <c r="AO63" s="30"/>
      <c r="AP63" s="79"/>
      <c r="AQ63" s="30"/>
      <c r="AR63" s="79"/>
      <c r="AS63" s="30"/>
      <c r="AT63" s="79"/>
      <c r="AU63" s="30"/>
      <c r="AV63" s="79"/>
      <c r="AW63" s="30"/>
      <c r="AX63" s="79"/>
      <c r="AY63" s="30"/>
      <c r="AZ63" s="79"/>
      <c r="BA63" s="30"/>
      <c r="BB63" s="79"/>
      <c r="BC63" s="30"/>
      <c r="BD63" s="79"/>
      <c r="BE63" s="30"/>
      <c r="BF63" s="79"/>
      <c r="BG63" s="30"/>
      <c r="BH63" s="79"/>
      <c r="BI63" s="30"/>
      <c r="BJ63" s="79"/>
      <c r="BK63" s="30"/>
      <c r="BL63" s="79"/>
      <c r="BM63" s="30"/>
      <c r="BN63" s="79"/>
      <c r="BO63" s="30"/>
      <c r="BP63" s="79"/>
      <c r="BQ63" s="30"/>
      <c r="BR63" s="79"/>
      <c r="BS63" s="30"/>
      <c r="BT63" s="79"/>
      <c r="BU63" s="80"/>
      <c r="BV63" s="81"/>
      <c r="BW63" s="82" t="e">
        <f t="shared" si="1"/>
        <v>#VALUE!</v>
      </c>
    </row>
    <row r="64" spans="2:75" ht="13.8" x14ac:dyDescent="0.25">
      <c r="B64" s="34">
        <f>[1]MARDI!B29</f>
        <v>0</v>
      </c>
      <c r="C64" s="5" t="str">
        <f>[1]MARDI!E29</f>
        <v/>
      </c>
      <c r="D64" s="5" t="str">
        <f>[1]MARDI!F29</f>
        <v/>
      </c>
      <c r="E64" s="5" t="str">
        <f>[1]MARDI!G29</f>
        <v/>
      </c>
      <c r="F64" s="5">
        <f>[1]MARDI!H29</f>
        <v>0</v>
      </c>
      <c r="G64" s="5">
        <f>[1]MARDI!I29</f>
        <v>0</v>
      </c>
      <c r="H64" s="5">
        <f>[1]MARDI!J29</f>
        <v>0</v>
      </c>
      <c r="I64" s="5">
        <f>[1]MARDI!K29</f>
        <v>0</v>
      </c>
      <c r="J64" s="5">
        <f>[1]MARDI!L29</f>
        <v>0</v>
      </c>
      <c r="K64" s="5">
        <f>[1]MARDI!M29</f>
        <v>0</v>
      </c>
      <c r="L64" s="5">
        <f>[1]MARDI!N29</f>
        <v>0</v>
      </c>
      <c r="M64" s="5">
        <f>[1]MARDI!O29</f>
        <v>0</v>
      </c>
      <c r="N64" s="5">
        <f>[1]MARDI!P29</f>
        <v>0</v>
      </c>
      <c r="O64" s="5">
        <f>[1]MARDI!Q29</f>
        <v>0</v>
      </c>
      <c r="P64" s="5">
        <f>[1]MARDI!R29</f>
        <v>0</v>
      </c>
      <c r="Q64" s="5">
        <f>[1]MARDI!S29</f>
        <v>0</v>
      </c>
      <c r="R64" s="5">
        <f>[1]MARDI!T29</f>
        <v>0</v>
      </c>
      <c r="S64" s="5">
        <f>[1]MARDI!U29</f>
        <v>0</v>
      </c>
      <c r="T64" s="5">
        <f>[1]MARDI!V29</f>
        <v>0</v>
      </c>
      <c r="U64" s="40">
        <f>[1]MARDI!W29</f>
        <v>0</v>
      </c>
      <c r="W64" s="38" t="str">
        <f t="shared" si="4"/>
        <v/>
      </c>
      <c r="X64" s="38"/>
      <c r="Y64" s="24" t="str">
        <f t="array" ref="Y64">IF(MIN(IF(champ0&lt;&gt;"",IF(COUNTIF(Y$4:Y63,champ0)=0,MATCH(champ0,champ0,0))))&lt;&gt;0,INDEX(champ0,MIN(IF(champ0&lt;&gt;"",IF(COUNTIF(Y$4:Y63,champ0)=0,MATCH(champ0,champ0,0))))),"")</f>
        <v/>
      </c>
      <c r="AF64" s="83"/>
      <c r="AG64" s="26" t="s">
        <v>73</v>
      </c>
      <c r="AH64" s="78">
        <v>4410</v>
      </c>
      <c r="AI64" s="30" t="e">
        <f>SUMIFS(val_d,code_d,$AH64,nom_D,$AI$3,tstd_d,$AI$4)</f>
        <v>#VALUE!</v>
      </c>
      <c r="AJ64" s="79"/>
      <c r="AK64" s="30"/>
      <c r="AL64" s="79"/>
      <c r="AM64" s="30"/>
      <c r="AN64" s="79"/>
      <c r="AO64" s="30"/>
      <c r="AP64" s="79"/>
      <c r="AQ64" s="30"/>
      <c r="AR64" s="79"/>
      <c r="AS64" s="30"/>
      <c r="AT64" s="79"/>
      <c r="AU64" s="30"/>
      <c r="AV64" s="79"/>
      <c r="AW64" s="30"/>
      <c r="AX64" s="79"/>
      <c r="AY64" s="30"/>
      <c r="AZ64" s="79"/>
      <c r="BA64" s="30"/>
      <c r="BB64" s="79"/>
      <c r="BC64" s="30"/>
      <c r="BD64" s="79"/>
      <c r="BE64" s="30"/>
      <c r="BF64" s="79"/>
      <c r="BG64" s="30"/>
      <c r="BH64" s="79"/>
      <c r="BI64" s="30"/>
      <c r="BJ64" s="79"/>
      <c r="BK64" s="30"/>
      <c r="BL64" s="79"/>
      <c r="BM64" s="30"/>
      <c r="BN64" s="79"/>
      <c r="BO64" s="30"/>
      <c r="BP64" s="79"/>
      <c r="BQ64" s="30"/>
      <c r="BR64" s="79"/>
      <c r="BS64" s="30"/>
      <c r="BT64" s="79"/>
      <c r="BU64" s="80"/>
      <c r="BV64" s="81"/>
      <c r="BW64" s="82" t="e">
        <f t="shared" si="1"/>
        <v>#VALUE!</v>
      </c>
    </row>
    <row r="65" spans="2:75" ht="13.8" x14ac:dyDescent="0.25">
      <c r="B65" s="34" t="str">
        <f>[1]MARDI!B30</f>
        <v>Luc Perron</v>
      </c>
      <c r="C65" s="5" t="str">
        <f>[1]MARDI!E30</f>
        <v>J.Spec.</v>
      </c>
      <c r="D65" s="5">
        <f>[1]MARDI!F30</f>
        <v>0</v>
      </c>
      <c r="E65" s="5">
        <f>[1]MARDI!G30</f>
        <v>1</v>
      </c>
      <c r="F65" s="5">
        <f>[1]MARDI!H30</f>
        <v>0</v>
      </c>
      <c r="G65" s="5">
        <f>[1]MARDI!I30</f>
        <v>0</v>
      </c>
      <c r="H65" s="5">
        <f>[1]MARDI!J30</f>
        <v>0</v>
      </c>
      <c r="I65" s="5">
        <f>[1]MARDI!K30</f>
        <v>0</v>
      </c>
      <c r="J65" s="5">
        <f>[1]MARDI!L30</f>
        <v>0</v>
      </c>
      <c r="K65" s="5">
        <f>[1]MARDI!M30</f>
        <v>0</v>
      </c>
      <c r="L65" s="5">
        <f>[1]MARDI!N30</f>
        <v>0</v>
      </c>
      <c r="M65" s="5">
        <f>[1]MARDI!O30</f>
        <v>0</v>
      </c>
      <c r="N65" s="5">
        <f>[1]MARDI!P30</f>
        <v>0</v>
      </c>
      <c r="O65" s="5">
        <f>[1]MARDI!Q30</f>
        <v>0</v>
      </c>
      <c r="P65" s="5">
        <f>[1]MARDI!R30</f>
        <v>0</v>
      </c>
      <c r="Q65" s="5">
        <f>[1]MARDI!S30</f>
        <v>0</v>
      </c>
      <c r="R65" s="5">
        <f>[1]MARDI!T30</f>
        <v>0</v>
      </c>
      <c r="S65" s="5">
        <f>[1]MARDI!U30</f>
        <v>0</v>
      </c>
      <c r="T65" s="5">
        <f>[1]MARDI!V30</f>
        <v>0</v>
      </c>
      <c r="U65" s="40">
        <f>[1]MARDI!W30</f>
        <v>0</v>
      </c>
      <c r="W65" s="38" t="str">
        <f t="shared" si="4"/>
        <v>Luc Perron</v>
      </c>
      <c r="X65" s="38"/>
      <c r="Y65" s="24" t="str">
        <f t="array" ref="Y65">IF(MIN(IF(champ0&lt;&gt;"",IF(COUNTIF(Y$4:Y64,champ0)=0,MATCH(champ0,champ0,0))))&lt;&gt;0,INDEX(champ0,MIN(IF(champ0&lt;&gt;"",IF(COUNTIF(Y$4:Y64,champ0)=0,MATCH(champ0,champ0,0))))),"")</f>
        <v/>
      </c>
      <c r="AF65" s="83"/>
      <c r="AG65" s="26" t="s">
        <v>74</v>
      </c>
      <c r="AH65" s="78">
        <v>4420</v>
      </c>
      <c r="AI65" s="30" t="e">
        <f>SUMIFS(val_d,code_d,$AH65,nom_D,$AI$3,tstd_d,$AI$4)</f>
        <v>#VALUE!</v>
      </c>
      <c r="AJ65" s="79"/>
      <c r="AK65" s="30"/>
      <c r="AL65" s="79"/>
      <c r="AM65" s="30"/>
      <c r="AN65" s="79"/>
      <c r="AO65" s="30"/>
      <c r="AP65" s="79"/>
      <c r="AQ65" s="30"/>
      <c r="AR65" s="79"/>
      <c r="AS65" s="30"/>
      <c r="AT65" s="79"/>
      <c r="AU65" s="30"/>
      <c r="AV65" s="79"/>
      <c r="AW65" s="30"/>
      <c r="AX65" s="79"/>
      <c r="AY65" s="30"/>
      <c r="AZ65" s="79"/>
      <c r="BA65" s="30"/>
      <c r="BB65" s="79"/>
      <c r="BC65" s="30"/>
      <c r="BD65" s="79"/>
      <c r="BE65" s="30"/>
      <c r="BF65" s="79"/>
      <c r="BG65" s="30"/>
      <c r="BH65" s="79"/>
      <c r="BI65" s="30"/>
      <c r="BJ65" s="79"/>
      <c r="BK65" s="30"/>
      <c r="BL65" s="79"/>
      <c r="BM65" s="30"/>
      <c r="BN65" s="79"/>
      <c r="BO65" s="30"/>
      <c r="BP65" s="79"/>
      <c r="BQ65" s="30"/>
      <c r="BR65" s="79"/>
      <c r="BS65" s="30"/>
      <c r="BT65" s="79"/>
      <c r="BU65" s="80"/>
      <c r="BV65" s="81"/>
      <c r="BW65" s="82" t="e">
        <f t="shared" si="1"/>
        <v>#VALUE!</v>
      </c>
    </row>
    <row r="66" spans="2:75" ht="13.8" x14ac:dyDescent="0.25">
      <c r="B66" s="34">
        <f>[1]MARDI!B31</f>
        <v>0</v>
      </c>
      <c r="C66" s="5" t="str">
        <f>[1]MARDI!E31</f>
        <v/>
      </c>
      <c r="D66" s="5" t="str">
        <f>[1]MARDI!F31</f>
        <v/>
      </c>
      <c r="E66" s="5" t="str">
        <f>[1]MARDI!G31</f>
        <v/>
      </c>
      <c r="F66" s="5">
        <f>[1]MARDI!H31</f>
        <v>0</v>
      </c>
      <c r="G66" s="5">
        <f>[1]MARDI!I31</f>
        <v>0</v>
      </c>
      <c r="H66" s="5">
        <f>[1]MARDI!J31</f>
        <v>0</v>
      </c>
      <c r="I66" s="5">
        <f>[1]MARDI!K31</f>
        <v>0</v>
      </c>
      <c r="J66" s="5">
        <f>[1]MARDI!L31</f>
        <v>0</v>
      </c>
      <c r="K66" s="5">
        <f>[1]MARDI!M31</f>
        <v>0</v>
      </c>
      <c r="L66" s="5">
        <f>[1]MARDI!N31</f>
        <v>0</v>
      </c>
      <c r="M66" s="5">
        <f>[1]MARDI!O31</f>
        <v>0</v>
      </c>
      <c r="N66" s="5">
        <f>[1]MARDI!P31</f>
        <v>0</v>
      </c>
      <c r="O66" s="5">
        <f>[1]MARDI!Q31</f>
        <v>0</v>
      </c>
      <c r="P66" s="5">
        <f>[1]MARDI!R31</f>
        <v>0</v>
      </c>
      <c r="Q66" s="5">
        <f>[1]MARDI!S31</f>
        <v>0</v>
      </c>
      <c r="R66" s="5">
        <f>[1]MARDI!T31</f>
        <v>0</v>
      </c>
      <c r="S66" s="5">
        <f>[1]MARDI!U31</f>
        <v>0</v>
      </c>
      <c r="T66" s="5">
        <f>[1]MARDI!V31</f>
        <v>0</v>
      </c>
      <c r="U66" s="40">
        <f>[1]MARDI!W31</f>
        <v>0</v>
      </c>
      <c r="W66" s="38" t="str">
        <f t="shared" si="4"/>
        <v/>
      </c>
      <c r="X66" s="38"/>
      <c r="Y66" s="24" t="str">
        <f t="array" ref="Y66">IF(MIN(IF(champ0&lt;&gt;"",IF(COUNTIF(Y$4:Y65,champ0)=0,MATCH(champ0,champ0,0))))&lt;&gt;0,INDEX(champ0,MIN(IF(champ0&lt;&gt;"",IF(COUNTIF(Y$4:Y65,champ0)=0,MATCH(champ0,champ0,0))))),"")</f>
        <v/>
      </c>
      <c r="AF66" s="83"/>
      <c r="AG66" s="26" t="s">
        <v>75</v>
      </c>
      <c r="AH66" s="78">
        <v>4510</v>
      </c>
      <c r="AI66" s="30" t="e">
        <f>SUMIFS(val_d,code_d,$AH66,nom_D,$AI$3,tstd_d,$AI$4)</f>
        <v>#VALUE!</v>
      </c>
      <c r="AJ66" s="79"/>
      <c r="AK66" s="30"/>
      <c r="AL66" s="79"/>
      <c r="AM66" s="30"/>
      <c r="AN66" s="79"/>
      <c r="AO66" s="30"/>
      <c r="AP66" s="79"/>
      <c r="AQ66" s="30"/>
      <c r="AR66" s="79"/>
      <c r="AS66" s="30"/>
      <c r="AT66" s="79"/>
      <c r="AU66" s="30"/>
      <c r="AV66" s="79"/>
      <c r="AW66" s="30"/>
      <c r="AX66" s="79"/>
      <c r="AY66" s="30"/>
      <c r="AZ66" s="79"/>
      <c r="BA66" s="30"/>
      <c r="BB66" s="79"/>
      <c r="BC66" s="30"/>
      <c r="BD66" s="79"/>
      <c r="BE66" s="30"/>
      <c r="BF66" s="79"/>
      <c r="BG66" s="30"/>
      <c r="BH66" s="79"/>
      <c r="BI66" s="30"/>
      <c r="BJ66" s="79"/>
      <c r="BK66" s="30"/>
      <c r="BL66" s="79"/>
      <c r="BM66" s="30"/>
      <c r="BN66" s="79"/>
      <c r="BO66" s="30"/>
      <c r="BP66" s="79"/>
      <c r="BQ66" s="30"/>
      <c r="BR66" s="79"/>
      <c r="BS66" s="30"/>
      <c r="BT66" s="79"/>
      <c r="BU66" s="80"/>
      <c r="BV66" s="81"/>
      <c r="BW66" s="82" t="e">
        <f t="shared" si="1"/>
        <v>#VALUE!</v>
      </c>
    </row>
    <row r="67" spans="2:75" ht="13.8" x14ac:dyDescent="0.25">
      <c r="B67" s="34" t="str">
        <f>[1]MARDI!B32</f>
        <v>Martin Belhumeur</v>
      </c>
      <c r="C67" s="5" t="str">
        <f>[1]MARDI!E32</f>
        <v>J.Spec.</v>
      </c>
      <c r="D67" s="5">
        <f>[1]MARDI!F32</f>
        <v>0</v>
      </c>
      <c r="E67" s="5">
        <f>[1]MARDI!G32</f>
        <v>1</v>
      </c>
      <c r="F67" s="5">
        <f>[1]MARDI!H32</f>
        <v>1</v>
      </c>
      <c r="G67" s="5">
        <f>[1]MARDI!I32</f>
        <v>0</v>
      </c>
      <c r="H67" s="5">
        <f>[1]MARDI!J32</f>
        <v>0</v>
      </c>
      <c r="I67" s="5">
        <f>[1]MARDI!K32</f>
        <v>0</v>
      </c>
      <c r="J67" s="5">
        <f>[1]MARDI!L32</f>
        <v>6</v>
      </c>
      <c r="K67" s="5">
        <f>[1]MARDI!M32</f>
        <v>0</v>
      </c>
      <c r="L67" s="5">
        <f>[1]MARDI!N32</f>
        <v>0</v>
      </c>
      <c r="M67" s="5">
        <f>[1]MARDI!O32</f>
        <v>0</v>
      </c>
      <c r="N67" s="5">
        <f>[1]MARDI!P32</f>
        <v>0</v>
      </c>
      <c r="O67" s="5">
        <f>[1]MARDI!Q32</f>
        <v>0</v>
      </c>
      <c r="P67" s="5">
        <f>[1]MARDI!R32</f>
        <v>0</v>
      </c>
      <c r="Q67" s="5">
        <f>[1]MARDI!S32</f>
        <v>0</v>
      </c>
      <c r="R67" s="5">
        <f>[1]MARDI!T32</f>
        <v>0</v>
      </c>
      <c r="S67" s="5">
        <f>[1]MARDI!U32</f>
        <v>0</v>
      </c>
      <c r="T67" s="5">
        <f>[1]MARDI!V32</f>
        <v>0</v>
      </c>
      <c r="U67" s="40">
        <f>[1]MARDI!W32</f>
        <v>0</v>
      </c>
      <c r="W67" s="38" t="str">
        <f t="shared" si="4"/>
        <v>Martin Belhumeur</v>
      </c>
      <c r="X67" s="38"/>
      <c r="Y67" s="24" t="str">
        <f t="array" ref="Y67">IF(MIN(IF(champ0&lt;&gt;"",IF(COUNTIF(Y$4:Y66,champ0)=0,MATCH(champ0,champ0,0))))&lt;&gt;0,INDEX(champ0,MIN(IF(champ0&lt;&gt;"",IF(COUNTIF(Y$4:Y66,champ0)=0,MATCH(champ0,champ0,0))))),"")</f>
        <v/>
      </c>
      <c r="AF67" s="83"/>
      <c r="AG67" s="26" t="s">
        <v>76</v>
      </c>
      <c r="AH67" s="78">
        <v>4610</v>
      </c>
      <c r="AI67" s="30" t="e">
        <f>SUMIFS(val_d,code_d,$AH67,nom_D,$AI$3,tstd_d,$AI$4)</f>
        <v>#VALUE!</v>
      </c>
      <c r="AJ67" s="79"/>
      <c r="AK67" s="30"/>
      <c r="AL67" s="79"/>
      <c r="AM67" s="30"/>
      <c r="AN67" s="79"/>
      <c r="AO67" s="30"/>
      <c r="AP67" s="79"/>
      <c r="AQ67" s="30"/>
      <c r="AR67" s="79"/>
      <c r="AS67" s="30"/>
      <c r="AT67" s="79"/>
      <c r="AU67" s="30"/>
      <c r="AV67" s="79"/>
      <c r="AW67" s="30"/>
      <c r="AX67" s="79"/>
      <c r="AY67" s="30"/>
      <c r="AZ67" s="79"/>
      <c r="BA67" s="30"/>
      <c r="BB67" s="79"/>
      <c r="BC67" s="30"/>
      <c r="BD67" s="79"/>
      <c r="BE67" s="30"/>
      <c r="BF67" s="79"/>
      <c r="BG67" s="30"/>
      <c r="BH67" s="79"/>
      <c r="BI67" s="30"/>
      <c r="BJ67" s="79"/>
      <c r="BK67" s="30"/>
      <c r="BL67" s="79"/>
      <c r="BM67" s="30"/>
      <c r="BN67" s="79"/>
      <c r="BO67" s="30"/>
      <c r="BP67" s="79"/>
      <c r="BQ67" s="30"/>
      <c r="BR67" s="79"/>
      <c r="BS67" s="30"/>
      <c r="BT67" s="79"/>
      <c r="BU67" s="80"/>
      <c r="BV67" s="81"/>
      <c r="BW67" s="82" t="e">
        <f t="shared" si="1"/>
        <v>#VALUE!</v>
      </c>
    </row>
    <row r="68" spans="2:75" ht="13.8" x14ac:dyDescent="0.25">
      <c r="B68" s="34">
        <f>[1]MARDI!B33</f>
        <v>0</v>
      </c>
      <c r="C68" s="5" t="str">
        <f>[1]MARDI!E33</f>
        <v/>
      </c>
      <c r="D68" s="5" t="str">
        <f>[1]MARDI!F33</f>
        <v/>
      </c>
      <c r="E68" s="5" t="str">
        <f>[1]MARDI!G33</f>
        <v/>
      </c>
      <c r="F68" s="5">
        <f>[1]MARDI!H33</f>
        <v>0</v>
      </c>
      <c r="G68" s="5">
        <f>[1]MARDI!I33</f>
        <v>0</v>
      </c>
      <c r="H68" s="5">
        <f>[1]MARDI!J33</f>
        <v>0</v>
      </c>
      <c r="I68" s="5">
        <f>[1]MARDI!K33</f>
        <v>0</v>
      </c>
      <c r="J68" s="5">
        <f>[1]MARDI!L33</f>
        <v>0</v>
      </c>
      <c r="K68" s="5">
        <f>[1]MARDI!M33</f>
        <v>0</v>
      </c>
      <c r="L68" s="5">
        <f>[1]MARDI!N33</f>
        <v>0</v>
      </c>
      <c r="M68" s="5">
        <f>[1]MARDI!O33</f>
        <v>0</v>
      </c>
      <c r="N68" s="5">
        <f>[1]MARDI!P33</f>
        <v>0</v>
      </c>
      <c r="O68" s="5">
        <f>[1]MARDI!Q33</f>
        <v>0</v>
      </c>
      <c r="P68" s="5">
        <f>[1]MARDI!R33</f>
        <v>0</v>
      </c>
      <c r="Q68" s="5">
        <f>[1]MARDI!S33</f>
        <v>0</v>
      </c>
      <c r="R68" s="5">
        <f>[1]MARDI!T33</f>
        <v>0</v>
      </c>
      <c r="S68" s="5">
        <f>[1]MARDI!U33</f>
        <v>0</v>
      </c>
      <c r="T68" s="5">
        <f>[1]MARDI!V33</f>
        <v>0</v>
      </c>
      <c r="U68" s="40">
        <f>[1]MARDI!W33</f>
        <v>0</v>
      </c>
      <c r="W68" s="38" t="str">
        <f t="shared" si="4"/>
        <v/>
      </c>
      <c r="X68" s="38"/>
      <c r="Y68" s="24" t="str">
        <f t="array" ref="Y68">IF(MIN(IF(champ0&lt;&gt;"",IF(COUNTIF(Y$4:Y67,champ0)=0,MATCH(champ0,champ0,0))))&lt;&gt;0,INDEX(champ0,MIN(IF(champ0&lt;&gt;"",IF(COUNTIF(Y$4:Y67,champ0)=0,MATCH(champ0,champ0,0))))),"")</f>
        <v/>
      </c>
      <c r="AF68" s="83"/>
      <c r="AG68" s="26" t="s">
        <v>77</v>
      </c>
      <c r="AH68" s="78">
        <v>4710</v>
      </c>
      <c r="AI68" s="30" t="e">
        <f>SUMIFS(val_d,code_d,$AH68,nom_D,$AI$3,tstd_d,$AI$4)</f>
        <v>#VALUE!</v>
      </c>
      <c r="AJ68" s="79"/>
      <c r="AK68" s="30"/>
      <c r="AL68" s="79"/>
      <c r="AM68" s="30"/>
      <c r="AN68" s="79"/>
      <c r="AO68" s="30"/>
      <c r="AP68" s="79"/>
      <c r="AQ68" s="30"/>
      <c r="AR68" s="79"/>
      <c r="AS68" s="30"/>
      <c r="AT68" s="79"/>
      <c r="AU68" s="30"/>
      <c r="AV68" s="79"/>
      <c r="AW68" s="30"/>
      <c r="AX68" s="79"/>
      <c r="AY68" s="30"/>
      <c r="AZ68" s="79"/>
      <c r="BA68" s="30"/>
      <c r="BB68" s="79"/>
      <c r="BC68" s="30"/>
      <c r="BD68" s="79"/>
      <c r="BE68" s="30"/>
      <c r="BF68" s="79"/>
      <c r="BG68" s="30"/>
      <c r="BH68" s="79"/>
      <c r="BI68" s="30"/>
      <c r="BJ68" s="79"/>
      <c r="BK68" s="30"/>
      <c r="BL68" s="79"/>
      <c r="BM68" s="30"/>
      <c r="BN68" s="79"/>
      <c r="BO68" s="30"/>
      <c r="BP68" s="79"/>
      <c r="BQ68" s="30"/>
      <c r="BR68" s="79"/>
      <c r="BS68" s="30"/>
      <c r="BT68" s="79"/>
      <c r="BU68" s="80"/>
      <c r="BV68" s="81"/>
      <c r="BW68" s="82" t="e">
        <f t="shared" si="1"/>
        <v>#VALUE!</v>
      </c>
    </row>
    <row r="69" spans="2:75" ht="13.8" x14ac:dyDescent="0.25">
      <c r="B69" s="34">
        <f>[1]MARDI!B34</f>
        <v>0</v>
      </c>
      <c r="C69" s="5" t="str">
        <f>[1]MARDI!E34</f>
        <v/>
      </c>
      <c r="D69" s="5" t="str">
        <f>[1]MARDI!F34</f>
        <v/>
      </c>
      <c r="E69" s="5" t="str">
        <f>[1]MARDI!G34</f>
        <v/>
      </c>
      <c r="F69" s="5">
        <f>[1]MARDI!H34</f>
        <v>0</v>
      </c>
      <c r="G69" s="5">
        <f>[1]MARDI!I34</f>
        <v>0</v>
      </c>
      <c r="H69" s="5">
        <f>[1]MARDI!J34</f>
        <v>0</v>
      </c>
      <c r="I69" s="5">
        <f>[1]MARDI!K34</f>
        <v>0</v>
      </c>
      <c r="J69" s="5">
        <f>[1]MARDI!L34</f>
        <v>0</v>
      </c>
      <c r="K69" s="5">
        <f>[1]MARDI!M34</f>
        <v>0</v>
      </c>
      <c r="L69" s="5">
        <f>[1]MARDI!N34</f>
        <v>0</v>
      </c>
      <c r="M69" s="5">
        <f>[1]MARDI!O34</f>
        <v>0</v>
      </c>
      <c r="N69" s="5">
        <f>[1]MARDI!P34</f>
        <v>0</v>
      </c>
      <c r="O69" s="5">
        <f>[1]MARDI!Q34</f>
        <v>0</v>
      </c>
      <c r="P69" s="5">
        <f>[1]MARDI!R34</f>
        <v>0</v>
      </c>
      <c r="Q69" s="5">
        <f>[1]MARDI!S34</f>
        <v>0</v>
      </c>
      <c r="R69" s="5">
        <f>[1]MARDI!T34</f>
        <v>0</v>
      </c>
      <c r="S69" s="5">
        <f>[1]MARDI!U34</f>
        <v>0</v>
      </c>
      <c r="T69" s="5">
        <f>[1]MARDI!V34</f>
        <v>0</v>
      </c>
      <c r="U69" s="40">
        <f>[1]MARDI!W34</f>
        <v>0</v>
      </c>
      <c r="W69" s="38" t="str">
        <f t="shared" si="4"/>
        <v/>
      </c>
      <c r="X69" s="38"/>
      <c r="Y69" s="24" t="str">
        <f t="array" ref="Y69">IF(MIN(IF(champ0&lt;&gt;"",IF(COUNTIF(Y$4:Y68,champ0)=0,MATCH(champ0,champ0,0))))&lt;&gt;0,INDEX(champ0,MIN(IF(champ0&lt;&gt;"",IF(COUNTIF(Y$4:Y68,champ0)=0,MATCH(champ0,champ0,0))))),"")</f>
        <v/>
      </c>
      <c r="AF69" s="83"/>
      <c r="AG69" s="26" t="s">
        <v>78</v>
      </c>
      <c r="AH69" s="78">
        <v>4810</v>
      </c>
      <c r="AI69" s="30" t="e">
        <f>SUMIFS(val_d,code_d,$AH69,nom_D,$AI$3,tstd_d,$AI$4)</f>
        <v>#VALUE!</v>
      </c>
      <c r="AJ69" s="79"/>
      <c r="AK69" s="30"/>
      <c r="AL69" s="79"/>
      <c r="AM69" s="30"/>
      <c r="AN69" s="79"/>
      <c r="AO69" s="30"/>
      <c r="AP69" s="79"/>
      <c r="AQ69" s="30"/>
      <c r="AR69" s="79"/>
      <c r="AS69" s="30"/>
      <c r="AT69" s="79"/>
      <c r="AU69" s="30"/>
      <c r="AV69" s="79"/>
      <c r="AW69" s="30"/>
      <c r="AX69" s="79"/>
      <c r="AY69" s="30"/>
      <c r="AZ69" s="79"/>
      <c r="BA69" s="30"/>
      <c r="BB69" s="79"/>
      <c r="BC69" s="30"/>
      <c r="BD69" s="79"/>
      <c r="BE69" s="30"/>
      <c r="BF69" s="79"/>
      <c r="BG69" s="30"/>
      <c r="BH69" s="79"/>
      <c r="BI69" s="30"/>
      <c r="BJ69" s="79"/>
      <c r="BK69" s="30"/>
      <c r="BL69" s="79"/>
      <c r="BM69" s="30"/>
      <c r="BN69" s="79"/>
      <c r="BO69" s="30"/>
      <c r="BP69" s="79"/>
      <c r="BQ69" s="30"/>
      <c r="BR69" s="79"/>
      <c r="BS69" s="30"/>
      <c r="BT69" s="79"/>
      <c r="BU69" s="80"/>
      <c r="BV69" s="81"/>
      <c r="BW69" s="82" t="e">
        <f t="shared" si="1"/>
        <v>#VALUE!</v>
      </c>
    </row>
    <row r="70" spans="2:75" ht="13.8" x14ac:dyDescent="0.25">
      <c r="B70" s="34">
        <f>[1]MARDI!B35</f>
        <v>0</v>
      </c>
      <c r="C70" s="5" t="str">
        <f>[1]MARDI!E35</f>
        <v/>
      </c>
      <c r="D70" s="5" t="str">
        <f>[1]MARDI!F35</f>
        <v/>
      </c>
      <c r="E70" s="5" t="str">
        <f>[1]MARDI!G35</f>
        <v/>
      </c>
      <c r="F70" s="5">
        <f>[1]MARDI!H35</f>
        <v>0</v>
      </c>
      <c r="G70" s="5">
        <f>[1]MARDI!I35</f>
        <v>0</v>
      </c>
      <c r="H70" s="5">
        <f>[1]MARDI!J35</f>
        <v>0</v>
      </c>
      <c r="I70" s="5">
        <f>[1]MARDI!K35</f>
        <v>0</v>
      </c>
      <c r="J70" s="5">
        <f>[1]MARDI!L35</f>
        <v>0</v>
      </c>
      <c r="K70" s="5">
        <f>[1]MARDI!M35</f>
        <v>0</v>
      </c>
      <c r="L70" s="5">
        <f>[1]MARDI!N35</f>
        <v>0</v>
      </c>
      <c r="M70" s="5">
        <f>[1]MARDI!O35</f>
        <v>0</v>
      </c>
      <c r="N70" s="5">
        <f>[1]MARDI!P35</f>
        <v>0</v>
      </c>
      <c r="O70" s="5">
        <f>[1]MARDI!Q35</f>
        <v>0</v>
      </c>
      <c r="P70" s="5">
        <f>[1]MARDI!R35</f>
        <v>0</v>
      </c>
      <c r="Q70" s="5">
        <f>[1]MARDI!S35</f>
        <v>0</v>
      </c>
      <c r="R70" s="5">
        <f>[1]MARDI!T35</f>
        <v>0</v>
      </c>
      <c r="S70" s="5">
        <f>[1]MARDI!U35</f>
        <v>0</v>
      </c>
      <c r="T70" s="5">
        <f>[1]MARDI!V35</f>
        <v>0</v>
      </c>
      <c r="U70" s="40">
        <f>[1]MARDI!W35</f>
        <v>0</v>
      </c>
      <c r="W70" s="38" t="str">
        <f t="shared" si="4"/>
        <v/>
      </c>
      <c r="X70" s="38"/>
      <c r="Y70" s="24" t="str">
        <f t="array" ref="Y70">IF(MIN(IF(champ0&lt;&gt;"",IF(COUNTIF(Y$4:Y69,champ0)=0,MATCH(champ0,champ0,0))))&lt;&gt;0,INDEX(champ0,MIN(IF(champ0&lt;&gt;"",IF(COUNTIF(Y$4:Y69,champ0)=0,MATCH(champ0,champ0,0))))),"")</f>
        <v/>
      </c>
      <c r="AF70" s="83"/>
      <c r="AG70" s="26" t="s">
        <v>79</v>
      </c>
      <c r="AH70" s="78">
        <v>4820</v>
      </c>
      <c r="AI70" s="30" t="e">
        <f>SUMIFS(val_d,code_d,$AH70,nom_D,$AI$3,tstd_d,$AI$4)</f>
        <v>#VALUE!</v>
      </c>
      <c r="AJ70" s="79"/>
      <c r="AK70" s="30"/>
      <c r="AL70" s="79"/>
      <c r="AM70" s="30"/>
      <c r="AN70" s="79"/>
      <c r="AO70" s="30"/>
      <c r="AP70" s="79"/>
      <c r="AQ70" s="30"/>
      <c r="AR70" s="79"/>
      <c r="AS70" s="30"/>
      <c r="AT70" s="79"/>
      <c r="AU70" s="30"/>
      <c r="AV70" s="79"/>
      <c r="AW70" s="30"/>
      <c r="AX70" s="79"/>
      <c r="AY70" s="30"/>
      <c r="AZ70" s="79"/>
      <c r="BA70" s="30"/>
      <c r="BB70" s="79"/>
      <c r="BC70" s="30"/>
      <c r="BD70" s="79"/>
      <c r="BE70" s="30"/>
      <c r="BF70" s="79"/>
      <c r="BG70" s="30"/>
      <c r="BH70" s="79"/>
      <c r="BI70" s="30"/>
      <c r="BJ70" s="79"/>
      <c r="BK70" s="30"/>
      <c r="BL70" s="79"/>
      <c r="BM70" s="30"/>
      <c r="BN70" s="79"/>
      <c r="BO70" s="30"/>
      <c r="BP70" s="79"/>
      <c r="BQ70" s="30"/>
      <c r="BR70" s="79"/>
      <c r="BS70" s="30"/>
      <c r="BT70" s="79"/>
      <c r="BU70" s="80"/>
      <c r="BV70" s="81"/>
      <c r="BW70" s="82" t="e">
        <f t="shared" ref="BW70:BW84" si="5">SUM($AI70:$BV70)</f>
        <v>#VALUE!</v>
      </c>
    </row>
    <row r="71" spans="2:75" ht="14.4" thickBot="1" x14ac:dyDescent="0.3">
      <c r="B71" s="34">
        <f>[1]MARDI!B36</f>
        <v>0</v>
      </c>
      <c r="C71" s="5" t="str">
        <f>[1]MARDI!E36</f>
        <v/>
      </c>
      <c r="D71" s="5" t="str">
        <f>[1]MARDI!F36</f>
        <v/>
      </c>
      <c r="E71" s="5" t="str">
        <f>[1]MARDI!G36</f>
        <v/>
      </c>
      <c r="F71" s="5">
        <f>[1]MARDI!H36</f>
        <v>0</v>
      </c>
      <c r="G71" s="5">
        <f>[1]MARDI!I36</f>
        <v>0</v>
      </c>
      <c r="H71" s="5">
        <f>[1]MARDI!J36</f>
        <v>0</v>
      </c>
      <c r="I71" s="5">
        <f>[1]MARDI!K36</f>
        <v>0</v>
      </c>
      <c r="J71" s="5">
        <f>[1]MARDI!L36</f>
        <v>0</v>
      </c>
      <c r="K71" s="5">
        <f>[1]MARDI!M36</f>
        <v>0</v>
      </c>
      <c r="L71" s="5">
        <f>[1]MARDI!N36</f>
        <v>0</v>
      </c>
      <c r="M71" s="5">
        <f>[1]MARDI!O36</f>
        <v>0</v>
      </c>
      <c r="N71" s="5">
        <f>[1]MARDI!P36</f>
        <v>0</v>
      </c>
      <c r="O71" s="5">
        <f>[1]MARDI!Q36</f>
        <v>0</v>
      </c>
      <c r="P71" s="5">
        <f>[1]MARDI!R36</f>
        <v>0</v>
      </c>
      <c r="Q71" s="5">
        <f>[1]MARDI!S36</f>
        <v>0</v>
      </c>
      <c r="R71" s="5">
        <f>[1]MARDI!T36</f>
        <v>0</v>
      </c>
      <c r="S71" s="5">
        <f>[1]MARDI!U36</f>
        <v>0</v>
      </c>
      <c r="T71" s="5">
        <f>[1]MARDI!V36</f>
        <v>0</v>
      </c>
      <c r="U71" s="40">
        <f>[1]MARDI!W36</f>
        <v>0</v>
      </c>
      <c r="W71" s="38" t="str">
        <f t="shared" si="4"/>
        <v/>
      </c>
      <c r="X71" s="38"/>
      <c r="Y71" s="24" t="str">
        <f t="array" ref="Y71">IF(MIN(IF(champ0&lt;&gt;"",IF(COUNTIF(Y$4:Y70,champ0)=0,MATCH(champ0,champ0,0))))&lt;&gt;0,INDEX(champ0,MIN(IF(champ0&lt;&gt;"",IF(COUNTIF(Y$4:Y70,champ0)=0,MATCH(champ0,champ0,0))))),"")</f>
        <v/>
      </c>
      <c r="AF71" s="84"/>
      <c r="AG71" s="51" t="s">
        <v>80</v>
      </c>
      <c r="AH71" s="78">
        <v>4910</v>
      </c>
      <c r="AI71" s="30" t="e">
        <f>SUMIFS(val_d,code_d,$AH71,nom_D,$AI$3,tstd_d,$AI$4)</f>
        <v>#VALUE!</v>
      </c>
      <c r="AJ71" s="79"/>
      <c r="AK71" s="30"/>
      <c r="AL71" s="79"/>
      <c r="AM71" s="30"/>
      <c r="AN71" s="79"/>
      <c r="AO71" s="30"/>
      <c r="AP71" s="79"/>
      <c r="AQ71" s="30"/>
      <c r="AR71" s="79"/>
      <c r="AS71" s="30"/>
      <c r="AT71" s="79"/>
      <c r="AU71" s="30"/>
      <c r="AV71" s="79"/>
      <c r="AW71" s="30"/>
      <c r="AX71" s="79"/>
      <c r="AY71" s="30"/>
      <c r="AZ71" s="79"/>
      <c r="BA71" s="30"/>
      <c r="BB71" s="79"/>
      <c r="BC71" s="30"/>
      <c r="BD71" s="79"/>
      <c r="BE71" s="30"/>
      <c r="BF71" s="79"/>
      <c r="BG71" s="30"/>
      <c r="BH71" s="79"/>
      <c r="BI71" s="30"/>
      <c r="BJ71" s="79"/>
      <c r="BK71" s="30"/>
      <c r="BL71" s="79"/>
      <c r="BM71" s="30"/>
      <c r="BN71" s="79"/>
      <c r="BO71" s="30"/>
      <c r="BP71" s="79"/>
      <c r="BQ71" s="30"/>
      <c r="BR71" s="79"/>
      <c r="BS71" s="30"/>
      <c r="BT71" s="79"/>
      <c r="BU71" s="80"/>
      <c r="BV71" s="81"/>
      <c r="BW71" s="82" t="e">
        <f t="shared" si="5"/>
        <v>#VALUE!</v>
      </c>
    </row>
    <row r="72" spans="2:75" ht="13.2" customHeight="1" x14ac:dyDescent="0.25">
      <c r="B72" s="34">
        <f>[1]MARDI!B37</f>
        <v>0</v>
      </c>
      <c r="C72" s="5" t="str">
        <f>[1]MARDI!E37</f>
        <v/>
      </c>
      <c r="D72" s="5" t="str">
        <f>[1]MARDI!F37</f>
        <v/>
      </c>
      <c r="E72" s="5" t="str">
        <f>[1]MARDI!G37</f>
        <v/>
      </c>
      <c r="F72" s="5">
        <f>[1]MARDI!H37</f>
        <v>0</v>
      </c>
      <c r="G72" s="5">
        <f>[1]MARDI!I37</f>
        <v>0</v>
      </c>
      <c r="H72" s="5">
        <f>[1]MARDI!J37</f>
        <v>0</v>
      </c>
      <c r="I72" s="5">
        <f>[1]MARDI!K37</f>
        <v>0</v>
      </c>
      <c r="J72" s="5">
        <f>[1]MARDI!L37</f>
        <v>0</v>
      </c>
      <c r="K72" s="5">
        <f>[1]MARDI!M37</f>
        <v>0</v>
      </c>
      <c r="L72" s="5">
        <f>[1]MARDI!N37</f>
        <v>0</v>
      </c>
      <c r="M72" s="5">
        <f>[1]MARDI!O37</f>
        <v>0</v>
      </c>
      <c r="N72" s="5">
        <f>[1]MARDI!P37</f>
        <v>0</v>
      </c>
      <c r="O72" s="5">
        <f>[1]MARDI!Q37</f>
        <v>0</v>
      </c>
      <c r="P72" s="5">
        <f>[1]MARDI!R37</f>
        <v>0</v>
      </c>
      <c r="Q72" s="5">
        <f>[1]MARDI!S37</f>
        <v>0</v>
      </c>
      <c r="R72" s="5">
        <f>[1]MARDI!T37</f>
        <v>0</v>
      </c>
      <c r="S72" s="5">
        <f>[1]MARDI!U37</f>
        <v>0</v>
      </c>
      <c r="T72" s="5">
        <f>[1]MARDI!V37</f>
        <v>0</v>
      </c>
      <c r="U72" s="40">
        <f>[1]MARDI!W37</f>
        <v>0</v>
      </c>
      <c r="W72" s="38" t="str">
        <f t="shared" si="4"/>
        <v/>
      </c>
      <c r="X72" s="38"/>
      <c r="Y72" s="24" t="str">
        <f t="array" ref="Y72">IF(MIN(IF(champ0&lt;&gt;"",IF(COUNTIF(Y$4:Y71,champ0)=0,MATCH(champ0,champ0,0))))&lt;&gt;0,INDEX(champ0,MIN(IF(champ0&lt;&gt;"",IF(COUNTIF(Y$4:Y71,champ0)=0,MATCH(champ0,champ0,0))))),"")</f>
        <v/>
      </c>
      <c r="AF72" s="85" t="s">
        <v>81</v>
      </c>
      <c r="AG72" s="26" t="s">
        <v>82</v>
      </c>
      <c r="AH72" s="86">
        <v>5210</v>
      </c>
      <c r="AI72" s="87" t="e">
        <f>SUMIFS(val_d,code_d,$AH72,nom_D,$AI$3,tstd_d,$AI$4)</f>
        <v>#VALUE!</v>
      </c>
      <c r="AJ72" s="88"/>
      <c r="AK72" s="87"/>
      <c r="AL72" s="88"/>
      <c r="AM72" s="87"/>
      <c r="AN72" s="88"/>
      <c r="AO72" s="87"/>
      <c r="AP72" s="88"/>
      <c r="AQ72" s="87"/>
      <c r="AR72" s="88"/>
      <c r="AS72" s="87"/>
      <c r="AT72" s="88"/>
      <c r="AU72" s="87"/>
      <c r="AV72" s="88"/>
      <c r="AW72" s="87"/>
      <c r="AX72" s="88"/>
      <c r="AY72" s="87"/>
      <c r="AZ72" s="88"/>
      <c r="BA72" s="87"/>
      <c r="BB72" s="88"/>
      <c r="BC72" s="87"/>
      <c r="BD72" s="88"/>
      <c r="BE72" s="87"/>
      <c r="BF72" s="88"/>
      <c r="BG72" s="87"/>
      <c r="BH72" s="88"/>
      <c r="BI72" s="87"/>
      <c r="BJ72" s="88"/>
      <c r="BK72" s="87"/>
      <c r="BL72" s="88"/>
      <c r="BM72" s="87"/>
      <c r="BN72" s="88"/>
      <c r="BO72" s="87"/>
      <c r="BP72" s="88"/>
      <c r="BQ72" s="87"/>
      <c r="BR72" s="88"/>
      <c r="BS72" s="87"/>
      <c r="BT72" s="88"/>
      <c r="BU72" s="89"/>
      <c r="BV72" s="90"/>
      <c r="BW72" s="91" t="e">
        <f t="shared" si="5"/>
        <v>#VALUE!</v>
      </c>
    </row>
    <row r="73" spans="2:75" ht="13.8" x14ac:dyDescent="0.25">
      <c r="B73" s="34">
        <f>[1]MARDI!B38</f>
        <v>0</v>
      </c>
      <c r="C73" s="5" t="str">
        <f>[1]MARDI!E38</f>
        <v/>
      </c>
      <c r="D73" s="5" t="str">
        <f>[1]MARDI!F38</f>
        <v/>
      </c>
      <c r="E73" s="5" t="str">
        <f>[1]MARDI!G38</f>
        <v/>
      </c>
      <c r="F73" s="5">
        <f>[1]MARDI!H38</f>
        <v>0</v>
      </c>
      <c r="G73" s="5">
        <f>[1]MARDI!I38</f>
        <v>0</v>
      </c>
      <c r="H73" s="5">
        <f>[1]MARDI!J38</f>
        <v>0</v>
      </c>
      <c r="I73" s="5">
        <f>[1]MARDI!K38</f>
        <v>0</v>
      </c>
      <c r="J73" s="5">
        <f>[1]MARDI!L38</f>
        <v>0</v>
      </c>
      <c r="K73" s="5">
        <f>[1]MARDI!M38</f>
        <v>0</v>
      </c>
      <c r="L73" s="5">
        <f>[1]MARDI!N38</f>
        <v>0</v>
      </c>
      <c r="M73" s="5">
        <f>[1]MARDI!O38</f>
        <v>0</v>
      </c>
      <c r="N73" s="5">
        <f>[1]MARDI!P38</f>
        <v>0</v>
      </c>
      <c r="O73" s="5">
        <f>[1]MARDI!Q38</f>
        <v>0</v>
      </c>
      <c r="P73" s="5">
        <f>[1]MARDI!R38</f>
        <v>0</v>
      </c>
      <c r="Q73" s="5">
        <f>[1]MARDI!S38</f>
        <v>0</v>
      </c>
      <c r="R73" s="5">
        <f>[1]MARDI!T38</f>
        <v>0</v>
      </c>
      <c r="S73" s="5">
        <f>[1]MARDI!U38</f>
        <v>0</v>
      </c>
      <c r="T73" s="5">
        <f>[1]MARDI!V38</f>
        <v>0</v>
      </c>
      <c r="U73" s="40">
        <f>[1]MARDI!W38</f>
        <v>0</v>
      </c>
      <c r="W73" s="38" t="str">
        <f t="shared" si="4"/>
        <v/>
      </c>
      <c r="X73" s="38"/>
      <c r="Y73" s="24" t="str">
        <f t="array" ref="Y73">IF(MIN(IF(champ0&lt;&gt;"",IF(COUNTIF(Y$4:Y72,champ0)=0,MATCH(champ0,champ0,0))))&lt;&gt;0,INDEX(champ0,MIN(IF(champ0&lt;&gt;"",IF(COUNTIF(Y$4:Y72,champ0)=0,MATCH(champ0,champ0,0))))),"")</f>
        <v/>
      </c>
      <c r="AF73" s="85"/>
      <c r="AG73" s="26" t="s">
        <v>83</v>
      </c>
      <c r="AH73" s="86">
        <v>5310</v>
      </c>
      <c r="AI73" s="87" t="e">
        <f>SUMIFS(val_d,code_d,$AH73,nom_D,$AI$3,tstd_d,$AI$4)</f>
        <v>#VALUE!</v>
      </c>
      <c r="AJ73" s="88"/>
      <c r="AK73" s="87"/>
      <c r="AL73" s="88"/>
      <c r="AM73" s="87"/>
      <c r="AN73" s="88"/>
      <c r="AO73" s="87"/>
      <c r="AP73" s="88"/>
      <c r="AQ73" s="87"/>
      <c r="AR73" s="88"/>
      <c r="AS73" s="87"/>
      <c r="AT73" s="88"/>
      <c r="AU73" s="87"/>
      <c r="AV73" s="88"/>
      <c r="AW73" s="87"/>
      <c r="AX73" s="88"/>
      <c r="AY73" s="87"/>
      <c r="AZ73" s="88"/>
      <c r="BA73" s="87"/>
      <c r="BB73" s="88"/>
      <c r="BC73" s="87"/>
      <c r="BD73" s="88"/>
      <c r="BE73" s="87"/>
      <c r="BF73" s="88"/>
      <c r="BG73" s="87"/>
      <c r="BH73" s="88"/>
      <c r="BI73" s="87"/>
      <c r="BJ73" s="88"/>
      <c r="BK73" s="87"/>
      <c r="BL73" s="88"/>
      <c r="BM73" s="87"/>
      <c r="BN73" s="88"/>
      <c r="BO73" s="87"/>
      <c r="BP73" s="88"/>
      <c r="BQ73" s="87"/>
      <c r="BR73" s="88"/>
      <c r="BS73" s="87"/>
      <c r="BT73" s="88"/>
      <c r="BU73" s="89"/>
      <c r="BV73" s="90"/>
      <c r="BW73" s="91" t="e">
        <f t="shared" si="5"/>
        <v>#VALUE!</v>
      </c>
    </row>
    <row r="74" spans="2:75" ht="13.8" x14ac:dyDescent="0.25">
      <c r="B74" s="34">
        <f>[1]MARDI!B39</f>
        <v>0</v>
      </c>
      <c r="C74" s="5" t="str">
        <f>[1]MARDI!E39</f>
        <v/>
      </c>
      <c r="D74" s="5" t="str">
        <f>[1]MARDI!F39</f>
        <v/>
      </c>
      <c r="E74" s="5" t="str">
        <f>[1]MARDI!G39</f>
        <v/>
      </c>
      <c r="F74" s="5">
        <f>[1]MARDI!H39</f>
        <v>0</v>
      </c>
      <c r="G74" s="5">
        <f>[1]MARDI!I39</f>
        <v>0</v>
      </c>
      <c r="H74" s="5">
        <f>[1]MARDI!J39</f>
        <v>0</v>
      </c>
      <c r="I74" s="5">
        <f>[1]MARDI!K39</f>
        <v>0</v>
      </c>
      <c r="J74" s="5">
        <f>[1]MARDI!L39</f>
        <v>0</v>
      </c>
      <c r="K74" s="5">
        <f>[1]MARDI!M39</f>
        <v>0</v>
      </c>
      <c r="L74" s="5">
        <f>[1]MARDI!N39</f>
        <v>0</v>
      </c>
      <c r="M74" s="5">
        <f>[1]MARDI!O39</f>
        <v>0</v>
      </c>
      <c r="N74" s="5">
        <f>[1]MARDI!P39</f>
        <v>0</v>
      </c>
      <c r="O74" s="5">
        <f>[1]MARDI!Q39</f>
        <v>0</v>
      </c>
      <c r="P74" s="5">
        <f>[1]MARDI!R39</f>
        <v>0</v>
      </c>
      <c r="Q74" s="5">
        <f>[1]MARDI!S39</f>
        <v>0</v>
      </c>
      <c r="R74" s="5">
        <f>[1]MARDI!T39</f>
        <v>0</v>
      </c>
      <c r="S74" s="5">
        <f>[1]MARDI!U39</f>
        <v>0</v>
      </c>
      <c r="T74" s="5">
        <f>[1]MARDI!V39</f>
        <v>0</v>
      </c>
      <c r="U74" s="40">
        <f>[1]MARDI!W39</f>
        <v>0</v>
      </c>
      <c r="W74" s="38" t="str">
        <f t="shared" si="4"/>
        <v/>
      </c>
      <c r="X74" s="38"/>
      <c r="Y74" s="24" t="str">
        <f t="array" ref="Y74">IF(MIN(IF(champ0&lt;&gt;"",IF(COUNTIF(Y$4:Y73,champ0)=0,MATCH(champ0,champ0,0))))&lt;&gt;0,INDEX(champ0,MIN(IF(champ0&lt;&gt;"",IF(COUNTIF(Y$4:Y73,champ0)=0,MATCH(champ0,champ0,0))))),"")</f>
        <v/>
      </c>
      <c r="AF74" s="85"/>
      <c r="AG74" s="26" t="s">
        <v>84</v>
      </c>
      <c r="AH74" s="86">
        <v>5410</v>
      </c>
      <c r="AI74" s="87" t="e">
        <f>SUMIFS(val_d,code_d,$AH74,nom_D,$AI$3,tstd_d,$AI$4)</f>
        <v>#VALUE!</v>
      </c>
      <c r="AJ74" s="88"/>
      <c r="AK74" s="87"/>
      <c r="AL74" s="88"/>
      <c r="AM74" s="87"/>
      <c r="AN74" s="88"/>
      <c r="AO74" s="87"/>
      <c r="AP74" s="88"/>
      <c r="AQ74" s="87"/>
      <c r="AR74" s="88"/>
      <c r="AS74" s="87"/>
      <c r="AT74" s="88"/>
      <c r="AU74" s="87"/>
      <c r="AV74" s="88"/>
      <c r="AW74" s="87"/>
      <c r="AX74" s="88"/>
      <c r="AY74" s="87"/>
      <c r="AZ74" s="88"/>
      <c r="BA74" s="87"/>
      <c r="BB74" s="88"/>
      <c r="BC74" s="87"/>
      <c r="BD74" s="88"/>
      <c r="BE74" s="87"/>
      <c r="BF74" s="88"/>
      <c r="BG74" s="87"/>
      <c r="BH74" s="88"/>
      <c r="BI74" s="87"/>
      <c r="BJ74" s="88"/>
      <c r="BK74" s="87"/>
      <c r="BL74" s="88"/>
      <c r="BM74" s="87"/>
      <c r="BN74" s="88"/>
      <c r="BO74" s="87"/>
      <c r="BP74" s="88"/>
      <c r="BQ74" s="87"/>
      <c r="BR74" s="88"/>
      <c r="BS74" s="87"/>
      <c r="BT74" s="88"/>
      <c r="BU74" s="89"/>
      <c r="BV74" s="90"/>
      <c r="BW74" s="91" t="e">
        <f t="shared" si="5"/>
        <v>#VALUE!</v>
      </c>
    </row>
    <row r="75" spans="2:75" ht="13.8" x14ac:dyDescent="0.25">
      <c r="B75" s="34">
        <f>[1]MARDI!B40</f>
        <v>0</v>
      </c>
      <c r="C75" s="5" t="str">
        <f>[1]MARDI!E40</f>
        <v/>
      </c>
      <c r="D75" s="5" t="str">
        <f>[1]MARDI!F40</f>
        <v/>
      </c>
      <c r="E75" s="5" t="str">
        <f>[1]MARDI!G40</f>
        <v/>
      </c>
      <c r="F75" s="5">
        <f>[1]MARDI!H40</f>
        <v>0</v>
      </c>
      <c r="G75" s="5">
        <f>[1]MARDI!I40</f>
        <v>0</v>
      </c>
      <c r="H75" s="5">
        <f>[1]MARDI!J40</f>
        <v>0</v>
      </c>
      <c r="I75" s="5">
        <f>[1]MARDI!K40</f>
        <v>0</v>
      </c>
      <c r="J75" s="5">
        <f>[1]MARDI!L40</f>
        <v>0</v>
      </c>
      <c r="K75" s="5">
        <f>[1]MARDI!M40</f>
        <v>0</v>
      </c>
      <c r="L75" s="5">
        <f>[1]MARDI!N40</f>
        <v>0</v>
      </c>
      <c r="M75" s="5">
        <f>[1]MARDI!O40</f>
        <v>0</v>
      </c>
      <c r="N75" s="5">
        <f>[1]MARDI!P40</f>
        <v>0</v>
      </c>
      <c r="O75" s="5">
        <f>[1]MARDI!Q40</f>
        <v>0</v>
      </c>
      <c r="P75" s="5">
        <f>[1]MARDI!R40</f>
        <v>0</v>
      </c>
      <c r="Q75" s="5">
        <f>[1]MARDI!S40</f>
        <v>0</v>
      </c>
      <c r="R75" s="5">
        <f>[1]MARDI!T40</f>
        <v>0</v>
      </c>
      <c r="S75" s="5">
        <f>[1]MARDI!U40</f>
        <v>0</v>
      </c>
      <c r="T75" s="5">
        <f>[1]MARDI!V40</f>
        <v>0</v>
      </c>
      <c r="U75" s="40">
        <f>[1]MARDI!W40</f>
        <v>0</v>
      </c>
      <c r="W75" s="38" t="str">
        <f t="shared" si="4"/>
        <v/>
      </c>
      <c r="X75" s="38"/>
      <c r="Y75" s="24" t="str">
        <f t="array" ref="Y75">IF(MIN(IF(champ0&lt;&gt;"",IF(COUNTIF(Y$4:Y74,champ0)=0,MATCH(champ0,champ0,0))))&lt;&gt;0,INDEX(champ0,MIN(IF(champ0&lt;&gt;"",IF(COUNTIF(Y$4:Y74,champ0)=0,MATCH(champ0,champ0,0))))),"")</f>
        <v/>
      </c>
      <c r="AF75" s="85"/>
      <c r="AG75" s="26" t="s">
        <v>85</v>
      </c>
      <c r="AH75" s="86">
        <v>5510</v>
      </c>
      <c r="AI75" s="87" t="e">
        <f>SUMIFS(val_d,code_d,$AH75,nom_D,$AI$3,tstd_d,$AI$4)</f>
        <v>#VALUE!</v>
      </c>
      <c r="AJ75" s="88"/>
      <c r="AK75" s="87"/>
      <c r="AL75" s="88"/>
      <c r="AM75" s="87"/>
      <c r="AN75" s="88"/>
      <c r="AO75" s="87"/>
      <c r="AP75" s="88"/>
      <c r="AQ75" s="87"/>
      <c r="AR75" s="88"/>
      <c r="AS75" s="87"/>
      <c r="AT75" s="88"/>
      <c r="AU75" s="87"/>
      <c r="AV75" s="88"/>
      <c r="AW75" s="87"/>
      <c r="AX75" s="88"/>
      <c r="AY75" s="87"/>
      <c r="AZ75" s="88"/>
      <c r="BA75" s="87"/>
      <c r="BB75" s="88"/>
      <c r="BC75" s="87"/>
      <c r="BD75" s="88"/>
      <c r="BE75" s="87"/>
      <c r="BF75" s="88"/>
      <c r="BG75" s="87"/>
      <c r="BH75" s="88"/>
      <c r="BI75" s="87"/>
      <c r="BJ75" s="88"/>
      <c r="BK75" s="87"/>
      <c r="BL75" s="88"/>
      <c r="BM75" s="87"/>
      <c r="BN75" s="88"/>
      <c r="BO75" s="87"/>
      <c r="BP75" s="88"/>
      <c r="BQ75" s="87"/>
      <c r="BR75" s="88"/>
      <c r="BS75" s="87"/>
      <c r="BT75" s="88"/>
      <c r="BU75" s="89"/>
      <c r="BV75" s="90"/>
      <c r="BW75" s="91" t="e">
        <f t="shared" si="5"/>
        <v>#VALUE!</v>
      </c>
    </row>
    <row r="76" spans="2:75" ht="13.8" x14ac:dyDescent="0.25">
      <c r="B76" s="34">
        <f>[1]MARDI!B41</f>
        <v>0</v>
      </c>
      <c r="C76" s="5" t="str">
        <f>[1]MARDI!E41</f>
        <v/>
      </c>
      <c r="D76" s="5" t="str">
        <f>[1]MARDI!F41</f>
        <v/>
      </c>
      <c r="E76" s="5" t="str">
        <f>[1]MARDI!G41</f>
        <v/>
      </c>
      <c r="F76" s="5">
        <f>[1]MARDI!H41</f>
        <v>0</v>
      </c>
      <c r="G76" s="5">
        <f>[1]MARDI!I41</f>
        <v>0</v>
      </c>
      <c r="H76" s="5">
        <f>[1]MARDI!J41</f>
        <v>0</v>
      </c>
      <c r="I76" s="5">
        <f>[1]MARDI!K41</f>
        <v>0</v>
      </c>
      <c r="J76" s="5">
        <f>[1]MARDI!L41</f>
        <v>0</v>
      </c>
      <c r="K76" s="5">
        <f>[1]MARDI!M41</f>
        <v>0</v>
      </c>
      <c r="L76" s="5">
        <f>[1]MARDI!N41</f>
        <v>0</v>
      </c>
      <c r="M76" s="5">
        <f>[1]MARDI!O41</f>
        <v>0</v>
      </c>
      <c r="N76" s="5">
        <f>[1]MARDI!P41</f>
        <v>0</v>
      </c>
      <c r="O76" s="5">
        <f>[1]MARDI!Q41</f>
        <v>0</v>
      </c>
      <c r="P76" s="5">
        <f>[1]MARDI!R41</f>
        <v>0</v>
      </c>
      <c r="Q76" s="5">
        <f>[1]MARDI!S41</f>
        <v>0</v>
      </c>
      <c r="R76" s="5">
        <f>[1]MARDI!T41</f>
        <v>0</v>
      </c>
      <c r="S76" s="5">
        <f>[1]MARDI!U41</f>
        <v>0</v>
      </c>
      <c r="T76" s="5">
        <f>[1]MARDI!V41</f>
        <v>0</v>
      </c>
      <c r="U76" s="40">
        <f>[1]MARDI!W41</f>
        <v>0</v>
      </c>
      <c r="W76" s="38" t="str">
        <f t="shared" si="4"/>
        <v/>
      </c>
      <c r="X76" s="38"/>
      <c r="Y76" s="24" t="str">
        <f t="array" ref="Y76">IF(MIN(IF(champ0&lt;&gt;"",IF(COUNTIF(Y$4:Y75,champ0)=0,MATCH(champ0,champ0,0))))&lt;&gt;0,INDEX(champ0,MIN(IF(champ0&lt;&gt;"",IF(COUNTIF(Y$4:Y75,champ0)=0,MATCH(champ0,champ0,0))))),"")</f>
        <v/>
      </c>
      <c r="AF76" s="85"/>
      <c r="AG76" s="26" t="s">
        <v>86</v>
      </c>
      <c r="AH76" s="86">
        <v>5610</v>
      </c>
      <c r="AI76" s="87" t="e">
        <f>SUMIFS(val_d,code_d,$AH76,nom_D,$AI$3,tstd_d,$AI$4)</f>
        <v>#VALUE!</v>
      </c>
      <c r="AJ76" s="88"/>
      <c r="AK76" s="87"/>
      <c r="AL76" s="88"/>
      <c r="AM76" s="87"/>
      <c r="AN76" s="88"/>
      <c r="AO76" s="87"/>
      <c r="AP76" s="88"/>
      <c r="AQ76" s="87"/>
      <c r="AR76" s="88"/>
      <c r="AS76" s="87"/>
      <c r="AT76" s="88"/>
      <c r="AU76" s="87"/>
      <c r="AV76" s="88"/>
      <c r="AW76" s="87"/>
      <c r="AX76" s="88"/>
      <c r="AY76" s="87"/>
      <c r="AZ76" s="88"/>
      <c r="BA76" s="87"/>
      <c r="BB76" s="88"/>
      <c r="BC76" s="87"/>
      <c r="BD76" s="88"/>
      <c r="BE76" s="87"/>
      <c r="BF76" s="88"/>
      <c r="BG76" s="87"/>
      <c r="BH76" s="88"/>
      <c r="BI76" s="87"/>
      <c r="BJ76" s="88"/>
      <c r="BK76" s="87"/>
      <c r="BL76" s="88"/>
      <c r="BM76" s="87"/>
      <c r="BN76" s="88"/>
      <c r="BO76" s="87"/>
      <c r="BP76" s="88"/>
      <c r="BQ76" s="87"/>
      <c r="BR76" s="88"/>
      <c r="BS76" s="87"/>
      <c r="BT76" s="88"/>
      <c r="BU76" s="89"/>
      <c r="BV76" s="90"/>
      <c r="BW76" s="91" t="e">
        <f t="shared" si="5"/>
        <v>#VALUE!</v>
      </c>
    </row>
    <row r="77" spans="2:75" ht="13.8" x14ac:dyDescent="0.25">
      <c r="B77" s="34">
        <f>[1]MARDI!B42</f>
        <v>0</v>
      </c>
      <c r="C77" s="5" t="str">
        <f>[1]MARDI!E42</f>
        <v/>
      </c>
      <c r="D77" s="5" t="str">
        <f>[1]MARDI!F42</f>
        <v/>
      </c>
      <c r="E77" s="5" t="str">
        <f>[1]MARDI!G42</f>
        <v/>
      </c>
      <c r="F77" s="5">
        <f>[1]MARDI!H42</f>
        <v>0</v>
      </c>
      <c r="G77" s="5">
        <f>[1]MARDI!I42</f>
        <v>0</v>
      </c>
      <c r="H77" s="5">
        <f>[1]MARDI!J42</f>
        <v>0</v>
      </c>
      <c r="I77" s="5">
        <f>[1]MARDI!K42</f>
        <v>0</v>
      </c>
      <c r="J77" s="5">
        <f>[1]MARDI!L42</f>
        <v>0</v>
      </c>
      <c r="K77" s="5">
        <f>[1]MARDI!M42</f>
        <v>0</v>
      </c>
      <c r="L77" s="5">
        <f>[1]MARDI!N42</f>
        <v>0</v>
      </c>
      <c r="M77" s="5">
        <f>[1]MARDI!O42</f>
        <v>0</v>
      </c>
      <c r="N77" s="5">
        <f>[1]MARDI!P42</f>
        <v>0</v>
      </c>
      <c r="O77" s="5">
        <f>[1]MARDI!Q42</f>
        <v>0</v>
      </c>
      <c r="P77" s="5">
        <f>[1]MARDI!R42</f>
        <v>0</v>
      </c>
      <c r="Q77" s="5">
        <f>[1]MARDI!S42</f>
        <v>0</v>
      </c>
      <c r="R77" s="5">
        <f>[1]MARDI!T42</f>
        <v>0</v>
      </c>
      <c r="S77" s="5">
        <f>[1]MARDI!U42</f>
        <v>0</v>
      </c>
      <c r="T77" s="5">
        <f>[1]MARDI!V42</f>
        <v>0</v>
      </c>
      <c r="U77" s="40">
        <f>[1]MARDI!W42</f>
        <v>0</v>
      </c>
      <c r="W77" s="38" t="str">
        <f t="shared" si="4"/>
        <v/>
      </c>
      <c r="X77" s="38"/>
      <c r="Y77" s="24" t="str">
        <f t="array" ref="Y77">IF(MIN(IF(champ0&lt;&gt;"",IF(COUNTIF(Y$4:Y76,champ0)=0,MATCH(champ0,champ0,0))))&lt;&gt;0,INDEX(champ0,MIN(IF(champ0&lt;&gt;"",IF(COUNTIF(Y$4:Y76,champ0)=0,MATCH(champ0,champ0,0))))),"")</f>
        <v/>
      </c>
      <c r="AF77" s="85"/>
      <c r="AG77" s="26" t="s">
        <v>87</v>
      </c>
      <c r="AH77" s="86">
        <v>5710</v>
      </c>
      <c r="AI77" s="87" t="e">
        <f>SUMIFS(val_d,code_d,$AH77,nom_D,$AI$3,tstd_d,$AI$4)</f>
        <v>#VALUE!</v>
      </c>
      <c r="AJ77" s="88"/>
      <c r="AK77" s="87"/>
      <c r="AL77" s="88"/>
      <c r="AM77" s="87"/>
      <c r="AN77" s="88"/>
      <c r="AO77" s="87"/>
      <c r="AP77" s="88"/>
      <c r="AQ77" s="87"/>
      <c r="AR77" s="88"/>
      <c r="AS77" s="87"/>
      <c r="AT77" s="88"/>
      <c r="AU77" s="87"/>
      <c r="AV77" s="88"/>
      <c r="AW77" s="87"/>
      <c r="AX77" s="88"/>
      <c r="AY77" s="87"/>
      <c r="AZ77" s="88"/>
      <c r="BA77" s="87"/>
      <c r="BB77" s="88"/>
      <c r="BC77" s="87"/>
      <c r="BD77" s="88"/>
      <c r="BE77" s="87"/>
      <c r="BF77" s="88"/>
      <c r="BG77" s="87"/>
      <c r="BH77" s="88"/>
      <c r="BI77" s="87"/>
      <c r="BJ77" s="88"/>
      <c r="BK77" s="87"/>
      <c r="BL77" s="88"/>
      <c r="BM77" s="87"/>
      <c r="BN77" s="88"/>
      <c r="BO77" s="87"/>
      <c r="BP77" s="88"/>
      <c r="BQ77" s="87"/>
      <c r="BR77" s="88"/>
      <c r="BS77" s="87"/>
      <c r="BT77" s="88"/>
      <c r="BU77" s="89"/>
      <c r="BV77" s="90"/>
      <c r="BW77" s="91" t="e">
        <f t="shared" si="5"/>
        <v>#VALUE!</v>
      </c>
    </row>
    <row r="78" spans="2:75" ht="14.4" thickBot="1" x14ac:dyDescent="0.3">
      <c r="B78" s="60" t="str">
        <f>[1]MARDI!B43</f>
        <v xml:space="preserve">TOTAL CSL : </v>
      </c>
      <c r="C78" s="61">
        <f>[1]MARDI!E43</f>
        <v>0</v>
      </c>
      <c r="D78" s="61">
        <f>[1]MARDI!F43</f>
        <v>0</v>
      </c>
      <c r="E78" s="61">
        <f>[1]MARDI!G43</f>
        <v>0</v>
      </c>
      <c r="F78" s="61">
        <f>[1]MARDI!H43</f>
        <v>1</v>
      </c>
      <c r="G78" s="61">
        <f>[1]MARDI!I43</f>
        <v>0</v>
      </c>
      <c r="H78" s="61">
        <f>[1]MARDI!J43</f>
        <v>0</v>
      </c>
      <c r="I78" s="61">
        <f>[1]MARDI!K43</f>
        <v>0</v>
      </c>
      <c r="J78" s="61">
        <f>[1]MARDI!L43</f>
        <v>6</v>
      </c>
      <c r="K78" s="61">
        <f>[1]MARDI!M43</f>
        <v>0</v>
      </c>
      <c r="L78" s="61">
        <f>[1]MARDI!N43</f>
        <v>0</v>
      </c>
      <c r="M78" s="61">
        <f>[1]MARDI!O43</f>
        <v>0</v>
      </c>
      <c r="N78" s="61">
        <f>[1]MARDI!P43</f>
        <v>0</v>
      </c>
      <c r="O78" s="61">
        <f>[1]MARDI!Q43</f>
        <v>0</v>
      </c>
      <c r="P78" s="61">
        <f>[1]MARDI!R43</f>
        <v>0</v>
      </c>
      <c r="Q78" s="61">
        <f>[1]MARDI!S43</f>
        <v>0</v>
      </c>
      <c r="R78" s="61">
        <f>[1]MARDI!T43</f>
        <v>0</v>
      </c>
      <c r="S78" s="61">
        <f>[1]MARDI!U43</f>
        <v>0</v>
      </c>
      <c r="T78" s="61">
        <f>[1]MARDI!V43</f>
        <v>0</v>
      </c>
      <c r="U78" s="75">
        <f>[1]MARDI!W43</f>
        <v>0</v>
      </c>
      <c r="W78" s="38"/>
      <c r="X78" s="38"/>
      <c r="Y78" s="24" t="str">
        <f t="array" ref="Y78">IF(MIN(IF(champ0&lt;&gt;"",IF(COUNTIF(Y$4:Y77,champ0)=0,MATCH(champ0,champ0,0))))&lt;&gt;0,INDEX(champ0,MIN(IF(champ0&lt;&gt;"",IF(COUNTIF(Y$4:Y77,champ0)=0,MATCH(champ0,champ0,0))))),"")</f>
        <v/>
      </c>
      <c r="AF78" s="85"/>
      <c r="AG78" s="26" t="s">
        <v>88</v>
      </c>
      <c r="AH78" s="86">
        <v>5810</v>
      </c>
      <c r="AI78" s="87" t="e">
        <f>SUMIFS(val_d,code_d,$AH78,nom_D,$AI$3,tstd_d,$AI$4)</f>
        <v>#VALUE!</v>
      </c>
      <c r="AJ78" s="88"/>
      <c r="AK78" s="87"/>
      <c r="AL78" s="88"/>
      <c r="AM78" s="87"/>
      <c r="AN78" s="88"/>
      <c r="AO78" s="87"/>
      <c r="AP78" s="88"/>
      <c r="AQ78" s="87"/>
      <c r="AR78" s="88"/>
      <c r="AS78" s="87"/>
      <c r="AT78" s="88"/>
      <c r="AU78" s="87"/>
      <c r="AV78" s="88"/>
      <c r="AW78" s="87"/>
      <c r="AX78" s="88"/>
      <c r="AY78" s="87"/>
      <c r="AZ78" s="88"/>
      <c r="BA78" s="87"/>
      <c r="BB78" s="88"/>
      <c r="BC78" s="87"/>
      <c r="BD78" s="88"/>
      <c r="BE78" s="87"/>
      <c r="BF78" s="88"/>
      <c r="BG78" s="87"/>
      <c r="BH78" s="88"/>
      <c r="BI78" s="87"/>
      <c r="BJ78" s="88"/>
      <c r="BK78" s="87"/>
      <c r="BL78" s="88"/>
      <c r="BM78" s="87"/>
      <c r="BN78" s="88"/>
      <c r="BO78" s="87"/>
      <c r="BP78" s="88"/>
      <c r="BQ78" s="87"/>
      <c r="BR78" s="88"/>
      <c r="BS78" s="87"/>
      <c r="BT78" s="88"/>
      <c r="BU78" s="89"/>
      <c r="BV78" s="90"/>
      <c r="BW78" s="91" t="e">
        <f t="shared" si="5"/>
        <v>#VALUE!</v>
      </c>
    </row>
    <row r="79" spans="2:75" ht="14.4" thickBot="1" x14ac:dyDescent="0.3">
      <c r="B79" s="9" t="s">
        <v>89</v>
      </c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1"/>
      <c r="W79" s="38"/>
      <c r="X79" s="38"/>
      <c r="Y79" s="24" t="str">
        <f t="array" ref="Y79">IF(MIN(IF(champ0&lt;&gt;"",IF(COUNTIF(Y$4:Y78,champ0)=0,MATCH(champ0,champ0,0))))&lt;&gt;0,INDEX(champ0,MIN(IF(champ0&lt;&gt;"",IF(COUNTIF(Y$4:Y78,champ0)=0,MATCH(champ0,champ0,0))))),"")</f>
        <v/>
      </c>
      <c r="AF79" s="92"/>
      <c r="AG79" s="51" t="s">
        <v>90</v>
      </c>
      <c r="AH79" s="86">
        <v>5910</v>
      </c>
      <c r="AI79" s="87" t="e">
        <f>SUMIFS(val_d,code_d,$AH79,nom_D,$AI$3,tstd_d,$AI$4)</f>
        <v>#VALUE!</v>
      </c>
      <c r="AJ79" s="88"/>
      <c r="AK79" s="87"/>
      <c r="AL79" s="88"/>
      <c r="AM79" s="87"/>
      <c r="AN79" s="88"/>
      <c r="AO79" s="87"/>
      <c r="AP79" s="88"/>
      <c r="AQ79" s="87"/>
      <c r="AR79" s="88"/>
      <c r="AS79" s="87"/>
      <c r="AT79" s="88"/>
      <c r="AU79" s="87"/>
      <c r="AV79" s="88"/>
      <c r="AW79" s="87"/>
      <c r="AX79" s="88"/>
      <c r="AY79" s="87"/>
      <c r="AZ79" s="88"/>
      <c r="BA79" s="87"/>
      <c r="BB79" s="88"/>
      <c r="BC79" s="87"/>
      <c r="BD79" s="88"/>
      <c r="BE79" s="87"/>
      <c r="BF79" s="88"/>
      <c r="BG79" s="87"/>
      <c r="BH79" s="88"/>
      <c r="BI79" s="87"/>
      <c r="BJ79" s="88"/>
      <c r="BK79" s="87"/>
      <c r="BL79" s="88"/>
      <c r="BM79" s="87"/>
      <c r="BN79" s="88"/>
      <c r="BO79" s="87"/>
      <c r="BP79" s="88"/>
      <c r="BQ79" s="87"/>
      <c r="BR79" s="88"/>
      <c r="BS79" s="87"/>
      <c r="BT79" s="88"/>
      <c r="BU79" s="89"/>
      <c r="BV79" s="90"/>
      <c r="BW79" s="91" t="e">
        <f t="shared" si="5"/>
        <v>#VALUE!</v>
      </c>
    </row>
    <row r="80" spans="2:75" ht="13.8" x14ac:dyDescent="0.25">
      <c r="B80" s="19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1"/>
      <c r="W80" s="38"/>
      <c r="X80" s="38"/>
      <c r="Y80" s="24" t="str">
        <f t="array" ref="Y80">IF(MIN(IF(champ0&lt;&gt;"",IF(COUNTIF(Y$4:Y79,champ0)=0,MATCH(champ0,champ0,0))))&lt;&gt;0,INDEX(champ0,MIN(IF(champ0&lt;&gt;"",IF(COUNTIF(Y$4:Y79,champ0)=0,MATCH(champ0,champ0,0))))),"")</f>
        <v/>
      </c>
      <c r="AF80" s="93" t="s">
        <v>91</v>
      </c>
      <c r="AG80" s="26" t="s">
        <v>92</v>
      </c>
      <c r="AH80" s="94">
        <v>6210</v>
      </c>
      <c r="AI80" s="95" t="e">
        <f>SUMIFS(val_d,code_d,$AH80,nom_D,$AI$3,tstd_d,$AI$4)</f>
        <v>#VALUE!</v>
      </c>
      <c r="AJ80" s="96"/>
      <c r="AK80" s="95"/>
      <c r="AL80" s="96"/>
      <c r="AM80" s="95"/>
      <c r="AN80" s="96"/>
      <c r="AO80" s="95"/>
      <c r="AP80" s="96"/>
      <c r="AQ80" s="95"/>
      <c r="AR80" s="96"/>
      <c r="AS80" s="95"/>
      <c r="AT80" s="96"/>
      <c r="AU80" s="95"/>
      <c r="AV80" s="96"/>
      <c r="AW80" s="95"/>
      <c r="AX80" s="96"/>
      <c r="AY80" s="95"/>
      <c r="AZ80" s="96"/>
      <c r="BA80" s="95"/>
      <c r="BB80" s="96"/>
      <c r="BC80" s="95"/>
      <c r="BD80" s="96"/>
      <c r="BE80" s="95"/>
      <c r="BF80" s="96"/>
      <c r="BG80" s="95"/>
      <c r="BH80" s="96"/>
      <c r="BI80" s="95"/>
      <c r="BJ80" s="96"/>
      <c r="BK80" s="95"/>
      <c r="BL80" s="96"/>
      <c r="BM80" s="95"/>
      <c r="BN80" s="96"/>
      <c r="BO80" s="95"/>
      <c r="BP80" s="96"/>
      <c r="BQ80" s="95"/>
      <c r="BR80" s="96"/>
      <c r="BS80" s="95"/>
      <c r="BT80" s="96"/>
      <c r="BU80" s="97"/>
      <c r="BV80" s="98"/>
      <c r="BW80" s="99" t="e">
        <f t="shared" si="5"/>
        <v>#VALUE!</v>
      </c>
    </row>
    <row r="81" spans="2:75" ht="14.4" customHeight="1" x14ac:dyDescent="0.25">
      <c r="B81" s="34" t="str">
        <f>[1]MERCREDI!B21</f>
        <v>Nom du travailleur</v>
      </c>
      <c r="C81" s="5" t="str">
        <f>[1]MERCREDI!E21</f>
        <v>Codes</v>
      </c>
      <c r="D81" s="5" t="str">
        <f>[1]MERCREDI!F21</f>
        <v>H.Pres</v>
      </c>
      <c r="E81" s="5" t="str">
        <f>[1]MERCREDI!G21</f>
        <v>H.Prep</v>
      </c>
      <c r="F81" s="64">
        <f>[1]MERCREDI!H21</f>
        <v>1310</v>
      </c>
      <c r="G81" s="64"/>
      <c r="H81" s="64">
        <f>[1]MERCREDI!J21</f>
        <v>2310</v>
      </c>
      <c r="I81" s="64"/>
      <c r="J81" s="64">
        <f>[1]MERCREDI!L21</f>
        <v>2210</v>
      </c>
      <c r="K81" s="64"/>
      <c r="L81" s="64">
        <f>[1]MERCREDI!N21</f>
        <v>1740</v>
      </c>
      <c r="M81" s="64"/>
      <c r="N81" s="64">
        <f>[1]MERCREDI!P21</f>
        <v>1710</v>
      </c>
      <c r="O81" s="64"/>
      <c r="P81" s="64">
        <f>[1]MERCREDI!R21</f>
        <v>3210</v>
      </c>
      <c r="Q81" s="64"/>
      <c r="R81" s="64">
        <f>[1]MERCREDI!T21</f>
        <v>6210</v>
      </c>
      <c r="S81" s="64"/>
      <c r="T81" s="64">
        <f>[1]MERCREDI!V21</f>
        <v>1310</v>
      </c>
      <c r="U81" s="65"/>
      <c r="W81" s="38"/>
      <c r="X81" s="38"/>
      <c r="Y81" s="24" t="str">
        <f t="array" ref="Y81">IF(MIN(IF(champ0&lt;&gt;"",IF(COUNTIF(Y$4:Y80,champ0)=0,MATCH(champ0,champ0,0))))&lt;&gt;0,INDEX(champ0,MIN(IF(champ0&lt;&gt;"",IF(COUNTIF(Y$4:Y80,champ0)=0,MATCH(champ0,champ0,0))))),"")</f>
        <v/>
      </c>
      <c r="AF81" s="93"/>
      <c r="AG81" s="26" t="s">
        <v>93</v>
      </c>
      <c r="AH81" s="94">
        <v>6310</v>
      </c>
      <c r="AI81" s="95" t="e">
        <f>SUMIFS(val_d,code_d,$AH81,nom_D,$AI$3,tstd_d,$AI$4)</f>
        <v>#VALUE!</v>
      </c>
      <c r="AJ81" s="96"/>
      <c r="AK81" s="95"/>
      <c r="AL81" s="96"/>
      <c r="AM81" s="95"/>
      <c r="AN81" s="96"/>
      <c r="AO81" s="95"/>
      <c r="AP81" s="96"/>
      <c r="AQ81" s="95"/>
      <c r="AR81" s="96"/>
      <c r="AS81" s="95"/>
      <c r="AT81" s="96"/>
      <c r="AU81" s="95"/>
      <c r="AV81" s="96"/>
      <c r="AW81" s="95"/>
      <c r="AX81" s="96"/>
      <c r="AY81" s="95"/>
      <c r="AZ81" s="96"/>
      <c r="BA81" s="95"/>
      <c r="BB81" s="96"/>
      <c r="BC81" s="95"/>
      <c r="BD81" s="96"/>
      <c r="BE81" s="95"/>
      <c r="BF81" s="96"/>
      <c r="BG81" s="95"/>
      <c r="BH81" s="96"/>
      <c r="BI81" s="95"/>
      <c r="BJ81" s="96"/>
      <c r="BK81" s="95"/>
      <c r="BL81" s="96"/>
      <c r="BM81" s="95"/>
      <c r="BN81" s="96"/>
      <c r="BO81" s="95"/>
      <c r="BP81" s="96"/>
      <c r="BQ81" s="95"/>
      <c r="BR81" s="96"/>
      <c r="BS81" s="95"/>
      <c r="BT81" s="96"/>
      <c r="BU81" s="97"/>
      <c r="BV81" s="98"/>
      <c r="BW81" s="99" t="e">
        <f t="shared" si="5"/>
        <v>#VALUE!</v>
      </c>
    </row>
    <row r="82" spans="2:75" ht="14.4" customHeight="1" x14ac:dyDescent="0.25">
      <c r="B82" s="34">
        <f>[1]MERCREDI!B22</f>
        <v>0</v>
      </c>
      <c r="C82" s="5" t="str">
        <f>[1]MERCREDI!E22</f>
        <v>Métier</v>
      </c>
      <c r="D82" s="5">
        <f>[1]MERCREDI!F22</f>
        <v>0</v>
      </c>
      <c r="E82" s="5">
        <f>[1]MERCREDI!G22</f>
        <v>0</v>
      </c>
      <c r="F82" s="5" t="s">
        <v>6</v>
      </c>
      <c r="G82" s="5" t="s">
        <v>7</v>
      </c>
      <c r="H82" s="5" t="s">
        <v>6</v>
      </c>
      <c r="I82" s="5" t="s">
        <v>7</v>
      </c>
      <c r="J82" s="5" t="s">
        <v>6</v>
      </c>
      <c r="K82" s="5" t="s">
        <v>7</v>
      </c>
      <c r="L82" s="5" t="s">
        <v>6</v>
      </c>
      <c r="M82" s="5" t="s">
        <v>7</v>
      </c>
      <c r="N82" s="5" t="s">
        <v>6</v>
      </c>
      <c r="O82" s="5" t="s">
        <v>7</v>
      </c>
      <c r="P82" s="5" t="s">
        <v>6</v>
      </c>
      <c r="Q82" s="5" t="s">
        <v>7</v>
      </c>
      <c r="R82" s="5" t="s">
        <v>6</v>
      </c>
      <c r="S82" s="5" t="s">
        <v>7</v>
      </c>
      <c r="T82" s="5" t="s">
        <v>6</v>
      </c>
      <c r="U82" s="40" t="s">
        <v>7</v>
      </c>
      <c r="W82" s="38" t="str">
        <f t="shared" ref="W82:W102" si="6">IF(B82=0,"",B82)</f>
        <v/>
      </c>
      <c r="X82" s="38"/>
      <c r="Y82" s="24" t="str">
        <f t="array" ref="Y82">IF(MIN(IF(champ0&lt;&gt;"",IF(COUNTIF(Y$4:Y81,champ0)=0,MATCH(champ0,champ0,0))))&lt;&gt;0,INDEX(champ0,MIN(IF(champ0&lt;&gt;"",IF(COUNTIF(Y$4:Y81,champ0)=0,MATCH(champ0,champ0,0))))),"")</f>
        <v/>
      </c>
      <c r="AF82" s="93"/>
      <c r="AG82" s="26" t="s">
        <v>94</v>
      </c>
      <c r="AH82" s="94">
        <v>6410</v>
      </c>
      <c r="AI82" s="95" t="e">
        <f>SUMIFS(val_d,code_d,$AH82,nom_D,$AI$3,tstd_d,$AI$4)</f>
        <v>#VALUE!</v>
      </c>
      <c r="AJ82" s="96"/>
      <c r="AK82" s="95"/>
      <c r="AL82" s="96"/>
      <c r="AM82" s="95"/>
      <c r="AN82" s="96"/>
      <c r="AO82" s="95"/>
      <c r="AP82" s="96"/>
      <c r="AQ82" s="95"/>
      <c r="AR82" s="96"/>
      <c r="AS82" s="95"/>
      <c r="AT82" s="96"/>
      <c r="AU82" s="95"/>
      <c r="AV82" s="96"/>
      <c r="AW82" s="95"/>
      <c r="AX82" s="96"/>
      <c r="AY82" s="95"/>
      <c r="AZ82" s="96"/>
      <c r="BA82" s="95"/>
      <c r="BB82" s="96"/>
      <c r="BC82" s="95"/>
      <c r="BD82" s="96"/>
      <c r="BE82" s="95"/>
      <c r="BF82" s="96"/>
      <c r="BG82" s="95"/>
      <c r="BH82" s="96"/>
      <c r="BI82" s="95"/>
      <c r="BJ82" s="96"/>
      <c r="BK82" s="95"/>
      <c r="BL82" s="96"/>
      <c r="BM82" s="95"/>
      <c r="BN82" s="96"/>
      <c r="BO82" s="95"/>
      <c r="BP82" s="96"/>
      <c r="BQ82" s="95"/>
      <c r="BR82" s="96"/>
      <c r="BS82" s="95"/>
      <c r="BT82" s="96"/>
      <c r="BU82" s="97"/>
      <c r="BV82" s="98"/>
      <c r="BW82" s="99" t="e">
        <f t="shared" si="5"/>
        <v>#VALUE!</v>
      </c>
    </row>
    <row r="83" spans="2:75" ht="14.4" customHeight="1" x14ac:dyDescent="0.25">
      <c r="B83" s="34" t="str">
        <f>[1]MERCREDI!B23</f>
        <v>Jacques Salvas</v>
      </c>
      <c r="C83" s="5" t="str">
        <f>[1]MERCREDI!E23</f>
        <v>Cont.</v>
      </c>
      <c r="D83" s="5">
        <f>[1]MERCREDI!F23</f>
        <v>0</v>
      </c>
      <c r="E83" s="5">
        <f>[1]MERCREDI!G23</f>
        <v>1</v>
      </c>
      <c r="F83" s="5">
        <f>[1]MERCREDI!H23</f>
        <v>0</v>
      </c>
      <c r="G83" s="5">
        <f>[1]MERCREDI!I23</f>
        <v>0</v>
      </c>
      <c r="H83" s="5">
        <f>[1]MERCREDI!J23</f>
        <v>0</v>
      </c>
      <c r="I83" s="5">
        <f>[1]MERCREDI!K23</f>
        <v>0</v>
      </c>
      <c r="J83" s="5">
        <f>[1]MERCREDI!L23</f>
        <v>0</v>
      </c>
      <c r="K83" s="5">
        <f>[1]MERCREDI!M23</f>
        <v>0</v>
      </c>
      <c r="L83" s="5">
        <f>[1]MERCREDI!N23</f>
        <v>0</v>
      </c>
      <c r="M83" s="5">
        <f>[1]MERCREDI!O23</f>
        <v>0</v>
      </c>
      <c r="N83" s="5">
        <f>[1]MERCREDI!P23</f>
        <v>0</v>
      </c>
      <c r="O83" s="5">
        <f>[1]MERCREDI!Q23</f>
        <v>0</v>
      </c>
      <c r="P83" s="5">
        <f>[1]MERCREDI!R23</f>
        <v>0</v>
      </c>
      <c r="Q83" s="5">
        <f>[1]MERCREDI!S23</f>
        <v>0</v>
      </c>
      <c r="R83" s="5">
        <f>[1]MERCREDI!T23</f>
        <v>0</v>
      </c>
      <c r="S83" s="5">
        <f>[1]MERCREDI!U23</f>
        <v>0</v>
      </c>
      <c r="T83" s="5">
        <f>[1]MERCREDI!V23</f>
        <v>0</v>
      </c>
      <c r="U83" s="40">
        <f>[1]MERCREDI!W23</f>
        <v>0</v>
      </c>
      <c r="W83" s="38" t="str">
        <f t="shared" si="6"/>
        <v>Jacques Salvas</v>
      </c>
      <c r="X83" s="38"/>
      <c r="Y83" s="24" t="str">
        <f t="array" ref="Y83">IF(MIN(IF(champ0&lt;&gt;"",IF(COUNTIF(Y$4:Y82,champ0)=0,MATCH(champ0,champ0,0))))&lt;&gt;0,INDEX(champ0,MIN(IF(champ0&lt;&gt;"",IF(COUNTIF(Y$4:Y82,champ0)=0,MATCH(champ0,champ0,0))))),"")</f>
        <v/>
      </c>
      <c r="AF83" s="93"/>
      <c r="AG83" s="26" t="s">
        <v>95</v>
      </c>
      <c r="AH83" s="94">
        <v>6510</v>
      </c>
      <c r="AI83" s="95" t="e">
        <f>SUMIFS(val_d,code_d,$AH83,nom_D,$AI$3,tstd_d,$AI$4)</f>
        <v>#VALUE!</v>
      </c>
      <c r="AJ83" s="96"/>
      <c r="AK83" s="95"/>
      <c r="AL83" s="96"/>
      <c r="AM83" s="95"/>
      <c r="AN83" s="96"/>
      <c r="AO83" s="95"/>
      <c r="AP83" s="96"/>
      <c r="AQ83" s="95"/>
      <c r="AR83" s="96"/>
      <c r="AS83" s="95"/>
      <c r="AT83" s="96"/>
      <c r="AU83" s="95"/>
      <c r="AV83" s="96"/>
      <c r="AW83" s="95"/>
      <c r="AX83" s="96"/>
      <c r="AY83" s="95"/>
      <c r="AZ83" s="96"/>
      <c r="BA83" s="95"/>
      <c r="BB83" s="96"/>
      <c r="BC83" s="95"/>
      <c r="BD83" s="96"/>
      <c r="BE83" s="95"/>
      <c r="BF83" s="96"/>
      <c r="BG83" s="95"/>
      <c r="BH83" s="96"/>
      <c r="BI83" s="95"/>
      <c r="BJ83" s="96"/>
      <c r="BK83" s="95"/>
      <c r="BL83" s="96"/>
      <c r="BM83" s="95"/>
      <c r="BN83" s="96"/>
      <c r="BO83" s="95"/>
      <c r="BP83" s="96"/>
      <c r="BQ83" s="95"/>
      <c r="BR83" s="96"/>
      <c r="BS83" s="95"/>
      <c r="BT83" s="96"/>
      <c r="BU83" s="97"/>
      <c r="BV83" s="98"/>
      <c r="BW83" s="99" t="e">
        <f t="shared" si="5"/>
        <v>#VALUE!</v>
      </c>
    </row>
    <row r="84" spans="2:75" ht="14.4" thickBot="1" x14ac:dyDescent="0.3">
      <c r="B84" s="34" t="str">
        <f>[1]MERCREDI!B24</f>
        <v>Jacques Desrosier</v>
      </c>
      <c r="C84" s="5" t="str">
        <f>[1]MERCREDI!E24</f>
        <v>Cont.</v>
      </c>
      <c r="D84" s="5">
        <f>[1]MERCREDI!F24</f>
        <v>0</v>
      </c>
      <c r="E84" s="5">
        <f>[1]MERCREDI!G24</f>
        <v>1</v>
      </c>
      <c r="F84" s="5">
        <f>[1]MERCREDI!H24</f>
        <v>0</v>
      </c>
      <c r="G84" s="5">
        <f>[1]MERCREDI!I24</f>
        <v>0</v>
      </c>
      <c r="H84" s="5">
        <f>[1]MERCREDI!J24</f>
        <v>0</v>
      </c>
      <c r="I84" s="5">
        <f>[1]MERCREDI!K24</f>
        <v>0</v>
      </c>
      <c r="J84" s="5">
        <f>[1]MERCREDI!L24</f>
        <v>0</v>
      </c>
      <c r="K84" s="5">
        <f>[1]MERCREDI!M24</f>
        <v>0</v>
      </c>
      <c r="L84" s="5">
        <f>[1]MERCREDI!N24</f>
        <v>0</v>
      </c>
      <c r="M84" s="5">
        <f>[1]MERCREDI!O24</f>
        <v>0</v>
      </c>
      <c r="N84" s="5">
        <f>[1]MERCREDI!P24</f>
        <v>0</v>
      </c>
      <c r="O84" s="5">
        <f>[1]MERCREDI!Q24</f>
        <v>0</v>
      </c>
      <c r="P84" s="5">
        <f>[1]MERCREDI!R24</f>
        <v>0</v>
      </c>
      <c r="Q84" s="5">
        <f>[1]MERCREDI!S24</f>
        <v>0</v>
      </c>
      <c r="R84" s="5">
        <f>[1]MERCREDI!T24</f>
        <v>0</v>
      </c>
      <c r="S84" s="5">
        <f>[1]MERCREDI!U24</f>
        <v>0</v>
      </c>
      <c r="T84" s="5">
        <f>[1]MERCREDI!V24</f>
        <v>0</v>
      </c>
      <c r="U84" s="40">
        <f>[1]MERCREDI!W24</f>
        <v>0</v>
      </c>
      <c r="W84" s="38" t="str">
        <f t="shared" si="6"/>
        <v>Jacques Desrosier</v>
      </c>
      <c r="X84" s="38"/>
      <c r="Y84" s="24" t="str">
        <f t="array" ref="Y84">IF(MIN(IF(champ0&lt;&gt;"",IF(COUNTIF(Y$4:Y83,champ0)=0,MATCH(champ0,champ0,0))))&lt;&gt;0,INDEX(champ0,MIN(IF(champ0&lt;&gt;"",IF(COUNTIF(Y$4:Y83,champ0)=0,MATCH(champ0,champ0,0))))),"")</f>
        <v/>
      </c>
      <c r="AF84" s="100"/>
      <c r="AG84" s="51" t="s">
        <v>96</v>
      </c>
      <c r="AH84" s="94">
        <v>6910</v>
      </c>
      <c r="AI84" s="101" t="e">
        <f>SUMIFS(val_d,code_d,$AH84,nom_D,$AI$3,tstd_d,$AI$4)</f>
        <v>#VALUE!</v>
      </c>
      <c r="AJ84" s="102"/>
      <c r="AK84" s="101"/>
      <c r="AL84" s="102"/>
      <c r="AM84" s="101"/>
      <c r="AN84" s="102"/>
      <c r="AO84" s="101"/>
      <c r="AP84" s="102"/>
      <c r="AQ84" s="101"/>
      <c r="AR84" s="102"/>
      <c r="AS84" s="101"/>
      <c r="AT84" s="102"/>
      <c r="AU84" s="101"/>
      <c r="AV84" s="102"/>
      <c r="AW84" s="101"/>
      <c r="AX84" s="102"/>
      <c r="AY84" s="101"/>
      <c r="AZ84" s="102"/>
      <c r="BA84" s="101"/>
      <c r="BB84" s="102"/>
      <c r="BC84" s="101"/>
      <c r="BD84" s="102"/>
      <c r="BE84" s="101"/>
      <c r="BF84" s="102"/>
      <c r="BG84" s="101"/>
      <c r="BH84" s="102"/>
      <c r="BI84" s="101"/>
      <c r="BJ84" s="102"/>
      <c r="BK84" s="101"/>
      <c r="BL84" s="102"/>
      <c r="BM84" s="101"/>
      <c r="BN84" s="102"/>
      <c r="BO84" s="101"/>
      <c r="BP84" s="102"/>
      <c r="BQ84" s="101"/>
      <c r="BR84" s="102"/>
      <c r="BS84" s="101"/>
      <c r="BT84" s="102"/>
      <c r="BU84" s="103"/>
      <c r="BV84" s="104"/>
      <c r="BW84" s="105" t="e">
        <f t="shared" si="5"/>
        <v>#VALUE!</v>
      </c>
    </row>
    <row r="85" spans="2:75" x14ac:dyDescent="0.25">
      <c r="B85" s="34" t="str">
        <f>[1]MERCREDI!B25</f>
        <v>Patrice Côté</v>
      </c>
      <c r="C85" s="5" t="str">
        <f>[1]MERCREDI!E25</f>
        <v>Arp.</v>
      </c>
      <c r="D85" s="5">
        <f>[1]MERCREDI!F25</f>
        <v>0</v>
      </c>
      <c r="E85" s="5">
        <f>[1]MERCREDI!G25</f>
        <v>1</v>
      </c>
      <c r="F85" s="5">
        <f>[1]MERCREDI!H25</f>
        <v>0</v>
      </c>
      <c r="G85" s="5">
        <f>[1]MERCREDI!I25</f>
        <v>0</v>
      </c>
      <c r="H85" s="5">
        <f>[1]MERCREDI!J25</f>
        <v>0</v>
      </c>
      <c r="I85" s="5">
        <f>[1]MERCREDI!K25</f>
        <v>0</v>
      </c>
      <c r="J85" s="5">
        <f>[1]MERCREDI!L25</f>
        <v>0</v>
      </c>
      <c r="K85" s="5">
        <f>[1]MERCREDI!M25</f>
        <v>0</v>
      </c>
      <c r="L85" s="5">
        <f>[1]MERCREDI!N25</f>
        <v>0</v>
      </c>
      <c r="M85" s="5">
        <f>[1]MERCREDI!O25</f>
        <v>0</v>
      </c>
      <c r="N85" s="5">
        <f>[1]MERCREDI!P25</f>
        <v>0</v>
      </c>
      <c r="O85" s="5">
        <f>[1]MERCREDI!Q25</f>
        <v>0</v>
      </c>
      <c r="P85" s="5">
        <f>[1]MERCREDI!R25</f>
        <v>0</v>
      </c>
      <c r="Q85" s="5">
        <f>[1]MERCREDI!S25</f>
        <v>0</v>
      </c>
      <c r="R85" s="5">
        <f>[1]MERCREDI!T25</f>
        <v>0</v>
      </c>
      <c r="S85" s="5">
        <f>[1]MERCREDI!U25</f>
        <v>0</v>
      </c>
      <c r="T85" s="5">
        <f>[1]MERCREDI!V25</f>
        <v>0</v>
      </c>
      <c r="U85" s="40">
        <f>[1]MERCREDI!W25</f>
        <v>0</v>
      </c>
      <c r="W85" s="38" t="str">
        <f t="shared" si="6"/>
        <v>Patrice Côté</v>
      </c>
      <c r="X85" s="38"/>
      <c r="Y85" s="24" t="str">
        <f t="array" ref="Y85">IF(MIN(IF(champ0&lt;&gt;"",IF(COUNTIF(Y$4:Y84,champ0)=0,MATCH(champ0,champ0,0))))&lt;&gt;0,INDEX(champ0,MIN(IF(champ0&lt;&gt;"",IF(COUNTIF(Y$4:Y84,champ0)=0,MATCH(champ0,champ0,0))))),"")</f>
        <v/>
      </c>
      <c r="AH85" s="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  <c r="BB85" s="106"/>
      <c r="BC85" s="106"/>
      <c r="BD85" s="106"/>
      <c r="BE85" s="106"/>
      <c r="BF85" s="106"/>
      <c r="BG85" s="106"/>
      <c r="BH85" s="106"/>
      <c r="BI85" s="106"/>
      <c r="BJ85" s="106"/>
      <c r="BK85" s="106"/>
      <c r="BL85" s="106"/>
      <c r="BM85" s="106"/>
      <c r="BN85" s="106"/>
      <c r="BO85" s="106"/>
      <c r="BP85" s="106"/>
      <c r="BQ85" s="106"/>
      <c r="BR85" s="106"/>
      <c r="BS85" s="106"/>
      <c r="BT85" s="106"/>
      <c r="BU85" s="106"/>
      <c r="BV85" s="106"/>
      <c r="BW85" s="106"/>
    </row>
    <row r="86" spans="2:75" x14ac:dyDescent="0.25">
      <c r="B86" s="34" t="str">
        <f>[1]MERCREDI!B26</f>
        <v>Réjean Rioux</v>
      </c>
      <c r="C86" s="5" t="str">
        <f>[1]MERCREDI!E26</f>
        <v>J.Spec.</v>
      </c>
      <c r="D86" s="5">
        <f>[1]MERCREDI!F26</f>
        <v>0</v>
      </c>
      <c r="E86" s="5">
        <f>[1]MERCREDI!G26</f>
        <v>1</v>
      </c>
      <c r="F86" s="5">
        <f>[1]MERCREDI!H26</f>
        <v>0</v>
      </c>
      <c r="G86" s="5">
        <f>[1]MERCREDI!I26</f>
        <v>0</v>
      </c>
      <c r="H86" s="5">
        <f>[1]MERCREDI!J26</f>
        <v>0</v>
      </c>
      <c r="I86" s="5">
        <f>[1]MERCREDI!K26</f>
        <v>0</v>
      </c>
      <c r="J86" s="5">
        <f>[1]MERCREDI!L26</f>
        <v>0</v>
      </c>
      <c r="K86" s="5">
        <f>[1]MERCREDI!M26</f>
        <v>0</v>
      </c>
      <c r="L86" s="5">
        <f>[1]MERCREDI!N26</f>
        <v>0</v>
      </c>
      <c r="M86" s="5">
        <f>[1]MERCREDI!O26</f>
        <v>0</v>
      </c>
      <c r="N86" s="5">
        <f>[1]MERCREDI!P26</f>
        <v>0</v>
      </c>
      <c r="O86" s="5">
        <f>[1]MERCREDI!Q26</f>
        <v>0</v>
      </c>
      <c r="P86" s="5">
        <f>[1]MERCREDI!R26</f>
        <v>0</v>
      </c>
      <c r="Q86" s="5">
        <f>[1]MERCREDI!S26</f>
        <v>0</v>
      </c>
      <c r="R86" s="5">
        <f>[1]MERCREDI!T26</f>
        <v>0</v>
      </c>
      <c r="S86" s="5">
        <f>[1]MERCREDI!U26</f>
        <v>0</v>
      </c>
      <c r="T86" s="5">
        <f>[1]MERCREDI!V26</f>
        <v>0</v>
      </c>
      <c r="U86" s="40">
        <f>[1]MERCREDI!W26</f>
        <v>0</v>
      </c>
      <c r="W86" s="38" t="str">
        <f t="shared" si="6"/>
        <v>Réjean Rioux</v>
      </c>
      <c r="X86" s="38"/>
      <c r="Y86" s="24" t="str">
        <f t="array" ref="Y86">IF(MIN(IF(champ0&lt;&gt;"",IF(COUNTIF(Y$4:Y85,champ0)=0,MATCH(champ0,champ0,0))))&lt;&gt;0,INDEX(champ0,MIN(IF(champ0&lt;&gt;"",IF(COUNTIF(Y$4:Y85,champ0)=0,MATCH(champ0,champ0,0))))),"")</f>
        <v/>
      </c>
      <c r="AH86" s="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  <c r="BB86" s="106"/>
      <c r="BC86" s="106"/>
      <c r="BD86" s="106"/>
      <c r="BE86" s="106"/>
      <c r="BF86" s="106"/>
      <c r="BG86" s="106"/>
      <c r="BH86" s="106"/>
      <c r="BI86" s="106"/>
      <c r="BJ86" s="106"/>
      <c r="BK86" s="106"/>
      <c r="BL86" s="106"/>
      <c r="BM86" s="106"/>
      <c r="BN86" s="106"/>
      <c r="BO86" s="106"/>
      <c r="BP86" s="106"/>
      <c r="BQ86" s="106"/>
      <c r="BR86" s="106"/>
      <c r="BS86" s="106"/>
      <c r="BT86" s="106"/>
      <c r="BU86" s="106"/>
      <c r="BV86" s="106"/>
      <c r="BW86" s="106"/>
    </row>
    <row r="87" spans="2:75" x14ac:dyDescent="0.25">
      <c r="B87" s="34" t="str">
        <f>[1]MERCREDI!B27</f>
        <v>Louis-Marie Fillion</v>
      </c>
      <c r="C87" s="5" t="str">
        <f>[1]MERCREDI!E27</f>
        <v>J.Spec.</v>
      </c>
      <c r="D87" s="5">
        <f>[1]MERCREDI!F27</f>
        <v>0</v>
      </c>
      <c r="E87" s="5">
        <f>[1]MERCREDI!G27</f>
        <v>1</v>
      </c>
      <c r="F87" s="5">
        <f>[1]MERCREDI!H27</f>
        <v>0</v>
      </c>
      <c r="G87" s="5">
        <f>[1]MERCREDI!I27</f>
        <v>0</v>
      </c>
      <c r="H87" s="5">
        <f>[1]MERCREDI!J27</f>
        <v>0</v>
      </c>
      <c r="I87" s="5">
        <f>[1]MERCREDI!K27</f>
        <v>0</v>
      </c>
      <c r="J87" s="5">
        <f>[1]MERCREDI!L27</f>
        <v>0</v>
      </c>
      <c r="K87" s="5">
        <f>[1]MERCREDI!M27</f>
        <v>0</v>
      </c>
      <c r="L87" s="5">
        <f>[1]MERCREDI!N27</f>
        <v>0</v>
      </c>
      <c r="M87" s="5">
        <f>[1]MERCREDI!O27</f>
        <v>0</v>
      </c>
      <c r="N87" s="5">
        <f>[1]MERCREDI!P27</f>
        <v>0</v>
      </c>
      <c r="O87" s="5">
        <f>[1]MERCREDI!Q27</f>
        <v>0</v>
      </c>
      <c r="P87" s="5">
        <f>[1]MERCREDI!R27</f>
        <v>0</v>
      </c>
      <c r="Q87" s="5">
        <f>[1]MERCREDI!S27</f>
        <v>0</v>
      </c>
      <c r="R87" s="5">
        <f>[1]MERCREDI!T27</f>
        <v>0</v>
      </c>
      <c r="S87" s="5">
        <f>[1]MERCREDI!U27</f>
        <v>0</v>
      </c>
      <c r="T87" s="5">
        <f>[1]MERCREDI!V27</f>
        <v>0</v>
      </c>
      <c r="U87" s="40">
        <f>[1]MERCREDI!W27</f>
        <v>0</v>
      </c>
      <c r="W87" s="38" t="str">
        <f t="shared" si="6"/>
        <v>Louis-Marie Fillion</v>
      </c>
      <c r="X87" s="38"/>
      <c r="Y87" s="24" t="str">
        <f t="array" ref="Y87">IF(MIN(IF(champ0&lt;&gt;"",IF(COUNTIF(Y$4:Y86,champ0)=0,MATCH(champ0,champ0,0))))&lt;&gt;0,INDEX(champ0,MIN(IF(champ0&lt;&gt;"",IF(COUNTIF(Y$4:Y86,champ0)=0,MATCH(champ0,champ0,0))))),"")</f>
        <v/>
      </c>
      <c r="AH87" s="6"/>
      <c r="AI87" s="107"/>
      <c r="AJ87" s="107"/>
      <c r="AK87" s="107"/>
      <c r="AL87" s="107"/>
      <c r="AM87" s="107"/>
      <c r="AN87" s="107"/>
      <c r="AO87" s="107"/>
      <c r="AP87" s="107"/>
      <c r="AQ87" s="107"/>
      <c r="AR87" s="107"/>
      <c r="AS87" s="107"/>
      <c r="AT87" s="107"/>
      <c r="AU87" s="107"/>
      <c r="AV87" s="107"/>
      <c r="AW87" s="107"/>
      <c r="AX87" s="107"/>
      <c r="AY87" s="107"/>
      <c r="AZ87" s="107"/>
      <c r="BA87" s="107"/>
      <c r="BB87" s="107"/>
      <c r="BC87" s="107"/>
      <c r="BD87" s="107"/>
      <c r="BE87" s="107"/>
      <c r="BF87" s="107"/>
      <c r="BG87" s="107"/>
      <c r="BH87" s="107"/>
      <c r="BI87" s="107"/>
      <c r="BJ87" s="107"/>
      <c r="BK87" s="107"/>
      <c r="BL87" s="107"/>
      <c r="BM87" s="107"/>
      <c r="BN87" s="107"/>
      <c r="BO87" s="107"/>
      <c r="BP87" s="107"/>
      <c r="BQ87" s="107"/>
      <c r="BR87" s="107"/>
      <c r="BS87" s="107"/>
      <c r="BT87" s="107"/>
      <c r="BU87" s="107"/>
      <c r="BV87" s="107"/>
      <c r="BW87" s="107"/>
    </row>
    <row r="88" spans="2:75" x14ac:dyDescent="0.25">
      <c r="B88" s="34" t="str">
        <f>[1]MERCREDI!B28</f>
        <v>Luc Champagne</v>
      </c>
      <c r="C88" s="5" t="str">
        <f>[1]MERCREDI!E28</f>
        <v>Men.</v>
      </c>
      <c r="D88" s="5">
        <f>[1]MERCREDI!F28</f>
        <v>0</v>
      </c>
      <c r="E88" s="5">
        <f>[1]MERCREDI!G28</f>
        <v>1</v>
      </c>
      <c r="F88" s="5">
        <f>[1]MERCREDI!H28</f>
        <v>0</v>
      </c>
      <c r="G88" s="5">
        <f>[1]MERCREDI!I28</f>
        <v>0</v>
      </c>
      <c r="H88" s="5">
        <f>[1]MERCREDI!J28</f>
        <v>0</v>
      </c>
      <c r="I88" s="5">
        <f>[1]MERCREDI!K28</f>
        <v>0</v>
      </c>
      <c r="J88" s="5">
        <f>[1]MERCREDI!L28</f>
        <v>0</v>
      </c>
      <c r="K88" s="5">
        <f>[1]MERCREDI!M28</f>
        <v>0</v>
      </c>
      <c r="L88" s="5">
        <f>[1]MERCREDI!N28</f>
        <v>0</v>
      </c>
      <c r="M88" s="5">
        <f>[1]MERCREDI!O28</f>
        <v>0</v>
      </c>
      <c r="N88" s="5">
        <f>[1]MERCREDI!P28</f>
        <v>0</v>
      </c>
      <c r="O88" s="5">
        <f>[1]MERCREDI!Q28</f>
        <v>0</v>
      </c>
      <c r="P88" s="5">
        <f>[1]MERCREDI!R28</f>
        <v>0</v>
      </c>
      <c r="Q88" s="5">
        <f>[1]MERCREDI!S28</f>
        <v>0</v>
      </c>
      <c r="R88" s="5">
        <f>[1]MERCREDI!T28</f>
        <v>0</v>
      </c>
      <c r="S88" s="5">
        <f>[1]MERCREDI!U28</f>
        <v>0</v>
      </c>
      <c r="T88" s="5">
        <f>[1]MERCREDI!V28</f>
        <v>0</v>
      </c>
      <c r="U88" s="40">
        <f>[1]MERCREDI!W28</f>
        <v>0</v>
      </c>
      <c r="W88" s="38" t="str">
        <f t="shared" si="6"/>
        <v>Luc Champagne</v>
      </c>
      <c r="X88" s="38"/>
      <c r="Y88" s="24" t="str">
        <f t="array" ref="Y88">IF(MIN(IF(champ0&lt;&gt;"",IF(COUNTIF(Y$4:Y87,champ0)=0,MATCH(champ0,champ0,0))))&lt;&gt;0,INDEX(champ0,MIN(IF(champ0&lt;&gt;"",IF(COUNTIF(Y$4:Y87,champ0)=0,MATCH(champ0,champ0,0))))),"")</f>
        <v/>
      </c>
    </row>
    <row r="89" spans="2:75" x14ac:dyDescent="0.25">
      <c r="B89" s="34">
        <f>[1]MERCREDI!B29</f>
        <v>0</v>
      </c>
      <c r="C89" s="5" t="str">
        <f>[1]MERCREDI!E29</f>
        <v/>
      </c>
      <c r="D89" s="5" t="str">
        <f>[1]MERCREDI!F29</f>
        <v/>
      </c>
      <c r="E89" s="5" t="str">
        <f>[1]MERCREDI!G29</f>
        <v/>
      </c>
      <c r="F89" s="5">
        <f>[1]MERCREDI!H29</f>
        <v>0</v>
      </c>
      <c r="G89" s="5">
        <f>[1]MERCREDI!I29</f>
        <v>0</v>
      </c>
      <c r="H89" s="5">
        <f>[1]MERCREDI!J29</f>
        <v>0</v>
      </c>
      <c r="I89" s="5">
        <f>[1]MERCREDI!K29</f>
        <v>0</v>
      </c>
      <c r="J89" s="5">
        <f>[1]MERCREDI!L29</f>
        <v>0</v>
      </c>
      <c r="K89" s="5">
        <f>[1]MERCREDI!M29</f>
        <v>0</v>
      </c>
      <c r="L89" s="5">
        <f>[1]MERCREDI!N29</f>
        <v>0</v>
      </c>
      <c r="M89" s="5">
        <f>[1]MERCREDI!O29</f>
        <v>0</v>
      </c>
      <c r="N89" s="5">
        <f>[1]MERCREDI!P29</f>
        <v>0</v>
      </c>
      <c r="O89" s="5">
        <f>[1]MERCREDI!Q29</f>
        <v>0</v>
      </c>
      <c r="P89" s="5">
        <f>[1]MERCREDI!R29</f>
        <v>0</v>
      </c>
      <c r="Q89" s="5">
        <f>[1]MERCREDI!S29</f>
        <v>0</v>
      </c>
      <c r="R89" s="5">
        <f>[1]MERCREDI!T29</f>
        <v>0</v>
      </c>
      <c r="S89" s="5">
        <f>[1]MERCREDI!U29</f>
        <v>0</v>
      </c>
      <c r="T89" s="5">
        <f>[1]MERCREDI!V29</f>
        <v>0</v>
      </c>
      <c r="U89" s="40">
        <f>[1]MERCREDI!W29</f>
        <v>0</v>
      </c>
      <c r="W89" s="38" t="str">
        <f t="shared" si="6"/>
        <v/>
      </c>
      <c r="X89" s="38"/>
      <c r="Y89" s="24" t="str">
        <f t="array" ref="Y89">IF(MIN(IF(champ0&lt;&gt;"",IF(COUNTIF(Y$4:Y88,champ0)=0,MATCH(champ0,champ0,0))))&lt;&gt;0,INDEX(champ0,MIN(IF(champ0&lt;&gt;"",IF(COUNTIF(Y$4:Y88,champ0)=0,MATCH(champ0,champ0,0))))),"")</f>
        <v/>
      </c>
    </row>
    <row r="90" spans="2:75" x14ac:dyDescent="0.25">
      <c r="B90" s="34">
        <f>[1]MERCREDI!B30</f>
        <v>0</v>
      </c>
      <c r="C90" s="5" t="str">
        <f>[1]MERCREDI!E30</f>
        <v/>
      </c>
      <c r="D90" s="5" t="str">
        <f>[1]MERCREDI!F30</f>
        <v/>
      </c>
      <c r="E90" s="5" t="str">
        <f>[1]MERCREDI!G30</f>
        <v/>
      </c>
      <c r="F90" s="5">
        <f>[1]MERCREDI!H30</f>
        <v>0</v>
      </c>
      <c r="G90" s="5">
        <f>[1]MERCREDI!I30</f>
        <v>0</v>
      </c>
      <c r="H90" s="5">
        <f>[1]MERCREDI!J30</f>
        <v>0</v>
      </c>
      <c r="I90" s="5">
        <f>[1]MERCREDI!K30</f>
        <v>0</v>
      </c>
      <c r="J90" s="5">
        <f>[1]MERCREDI!L30</f>
        <v>0</v>
      </c>
      <c r="K90" s="5">
        <f>[1]MERCREDI!M30</f>
        <v>0</v>
      </c>
      <c r="L90" s="5">
        <f>[1]MERCREDI!N30</f>
        <v>0</v>
      </c>
      <c r="M90" s="5">
        <f>[1]MERCREDI!O30</f>
        <v>0</v>
      </c>
      <c r="N90" s="5">
        <f>[1]MERCREDI!P30</f>
        <v>0</v>
      </c>
      <c r="O90" s="5">
        <f>[1]MERCREDI!Q30</f>
        <v>0</v>
      </c>
      <c r="P90" s="5">
        <f>[1]MERCREDI!R30</f>
        <v>0</v>
      </c>
      <c r="Q90" s="5">
        <f>[1]MERCREDI!S30</f>
        <v>0</v>
      </c>
      <c r="R90" s="5">
        <f>[1]MERCREDI!T30</f>
        <v>0</v>
      </c>
      <c r="S90" s="5">
        <f>[1]MERCREDI!U30</f>
        <v>0</v>
      </c>
      <c r="T90" s="5">
        <f>[1]MERCREDI!V30</f>
        <v>0</v>
      </c>
      <c r="U90" s="40">
        <f>[1]MERCREDI!W30</f>
        <v>0</v>
      </c>
      <c r="W90" s="38" t="str">
        <f t="shared" si="6"/>
        <v/>
      </c>
      <c r="X90" s="38"/>
      <c r="Y90" s="24" t="str">
        <f t="array" ref="Y90">IF(MIN(IF(champ0&lt;&gt;"",IF(COUNTIF(Y$4:Y89,champ0)=0,MATCH(champ0,champ0,0))))&lt;&gt;0,INDEX(champ0,MIN(IF(champ0&lt;&gt;"",IF(COUNTIF(Y$4:Y89,champ0)=0,MATCH(champ0,champ0,0))))),"")</f>
        <v/>
      </c>
    </row>
    <row r="91" spans="2:75" x14ac:dyDescent="0.25">
      <c r="B91" s="34">
        <f>[1]MERCREDI!B31</f>
        <v>0</v>
      </c>
      <c r="C91" s="5" t="str">
        <f>[1]MERCREDI!E31</f>
        <v/>
      </c>
      <c r="D91" s="5" t="str">
        <f>[1]MERCREDI!F31</f>
        <v/>
      </c>
      <c r="E91" s="5" t="str">
        <f>[1]MERCREDI!G31</f>
        <v/>
      </c>
      <c r="F91" s="5">
        <f>[1]MERCREDI!H31</f>
        <v>0</v>
      </c>
      <c r="G91" s="5">
        <f>[1]MERCREDI!I31</f>
        <v>0</v>
      </c>
      <c r="H91" s="5">
        <f>[1]MERCREDI!J31</f>
        <v>0</v>
      </c>
      <c r="I91" s="5">
        <f>[1]MERCREDI!K31</f>
        <v>0</v>
      </c>
      <c r="J91" s="5">
        <f>[1]MERCREDI!L31</f>
        <v>0</v>
      </c>
      <c r="K91" s="5">
        <f>[1]MERCREDI!M31</f>
        <v>0</v>
      </c>
      <c r="L91" s="5">
        <f>[1]MERCREDI!N31</f>
        <v>0</v>
      </c>
      <c r="M91" s="5">
        <f>[1]MERCREDI!O31</f>
        <v>0</v>
      </c>
      <c r="N91" s="5">
        <f>[1]MERCREDI!P31</f>
        <v>0</v>
      </c>
      <c r="O91" s="5">
        <f>[1]MERCREDI!Q31</f>
        <v>0</v>
      </c>
      <c r="P91" s="5">
        <f>[1]MERCREDI!R31</f>
        <v>0</v>
      </c>
      <c r="Q91" s="5">
        <f>[1]MERCREDI!S31</f>
        <v>0</v>
      </c>
      <c r="R91" s="5">
        <f>[1]MERCREDI!T31</f>
        <v>0</v>
      </c>
      <c r="S91" s="5">
        <f>[1]MERCREDI!U31</f>
        <v>0</v>
      </c>
      <c r="T91" s="5">
        <f>[1]MERCREDI!V31</f>
        <v>0</v>
      </c>
      <c r="U91" s="40">
        <f>[1]MERCREDI!W31</f>
        <v>0</v>
      </c>
      <c r="W91" s="38" t="str">
        <f t="shared" si="6"/>
        <v/>
      </c>
      <c r="X91" s="38"/>
      <c r="Y91" s="24" t="str">
        <f t="array" ref="Y91">IF(MIN(IF(champ0&lt;&gt;"",IF(COUNTIF(Y$4:Y90,champ0)=0,MATCH(champ0,champ0,0))))&lt;&gt;0,INDEX(champ0,MIN(IF(champ0&lt;&gt;"",IF(COUNTIF(Y$4:Y90,champ0)=0,MATCH(champ0,champ0,0))))),"")</f>
        <v/>
      </c>
    </row>
    <row r="92" spans="2:75" x14ac:dyDescent="0.25">
      <c r="B92" s="34">
        <f>[1]MERCREDI!B32</f>
        <v>0</v>
      </c>
      <c r="C92" s="5" t="str">
        <f>[1]MERCREDI!E32</f>
        <v/>
      </c>
      <c r="D92" s="5" t="str">
        <f>[1]MERCREDI!F32</f>
        <v/>
      </c>
      <c r="E92" s="5" t="str">
        <f>[1]MERCREDI!G32</f>
        <v/>
      </c>
      <c r="F92" s="5">
        <f>[1]MERCREDI!H32</f>
        <v>0</v>
      </c>
      <c r="G92" s="5">
        <f>[1]MERCREDI!I32</f>
        <v>0</v>
      </c>
      <c r="H92" s="5">
        <f>[1]MERCREDI!J32</f>
        <v>0</v>
      </c>
      <c r="I92" s="5">
        <f>[1]MERCREDI!K32</f>
        <v>0</v>
      </c>
      <c r="J92" s="5">
        <f>[1]MERCREDI!L32</f>
        <v>0</v>
      </c>
      <c r="K92" s="5">
        <f>[1]MERCREDI!M32</f>
        <v>0</v>
      </c>
      <c r="L92" s="5">
        <f>[1]MERCREDI!N32</f>
        <v>0</v>
      </c>
      <c r="M92" s="5">
        <f>[1]MERCREDI!O32</f>
        <v>0</v>
      </c>
      <c r="N92" s="5">
        <f>[1]MERCREDI!P32</f>
        <v>0</v>
      </c>
      <c r="O92" s="5">
        <f>[1]MERCREDI!Q32</f>
        <v>0</v>
      </c>
      <c r="P92" s="5">
        <f>[1]MERCREDI!R32</f>
        <v>0</v>
      </c>
      <c r="Q92" s="5">
        <f>[1]MERCREDI!S32</f>
        <v>0</v>
      </c>
      <c r="R92" s="5">
        <f>[1]MERCREDI!T32</f>
        <v>0</v>
      </c>
      <c r="S92" s="5">
        <f>[1]MERCREDI!U32</f>
        <v>0</v>
      </c>
      <c r="T92" s="5">
        <f>[1]MERCREDI!V32</f>
        <v>0</v>
      </c>
      <c r="U92" s="40">
        <f>[1]MERCREDI!W32</f>
        <v>0</v>
      </c>
      <c r="W92" s="38" t="str">
        <f t="shared" si="6"/>
        <v/>
      </c>
      <c r="X92" s="38"/>
      <c r="Y92" s="24" t="str">
        <f t="array" ref="Y92">IF(MIN(IF(champ0&lt;&gt;"",IF(COUNTIF(Y$4:Y91,champ0)=0,MATCH(champ0,champ0,0))))&lt;&gt;0,INDEX(champ0,MIN(IF(champ0&lt;&gt;"",IF(COUNTIF(Y$4:Y91,champ0)=0,MATCH(champ0,champ0,0))))),"")</f>
        <v/>
      </c>
    </row>
    <row r="93" spans="2:75" x14ac:dyDescent="0.25">
      <c r="B93" s="34" t="str">
        <f>[1]MERCREDI!B33</f>
        <v>Martin Belhumeur</v>
      </c>
      <c r="C93" s="5" t="str">
        <f>[1]MERCREDI!E33</f>
        <v>J.Spec.</v>
      </c>
      <c r="D93" s="5">
        <f>[1]MERCREDI!F33</f>
        <v>0</v>
      </c>
      <c r="E93" s="5">
        <f>[1]MERCREDI!G33</f>
        <v>1</v>
      </c>
      <c r="F93" s="5">
        <f>[1]MERCREDI!H33</f>
        <v>1</v>
      </c>
      <c r="G93" s="5">
        <f>[1]MERCREDI!I33</f>
        <v>0</v>
      </c>
      <c r="H93" s="5">
        <f>[1]MERCREDI!J33</f>
        <v>0</v>
      </c>
      <c r="I93" s="5">
        <f>[1]MERCREDI!K33</f>
        <v>0</v>
      </c>
      <c r="J93" s="5">
        <f>[1]MERCREDI!L33</f>
        <v>0</v>
      </c>
      <c r="K93" s="5">
        <f>[1]MERCREDI!M33</f>
        <v>0</v>
      </c>
      <c r="L93" s="5">
        <f>[1]MERCREDI!N33</f>
        <v>0</v>
      </c>
      <c r="M93" s="5">
        <f>[1]MERCREDI!O33</f>
        <v>0</v>
      </c>
      <c r="N93" s="5">
        <f>[1]MERCREDI!P33</f>
        <v>0</v>
      </c>
      <c r="O93" s="5">
        <f>[1]MERCREDI!Q33</f>
        <v>0</v>
      </c>
      <c r="P93" s="5">
        <f>[1]MERCREDI!R33</f>
        <v>0</v>
      </c>
      <c r="Q93" s="5">
        <f>[1]MERCREDI!S33</f>
        <v>0</v>
      </c>
      <c r="R93" s="5">
        <f>[1]MERCREDI!T33</f>
        <v>0</v>
      </c>
      <c r="S93" s="5">
        <f>[1]MERCREDI!U33</f>
        <v>0</v>
      </c>
      <c r="T93" s="5">
        <f>[1]MERCREDI!V33</f>
        <v>0</v>
      </c>
      <c r="U93" s="40">
        <f>[1]MERCREDI!W33</f>
        <v>0</v>
      </c>
      <c r="W93" s="38" t="str">
        <f t="shared" si="6"/>
        <v>Martin Belhumeur</v>
      </c>
      <c r="X93" s="38"/>
      <c r="Y93" s="24" t="str">
        <f t="array" ref="Y93">IF(MIN(IF(champ0&lt;&gt;"",IF(COUNTIF(Y$4:Y92,champ0)=0,MATCH(champ0,champ0,0))))&lt;&gt;0,INDEX(champ0,MIN(IF(champ0&lt;&gt;"",IF(COUNTIF(Y$4:Y92,champ0)=0,MATCH(champ0,champ0,0))))),"")</f>
        <v/>
      </c>
    </row>
    <row r="94" spans="2:75" x14ac:dyDescent="0.25">
      <c r="B94" s="34">
        <f>[1]MERCREDI!B34</f>
        <v>0</v>
      </c>
      <c r="C94" s="5" t="str">
        <f>[1]MERCREDI!E34</f>
        <v/>
      </c>
      <c r="D94" s="5" t="str">
        <f>[1]MERCREDI!F34</f>
        <v/>
      </c>
      <c r="E94" s="5" t="str">
        <f>[1]MERCREDI!G34</f>
        <v/>
      </c>
      <c r="F94" s="5">
        <f>[1]MERCREDI!H34</f>
        <v>0</v>
      </c>
      <c r="G94" s="5">
        <f>[1]MERCREDI!I34</f>
        <v>0</v>
      </c>
      <c r="H94" s="5">
        <f>[1]MERCREDI!J34</f>
        <v>0</v>
      </c>
      <c r="I94" s="5">
        <f>[1]MERCREDI!K34</f>
        <v>0</v>
      </c>
      <c r="J94" s="5">
        <f>[1]MERCREDI!L34</f>
        <v>0</v>
      </c>
      <c r="K94" s="5">
        <f>[1]MERCREDI!M34</f>
        <v>0</v>
      </c>
      <c r="L94" s="5">
        <f>[1]MERCREDI!N34</f>
        <v>0</v>
      </c>
      <c r="M94" s="5">
        <f>[1]MERCREDI!O34</f>
        <v>0</v>
      </c>
      <c r="N94" s="5">
        <f>[1]MERCREDI!P34</f>
        <v>0</v>
      </c>
      <c r="O94" s="5">
        <f>[1]MERCREDI!Q34</f>
        <v>0</v>
      </c>
      <c r="P94" s="5">
        <f>[1]MERCREDI!R34</f>
        <v>0</v>
      </c>
      <c r="Q94" s="5">
        <f>[1]MERCREDI!S34</f>
        <v>0</v>
      </c>
      <c r="R94" s="5">
        <f>[1]MERCREDI!T34</f>
        <v>0</v>
      </c>
      <c r="S94" s="5">
        <f>[1]MERCREDI!U34</f>
        <v>0</v>
      </c>
      <c r="T94" s="5">
        <f>[1]MERCREDI!V34</f>
        <v>0</v>
      </c>
      <c r="U94" s="40">
        <f>[1]MERCREDI!W34</f>
        <v>0</v>
      </c>
      <c r="W94" s="38" t="str">
        <f t="shared" si="6"/>
        <v/>
      </c>
      <c r="X94" s="38"/>
      <c r="Y94" s="24" t="str">
        <f t="array" ref="Y94">IF(MIN(IF(champ0&lt;&gt;"",IF(COUNTIF(Y$4:Y93,champ0)=0,MATCH(champ0,champ0,0))))&lt;&gt;0,INDEX(champ0,MIN(IF(champ0&lt;&gt;"",IF(COUNTIF(Y$4:Y93,champ0)=0,MATCH(champ0,champ0,0))))),"")</f>
        <v/>
      </c>
    </row>
    <row r="95" spans="2:75" x14ac:dyDescent="0.25">
      <c r="B95" s="34" t="str">
        <f>[1]MERCREDI!B35</f>
        <v>Martin Demers</v>
      </c>
      <c r="C95" s="5" t="str">
        <f>[1]MERCREDI!E35</f>
        <v>Men.</v>
      </c>
      <c r="D95" s="5">
        <f>[1]MERCREDI!F35</f>
        <v>0</v>
      </c>
      <c r="E95" s="5">
        <f>[1]MERCREDI!G35</f>
        <v>1</v>
      </c>
      <c r="F95" s="5">
        <f>[1]MERCREDI!H35</f>
        <v>0</v>
      </c>
      <c r="G95" s="5">
        <f>[1]MERCREDI!I35</f>
        <v>0</v>
      </c>
      <c r="H95" s="5">
        <f>[1]MERCREDI!J35</f>
        <v>0</v>
      </c>
      <c r="I95" s="5">
        <f>[1]MERCREDI!K35</f>
        <v>0</v>
      </c>
      <c r="J95" s="5">
        <f>[1]MERCREDI!L35</f>
        <v>0</v>
      </c>
      <c r="K95" s="5">
        <f>[1]MERCREDI!M35</f>
        <v>0</v>
      </c>
      <c r="L95" s="5">
        <f>[1]MERCREDI!N35</f>
        <v>0</v>
      </c>
      <c r="M95" s="5">
        <f>[1]MERCREDI!O35</f>
        <v>0</v>
      </c>
      <c r="N95" s="5">
        <f>[1]MERCREDI!P35</f>
        <v>0</v>
      </c>
      <c r="O95" s="5">
        <f>[1]MERCREDI!Q35</f>
        <v>0</v>
      </c>
      <c r="P95" s="5">
        <f>[1]MERCREDI!R35</f>
        <v>0</v>
      </c>
      <c r="Q95" s="5">
        <f>[1]MERCREDI!S35</f>
        <v>0</v>
      </c>
      <c r="R95" s="5">
        <f>[1]MERCREDI!T35</f>
        <v>0</v>
      </c>
      <c r="S95" s="5">
        <f>[1]MERCREDI!U35</f>
        <v>0</v>
      </c>
      <c r="T95" s="5">
        <f>[1]MERCREDI!V35</f>
        <v>0</v>
      </c>
      <c r="U95" s="40">
        <f>[1]MERCREDI!W35</f>
        <v>0</v>
      </c>
      <c r="W95" s="38" t="str">
        <f t="shared" si="6"/>
        <v>Martin Demers</v>
      </c>
      <c r="X95" s="38"/>
      <c r="Y95" s="24" t="str">
        <f t="array" ref="Y95">IF(MIN(IF(champ0&lt;&gt;"",IF(COUNTIF(Y$4:Y94,champ0)=0,MATCH(champ0,champ0,0))))&lt;&gt;0,INDEX(champ0,MIN(IF(champ0&lt;&gt;"",IF(COUNTIF(Y$4:Y94,champ0)=0,MATCH(champ0,champ0,0))))),"")</f>
        <v/>
      </c>
    </row>
    <row r="96" spans="2:75" x14ac:dyDescent="0.25">
      <c r="B96" s="34" t="str">
        <f>[1]MERCREDI!B36</f>
        <v>Marie-André Bardier</v>
      </c>
      <c r="C96" s="5" t="str">
        <f>[1]MERCREDI!E36</f>
        <v>G.P.</v>
      </c>
      <c r="D96" s="5">
        <f>[1]MERCREDI!F36</f>
        <v>0</v>
      </c>
      <c r="E96" s="5">
        <f>[1]MERCREDI!G36</f>
        <v>1</v>
      </c>
      <c r="F96" s="5">
        <f>[1]MERCREDI!H36</f>
        <v>0</v>
      </c>
      <c r="G96" s="5">
        <f>[1]MERCREDI!I36</f>
        <v>0</v>
      </c>
      <c r="H96" s="5">
        <f>[1]MERCREDI!J36</f>
        <v>0</v>
      </c>
      <c r="I96" s="5">
        <f>[1]MERCREDI!K36</f>
        <v>0</v>
      </c>
      <c r="J96" s="5">
        <f>[1]MERCREDI!L36</f>
        <v>0</v>
      </c>
      <c r="K96" s="5">
        <f>[1]MERCREDI!M36</f>
        <v>0</v>
      </c>
      <c r="L96" s="5">
        <f>[1]MERCREDI!N36</f>
        <v>0</v>
      </c>
      <c r="M96" s="5">
        <f>[1]MERCREDI!O36</f>
        <v>0</v>
      </c>
      <c r="N96" s="5">
        <f>[1]MERCREDI!P36</f>
        <v>0</v>
      </c>
      <c r="O96" s="5">
        <f>[1]MERCREDI!Q36</f>
        <v>0</v>
      </c>
      <c r="P96" s="5">
        <f>[1]MERCREDI!R36</f>
        <v>0</v>
      </c>
      <c r="Q96" s="5">
        <f>[1]MERCREDI!S36</f>
        <v>0</v>
      </c>
      <c r="R96" s="5">
        <f>[1]MERCREDI!T36</f>
        <v>0</v>
      </c>
      <c r="S96" s="5">
        <f>[1]MERCREDI!U36</f>
        <v>0</v>
      </c>
      <c r="T96" s="5">
        <f>[1]MERCREDI!V36</f>
        <v>0</v>
      </c>
      <c r="U96" s="40">
        <f>[1]MERCREDI!W36</f>
        <v>0</v>
      </c>
      <c r="W96" s="38" t="str">
        <f t="shared" si="6"/>
        <v>Marie-André Bardier</v>
      </c>
      <c r="X96" s="38"/>
      <c r="Y96" s="24" t="str">
        <f t="array" ref="Y96">IF(MIN(IF(champ0&lt;&gt;"",IF(COUNTIF(Y$4:Y95,champ0)=0,MATCH(champ0,champ0,0))))&lt;&gt;0,INDEX(champ0,MIN(IF(champ0&lt;&gt;"",IF(COUNTIF(Y$4:Y95,champ0)=0,MATCH(champ0,champ0,0))))),"")</f>
        <v/>
      </c>
    </row>
    <row r="97" spans="2:25" x14ac:dyDescent="0.25">
      <c r="B97" s="34">
        <f>[1]MERCREDI!B37</f>
        <v>0</v>
      </c>
      <c r="C97" s="5" t="str">
        <f>[1]MERCREDI!E37</f>
        <v/>
      </c>
      <c r="D97" s="5" t="str">
        <f>[1]MERCREDI!F37</f>
        <v/>
      </c>
      <c r="E97" s="5" t="str">
        <f>[1]MERCREDI!G37</f>
        <v/>
      </c>
      <c r="F97" s="5">
        <f>[1]MERCREDI!H37</f>
        <v>0</v>
      </c>
      <c r="G97" s="5">
        <f>[1]MERCREDI!I37</f>
        <v>0</v>
      </c>
      <c r="H97" s="5">
        <f>[1]MERCREDI!J37</f>
        <v>0</v>
      </c>
      <c r="I97" s="5">
        <f>[1]MERCREDI!K37</f>
        <v>0</v>
      </c>
      <c r="J97" s="5">
        <f>[1]MERCREDI!L37</f>
        <v>0</v>
      </c>
      <c r="K97" s="5">
        <f>[1]MERCREDI!M37</f>
        <v>0</v>
      </c>
      <c r="L97" s="5">
        <f>[1]MERCREDI!N37</f>
        <v>0</v>
      </c>
      <c r="M97" s="5">
        <f>[1]MERCREDI!O37</f>
        <v>0</v>
      </c>
      <c r="N97" s="5">
        <f>[1]MERCREDI!P37</f>
        <v>0</v>
      </c>
      <c r="O97" s="5">
        <f>[1]MERCREDI!Q37</f>
        <v>0</v>
      </c>
      <c r="P97" s="5">
        <f>[1]MERCREDI!R37</f>
        <v>0</v>
      </c>
      <c r="Q97" s="5">
        <f>[1]MERCREDI!S37</f>
        <v>0</v>
      </c>
      <c r="R97" s="5">
        <f>[1]MERCREDI!T37</f>
        <v>0</v>
      </c>
      <c r="S97" s="5">
        <f>[1]MERCREDI!U37</f>
        <v>0</v>
      </c>
      <c r="T97" s="5">
        <f>[1]MERCREDI!V37</f>
        <v>0</v>
      </c>
      <c r="U97" s="40">
        <f>[1]MERCREDI!W37</f>
        <v>0</v>
      </c>
      <c r="W97" s="38" t="str">
        <f t="shared" si="6"/>
        <v/>
      </c>
      <c r="X97" s="38"/>
      <c r="Y97" s="24" t="str">
        <f t="array" ref="Y97">IF(MIN(IF(champ0&lt;&gt;"",IF(COUNTIF(Y$4:Y96,champ0)=0,MATCH(champ0,champ0,0))))&lt;&gt;0,INDEX(champ0,MIN(IF(champ0&lt;&gt;"",IF(COUNTIF(Y$4:Y96,champ0)=0,MATCH(champ0,champ0,0))))),"")</f>
        <v/>
      </c>
    </row>
    <row r="98" spans="2:25" x14ac:dyDescent="0.25">
      <c r="B98" s="34">
        <f>[1]MERCREDI!B38</f>
        <v>0</v>
      </c>
      <c r="C98" s="5" t="str">
        <f>[1]MERCREDI!E38</f>
        <v/>
      </c>
      <c r="D98" s="5" t="str">
        <f>[1]MERCREDI!F38</f>
        <v/>
      </c>
      <c r="E98" s="5" t="str">
        <f>[1]MERCREDI!G38</f>
        <v/>
      </c>
      <c r="F98" s="5">
        <f>[1]MERCREDI!H38</f>
        <v>0</v>
      </c>
      <c r="G98" s="5">
        <f>[1]MERCREDI!I38</f>
        <v>0</v>
      </c>
      <c r="H98" s="5">
        <f>[1]MERCREDI!J38</f>
        <v>0</v>
      </c>
      <c r="I98" s="5">
        <f>[1]MERCREDI!K38</f>
        <v>0</v>
      </c>
      <c r="J98" s="5">
        <f>[1]MERCREDI!L38</f>
        <v>0</v>
      </c>
      <c r="K98" s="5">
        <f>[1]MERCREDI!M38</f>
        <v>0</v>
      </c>
      <c r="L98" s="5">
        <f>[1]MERCREDI!N38</f>
        <v>0</v>
      </c>
      <c r="M98" s="5">
        <f>[1]MERCREDI!O38</f>
        <v>0</v>
      </c>
      <c r="N98" s="5">
        <f>[1]MERCREDI!P38</f>
        <v>0</v>
      </c>
      <c r="O98" s="5">
        <f>[1]MERCREDI!Q38</f>
        <v>0</v>
      </c>
      <c r="P98" s="5">
        <f>[1]MERCREDI!R38</f>
        <v>0</v>
      </c>
      <c r="Q98" s="5">
        <f>[1]MERCREDI!S38</f>
        <v>0</v>
      </c>
      <c r="R98" s="5">
        <f>[1]MERCREDI!T38</f>
        <v>0</v>
      </c>
      <c r="S98" s="5">
        <f>[1]MERCREDI!U38</f>
        <v>0</v>
      </c>
      <c r="T98" s="5">
        <f>[1]MERCREDI!V38</f>
        <v>0</v>
      </c>
      <c r="U98" s="40">
        <f>[1]MERCREDI!W38</f>
        <v>0</v>
      </c>
      <c r="W98" s="38" t="str">
        <f t="shared" si="6"/>
        <v/>
      </c>
      <c r="X98" s="38"/>
      <c r="Y98" s="24" t="str">
        <f t="array" ref="Y98">IF(MIN(IF(champ0&lt;&gt;"",IF(COUNTIF(Y$4:Y97,champ0)=0,MATCH(champ0,champ0,0))))&lt;&gt;0,INDEX(champ0,MIN(IF(champ0&lt;&gt;"",IF(COUNTIF(Y$4:Y97,champ0)=0,MATCH(champ0,champ0,0))))),"")</f>
        <v/>
      </c>
    </row>
    <row r="99" spans="2:25" x14ac:dyDescent="0.25">
      <c r="B99" s="34">
        <f>[1]MERCREDI!B39</f>
        <v>0</v>
      </c>
      <c r="C99" s="5" t="str">
        <f>[1]MERCREDI!E39</f>
        <v/>
      </c>
      <c r="D99" s="5" t="str">
        <f>[1]MERCREDI!F39</f>
        <v/>
      </c>
      <c r="E99" s="5" t="str">
        <f>[1]MERCREDI!G39</f>
        <v/>
      </c>
      <c r="F99" s="5">
        <f>[1]MERCREDI!H39</f>
        <v>0</v>
      </c>
      <c r="G99" s="5">
        <f>[1]MERCREDI!I39</f>
        <v>0</v>
      </c>
      <c r="H99" s="5">
        <f>[1]MERCREDI!J39</f>
        <v>0</v>
      </c>
      <c r="I99" s="5">
        <f>[1]MERCREDI!K39</f>
        <v>0</v>
      </c>
      <c r="J99" s="5">
        <f>[1]MERCREDI!L39</f>
        <v>0</v>
      </c>
      <c r="K99" s="5">
        <f>[1]MERCREDI!M39</f>
        <v>0</v>
      </c>
      <c r="L99" s="5">
        <f>[1]MERCREDI!N39</f>
        <v>0</v>
      </c>
      <c r="M99" s="5">
        <f>[1]MERCREDI!O39</f>
        <v>0</v>
      </c>
      <c r="N99" s="5">
        <f>[1]MERCREDI!P39</f>
        <v>0</v>
      </c>
      <c r="O99" s="5">
        <f>[1]MERCREDI!Q39</f>
        <v>0</v>
      </c>
      <c r="P99" s="5">
        <f>[1]MERCREDI!R39</f>
        <v>0</v>
      </c>
      <c r="Q99" s="5">
        <f>[1]MERCREDI!S39</f>
        <v>0</v>
      </c>
      <c r="R99" s="5">
        <f>[1]MERCREDI!T39</f>
        <v>0</v>
      </c>
      <c r="S99" s="5">
        <f>[1]MERCREDI!U39</f>
        <v>0</v>
      </c>
      <c r="T99" s="5">
        <f>[1]MERCREDI!V39</f>
        <v>0</v>
      </c>
      <c r="U99" s="40">
        <f>[1]MERCREDI!W39</f>
        <v>0</v>
      </c>
      <c r="W99" s="38" t="str">
        <f t="shared" si="6"/>
        <v/>
      </c>
      <c r="X99" s="38"/>
      <c r="Y99" s="24" t="str">
        <f t="array" ref="Y99">IF(MIN(IF(champ0&lt;&gt;"",IF(COUNTIF(Y$4:Y98,champ0)=0,MATCH(champ0,champ0,0))))&lt;&gt;0,INDEX(champ0,MIN(IF(champ0&lt;&gt;"",IF(COUNTIF(Y$4:Y98,champ0)=0,MATCH(champ0,champ0,0))))),"")</f>
        <v/>
      </c>
    </row>
    <row r="100" spans="2:25" x14ac:dyDescent="0.25">
      <c r="B100" s="34">
        <f>[1]MERCREDI!B40</f>
        <v>0</v>
      </c>
      <c r="C100" s="5" t="str">
        <f>[1]MERCREDI!E40</f>
        <v/>
      </c>
      <c r="D100" s="5" t="str">
        <f>[1]MERCREDI!F40</f>
        <v/>
      </c>
      <c r="E100" s="5" t="str">
        <f>[1]MERCREDI!G40</f>
        <v/>
      </c>
      <c r="F100" s="5">
        <f>[1]MERCREDI!H40</f>
        <v>0</v>
      </c>
      <c r="G100" s="5">
        <f>[1]MERCREDI!I40</f>
        <v>0</v>
      </c>
      <c r="H100" s="5">
        <f>[1]MERCREDI!J40</f>
        <v>0</v>
      </c>
      <c r="I100" s="5">
        <f>[1]MERCREDI!K40</f>
        <v>0</v>
      </c>
      <c r="J100" s="5">
        <f>[1]MERCREDI!L40</f>
        <v>0</v>
      </c>
      <c r="K100" s="5">
        <f>[1]MERCREDI!M40</f>
        <v>0</v>
      </c>
      <c r="L100" s="5">
        <f>[1]MERCREDI!N40</f>
        <v>0</v>
      </c>
      <c r="M100" s="5">
        <f>[1]MERCREDI!O40</f>
        <v>0</v>
      </c>
      <c r="N100" s="5">
        <f>[1]MERCREDI!P40</f>
        <v>0</v>
      </c>
      <c r="O100" s="5">
        <f>[1]MERCREDI!Q40</f>
        <v>0</v>
      </c>
      <c r="P100" s="5">
        <f>[1]MERCREDI!R40</f>
        <v>0</v>
      </c>
      <c r="Q100" s="5">
        <f>[1]MERCREDI!S40</f>
        <v>0</v>
      </c>
      <c r="R100" s="5">
        <f>[1]MERCREDI!T40</f>
        <v>0</v>
      </c>
      <c r="S100" s="5">
        <f>[1]MERCREDI!U40</f>
        <v>0</v>
      </c>
      <c r="T100" s="5">
        <f>[1]MERCREDI!V40</f>
        <v>0</v>
      </c>
      <c r="U100" s="40">
        <f>[1]MERCREDI!W40</f>
        <v>0</v>
      </c>
      <c r="W100" s="38" t="str">
        <f t="shared" si="6"/>
        <v/>
      </c>
      <c r="X100" s="38"/>
      <c r="Y100" s="24" t="str">
        <f t="array" ref="Y100">IF(MIN(IF(champ0&lt;&gt;"",IF(COUNTIF(Y$4:Y99,champ0)=0,MATCH(champ0,champ0,0))))&lt;&gt;0,INDEX(champ0,MIN(IF(champ0&lt;&gt;"",IF(COUNTIF(Y$4:Y99,champ0)=0,MATCH(champ0,champ0,0))))),"")</f>
        <v/>
      </c>
    </row>
    <row r="101" spans="2:25" x14ac:dyDescent="0.25">
      <c r="B101" s="34">
        <f>[1]MERCREDI!B41</f>
        <v>0</v>
      </c>
      <c r="C101" s="5" t="str">
        <f>[1]MERCREDI!E41</f>
        <v/>
      </c>
      <c r="D101" s="5" t="str">
        <f>[1]MERCREDI!F41</f>
        <v/>
      </c>
      <c r="E101" s="5" t="str">
        <f>[1]MERCREDI!G41</f>
        <v/>
      </c>
      <c r="F101" s="5">
        <f>[1]MERCREDI!H41</f>
        <v>0</v>
      </c>
      <c r="G101" s="5">
        <f>[1]MERCREDI!I41</f>
        <v>0</v>
      </c>
      <c r="H101" s="5">
        <f>[1]MERCREDI!J41</f>
        <v>0</v>
      </c>
      <c r="I101" s="5">
        <f>[1]MERCREDI!K41</f>
        <v>0</v>
      </c>
      <c r="J101" s="5">
        <f>[1]MERCREDI!L41</f>
        <v>0</v>
      </c>
      <c r="K101" s="5">
        <f>[1]MERCREDI!M41</f>
        <v>0</v>
      </c>
      <c r="L101" s="5">
        <f>[1]MERCREDI!N41</f>
        <v>0</v>
      </c>
      <c r="M101" s="5">
        <f>[1]MERCREDI!O41</f>
        <v>0</v>
      </c>
      <c r="N101" s="5">
        <f>[1]MERCREDI!P41</f>
        <v>0</v>
      </c>
      <c r="O101" s="5">
        <f>[1]MERCREDI!Q41</f>
        <v>0</v>
      </c>
      <c r="P101" s="5">
        <f>[1]MERCREDI!R41</f>
        <v>0</v>
      </c>
      <c r="Q101" s="5">
        <f>[1]MERCREDI!S41</f>
        <v>0</v>
      </c>
      <c r="R101" s="5">
        <f>[1]MERCREDI!T41</f>
        <v>0</v>
      </c>
      <c r="S101" s="5">
        <f>[1]MERCREDI!U41</f>
        <v>0</v>
      </c>
      <c r="T101" s="5">
        <f>[1]MERCREDI!V41</f>
        <v>0</v>
      </c>
      <c r="U101" s="40">
        <f>[1]MERCREDI!W41</f>
        <v>0</v>
      </c>
      <c r="W101" s="38" t="str">
        <f t="shared" si="6"/>
        <v/>
      </c>
      <c r="X101" s="38"/>
      <c r="Y101" s="24" t="str">
        <f t="array" ref="Y101">IF(MIN(IF(champ0&lt;&gt;"",IF(COUNTIF(Y$4:Y100,champ0)=0,MATCH(champ0,champ0,0))))&lt;&gt;0,INDEX(champ0,MIN(IF(champ0&lt;&gt;"",IF(COUNTIF(Y$4:Y100,champ0)=0,MATCH(champ0,champ0,0))))),"")</f>
        <v/>
      </c>
    </row>
    <row r="102" spans="2:25" x14ac:dyDescent="0.25">
      <c r="B102" s="34">
        <f>[1]MERCREDI!B42</f>
        <v>0</v>
      </c>
      <c r="C102" s="5" t="str">
        <f>[1]MERCREDI!E42</f>
        <v/>
      </c>
      <c r="D102" s="5" t="str">
        <f>[1]MERCREDI!F42</f>
        <v/>
      </c>
      <c r="E102" s="5" t="str">
        <f>[1]MERCREDI!G42</f>
        <v/>
      </c>
      <c r="F102" s="5">
        <f>[1]MERCREDI!H42</f>
        <v>0</v>
      </c>
      <c r="G102" s="5">
        <f>[1]MERCREDI!I42</f>
        <v>0</v>
      </c>
      <c r="H102" s="5">
        <f>[1]MERCREDI!J42</f>
        <v>0</v>
      </c>
      <c r="I102" s="5">
        <f>[1]MERCREDI!K42</f>
        <v>0</v>
      </c>
      <c r="J102" s="5">
        <f>[1]MERCREDI!L42</f>
        <v>0</v>
      </c>
      <c r="K102" s="5">
        <f>[1]MERCREDI!M42</f>
        <v>0</v>
      </c>
      <c r="L102" s="5">
        <f>[1]MERCREDI!N42</f>
        <v>0</v>
      </c>
      <c r="M102" s="5">
        <f>[1]MERCREDI!O42</f>
        <v>0</v>
      </c>
      <c r="N102" s="5">
        <f>[1]MERCREDI!P42</f>
        <v>0</v>
      </c>
      <c r="O102" s="5">
        <f>[1]MERCREDI!Q42</f>
        <v>0</v>
      </c>
      <c r="P102" s="5">
        <f>[1]MERCREDI!R42</f>
        <v>0</v>
      </c>
      <c r="Q102" s="5">
        <f>[1]MERCREDI!S42</f>
        <v>0</v>
      </c>
      <c r="R102" s="5">
        <f>[1]MERCREDI!T42</f>
        <v>0</v>
      </c>
      <c r="S102" s="5">
        <f>[1]MERCREDI!U42</f>
        <v>0</v>
      </c>
      <c r="T102" s="5">
        <f>[1]MERCREDI!V42</f>
        <v>0</v>
      </c>
      <c r="U102" s="40">
        <f>[1]MERCREDI!W42</f>
        <v>0</v>
      </c>
      <c r="W102" s="38" t="str">
        <f t="shared" si="6"/>
        <v/>
      </c>
      <c r="X102" s="38"/>
      <c r="Y102" s="24" t="str">
        <f t="array" ref="Y102">IF(MIN(IF(champ0&lt;&gt;"",IF(COUNTIF(Y$4:Y101,champ0)=0,MATCH(champ0,champ0,0))))&lt;&gt;0,INDEX(champ0,MIN(IF(champ0&lt;&gt;"",IF(COUNTIF(Y$4:Y101,champ0)=0,MATCH(champ0,champ0,0))))),"")</f>
        <v/>
      </c>
    </row>
    <row r="103" spans="2:25" ht="13.8" thickBot="1" x14ac:dyDescent="0.3">
      <c r="B103" s="60" t="str">
        <f>[1]MERCREDI!B43</f>
        <v xml:space="preserve">TOTAL CSL : </v>
      </c>
      <c r="C103" s="61">
        <f>[1]MERCREDI!E43</f>
        <v>0</v>
      </c>
      <c r="D103" s="61">
        <f>[1]MERCREDI!F43</f>
        <v>0</v>
      </c>
      <c r="E103" s="61">
        <f>[1]MERCREDI!G43</f>
        <v>0</v>
      </c>
      <c r="F103" s="61">
        <f>[1]MERCREDI!H43</f>
        <v>1</v>
      </c>
      <c r="G103" s="61">
        <f>[1]MERCREDI!I43</f>
        <v>0</v>
      </c>
      <c r="H103" s="61">
        <f>[1]MERCREDI!J43</f>
        <v>0</v>
      </c>
      <c r="I103" s="61">
        <f>[1]MERCREDI!K43</f>
        <v>0</v>
      </c>
      <c r="J103" s="61">
        <f>[1]MERCREDI!L43</f>
        <v>0</v>
      </c>
      <c r="K103" s="61">
        <f>[1]MERCREDI!M43</f>
        <v>0</v>
      </c>
      <c r="L103" s="61">
        <f>[1]MERCREDI!N43</f>
        <v>0</v>
      </c>
      <c r="M103" s="61">
        <f>[1]MERCREDI!O43</f>
        <v>0</v>
      </c>
      <c r="N103" s="61">
        <f>[1]MERCREDI!P43</f>
        <v>0</v>
      </c>
      <c r="O103" s="61">
        <f>[1]MERCREDI!Q43</f>
        <v>0</v>
      </c>
      <c r="P103" s="61">
        <f>[1]MERCREDI!R43</f>
        <v>0</v>
      </c>
      <c r="Q103" s="61">
        <f>[1]MERCREDI!S43</f>
        <v>0</v>
      </c>
      <c r="R103" s="61">
        <f>[1]MERCREDI!T43</f>
        <v>0</v>
      </c>
      <c r="S103" s="61">
        <f>[1]MERCREDI!U43</f>
        <v>0</v>
      </c>
      <c r="T103" s="61">
        <f>[1]MERCREDI!V43</f>
        <v>0</v>
      </c>
      <c r="U103" s="75">
        <f>[1]MERCREDI!W43</f>
        <v>0</v>
      </c>
      <c r="W103" s="38"/>
      <c r="X103" s="38"/>
      <c r="Y103" s="24" t="str">
        <f t="array" ref="Y103">IF(MIN(IF(champ0&lt;&gt;"",IF(COUNTIF(Y$4:Y102,champ0)=0,MATCH(champ0,champ0,0))))&lt;&gt;0,INDEX(champ0,MIN(IF(champ0&lt;&gt;"",IF(COUNTIF(Y$4:Y102,champ0)=0,MATCH(champ0,champ0,0))))),"")</f>
        <v/>
      </c>
    </row>
    <row r="104" spans="2:25" ht="13.2" customHeight="1" x14ac:dyDescent="0.25">
      <c r="B104" s="9" t="s">
        <v>97</v>
      </c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1"/>
      <c r="W104" s="38"/>
      <c r="X104" s="38"/>
      <c r="Y104" s="24" t="str">
        <f t="array" ref="Y104">IF(MIN(IF(champ0&lt;&gt;"",IF(COUNTIF(Y$4:Y103,champ0)=0,MATCH(champ0,champ0,0))))&lt;&gt;0,INDEX(champ0,MIN(IF(champ0&lt;&gt;"",IF(COUNTIF(Y$4:Y103,champ0)=0,MATCH(champ0,champ0,0))))),"")</f>
        <v/>
      </c>
    </row>
    <row r="105" spans="2:25" ht="13.2" customHeight="1" x14ac:dyDescent="0.25">
      <c r="B105" s="19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1"/>
      <c r="W105" s="38"/>
      <c r="X105" s="38"/>
      <c r="Y105" s="24" t="str">
        <f t="array" ref="Y105">IF(MIN(IF(champ0&lt;&gt;"",IF(COUNTIF(Y$4:Y104,champ0)=0,MATCH(champ0,champ0,0))))&lt;&gt;0,INDEX(champ0,MIN(IF(champ0&lt;&gt;"",IF(COUNTIF(Y$4:Y104,champ0)=0,MATCH(champ0,champ0,0))))),"")</f>
        <v/>
      </c>
    </row>
    <row r="106" spans="2:25" x14ac:dyDescent="0.25">
      <c r="B106" s="34" t="str">
        <f>[1]JEUDI!B21</f>
        <v>Nom du travailleur</v>
      </c>
      <c r="C106" s="5" t="str">
        <f>[1]JEUDI!E21</f>
        <v>Codes</v>
      </c>
      <c r="D106" s="5" t="str">
        <f>[1]JEUDI!F21</f>
        <v>H.Pres</v>
      </c>
      <c r="E106" s="5" t="str">
        <f>[1]JEUDI!G21</f>
        <v>H.Prep</v>
      </c>
      <c r="F106" s="64">
        <f>[1]JEUDI!H21</f>
        <v>1310</v>
      </c>
      <c r="G106" s="64"/>
      <c r="H106" s="64">
        <f>[1]JEUDI!J21</f>
        <v>6210</v>
      </c>
      <c r="I106" s="64"/>
      <c r="J106" s="64">
        <f>[1]JEUDI!L21</f>
        <v>2210</v>
      </c>
      <c r="K106" s="64"/>
      <c r="L106" s="64">
        <f>[1]JEUDI!N21</f>
        <v>1710</v>
      </c>
      <c r="M106" s="64"/>
      <c r="N106" s="64">
        <f>[1]JEUDI!P21</f>
        <v>3210</v>
      </c>
      <c r="O106" s="64"/>
      <c r="P106" s="64">
        <f>[1]JEUDI!R21</f>
        <v>1310</v>
      </c>
      <c r="Q106" s="64"/>
      <c r="R106" s="64" t="str">
        <f>[1]JEUDI!T21</f>
        <v/>
      </c>
      <c r="S106" s="64"/>
      <c r="T106" s="64" t="str">
        <f>[1]JEUDI!V21</f>
        <v/>
      </c>
      <c r="U106" s="65"/>
      <c r="W106" s="38"/>
      <c r="X106" s="38"/>
      <c r="Y106" s="24" t="str">
        <f t="array" ref="Y106">IF(MIN(IF(champ0&lt;&gt;"",IF(COUNTIF(Y$4:Y105,champ0)=0,MATCH(champ0,champ0,0))))&lt;&gt;0,INDEX(champ0,MIN(IF(champ0&lt;&gt;"",IF(COUNTIF(Y$4:Y105,champ0)=0,MATCH(champ0,champ0,0))))),"")</f>
        <v/>
      </c>
    </row>
    <row r="107" spans="2:25" x14ac:dyDescent="0.25">
      <c r="B107" s="34">
        <f>[1]JEUDI!B22</f>
        <v>0</v>
      </c>
      <c r="C107" s="5" t="str">
        <f>[1]JEUDI!E22</f>
        <v>Métier</v>
      </c>
      <c r="D107" s="5">
        <f>[1]JEUDI!F22</f>
        <v>0</v>
      </c>
      <c r="E107" s="5">
        <f>[1]JEUDI!G22</f>
        <v>0</v>
      </c>
      <c r="F107" s="5" t="s">
        <v>6</v>
      </c>
      <c r="G107" s="5" t="s">
        <v>7</v>
      </c>
      <c r="H107" s="5" t="s">
        <v>6</v>
      </c>
      <c r="I107" s="5" t="s">
        <v>7</v>
      </c>
      <c r="J107" s="5" t="s">
        <v>6</v>
      </c>
      <c r="K107" s="5" t="s">
        <v>7</v>
      </c>
      <c r="L107" s="5" t="s">
        <v>6</v>
      </c>
      <c r="M107" s="5" t="s">
        <v>7</v>
      </c>
      <c r="N107" s="5" t="s">
        <v>6</v>
      </c>
      <c r="O107" s="5" t="s">
        <v>7</v>
      </c>
      <c r="P107" s="5" t="s">
        <v>6</v>
      </c>
      <c r="Q107" s="5" t="s">
        <v>7</v>
      </c>
      <c r="R107" s="5" t="s">
        <v>6</v>
      </c>
      <c r="S107" s="5" t="s">
        <v>7</v>
      </c>
      <c r="T107" s="5" t="s">
        <v>6</v>
      </c>
      <c r="U107" s="40" t="s">
        <v>7</v>
      </c>
      <c r="W107" s="38" t="str">
        <f t="shared" ref="W107:W127" si="7">IF(B107=0,"",B107)</f>
        <v/>
      </c>
      <c r="X107" s="38"/>
      <c r="Y107" s="24" t="str">
        <f t="array" ref="Y107">IF(MIN(IF(champ0&lt;&gt;"",IF(COUNTIF(Y$4:Y106,champ0)=0,MATCH(champ0,champ0,0))))&lt;&gt;0,INDEX(champ0,MIN(IF(champ0&lt;&gt;"",IF(COUNTIF(Y$4:Y106,champ0)=0,MATCH(champ0,champ0,0))))),"")</f>
        <v/>
      </c>
    </row>
    <row r="108" spans="2:25" x14ac:dyDescent="0.25">
      <c r="B108" s="34" t="str">
        <f>[1]JEUDI!B23</f>
        <v>Jacques Salvas</v>
      </c>
      <c r="C108" s="5" t="str">
        <f>[1]JEUDI!E23</f>
        <v>Cont.</v>
      </c>
      <c r="D108" s="5">
        <f>[1]JEUDI!F23</f>
        <v>0</v>
      </c>
      <c r="E108" s="5">
        <f>[1]JEUDI!G23</f>
        <v>1</v>
      </c>
      <c r="F108" s="5">
        <f>[1]JEUDI!H23</f>
        <v>0</v>
      </c>
      <c r="G108" s="5">
        <f>[1]JEUDI!I23</f>
        <v>0</v>
      </c>
      <c r="H108" s="5">
        <f>[1]JEUDI!J23</f>
        <v>0</v>
      </c>
      <c r="I108" s="5">
        <f>[1]JEUDI!K23</f>
        <v>0</v>
      </c>
      <c r="J108" s="5">
        <f>[1]JEUDI!L23</f>
        <v>0</v>
      </c>
      <c r="K108" s="5">
        <f>[1]JEUDI!M23</f>
        <v>0</v>
      </c>
      <c r="L108" s="5">
        <f>[1]JEUDI!N23</f>
        <v>0</v>
      </c>
      <c r="M108" s="5">
        <f>[1]JEUDI!O23</f>
        <v>0</v>
      </c>
      <c r="N108" s="5">
        <f>[1]JEUDI!P23</f>
        <v>0</v>
      </c>
      <c r="O108" s="5">
        <f>[1]JEUDI!Q23</f>
        <v>0</v>
      </c>
      <c r="P108" s="5">
        <f>[1]JEUDI!R23</f>
        <v>0</v>
      </c>
      <c r="Q108" s="5">
        <f>[1]JEUDI!S23</f>
        <v>0</v>
      </c>
      <c r="R108" s="5">
        <f>[1]JEUDI!T23</f>
        <v>0</v>
      </c>
      <c r="S108" s="5">
        <f>[1]JEUDI!U23</f>
        <v>0</v>
      </c>
      <c r="T108" s="5">
        <f>[1]JEUDI!V23</f>
        <v>0</v>
      </c>
      <c r="U108" s="40">
        <f>[1]JEUDI!W23</f>
        <v>0</v>
      </c>
      <c r="W108" s="38" t="str">
        <f t="shared" si="7"/>
        <v>Jacques Salvas</v>
      </c>
      <c r="X108" s="38"/>
      <c r="Y108" s="24" t="str">
        <f t="array" ref="Y108">IF(MIN(IF(champ0&lt;&gt;"",IF(COUNTIF(Y$4:Y107,champ0)=0,MATCH(champ0,champ0,0))))&lt;&gt;0,INDEX(champ0,MIN(IF(champ0&lt;&gt;"",IF(COUNTIF(Y$4:Y107,champ0)=0,MATCH(champ0,champ0,0))))),"")</f>
        <v/>
      </c>
    </row>
    <row r="109" spans="2:25" x14ac:dyDescent="0.25">
      <c r="B109" s="34" t="str">
        <f>[1]JEUDI!B24</f>
        <v>Jacques Desrosier</v>
      </c>
      <c r="C109" s="5" t="str">
        <f>[1]JEUDI!E24</f>
        <v>Cont.</v>
      </c>
      <c r="D109" s="5">
        <f>[1]JEUDI!F24</f>
        <v>0</v>
      </c>
      <c r="E109" s="5">
        <f>[1]JEUDI!G24</f>
        <v>1</v>
      </c>
      <c r="F109" s="5">
        <f>[1]JEUDI!H24</f>
        <v>0</v>
      </c>
      <c r="G109" s="5">
        <f>[1]JEUDI!I24</f>
        <v>0</v>
      </c>
      <c r="H109" s="5">
        <f>[1]JEUDI!J24</f>
        <v>0</v>
      </c>
      <c r="I109" s="5">
        <f>[1]JEUDI!K24</f>
        <v>0</v>
      </c>
      <c r="J109" s="5">
        <f>[1]JEUDI!L24</f>
        <v>0</v>
      </c>
      <c r="K109" s="5">
        <f>[1]JEUDI!M24</f>
        <v>0</v>
      </c>
      <c r="L109" s="5">
        <f>[1]JEUDI!N24</f>
        <v>0</v>
      </c>
      <c r="M109" s="5">
        <f>[1]JEUDI!O24</f>
        <v>0</v>
      </c>
      <c r="N109" s="5">
        <f>[1]JEUDI!P24</f>
        <v>0</v>
      </c>
      <c r="O109" s="5">
        <f>[1]JEUDI!Q24</f>
        <v>0</v>
      </c>
      <c r="P109" s="5">
        <f>[1]JEUDI!R24</f>
        <v>0</v>
      </c>
      <c r="Q109" s="5">
        <f>[1]JEUDI!S24</f>
        <v>0</v>
      </c>
      <c r="R109" s="5">
        <f>[1]JEUDI!T24</f>
        <v>0</v>
      </c>
      <c r="S109" s="5">
        <f>[1]JEUDI!U24</f>
        <v>0</v>
      </c>
      <c r="T109" s="5">
        <f>[1]JEUDI!V24</f>
        <v>0</v>
      </c>
      <c r="U109" s="40">
        <f>[1]JEUDI!W24</f>
        <v>0</v>
      </c>
      <c r="W109" s="38" t="str">
        <f t="shared" si="7"/>
        <v>Jacques Desrosier</v>
      </c>
      <c r="X109" s="38"/>
      <c r="Y109" s="24" t="str">
        <f t="array" ref="Y109">IF(MIN(IF(champ0&lt;&gt;"",IF(COUNTIF(Y$4:Y108,champ0)=0,MATCH(champ0,champ0,0))))&lt;&gt;0,INDEX(champ0,MIN(IF(champ0&lt;&gt;"",IF(COUNTIF(Y$4:Y108,champ0)=0,MATCH(champ0,champ0,0))))),"")</f>
        <v/>
      </c>
    </row>
    <row r="110" spans="2:25" x14ac:dyDescent="0.25">
      <c r="B110" s="34" t="str">
        <f>[1]JEUDI!B25</f>
        <v>Luc Champagne</v>
      </c>
      <c r="C110" s="5" t="str">
        <f>[1]JEUDI!E25</f>
        <v>Men.</v>
      </c>
      <c r="D110" s="5">
        <f>[1]JEUDI!F25</f>
        <v>0</v>
      </c>
      <c r="E110" s="5">
        <f>[1]JEUDI!G25</f>
        <v>1</v>
      </c>
      <c r="F110" s="5">
        <f>[1]JEUDI!H25</f>
        <v>0</v>
      </c>
      <c r="G110" s="5">
        <f>[1]JEUDI!I25</f>
        <v>0</v>
      </c>
      <c r="H110" s="5">
        <f>[1]JEUDI!J25</f>
        <v>0</v>
      </c>
      <c r="I110" s="5">
        <f>[1]JEUDI!K25</f>
        <v>0</v>
      </c>
      <c r="J110" s="5">
        <f>[1]JEUDI!L25</f>
        <v>0</v>
      </c>
      <c r="K110" s="5">
        <f>[1]JEUDI!M25</f>
        <v>0</v>
      </c>
      <c r="L110" s="5">
        <f>[1]JEUDI!N25</f>
        <v>0</v>
      </c>
      <c r="M110" s="5">
        <f>[1]JEUDI!O25</f>
        <v>0</v>
      </c>
      <c r="N110" s="5">
        <f>[1]JEUDI!P25</f>
        <v>0</v>
      </c>
      <c r="O110" s="5">
        <f>[1]JEUDI!Q25</f>
        <v>0</v>
      </c>
      <c r="P110" s="5">
        <f>[1]JEUDI!R25</f>
        <v>0</v>
      </c>
      <c r="Q110" s="5">
        <f>[1]JEUDI!S25</f>
        <v>0</v>
      </c>
      <c r="R110" s="5">
        <f>[1]JEUDI!T25</f>
        <v>0</v>
      </c>
      <c r="S110" s="5">
        <f>[1]JEUDI!U25</f>
        <v>0</v>
      </c>
      <c r="T110" s="5">
        <f>[1]JEUDI!V25</f>
        <v>0</v>
      </c>
      <c r="U110" s="40">
        <f>[1]JEUDI!W25</f>
        <v>0</v>
      </c>
      <c r="W110" s="38" t="str">
        <f t="shared" si="7"/>
        <v>Luc Champagne</v>
      </c>
      <c r="X110" s="38"/>
      <c r="Y110" s="24" t="str">
        <f t="array" ref="Y110">IF(MIN(IF(champ0&lt;&gt;"",IF(COUNTIF(Y$4:Y109,champ0)=0,MATCH(champ0,champ0,0))))&lt;&gt;0,INDEX(champ0,MIN(IF(champ0&lt;&gt;"",IF(COUNTIF(Y$4:Y109,champ0)=0,MATCH(champ0,champ0,0))))),"")</f>
        <v/>
      </c>
    </row>
    <row r="111" spans="2:25" x14ac:dyDescent="0.25">
      <c r="B111" s="34" t="str">
        <f>[1]JEUDI!B26</f>
        <v>Patrice Côté</v>
      </c>
      <c r="C111" s="5" t="str">
        <f>[1]JEUDI!E26</f>
        <v>Arp.</v>
      </c>
      <c r="D111" s="5">
        <f>[1]JEUDI!F26</f>
        <v>0</v>
      </c>
      <c r="E111" s="5">
        <f>[1]JEUDI!G26</f>
        <v>1</v>
      </c>
      <c r="F111" s="5">
        <f>[1]JEUDI!H26</f>
        <v>0</v>
      </c>
      <c r="G111" s="5">
        <f>[1]JEUDI!I26</f>
        <v>0</v>
      </c>
      <c r="H111" s="5">
        <f>[1]JEUDI!J26</f>
        <v>0</v>
      </c>
      <c r="I111" s="5">
        <f>[1]JEUDI!K26</f>
        <v>0</v>
      </c>
      <c r="J111" s="5">
        <f>[1]JEUDI!L26</f>
        <v>0</v>
      </c>
      <c r="K111" s="5">
        <f>[1]JEUDI!M26</f>
        <v>0</v>
      </c>
      <c r="L111" s="5">
        <f>[1]JEUDI!N26</f>
        <v>0</v>
      </c>
      <c r="M111" s="5">
        <f>[1]JEUDI!O26</f>
        <v>0</v>
      </c>
      <c r="N111" s="5">
        <f>[1]JEUDI!P26</f>
        <v>0</v>
      </c>
      <c r="O111" s="5">
        <f>[1]JEUDI!Q26</f>
        <v>0</v>
      </c>
      <c r="P111" s="5">
        <f>[1]JEUDI!R26</f>
        <v>0</v>
      </c>
      <c r="Q111" s="5">
        <f>[1]JEUDI!S26</f>
        <v>0</v>
      </c>
      <c r="R111" s="5">
        <f>[1]JEUDI!T26</f>
        <v>0</v>
      </c>
      <c r="S111" s="5">
        <f>[1]JEUDI!U26</f>
        <v>0</v>
      </c>
      <c r="T111" s="5">
        <f>[1]JEUDI!V26</f>
        <v>0</v>
      </c>
      <c r="U111" s="40">
        <f>[1]JEUDI!W26</f>
        <v>0</v>
      </c>
      <c r="W111" s="38" t="str">
        <f t="shared" si="7"/>
        <v>Patrice Côté</v>
      </c>
      <c r="X111" s="38"/>
      <c r="Y111" s="24" t="str">
        <f t="array" ref="Y111">IF(MIN(IF(champ0&lt;&gt;"",IF(COUNTIF(Y$4:Y110,champ0)=0,MATCH(champ0,champ0,0))))&lt;&gt;0,INDEX(champ0,MIN(IF(champ0&lt;&gt;"",IF(COUNTIF(Y$4:Y110,champ0)=0,MATCH(champ0,champ0,0))))),"")</f>
        <v/>
      </c>
    </row>
    <row r="112" spans="2:25" x14ac:dyDescent="0.25">
      <c r="B112" s="34" t="str">
        <f>[1]JEUDI!B27</f>
        <v>Réjean Rioux</v>
      </c>
      <c r="C112" s="5" t="str">
        <f>[1]JEUDI!E27</f>
        <v>J.Spec.</v>
      </c>
      <c r="D112" s="5">
        <f>[1]JEUDI!F27</f>
        <v>0</v>
      </c>
      <c r="E112" s="5">
        <f>[1]JEUDI!G27</f>
        <v>1</v>
      </c>
      <c r="F112" s="5">
        <f>[1]JEUDI!H27</f>
        <v>0</v>
      </c>
      <c r="G112" s="5">
        <f>[1]JEUDI!I27</f>
        <v>0</v>
      </c>
      <c r="H112" s="5">
        <f>[1]JEUDI!J27</f>
        <v>0</v>
      </c>
      <c r="I112" s="5">
        <f>[1]JEUDI!K27</f>
        <v>0</v>
      </c>
      <c r="J112" s="5">
        <f>[1]JEUDI!L27</f>
        <v>0</v>
      </c>
      <c r="K112" s="5">
        <f>[1]JEUDI!M27</f>
        <v>0</v>
      </c>
      <c r="L112" s="5">
        <f>[1]JEUDI!N27</f>
        <v>0</v>
      </c>
      <c r="M112" s="5">
        <f>[1]JEUDI!O27</f>
        <v>0</v>
      </c>
      <c r="N112" s="5">
        <f>[1]JEUDI!P27</f>
        <v>0</v>
      </c>
      <c r="O112" s="5">
        <f>[1]JEUDI!Q27</f>
        <v>0</v>
      </c>
      <c r="P112" s="5">
        <f>[1]JEUDI!R27</f>
        <v>0</v>
      </c>
      <c r="Q112" s="5">
        <f>[1]JEUDI!S27</f>
        <v>0</v>
      </c>
      <c r="R112" s="5">
        <f>[1]JEUDI!T27</f>
        <v>0</v>
      </c>
      <c r="S112" s="5">
        <f>[1]JEUDI!U27</f>
        <v>0</v>
      </c>
      <c r="T112" s="5">
        <f>[1]JEUDI!V27</f>
        <v>0</v>
      </c>
      <c r="U112" s="40">
        <f>[1]JEUDI!W27</f>
        <v>0</v>
      </c>
      <c r="W112" s="38" t="str">
        <f t="shared" si="7"/>
        <v>Réjean Rioux</v>
      </c>
      <c r="X112" s="38"/>
      <c r="Y112" s="24" t="str">
        <f t="array" ref="Y112">IF(MIN(IF(champ0&lt;&gt;"",IF(COUNTIF(Y$4:Y111,champ0)=0,MATCH(champ0,champ0,0))))&lt;&gt;0,INDEX(champ0,MIN(IF(champ0&lt;&gt;"",IF(COUNTIF(Y$4:Y111,champ0)=0,MATCH(champ0,champ0,0))))),"")</f>
        <v/>
      </c>
    </row>
    <row r="113" spans="2:25" x14ac:dyDescent="0.25">
      <c r="B113" s="34" t="str">
        <f>[1]JEUDI!B28</f>
        <v>Louis-Marie Fillion</v>
      </c>
      <c r="C113" s="5" t="str">
        <f>[1]JEUDI!E28</f>
        <v>J.Spec.</v>
      </c>
      <c r="D113" s="5">
        <f>[1]JEUDI!F28</f>
        <v>0</v>
      </c>
      <c r="E113" s="5">
        <f>[1]JEUDI!G28</f>
        <v>1</v>
      </c>
      <c r="F113" s="5">
        <f>[1]JEUDI!H28</f>
        <v>0</v>
      </c>
      <c r="G113" s="5">
        <f>[1]JEUDI!I28</f>
        <v>0</v>
      </c>
      <c r="H113" s="5">
        <f>[1]JEUDI!J28</f>
        <v>0</v>
      </c>
      <c r="I113" s="5">
        <f>[1]JEUDI!K28</f>
        <v>0</v>
      </c>
      <c r="J113" s="5">
        <f>[1]JEUDI!L28</f>
        <v>0</v>
      </c>
      <c r="K113" s="5">
        <f>[1]JEUDI!M28</f>
        <v>0</v>
      </c>
      <c r="L113" s="5">
        <f>[1]JEUDI!N28</f>
        <v>0</v>
      </c>
      <c r="M113" s="5">
        <f>[1]JEUDI!O28</f>
        <v>0</v>
      </c>
      <c r="N113" s="5">
        <f>[1]JEUDI!P28</f>
        <v>0</v>
      </c>
      <c r="O113" s="5">
        <f>[1]JEUDI!Q28</f>
        <v>0</v>
      </c>
      <c r="P113" s="5">
        <f>[1]JEUDI!R28</f>
        <v>0</v>
      </c>
      <c r="Q113" s="5">
        <f>[1]JEUDI!S28</f>
        <v>0</v>
      </c>
      <c r="R113" s="5">
        <f>[1]JEUDI!T28</f>
        <v>0</v>
      </c>
      <c r="S113" s="5">
        <f>[1]JEUDI!U28</f>
        <v>0</v>
      </c>
      <c r="T113" s="5">
        <f>[1]JEUDI!V28</f>
        <v>0</v>
      </c>
      <c r="U113" s="40">
        <f>[1]JEUDI!W28</f>
        <v>0</v>
      </c>
      <c r="W113" s="38" t="str">
        <f t="shared" si="7"/>
        <v>Louis-Marie Fillion</v>
      </c>
      <c r="X113" s="38"/>
      <c r="Y113" s="24" t="str">
        <f t="array" ref="Y113">IF(MIN(IF(champ0&lt;&gt;"",IF(COUNTIF(Y$4:Y112,champ0)=0,MATCH(champ0,champ0,0))))&lt;&gt;0,INDEX(champ0,MIN(IF(champ0&lt;&gt;"",IF(COUNTIF(Y$4:Y112,champ0)=0,MATCH(champ0,champ0,0))))),"")</f>
        <v/>
      </c>
    </row>
    <row r="114" spans="2:25" x14ac:dyDescent="0.25">
      <c r="B114" s="34">
        <f>[1]JEUDI!B29</f>
        <v>0</v>
      </c>
      <c r="C114" s="5" t="str">
        <f>[1]JEUDI!E29</f>
        <v/>
      </c>
      <c r="D114" s="5" t="str">
        <f>[1]JEUDI!F29</f>
        <v/>
      </c>
      <c r="E114" s="5" t="str">
        <f>[1]JEUDI!G29</f>
        <v/>
      </c>
      <c r="F114" s="5">
        <f>[1]JEUDI!H29</f>
        <v>0</v>
      </c>
      <c r="G114" s="5">
        <f>[1]JEUDI!I29</f>
        <v>0</v>
      </c>
      <c r="H114" s="5">
        <f>[1]JEUDI!J29</f>
        <v>0</v>
      </c>
      <c r="I114" s="5">
        <f>[1]JEUDI!K29</f>
        <v>0</v>
      </c>
      <c r="J114" s="5">
        <f>[1]JEUDI!L29</f>
        <v>0</v>
      </c>
      <c r="K114" s="5">
        <f>[1]JEUDI!M29</f>
        <v>0</v>
      </c>
      <c r="L114" s="5">
        <f>[1]JEUDI!N29</f>
        <v>0</v>
      </c>
      <c r="M114" s="5">
        <f>[1]JEUDI!O29</f>
        <v>0</v>
      </c>
      <c r="N114" s="5">
        <f>[1]JEUDI!P29</f>
        <v>0</v>
      </c>
      <c r="O114" s="5">
        <f>[1]JEUDI!Q29</f>
        <v>0</v>
      </c>
      <c r="P114" s="5">
        <f>[1]JEUDI!R29</f>
        <v>0</v>
      </c>
      <c r="Q114" s="5">
        <f>[1]JEUDI!S29</f>
        <v>0</v>
      </c>
      <c r="R114" s="5">
        <f>[1]JEUDI!T29</f>
        <v>0</v>
      </c>
      <c r="S114" s="5">
        <f>[1]JEUDI!U29</f>
        <v>0</v>
      </c>
      <c r="T114" s="5">
        <f>[1]JEUDI!V29</f>
        <v>0</v>
      </c>
      <c r="U114" s="40">
        <f>[1]JEUDI!W29</f>
        <v>0</v>
      </c>
      <c r="W114" s="38" t="str">
        <f t="shared" si="7"/>
        <v/>
      </c>
      <c r="X114" s="38"/>
      <c r="Y114" s="24" t="str">
        <f t="array" ref="Y114">IF(MIN(IF(champ0&lt;&gt;"",IF(COUNTIF(Y$4:Y113,champ0)=0,MATCH(champ0,champ0,0))))&lt;&gt;0,INDEX(champ0,MIN(IF(champ0&lt;&gt;"",IF(COUNTIF(Y$4:Y113,champ0)=0,MATCH(champ0,champ0,0))))),"")</f>
        <v/>
      </c>
    </row>
    <row r="115" spans="2:25" x14ac:dyDescent="0.25">
      <c r="B115" s="34" t="str">
        <f>[1]JEUDI!B30</f>
        <v>Martin Belhumeur</v>
      </c>
      <c r="C115" s="5" t="str">
        <f>[1]JEUDI!E30</f>
        <v>J.Spec.</v>
      </c>
      <c r="D115" s="5">
        <f>[1]JEUDI!F30</f>
        <v>0</v>
      </c>
      <c r="E115" s="5">
        <f>[1]JEUDI!G30</f>
        <v>1</v>
      </c>
      <c r="F115" s="5">
        <f>[1]JEUDI!H30</f>
        <v>6</v>
      </c>
      <c r="G115" s="5">
        <f>[1]JEUDI!I30</f>
        <v>0</v>
      </c>
      <c r="H115" s="5">
        <f>[1]JEUDI!J30</f>
        <v>0</v>
      </c>
      <c r="I115" s="5">
        <f>[1]JEUDI!K30</f>
        <v>0</v>
      </c>
      <c r="J115" s="5">
        <f>[1]JEUDI!L30</f>
        <v>0</v>
      </c>
      <c r="K115" s="5">
        <f>[1]JEUDI!M30</f>
        <v>0</v>
      </c>
      <c r="L115" s="5">
        <f>[1]JEUDI!N30</f>
        <v>0</v>
      </c>
      <c r="M115" s="5">
        <f>[1]JEUDI!O30</f>
        <v>0</v>
      </c>
      <c r="N115" s="5">
        <f>[1]JEUDI!P30</f>
        <v>0</v>
      </c>
      <c r="O115" s="5">
        <f>[1]JEUDI!Q30</f>
        <v>0</v>
      </c>
      <c r="P115" s="5">
        <f>[1]JEUDI!R30</f>
        <v>0</v>
      </c>
      <c r="Q115" s="5">
        <f>[1]JEUDI!S30</f>
        <v>0</v>
      </c>
      <c r="R115" s="5">
        <f>[1]JEUDI!T30</f>
        <v>0</v>
      </c>
      <c r="S115" s="5">
        <f>[1]JEUDI!U30</f>
        <v>0</v>
      </c>
      <c r="T115" s="5">
        <f>[1]JEUDI!V30</f>
        <v>0</v>
      </c>
      <c r="U115" s="40">
        <f>[1]JEUDI!W30</f>
        <v>0</v>
      </c>
      <c r="W115" s="38" t="str">
        <f t="shared" si="7"/>
        <v>Martin Belhumeur</v>
      </c>
      <c r="X115" s="38"/>
      <c r="Y115" s="24" t="str">
        <f t="array" ref="Y115">IF(MIN(IF(champ0&lt;&gt;"",IF(COUNTIF(Y$4:Y114,champ0)=0,MATCH(champ0,champ0,0))))&lt;&gt;0,INDEX(champ0,MIN(IF(champ0&lt;&gt;"",IF(COUNTIF(Y$4:Y114,champ0)=0,MATCH(champ0,champ0,0))))),"")</f>
        <v/>
      </c>
    </row>
    <row r="116" spans="2:25" x14ac:dyDescent="0.25">
      <c r="B116" s="34">
        <f>[1]JEUDI!B31</f>
        <v>0</v>
      </c>
      <c r="C116" s="5" t="str">
        <f>[1]JEUDI!E31</f>
        <v/>
      </c>
      <c r="D116" s="5" t="str">
        <f>[1]JEUDI!F31</f>
        <v/>
      </c>
      <c r="E116" s="5" t="str">
        <f>[1]JEUDI!G31</f>
        <v/>
      </c>
      <c r="F116" s="5">
        <f>[1]JEUDI!H31</f>
        <v>0</v>
      </c>
      <c r="G116" s="5">
        <f>[1]JEUDI!I31</f>
        <v>0</v>
      </c>
      <c r="H116" s="5">
        <f>[1]JEUDI!J31</f>
        <v>0</v>
      </c>
      <c r="I116" s="5">
        <f>[1]JEUDI!K31</f>
        <v>0</v>
      </c>
      <c r="J116" s="5">
        <f>[1]JEUDI!L31</f>
        <v>0</v>
      </c>
      <c r="K116" s="5">
        <f>[1]JEUDI!M31</f>
        <v>0</v>
      </c>
      <c r="L116" s="5">
        <f>[1]JEUDI!N31</f>
        <v>0</v>
      </c>
      <c r="M116" s="5">
        <f>[1]JEUDI!O31</f>
        <v>0</v>
      </c>
      <c r="N116" s="5">
        <f>[1]JEUDI!P31</f>
        <v>0</v>
      </c>
      <c r="O116" s="5">
        <f>[1]JEUDI!Q31</f>
        <v>0</v>
      </c>
      <c r="P116" s="5">
        <f>[1]JEUDI!R31</f>
        <v>0</v>
      </c>
      <c r="Q116" s="5">
        <f>[1]JEUDI!S31</f>
        <v>0</v>
      </c>
      <c r="R116" s="5">
        <f>[1]JEUDI!T31</f>
        <v>0</v>
      </c>
      <c r="S116" s="5">
        <f>[1]JEUDI!U31</f>
        <v>0</v>
      </c>
      <c r="T116" s="5">
        <f>[1]JEUDI!V31</f>
        <v>0</v>
      </c>
      <c r="U116" s="40">
        <f>[1]JEUDI!W31</f>
        <v>0</v>
      </c>
      <c r="W116" s="38" t="str">
        <f t="shared" si="7"/>
        <v/>
      </c>
      <c r="X116" s="38"/>
      <c r="Y116" s="24" t="str">
        <f t="array" ref="Y116">IF(MIN(IF(champ0&lt;&gt;"",IF(COUNTIF(Y$4:Y115,champ0)=0,MATCH(champ0,champ0,0))))&lt;&gt;0,INDEX(champ0,MIN(IF(champ0&lt;&gt;"",IF(COUNTIF(Y$4:Y115,champ0)=0,MATCH(champ0,champ0,0))))),"")</f>
        <v/>
      </c>
    </row>
    <row r="117" spans="2:25" x14ac:dyDescent="0.25">
      <c r="B117" s="34">
        <f>[1]JEUDI!B32</f>
        <v>0</v>
      </c>
      <c r="C117" s="5" t="str">
        <f>[1]JEUDI!E32</f>
        <v/>
      </c>
      <c r="D117" s="5" t="str">
        <f>[1]JEUDI!F32</f>
        <v/>
      </c>
      <c r="E117" s="5" t="str">
        <f>[1]JEUDI!G32</f>
        <v/>
      </c>
      <c r="F117" s="5">
        <f>[1]JEUDI!H32</f>
        <v>0</v>
      </c>
      <c r="G117" s="5">
        <f>[1]JEUDI!I32</f>
        <v>0</v>
      </c>
      <c r="H117" s="5">
        <f>[1]JEUDI!J32</f>
        <v>0</v>
      </c>
      <c r="I117" s="5">
        <f>[1]JEUDI!K32</f>
        <v>0</v>
      </c>
      <c r="J117" s="5">
        <f>[1]JEUDI!L32</f>
        <v>0</v>
      </c>
      <c r="K117" s="5">
        <f>[1]JEUDI!M32</f>
        <v>0</v>
      </c>
      <c r="L117" s="5">
        <f>[1]JEUDI!N32</f>
        <v>0</v>
      </c>
      <c r="M117" s="5">
        <f>[1]JEUDI!O32</f>
        <v>0</v>
      </c>
      <c r="N117" s="5">
        <f>[1]JEUDI!P32</f>
        <v>0</v>
      </c>
      <c r="O117" s="5">
        <f>[1]JEUDI!Q32</f>
        <v>0</v>
      </c>
      <c r="P117" s="5">
        <f>[1]JEUDI!R32</f>
        <v>0</v>
      </c>
      <c r="Q117" s="5">
        <f>[1]JEUDI!S32</f>
        <v>0</v>
      </c>
      <c r="R117" s="5">
        <f>[1]JEUDI!T32</f>
        <v>0</v>
      </c>
      <c r="S117" s="5">
        <f>[1]JEUDI!U32</f>
        <v>0</v>
      </c>
      <c r="T117" s="5">
        <f>[1]JEUDI!V32</f>
        <v>0</v>
      </c>
      <c r="U117" s="40">
        <f>[1]JEUDI!W32</f>
        <v>0</v>
      </c>
      <c r="W117" s="38" t="str">
        <f t="shared" si="7"/>
        <v/>
      </c>
      <c r="X117" s="38"/>
      <c r="Y117" s="24" t="str">
        <f t="array" ref="Y117">IF(MIN(IF(champ0&lt;&gt;"",IF(COUNTIF(Y$4:Y116,champ0)=0,MATCH(champ0,champ0,0))))&lt;&gt;0,INDEX(champ0,MIN(IF(champ0&lt;&gt;"",IF(COUNTIF(Y$4:Y116,champ0)=0,MATCH(champ0,champ0,0))))),"")</f>
        <v/>
      </c>
    </row>
    <row r="118" spans="2:25" x14ac:dyDescent="0.25">
      <c r="B118" s="34">
        <f>[1]JEUDI!B33</f>
        <v>0</v>
      </c>
      <c r="C118" s="5" t="str">
        <f>[1]JEUDI!E33</f>
        <v/>
      </c>
      <c r="D118" s="5" t="str">
        <f>[1]JEUDI!F33</f>
        <v/>
      </c>
      <c r="E118" s="5" t="str">
        <f>[1]JEUDI!G33</f>
        <v/>
      </c>
      <c r="F118" s="5">
        <f>[1]JEUDI!H33</f>
        <v>0</v>
      </c>
      <c r="G118" s="5">
        <f>[1]JEUDI!I33</f>
        <v>0</v>
      </c>
      <c r="H118" s="5">
        <f>[1]JEUDI!J33</f>
        <v>0</v>
      </c>
      <c r="I118" s="5">
        <f>[1]JEUDI!K33</f>
        <v>0</v>
      </c>
      <c r="J118" s="5">
        <f>[1]JEUDI!L33</f>
        <v>0</v>
      </c>
      <c r="K118" s="5">
        <f>[1]JEUDI!M33</f>
        <v>0</v>
      </c>
      <c r="L118" s="5">
        <f>[1]JEUDI!N33</f>
        <v>0</v>
      </c>
      <c r="M118" s="5">
        <f>[1]JEUDI!O33</f>
        <v>0</v>
      </c>
      <c r="N118" s="5">
        <f>[1]JEUDI!P33</f>
        <v>0</v>
      </c>
      <c r="O118" s="5">
        <f>[1]JEUDI!Q33</f>
        <v>0</v>
      </c>
      <c r="P118" s="5">
        <f>[1]JEUDI!R33</f>
        <v>0</v>
      </c>
      <c r="Q118" s="5">
        <f>[1]JEUDI!S33</f>
        <v>0</v>
      </c>
      <c r="R118" s="5">
        <f>[1]JEUDI!T33</f>
        <v>0</v>
      </c>
      <c r="S118" s="5">
        <f>[1]JEUDI!U33</f>
        <v>0</v>
      </c>
      <c r="T118" s="5">
        <f>[1]JEUDI!V33</f>
        <v>0</v>
      </c>
      <c r="U118" s="40">
        <f>[1]JEUDI!W33</f>
        <v>0</v>
      </c>
      <c r="W118" s="38" t="str">
        <f t="shared" si="7"/>
        <v/>
      </c>
      <c r="X118" s="38"/>
      <c r="Y118" s="24" t="str">
        <f t="array" ref="Y118">IF(MIN(IF(champ0&lt;&gt;"",IF(COUNTIF(Y$4:Y117,champ0)=0,MATCH(champ0,champ0,0))))&lt;&gt;0,INDEX(champ0,MIN(IF(champ0&lt;&gt;"",IF(COUNTIF(Y$4:Y117,champ0)=0,MATCH(champ0,champ0,0))))),"")</f>
        <v/>
      </c>
    </row>
    <row r="119" spans="2:25" x14ac:dyDescent="0.25">
      <c r="B119" s="34">
        <f>[1]JEUDI!B34</f>
        <v>0</v>
      </c>
      <c r="C119" s="5" t="str">
        <f>[1]JEUDI!E34</f>
        <v/>
      </c>
      <c r="D119" s="5" t="str">
        <f>[1]JEUDI!F34</f>
        <v/>
      </c>
      <c r="E119" s="5" t="str">
        <f>[1]JEUDI!G34</f>
        <v/>
      </c>
      <c r="F119" s="5">
        <f>[1]JEUDI!H34</f>
        <v>0</v>
      </c>
      <c r="G119" s="5">
        <f>[1]JEUDI!I34</f>
        <v>0</v>
      </c>
      <c r="H119" s="5">
        <f>[1]JEUDI!J34</f>
        <v>0</v>
      </c>
      <c r="I119" s="5">
        <f>[1]JEUDI!K34</f>
        <v>0</v>
      </c>
      <c r="J119" s="5">
        <f>[1]JEUDI!L34</f>
        <v>0</v>
      </c>
      <c r="K119" s="5">
        <f>[1]JEUDI!M34</f>
        <v>0</v>
      </c>
      <c r="L119" s="5">
        <f>[1]JEUDI!N34</f>
        <v>0</v>
      </c>
      <c r="M119" s="5">
        <f>[1]JEUDI!O34</f>
        <v>0</v>
      </c>
      <c r="N119" s="5">
        <f>[1]JEUDI!P34</f>
        <v>0</v>
      </c>
      <c r="O119" s="5">
        <f>[1]JEUDI!Q34</f>
        <v>0</v>
      </c>
      <c r="P119" s="5">
        <f>[1]JEUDI!R34</f>
        <v>0</v>
      </c>
      <c r="Q119" s="5">
        <f>[1]JEUDI!S34</f>
        <v>0</v>
      </c>
      <c r="R119" s="5">
        <f>[1]JEUDI!T34</f>
        <v>0</v>
      </c>
      <c r="S119" s="5">
        <f>[1]JEUDI!U34</f>
        <v>0</v>
      </c>
      <c r="T119" s="5">
        <f>[1]JEUDI!V34</f>
        <v>0</v>
      </c>
      <c r="U119" s="40">
        <f>[1]JEUDI!W34</f>
        <v>0</v>
      </c>
      <c r="W119" s="38" t="str">
        <f t="shared" si="7"/>
        <v/>
      </c>
      <c r="X119" s="38"/>
      <c r="Y119" s="24" t="str">
        <f t="array" ref="Y119">IF(MIN(IF(champ0&lt;&gt;"",IF(COUNTIF(Y$4:Y118,champ0)=0,MATCH(champ0,champ0,0))))&lt;&gt;0,INDEX(champ0,MIN(IF(champ0&lt;&gt;"",IF(COUNTIF(Y$4:Y118,champ0)=0,MATCH(champ0,champ0,0))))),"")</f>
        <v/>
      </c>
    </row>
    <row r="120" spans="2:25" x14ac:dyDescent="0.25">
      <c r="B120" s="34" t="str">
        <f>[1]JEUDI!B35</f>
        <v>Maxim Guilmette</v>
      </c>
      <c r="C120" s="5" t="str">
        <f>[1]JEUDI!E35</f>
        <v>J.Spec.</v>
      </c>
      <c r="D120" s="5">
        <f>[1]JEUDI!F35</f>
        <v>0</v>
      </c>
      <c r="E120" s="5">
        <f>[1]JEUDI!G35</f>
        <v>1</v>
      </c>
      <c r="F120" s="5">
        <f>[1]JEUDI!H35</f>
        <v>0</v>
      </c>
      <c r="G120" s="5">
        <f>[1]JEUDI!I35</f>
        <v>0</v>
      </c>
      <c r="H120" s="5">
        <f>[1]JEUDI!J35</f>
        <v>0</v>
      </c>
      <c r="I120" s="5">
        <f>[1]JEUDI!K35</f>
        <v>0</v>
      </c>
      <c r="J120" s="5">
        <f>[1]JEUDI!L35</f>
        <v>0</v>
      </c>
      <c r="K120" s="5">
        <f>[1]JEUDI!M35</f>
        <v>0</v>
      </c>
      <c r="L120" s="5">
        <f>[1]JEUDI!N35</f>
        <v>0</v>
      </c>
      <c r="M120" s="5">
        <f>[1]JEUDI!O35</f>
        <v>0</v>
      </c>
      <c r="N120" s="5">
        <f>[1]JEUDI!P35</f>
        <v>0</v>
      </c>
      <c r="O120" s="5">
        <f>[1]JEUDI!Q35</f>
        <v>0</v>
      </c>
      <c r="P120" s="5">
        <f>[1]JEUDI!R35</f>
        <v>0</v>
      </c>
      <c r="Q120" s="5">
        <f>[1]JEUDI!S35</f>
        <v>0</v>
      </c>
      <c r="R120" s="5">
        <f>[1]JEUDI!T35</f>
        <v>0</v>
      </c>
      <c r="S120" s="5">
        <f>[1]JEUDI!U35</f>
        <v>0</v>
      </c>
      <c r="T120" s="5">
        <f>[1]JEUDI!V35</f>
        <v>0</v>
      </c>
      <c r="U120" s="40">
        <f>[1]JEUDI!W35</f>
        <v>0</v>
      </c>
      <c r="W120" s="38" t="str">
        <f t="shared" si="7"/>
        <v>Maxim Guilmette</v>
      </c>
      <c r="X120" s="38"/>
      <c r="Y120" s="24" t="str">
        <f t="array" ref="Y120">IF(MIN(IF(champ0&lt;&gt;"",IF(COUNTIF(Y$4:Y119,champ0)=0,MATCH(champ0,champ0,0))))&lt;&gt;0,INDEX(champ0,MIN(IF(champ0&lt;&gt;"",IF(COUNTIF(Y$4:Y119,champ0)=0,MATCH(champ0,champ0,0))))),"")</f>
        <v/>
      </c>
    </row>
    <row r="121" spans="2:25" x14ac:dyDescent="0.25">
      <c r="B121" s="34">
        <f>[1]JEUDI!B36</f>
        <v>0</v>
      </c>
      <c r="C121" s="5" t="str">
        <f>[1]JEUDI!E36</f>
        <v/>
      </c>
      <c r="D121" s="5" t="str">
        <f>[1]JEUDI!F36</f>
        <v/>
      </c>
      <c r="E121" s="5" t="str">
        <f>[1]JEUDI!G36</f>
        <v/>
      </c>
      <c r="F121" s="5">
        <f>[1]JEUDI!H36</f>
        <v>0</v>
      </c>
      <c r="G121" s="5">
        <f>[1]JEUDI!I36</f>
        <v>0</v>
      </c>
      <c r="H121" s="5">
        <f>[1]JEUDI!J36</f>
        <v>0</v>
      </c>
      <c r="I121" s="5">
        <f>[1]JEUDI!K36</f>
        <v>0</v>
      </c>
      <c r="J121" s="5">
        <f>[1]JEUDI!L36</f>
        <v>0</v>
      </c>
      <c r="K121" s="5">
        <f>[1]JEUDI!M36</f>
        <v>0</v>
      </c>
      <c r="L121" s="5">
        <f>[1]JEUDI!N36</f>
        <v>0</v>
      </c>
      <c r="M121" s="5">
        <f>[1]JEUDI!O36</f>
        <v>0</v>
      </c>
      <c r="N121" s="5">
        <f>[1]JEUDI!P36</f>
        <v>0</v>
      </c>
      <c r="O121" s="5">
        <f>[1]JEUDI!Q36</f>
        <v>0</v>
      </c>
      <c r="P121" s="5">
        <f>[1]JEUDI!R36</f>
        <v>0</v>
      </c>
      <c r="Q121" s="5">
        <f>[1]JEUDI!S36</f>
        <v>0</v>
      </c>
      <c r="R121" s="5">
        <f>[1]JEUDI!T36</f>
        <v>0</v>
      </c>
      <c r="S121" s="5">
        <f>[1]JEUDI!U36</f>
        <v>0</v>
      </c>
      <c r="T121" s="5">
        <f>[1]JEUDI!V36</f>
        <v>0</v>
      </c>
      <c r="U121" s="40">
        <f>[1]JEUDI!W36</f>
        <v>0</v>
      </c>
      <c r="W121" s="38" t="str">
        <f t="shared" si="7"/>
        <v/>
      </c>
      <c r="X121" s="38"/>
      <c r="Y121" s="24" t="str">
        <f t="array" ref="Y121">IF(MIN(IF(champ0&lt;&gt;"",IF(COUNTIF(Y$4:Y120,champ0)=0,MATCH(champ0,champ0,0))))&lt;&gt;0,INDEX(champ0,MIN(IF(champ0&lt;&gt;"",IF(COUNTIF(Y$4:Y120,champ0)=0,MATCH(champ0,champ0,0))))),"")</f>
        <v/>
      </c>
    </row>
    <row r="122" spans="2:25" x14ac:dyDescent="0.25">
      <c r="B122" s="34">
        <f>[1]JEUDI!B37</f>
        <v>0</v>
      </c>
      <c r="C122" s="5" t="str">
        <f>[1]JEUDI!E37</f>
        <v/>
      </c>
      <c r="D122" s="5" t="str">
        <f>[1]JEUDI!F37</f>
        <v/>
      </c>
      <c r="E122" s="5" t="str">
        <f>[1]JEUDI!G37</f>
        <v/>
      </c>
      <c r="F122" s="5">
        <f>[1]JEUDI!H37</f>
        <v>0</v>
      </c>
      <c r="G122" s="5">
        <f>[1]JEUDI!I37</f>
        <v>0</v>
      </c>
      <c r="H122" s="5">
        <f>[1]JEUDI!J37</f>
        <v>0</v>
      </c>
      <c r="I122" s="5">
        <f>[1]JEUDI!K37</f>
        <v>0</v>
      </c>
      <c r="J122" s="5">
        <f>[1]JEUDI!L37</f>
        <v>0</v>
      </c>
      <c r="K122" s="5">
        <f>[1]JEUDI!M37</f>
        <v>0</v>
      </c>
      <c r="L122" s="5">
        <f>[1]JEUDI!N37</f>
        <v>0</v>
      </c>
      <c r="M122" s="5">
        <f>[1]JEUDI!O37</f>
        <v>0</v>
      </c>
      <c r="N122" s="5">
        <f>[1]JEUDI!P37</f>
        <v>0</v>
      </c>
      <c r="O122" s="5">
        <f>[1]JEUDI!Q37</f>
        <v>0</v>
      </c>
      <c r="P122" s="5">
        <f>[1]JEUDI!R37</f>
        <v>0</v>
      </c>
      <c r="Q122" s="5">
        <f>[1]JEUDI!S37</f>
        <v>0</v>
      </c>
      <c r="R122" s="5">
        <f>[1]JEUDI!T37</f>
        <v>0</v>
      </c>
      <c r="S122" s="5">
        <f>[1]JEUDI!U37</f>
        <v>0</v>
      </c>
      <c r="T122" s="5">
        <f>[1]JEUDI!V37</f>
        <v>0</v>
      </c>
      <c r="U122" s="40">
        <f>[1]JEUDI!W37</f>
        <v>0</v>
      </c>
      <c r="W122" s="38" t="str">
        <f t="shared" si="7"/>
        <v/>
      </c>
      <c r="X122" s="38"/>
      <c r="Y122" s="24" t="str">
        <f t="array" ref="Y122">IF(MIN(IF(champ0&lt;&gt;"",IF(COUNTIF(Y$4:Y121,champ0)=0,MATCH(champ0,champ0,0))))&lt;&gt;0,INDEX(champ0,MIN(IF(champ0&lt;&gt;"",IF(COUNTIF(Y$4:Y121,champ0)=0,MATCH(champ0,champ0,0))))),"")</f>
        <v/>
      </c>
    </row>
    <row r="123" spans="2:25" x14ac:dyDescent="0.25">
      <c r="B123" s="34" t="str">
        <f>[1]JEUDI!B38</f>
        <v>Yves Daoust</v>
      </c>
      <c r="C123" s="5" t="str">
        <f>[1]JEUDI!E38</f>
        <v>J.Spec.</v>
      </c>
      <c r="D123" s="5">
        <f>[1]JEUDI!F38</f>
        <v>0</v>
      </c>
      <c r="E123" s="5">
        <f>[1]JEUDI!G38</f>
        <v>1</v>
      </c>
      <c r="F123" s="5">
        <f>[1]JEUDI!H38</f>
        <v>0</v>
      </c>
      <c r="G123" s="5">
        <f>[1]JEUDI!I38</f>
        <v>0</v>
      </c>
      <c r="H123" s="5">
        <f>[1]JEUDI!J38</f>
        <v>0</v>
      </c>
      <c r="I123" s="5">
        <f>[1]JEUDI!K38</f>
        <v>0</v>
      </c>
      <c r="J123" s="5">
        <f>[1]JEUDI!L38</f>
        <v>0</v>
      </c>
      <c r="K123" s="5">
        <f>[1]JEUDI!M38</f>
        <v>0</v>
      </c>
      <c r="L123" s="5">
        <f>[1]JEUDI!N38</f>
        <v>0</v>
      </c>
      <c r="M123" s="5">
        <f>[1]JEUDI!O38</f>
        <v>0</v>
      </c>
      <c r="N123" s="5">
        <f>[1]JEUDI!P38</f>
        <v>0</v>
      </c>
      <c r="O123" s="5">
        <f>[1]JEUDI!Q38</f>
        <v>0</v>
      </c>
      <c r="P123" s="5">
        <f>[1]JEUDI!R38</f>
        <v>0</v>
      </c>
      <c r="Q123" s="5">
        <f>[1]JEUDI!S38</f>
        <v>0</v>
      </c>
      <c r="R123" s="5">
        <f>[1]JEUDI!T38</f>
        <v>0</v>
      </c>
      <c r="S123" s="5">
        <f>[1]JEUDI!U38</f>
        <v>0</v>
      </c>
      <c r="T123" s="5">
        <f>[1]JEUDI!V38</f>
        <v>0</v>
      </c>
      <c r="U123" s="40">
        <f>[1]JEUDI!W38</f>
        <v>0</v>
      </c>
      <c r="W123" s="38" t="str">
        <f t="shared" si="7"/>
        <v>Yves Daoust</v>
      </c>
      <c r="X123" s="38"/>
      <c r="Y123" s="24" t="str">
        <f t="array" ref="Y123">IF(MIN(IF(champ0&lt;&gt;"",IF(COUNTIF(Y$4:Y122,champ0)=0,MATCH(champ0,champ0,0))))&lt;&gt;0,INDEX(champ0,MIN(IF(champ0&lt;&gt;"",IF(COUNTIF(Y$4:Y122,champ0)=0,MATCH(champ0,champ0,0))))),"")</f>
        <v/>
      </c>
    </row>
    <row r="124" spans="2:25" x14ac:dyDescent="0.25">
      <c r="B124" s="34">
        <f>[1]JEUDI!B39</f>
        <v>0</v>
      </c>
      <c r="C124" s="5" t="str">
        <f>[1]JEUDI!E39</f>
        <v/>
      </c>
      <c r="D124" s="5" t="str">
        <f>[1]JEUDI!F39</f>
        <v/>
      </c>
      <c r="E124" s="5" t="str">
        <f>[1]JEUDI!G39</f>
        <v/>
      </c>
      <c r="F124" s="5">
        <f>[1]JEUDI!H39</f>
        <v>0</v>
      </c>
      <c r="G124" s="5">
        <f>[1]JEUDI!I39</f>
        <v>0</v>
      </c>
      <c r="H124" s="5">
        <f>[1]JEUDI!J39</f>
        <v>0</v>
      </c>
      <c r="I124" s="5">
        <f>[1]JEUDI!K39</f>
        <v>0</v>
      </c>
      <c r="J124" s="5">
        <f>[1]JEUDI!L39</f>
        <v>0</v>
      </c>
      <c r="K124" s="5">
        <f>[1]JEUDI!M39</f>
        <v>0</v>
      </c>
      <c r="L124" s="5">
        <f>[1]JEUDI!N39</f>
        <v>0</v>
      </c>
      <c r="M124" s="5">
        <f>[1]JEUDI!O39</f>
        <v>0</v>
      </c>
      <c r="N124" s="5">
        <f>[1]JEUDI!P39</f>
        <v>0</v>
      </c>
      <c r="O124" s="5">
        <f>[1]JEUDI!Q39</f>
        <v>0</v>
      </c>
      <c r="P124" s="5">
        <f>[1]JEUDI!R39</f>
        <v>0</v>
      </c>
      <c r="Q124" s="5">
        <f>[1]JEUDI!S39</f>
        <v>0</v>
      </c>
      <c r="R124" s="5">
        <f>[1]JEUDI!T39</f>
        <v>0</v>
      </c>
      <c r="S124" s="5">
        <f>[1]JEUDI!U39</f>
        <v>0</v>
      </c>
      <c r="T124" s="5">
        <f>[1]JEUDI!V39</f>
        <v>0</v>
      </c>
      <c r="U124" s="40">
        <f>[1]JEUDI!W39</f>
        <v>0</v>
      </c>
      <c r="W124" s="38" t="str">
        <f t="shared" si="7"/>
        <v/>
      </c>
      <c r="X124" s="38"/>
      <c r="Y124" s="24" t="str">
        <f t="array" ref="Y124">IF(MIN(IF(champ0&lt;&gt;"",IF(COUNTIF(Y$4:Y123,champ0)=0,MATCH(champ0,champ0,0))))&lt;&gt;0,INDEX(champ0,MIN(IF(champ0&lt;&gt;"",IF(COUNTIF(Y$4:Y123,champ0)=0,MATCH(champ0,champ0,0))))),"")</f>
        <v/>
      </c>
    </row>
    <row r="125" spans="2:25" x14ac:dyDescent="0.25">
      <c r="B125" s="34">
        <f>[1]JEUDI!B40</f>
        <v>0</v>
      </c>
      <c r="C125" s="5" t="str">
        <f>[1]JEUDI!E40</f>
        <v/>
      </c>
      <c r="D125" s="5" t="str">
        <f>[1]JEUDI!F40</f>
        <v/>
      </c>
      <c r="E125" s="5" t="str">
        <f>[1]JEUDI!G40</f>
        <v/>
      </c>
      <c r="F125" s="5">
        <f>[1]JEUDI!H40</f>
        <v>0</v>
      </c>
      <c r="G125" s="5">
        <f>[1]JEUDI!I40</f>
        <v>0</v>
      </c>
      <c r="H125" s="5">
        <f>[1]JEUDI!J40</f>
        <v>0</v>
      </c>
      <c r="I125" s="5">
        <f>[1]JEUDI!K40</f>
        <v>0</v>
      </c>
      <c r="J125" s="5">
        <f>[1]JEUDI!L40</f>
        <v>0</v>
      </c>
      <c r="K125" s="5">
        <f>[1]JEUDI!M40</f>
        <v>0</v>
      </c>
      <c r="L125" s="5">
        <f>[1]JEUDI!N40</f>
        <v>0</v>
      </c>
      <c r="M125" s="5">
        <f>[1]JEUDI!O40</f>
        <v>0</v>
      </c>
      <c r="N125" s="5">
        <f>[1]JEUDI!P40</f>
        <v>0</v>
      </c>
      <c r="O125" s="5">
        <f>[1]JEUDI!Q40</f>
        <v>0</v>
      </c>
      <c r="P125" s="5">
        <f>[1]JEUDI!R40</f>
        <v>0</v>
      </c>
      <c r="Q125" s="5">
        <f>[1]JEUDI!S40</f>
        <v>0</v>
      </c>
      <c r="R125" s="5">
        <f>[1]JEUDI!T40</f>
        <v>0</v>
      </c>
      <c r="S125" s="5">
        <f>[1]JEUDI!U40</f>
        <v>0</v>
      </c>
      <c r="T125" s="5">
        <f>[1]JEUDI!V40</f>
        <v>0</v>
      </c>
      <c r="U125" s="40">
        <f>[1]JEUDI!W40</f>
        <v>0</v>
      </c>
      <c r="W125" s="38" t="str">
        <f t="shared" si="7"/>
        <v/>
      </c>
      <c r="X125" s="38"/>
      <c r="Y125" s="24" t="str">
        <f t="array" ref="Y125">IF(MIN(IF(champ0&lt;&gt;"",IF(COUNTIF(Y$4:Y124,champ0)=0,MATCH(champ0,champ0,0))))&lt;&gt;0,INDEX(champ0,MIN(IF(champ0&lt;&gt;"",IF(COUNTIF(Y$4:Y124,champ0)=0,MATCH(champ0,champ0,0))))),"")</f>
        <v/>
      </c>
    </row>
    <row r="126" spans="2:25" x14ac:dyDescent="0.25">
      <c r="B126" s="34">
        <f>[1]JEUDI!B41</f>
        <v>0</v>
      </c>
      <c r="C126" s="5" t="str">
        <f>[1]JEUDI!E41</f>
        <v/>
      </c>
      <c r="D126" s="5" t="str">
        <f>[1]JEUDI!F41</f>
        <v/>
      </c>
      <c r="E126" s="5" t="str">
        <f>[1]JEUDI!G41</f>
        <v/>
      </c>
      <c r="F126" s="5">
        <f>[1]JEUDI!H41</f>
        <v>0</v>
      </c>
      <c r="G126" s="5">
        <f>[1]JEUDI!I41</f>
        <v>0</v>
      </c>
      <c r="H126" s="5">
        <f>[1]JEUDI!J41</f>
        <v>0</v>
      </c>
      <c r="I126" s="5">
        <f>[1]JEUDI!K41</f>
        <v>0</v>
      </c>
      <c r="J126" s="5">
        <f>[1]JEUDI!L41</f>
        <v>0</v>
      </c>
      <c r="K126" s="5">
        <f>[1]JEUDI!M41</f>
        <v>0</v>
      </c>
      <c r="L126" s="5">
        <f>[1]JEUDI!N41</f>
        <v>0</v>
      </c>
      <c r="M126" s="5">
        <f>[1]JEUDI!O41</f>
        <v>0</v>
      </c>
      <c r="N126" s="5">
        <f>[1]JEUDI!P41</f>
        <v>0</v>
      </c>
      <c r="O126" s="5">
        <f>[1]JEUDI!Q41</f>
        <v>0</v>
      </c>
      <c r="P126" s="5">
        <f>[1]JEUDI!R41</f>
        <v>0</v>
      </c>
      <c r="Q126" s="5">
        <f>[1]JEUDI!S41</f>
        <v>0</v>
      </c>
      <c r="R126" s="5">
        <f>[1]JEUDI!T41</f>
        <v>0</v>
      </c>
      <c r="S126" s="5">
        <f>[1]JEUDI!U41</f>
        <v>0</v>
      </c>
      <c r="T126" s="5">
        <f>[1]JEUDI!V41</f>
        <v>0</v>
      </c>
      <c r="U126" s="40">
        <f>[1]JEUDI!W41</f>
        <v>0</v>
      </c>
      <c r="W126" s="38" t="str">
        <f t="shared" si="7"/>
        <v/>
      </c>
      <c r="X126" s="38"/>
      <c r="Y126" s="24" t="str">
        <f t="array" ref="Y126">IF(MIN(IF(champ0&lt;&gt;"",IF(COUNTIF(Y$4:Y125,champ0)=0,MATCH(champ0,champ0,0))))&lt;&gt;0,INDEX(champ0,MIN(IF(champ0&lt;&gt;"",IF(COUNTIF(Y$4:Y125,champ0)=0,MATCH(champ0,champ0,0))))),"")</f>
        <v/>
      </c>
    </row>
    <row r="127" spans="2:25" x14ac:dyDescent="0.25">
      <c r="B127" s="34">
        <f>[1]JEUDI!B42</f>
        <v>0</v>
      </c>
      <c r="C127" s="5" t="str">
        <f>[1]JEUDI!E42</f>
        <v/>
      </c>
      <c r="D127" s="5" t="str">
        <f>[1]JEUDI!F42</f>
        <v/>
      </c>
      <c r="E127" s="5" t="str">
        <f>[1]JEUDI!G42</f>
        <v/>
      </c>
      <c r="F127" s="5">
        <f>[1]JEUDI!H42</f>
        <v>0</v>
      </c>
      <c r="G127" s="5">
        <f>[1]JEUDI!I42</f>
        <v>0</v>
      </c>
      <c r="H127" s="5">
        <f>[1]JEUDI!J42</f>
        <v>0</v>
      </c>
      <c r="I127" s="5">
        <f>[1]JEUDI!K42</f>
        <v>0</v>
      </c>
      <c r="J127" s="5">
        <f>[1]JEUDI!L42</f>
        <v>0</v>
      </c>
      <c r="K127" s="5">
        <f>[1]JEUDI!M42</f>
        <v>0</v>
      </c>
      <c r="L127" s="5">
        <f>[1]JEUDI!N42</f>
        <v>0</v>
      </c>
      <c r="M127" s="5">
        <f>[1]JEUDI!O42</f>
        <v>0</v>
      </c>
      <c r="N127" s="5">
        <f>[1]JEUDI!P42</f>
        <v>0</v>
      </c>
      <c r="O127" s="5">
        <f>[1]JEUDI!Q42</f>
        <v>0</v>
      </c>
      <c r="P127" s="5">
        <f>[1]JEUDI!R42</f>
        <v>0</v>
      </c>
      <c r="Q127" s="5">
        <f>[1]JEUDI!S42</f>
        <v>0</v>
      </c>
      <c r="R127" s="5">
        <f>[1]JEUDI!T42</f>
        <v>0</v>
      </c>
      <c r="S127" s="5">
        <f>[1]JEUDI!U42</f>
        <v>0</v>
      </c>
      <c r="T127" s="5">
        <f>[1]JEUDI!V42</f>
        <v>0</v>
      </c>
      <c r="U127" s="40">
        <f>[1]JEUDI!W42</f>
        <v>0</v>
      </c>
      <c r="W127" s="38" t="str">
        <f t="shared" si="7"/>
        <v/>
      </c>
      <c r="X127" s="38"/>
      <c r="Y127" s="24" t="str">
        <f t="array" ref="Y127">IF(MIN(IF(champ0&lt;&gt;"",IF(COUNTIF(Y$4:Y126,champ0)=0,MATCH(champ0,champ0,0))))&lt;&gt;0,INDEX(champ0,MIN(IF(champ0&lt;&gt;"",IF(COUNTIF(Y$4:Y126,champ0)=0,MATCH(champ0,champ0,0))))),"")</f>
        <v/>
      </c>
    </row>
    <row r="128" spans="2:25" ht="13.8" thickBot="1" x14ac:dyDescent="0.3">
      <c r="B128" s="60" t="str">
        <f>[1]JEUDI!B43</f>
        <v xml:space="preserve">TOTAL CSL : </v>
      </c>
      <c r="C128" s="61">
        <f>[1]JEUDI!E43</f>
        <v>0</v>
      </c>
      <c r="D128" s="61">
        <f>[1]JEUDI!F43</f>
        <v>0</v>
      </c>
      <c r="E128" s="61">
        <f>[1]JEUDI!G43</f>
        <v>0</v>
      </c>
      <c r="F128" s="61">
        <f>[1]JEUDI!H43</f>
        <v>6</v>
      </c>
      <c r="G128" s="61">
        <f>[1]JEUDI!I43</f>
        <v>0</v>
      </c>
      <c r="H128" s="61">
        <f>[1]JEUDI!J43</f>
        <v>0</v>
      </c>
      <c r="I128" s="61">
        <f>[1]JEUDI!K43</f>
        <v>0</v>
      </c>
      <c r="J128" s="61">
        <f>[1]JEUDI!L43</f>
        <v>0</v>
      </c>
      <c r="K128" s="61">
        <f>[1]JEUDI!M43</f>
        <v>0</v>
      </c>
      <c r="L128" s="61">
        <f>[1]JEUDI!N43</f>
        <v>0</v>
      </c>
      <c r="M128" s="61">
        <f>[1]JEUDI!O43</f>
        <v>0</v>
      </c>
      <c r="N128" s="61">
        <f>[1]JEUDI!P43</f>
        <v>0</v>
      </c>
      <c r="O128" s="61">
        <f>[1]JEUDI!Q43</f>
        <v>0</v>
      </c>
      <c r="P128" s="61">
        <f>[1]JEUDI!R43</f>
        <v>0</v>
      </c>
      <c r="Q128" s="61">
        <f>[1]JEUDI!S43</f>
        <v>0</v>
      </c>
      <c r="R128" s="61">
        <f>[1]JEUDI!T43</f>
        <v>0</v>
      </c>
      <c r="S128" s="61">
        <f>[1]JEUDI!U43</f>
        <v>0</v>
      </c>
      <c r="T128" s="61">
        <f>[1]JEUDI!V43</f>
        <v>0</v>
      </c>
      <c r="U128" s="75">
        <f>[1]JEUDI!W43</f>
        <v>0</v>
      </c>
      <c r="W128" s="38"/>
      <c r="X128" s="38"/>
      <c r="Y128" s="24" t="str">
        <f t="array" ref="Y128">IF(MIN(IF(champ0&lt;&gt;"",IF(COUNTIF(Y$4:Y127,champ0)=0,MATCH(champ0,champ0,0))))&lt;&gt;0,INDEX(champ0,MIN(IF(champ0&lt;&gt;"",IF(COUNTIF(Y$4:Y127,champ0)=0,MATCH(champ0,champ0,0))))),"")</f>
        <v/>
      </c>
    </row>
    <row r="129" spans="2:25" ht="13.2" customHeight="1" x14ac:dyDescent="0.25">
      <c r="B129" s="9" t="s">
        <v>98</v>
      </c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1"/>
      <c r="W129" s="38"/>
      <c r="X129" s="38"/>
      <c r="Y129" s="24" t="str">
        <f t="array" ref="Y129">IF(MIN(IF(champ0&lt;&gt;"",IF(COUNTIF(Y$4:Y128,champ0)=0,MATCH(champ0,champ0,0))))&lt;&gt;0,INDEX(champ0,MIN(IF(champ0&lt;&gt;"",IF(COUNTIF(Y$4:Y128,champ0)=0,MATCH(champ0,champ0,0))))),"")</f>
        <v/>
      </c>
    </row>
    <row r="130" spans="2:25" ht="13.2" customHeight="1" x14ac:dyDescent="0.25">
      <c r="B130" s="19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1"/>
      <c r="W130" s="38"/>
      <c r="X130" s="38"/>
      <c r="Y130" s="24" t="str">
        <f t="array" ref="Y130">IF(MIN(IF(champ0&lt;&gt;"",IF(COUNTIF(Y$4:Y129,champ0)=0,MATCH(champ0,champ0,0))))&lt;&gt;0,INDEX(champ0,MIN(IF(champ0&lt;&gt;"",IF(COUNTIF(Y$4:Y129,champ0)=0,MATCH(champ0,champ0,0))))),"")</f>
        <v/>
      </c>
    </row>
    <row r="131" spans="2:25" x14ac:dyDescent="0.25">
      <c r="B131" s="34" t="str">
        <f>[1]VENDREDI!B21</f>
        <v>Nom du travailleur</v>
      </c>
      <c r="C131" s="5" t="str">
        <f>[1]VENDREDI!E21</f>
        <v>Codes</v>
      </c>
      <c r="D131" s="5" t="str">
        <f>[1]VENDREDI!F21</f>
        <v>H.Pres</v>
      </c>
      <c r="E131" s="5" t="str">
        <f>[1]VENDREDI!G21</f>
        <v>H.Prep</v>
      </c>
      <c r="F131" s="64">
        <f>[1]VENDREDI!H21</f>
        <v>1310</v>
      </c>
      <c r="G131" s="64">
        <f>[1]VENDREDI!I21</f>
        <v>0</v>
      </c>
      <c r="H131" s="64">
        <f>[1]VENDREDI!J21</f>
        <v>1710</v>
      </c>
      <c r="I131" s="64">
        <f>[1]VENDREDI!K21</f>
        <v>0</v>
      </c>
      <c r="J131" s="64">
        <f>[1]VENDREDI!L21</f>
        <v>2210</v>
      </c>
      <c r="K131" s="64">
        <f>[1]VENDREDI!M21</f>
        <v>0</v>
      </c>
      <c r="L131" s="64">
        <f>[1]VENDREDI!N21</f>
        <v>3210</v>
      </c>
      <c r="M131" s="64">
        <f>[1]VENDREDI!O21</f>
        <v>0</v>
      </c>
      <c r="N131" s="64">
        <f>[1]VENDREDI!P21</f>
        <v>6210</v>
      </c>
      <c r="O131" s="64">
        <f>[1]VENDREDI!Q21</f>
        <v>0</v>
      </c>
      <c r="P131" s="64" t="str">
        <f>[1]VENDREDI!R21</f>
        <v/>
      </c>
      <c r="Q131" s="64">
        <f>[1]VENDREDI!S21</f>
        <v>0</v>
      </c>
      <c r="R131" s="64" t="str">
        <f>[1]VENDREDI!T21</f>
        <v/>
      </c>
      <c r="S131" s="64">
        <f>[1]VENDREDI!U21</f>
        <v>0</v>
      </c>
      <c r="T131" s="64" t="str">
        <f>[1]VENDREDI!V21</f>
        <v/>
      </c>
      <c r="U131" s="65">
        <f>[1]VENDREDI!W21</f>
        <v>0</v>
      </c>
      <c r="W131" s="38"/>
      <c r="X131" s="38"/>
      <c r="Y131" s="24" t="str">
        <f t="array" ref="Y131">IF(MIN(IF(champ0&lt;&gt;"",IF(COUNTIF(Y$4:Y130,champ0)=0,MATCH(champ0,champ0,0))))&lt;&gt;0,INDEX(champ0,MIN(IF(champ0&lt;&gt;"",IF(COUNTIF(Y$4:Y130,champ0)=0,MATCH(champ0,champ0,0))))),"")</f>
        <v/>
      </c>
    </row>
    <row r="132" spans="2:25" x14ac:dyDescent="0.25">
      <c r="B132" s="34">
        <f>[1]VENDREDI!B22</f>
        <v>0</v>
      </c>
      <c r="C132" s="5" t="str">
        <f>[1]VENDREDI!E22</f>
        <v>Métier</v>
      </c>
      <c r="D132" s="5">
        <f>[1]VENDREDI!F22</f>
        <v>0</v>
      </c>
      <c r="E132" s="5">
        <f>[1]VENDREDI!G22</f>
        <v>0</v>
      </c>
      <c r="F132" s="5" t="s">
        <v>6</v>
      </c>
      <c r="G132" s="5" t="s">
        <v>7</v>
      </c>
      <c r="H132" s="5" t="s">
        <v>6</v>
      </c>
      <c r="I132" s="5" t="s">
        <v>7</v>
      </c>
      <c r="J132" s="5" t="s">
        <v>6</v>
      </c>
      <c r="K132" s="5" t="s">
        <v>7</v>
      </c>
      <c r="L132" s="5" t="s">
        <v>6</v>
      </c>
      <c r="M132" s="5" t="s">
        <v>7</v>
      </c>
      <c r="N132" s="5" t="s">
        <v>6</v>
      </c>
      <c r="O132" s="5" t="s">
        <v>7</v>
      </c>
      <c r="P132" s="5" t="s">
        <v>6</v>
      </c>
      <c r="Q132" s="5" t="s">
        <v>7</v>
      </c>
      <c r="R132" s="5" t="s">
        <v>6</v>
      </c>
      <c r="S132" s="5" t="s">
        <v>7</v>
      </c>
      <c r="T132" s="5" t="s">
        <v>6</v>
      </c>
      <c r="U132" s="40" t="s">
        <v>7</v>
      </c>
      <c r="W132" s="38" t="str">
        <f t="shared" ref="W132:W152" si="8">IF(B132=0,"",B132)</f>
        <v/>
      </c>
      <c r="X132" s="38"/>
      <c r="Y132" s="24" t="str">
        <f t="array" ref="Y132">IF(MIN(IF(champ0&lt;&gt;"",IF(COUNTIF(Y$4:Y131,champ0)=0,MATCH(champ0,champ0,0))))&lt;&gt;0,INDEX(champ0,MIN(IF(champ0&lt;&gt;"",IF(COUNTIF(Y$4:Y131,champ0)=0,MATCH(champ0,champ0,0))))),"")</f>
        <v/>
      </c>
    </row>
    <row r="133" spans="2:25" x14ac:dyDescent="0.25">
      <c r="B133" s="34" t="str">
        <f>[1]VENDREDI!B23</f>
        <v>Jacques Salvas</v>
      </c>
      <c r="C133" s="5" t="str">
        <f>[1]VENDREDI!E23</f>
        <v>Cont.</v>
      </c>
      <c r="D133" s="5">
        <f>[1]VENDREDI!F23</f>
        <v>0</v>
      </c>
      <c r="E133" s="5">
        <f>[1]VENDREDI!G23</f>
        <v>1</v>
      </c>
      <c r="F133" s="5">
        <f>[1]VENDREDI!H23</f>
        <v>0</v>
      </c>
      <c r="G133" s="5">
        <f>[1]VENDREDI!I23</f>
        <v>0</v>
      </c>
      <c r="H133" s="5">
        <f>[1]VENDREDI!J23</f>
        <v>0</v>
      </c>
      <c r="I133" s="5">
        <f>[1]VENDREDI!K23</f>
        <v>0</v>
      </c>
      <c r="J133" s="5">
        <f>[1]VENDREDI!L23</f>
        <v>0</v>
      </c>
      <c r="K133" s="5">
        <f>[1]VENDREDI!M23</f>
        <v>0</v>
      </c>
      <c r="L133" s="5">
        <f>[1]VENDREDI!N23</f>
        <v>0</v>
      </c>
      <c r="M133" s="5">
        <f>[1]VENDREDI!O23</f>
        <v>0</v>
      </c>
      <c r="N133" s="5">
        <f>[1]VENDREDI!P23</f>
        <v>0</v>
      </c>
      <c r="O133" s="5">
        <f>[1]VENDREDI!Q23</f>
        <v>0</v>
      </c>
      <c r="P133" s="5">
        <f>[1]VENDREDI!R23</f>
        <v>0</v>
      </c>
      <c r="Q133" s="5">
        <f>[1]VENDREDI!S23</f>
        <v>0</v>
      </c>
      <c r="R133" s="5">
        <f>[1]VENDREDI!T23</f>
        <v>0</v>
      </c>
      <c r="S133" s="5">
        <f>[1]VENDREDI!U23</f>
        <v>0</v>
      </c>
      <c r="T133" s="5">
        <f>[1]VENDREDI!V23</f>
        <v>0</v>
      </c>
      <c r="U133" s="40">
        <f>[1]VENDREDI!W23</f>
        <v>0</v>
      </c>
      <c r="W133" s="38" t="str">
        <f t="shared" si="8"/>
        <v>Jacques Salvas</v>
      </c>
      <c r="X133" s="38"/>
      <c r="Y133" s="24" t="str">
        <f t="array" ref="Y133">IF(MIN(IF(champ0&lt;&gt;"",IF(COUNTIF(Y$4:Y132,champ0)=0,MATCH(champ0,champ0,0))))&lt;&gt;0,INDEX(champ0,MIN(IF(champ0&lt;&gt;"",IF(COUNTIF(Y$4:Y132,champ0)=0,MATCH(champ0,champ0,0))))),"")</f>
        <v/>
      </c>
    </row>
    <row r="134" spans="2:25" x14ac:dyDescent="0.25">
      <c r="B134" s="34" t="str">
        <f>[1]VENDREDI!B24</f>
        <v>Jacques Desrosier</v>
      </c>
      <c r="C134" s="5" t="str">
        <f>[1]VENDREDI!E24</f>
        <v>Cont.</v>
      </c>
      <c r="D134" s="5">
        <f>[1]VENDREDI!F24</f>
        <v>0</v>
      </c>
      <c r="E134" s="5">
        <f>[1]VENDREDI!G24</f>
        <v>1</v>
      </c>
      <c r="F134" s="5">
        <f>[1]VENDREDI!H24</f>
        <v>0</v>
      </c>
      <c r="G134" s="5">
        <f>[1]VENDREDI!I24</f>
        <v>0</v>
      </c>
      <c r="H134" s="5">
        <f>[1]VENDREDI!J24</f>
        <v>0</v>
      </c>
      <c r="I134" s="5">
        <f>[1]VENDREDI!K24</f>
        <v>0</v>
      </c>
      <c r="J134" s="5">
        <f>[1]VENDREDI!L24</f>
        <v>0</v>
      </c>
      <c r="K134" s="5">
        <f>[1]VENDREDI!M24</f>
        <v>0</v>
      </c>
      <c r="L134" s="5">
        <f>[1]VENDREDI!N24</f>
        <v>0</v>
      </c>
      <c r="M134" s="5">
        <f>[1]VENDREDI!O24</f>
        <v>0</v>
      </c>
      <c r="N134" s="5">
        <f>[1]VENDREDI!P24</f>
        <v>0</v>
      </c>
      <c r="O134" s="5">
        <f>[1]VENDREDI!Q24</f>
        <v>0</v>
      </c>
      <c r="P134" s="5">
        <f>[1]VENDREDI!R24</f>
        <v>0</v>
      </c>
      <c r="Q134" s="5">
        <f>[1]VENDREDI!S24</f>
        <v>0</v>
      </c>
      <c r="R134" s="5">
        <f>[1]VENDREDI!T24</f>
        <v>0</v>
      </c>
      <c r="S134" s="5">
        <f>[1]VENDREDI!U24</f>
        <v>0</v>
      </c>
      <c r="T134" s="5">
        <f>[1]VENDREDI!V24</f>
        <v>0</v>
      </c>
      <c r="U134" s="40">
        <f>[1]VENDREDI!W24</f>
        <v>0</v>
      </c>
      <c r="W134" s="38" t="str">
        <f t="shared" si="8"/>
        <v>Jacques Desrosier</v>
      </c>
      <c r="X134" s="38"/>
      <c r="Y134" s="24" t="str">
        <f t="array" ref="Y134">IF(MIN(IF(champ0&lt;&gt;"",IF(COUNTIF(Y$4:Y133,champ0)=0,MATCH(champ0,champ0,0))))&lt;&gt;0,INDEX(champ0,MIN(IF(champ0&lt;&gt;"",IF(COUNTIF(Y$4:Y133,champ0)=0,MATCH(champ0,champ0,0))))),"")</f>
        <v/>
      </c>
    </row>
    <row r="135" spans="2:25" x14ac:dyDescent="0.25">
      <c r="B135" s="34" t="str">
        <f>[1]VENDREDI!B25</f>
        <v>Patrice Côté</v>
      </c>
      <c r="C135" s="5" t="str">
        <f>[1]VENDREDI!E25</f>
        <v>Arp.</v>
      </c>
      <c r="D135" s="5">
        <f>[1]VENDREDI!F25</f>
        <v>0</v>
      </c>
      <c r="E135" s="5">
        <f>[1]VENDREDI!G25</f>
        <v>1</v>
      </c>
      <c r="F135" s="5">
        <f>[1]VENDREDI!H25</f>
        <v>0</v>
      </c>
      <c r="G135" s="5">
        <f>[1]VENDREDI!I25</f>
        <v>0</v>
      </c>
      <c r="H135" s="5">
        <f>[1]VENDREDI!J25</f>
        <v>0</v>
      </c>
      <c r="I135" s="5">
        <f>[1]VENDREDI!K25</f>
        <v>0</v>
      </c>
      <c r="J135" s="5">
        <f>[1]VENDREDI!L25</f>
        <v>0</v>
      </c>
      <c r="K135" s="5">
        <f>[1]VENDREDI!M25</f>
        <v>0</v>
      </c>
      <c r="L135" s="5">
        <f>[1]VENDREDI!N25</f>
        <v>0</v>
      </c>
      <c r="M135" s="5">
        <f>[1]VENDREDI!O25</f>
        <v>0</v>
      </c>
      <c r="N135" s="5">
        <f>[1]VENDREDI!P25</f>
        <v>0</v>
      </c>
      <c r="O135" s="5">
        <f>[1]VENDREDI!Q25</f>
        <v>0</v>
      </c>
      <c r="P135" s="5">
        <f>[1]VENDREDI!R25</f>
        <v>0</v>
      </c>
      <c r="Q135" s="5">
        <f>[1]VENDREDI!S25</f>
        <v>0</v>
      </c>
      <c r="R135" s="5">
        <f>[1]VENDREDI!T25</f>
        <v>0</v>
      </c>
      <c r="S135" s="5">
        <f>[1]VENDREDI!U25</f>
        <v>0</v>
      </c>
      <c r="T135" s="5">
        <f>[1]VENDREDI!V25</f>
        <v>0</v>
      </c>
      <c r="U135" s="40">
        <f>[1]VENDREDI!W25</f>
        <v>0</v>
      </c>
      <c r="W135" s="38" t="str">
        <f t="shared" si="8"/>
        <v>Patrice Côté</v>
      </c>
      <c r="X135" s="38"/>
      <c r="Y135" s="24" t="str">
        <f t="array" ref="Y135">IF(MIN(IF(champ0&lt;&gt;"",IF(COUNTIF(Y$4:Y134,champ0)=0,MATCH(champ0,champ0,0))))&lt;&gt;0,INDEX(champ0,MIN(IF(champ0&lt;&gt;"",IF(COUNTIF(Y$4:Y134,champ0)=0,MATCH(champ0,champ0,0))))),"")</f>
        <v/>
      </c>
    </row>
    <row r="136" spans="2:25" x14ac:dyDescent="0.25">
      <c r="B136" s="34" t="str">
        <f>[1]VENDREDI!B26</f>
        <v>Réjean Rioux</v>
      </c>
      <c r="C136" s="5" t="str">
        <f>[1]VENDREDI!E26</f>
        <v>J.Spec.</v>
      </c>
      <c r="D136" s="5">
        <f>[1]VENDREDI!F26</f>
        <v>0</v>
      </c>
      <c r="E136" s="5">
        <f>[1]VENDREDI!G26</f>
        <v>1</v>
      </c>
      <c r="F136" s="5">
        <f>[1]VENDREDI!H26</f>
        <v>0</v>
      </c>
      <c r="G136" s="5">
        <f>[1]VENDREDI!I26</f>
        <v>0</v>
      </c>
      <c r="H136" s="5">
        <f>[1]VENDREDI!J26</f>
        <v>0</v>
      </c>
      <c r="I136" s="5">
        <f>[1]VENDREDI!K26</f>
        <v>0</v>
      </c>
      <c r="J136" s="5">
        <f>[1]VENDREDI!L26</f>
        <v>0</v>
      </c>
      <c r="K136" s="5">
        <f>[1]VENDREDI!M26</f>
        <v>0</v>
      </c>
      <c r="L136" s="5">
        <f>[1]VENDREDI!N26</f>
        <v>0</v>
      </c>
      <c r="M136" s="5">
        <f>[1]VENDREDI!O26</f>
        <v>0</v>
      </c>
      <c r="N136" s="5">
        <f>[1]VENDREDI!P26</f>
        <v>0</v>
      </c>
      <c r="O136" s="5">
        <f>[1]VENDREDI!Q26</f>
        <v>0</v>
      </c>
      <c r="P136" s="5">
        <f>[1]VENDREDI!R26</f>
        <v>0</v>
      </c>
      <c r="Q136" s="5">
        <f>[1]VENDREDI!S26</f>
        <v>0</v>
      </c>
      <c r="R136" s="5">
        <f>[1]VENDREDI!T26</f>
        <v>0</v>
      </c>
      <c r="S136" s="5">
        <f>[1]VENDREDI!U26</f>
        <v>0</v>
      </c>
      <c r="T136" s="5">
        <f>[1]VENDREDI!V26</f>
        <v>0</v>
      </c>
      <c r="U136" s="40">
        <f>[1]VENDREDI!W26</f>
        <v>0</v>
      </c>
      <c r="W136" s="38" t="str">
        <f t="shared" si="8"/>
        <v>Réjean Rioux</v>
      </c>
      <c r="X136" s="38"/>
      <c r="Y136" s="24" t="str">
        <f t="array" ref="Y136">IF(MIN(IF(champ0&lt;&gt;"",IF(COUNTIF(Y$4:Y135,champ0)=0,MATCH(champ0,champ0,0))))&lt;&gt;0,INDEX(champ0,MIN(IF(champ0&lt;&gt;"",IF(COUNTIF(Y$4:Y135,champ0)=0,MATCH(champ0,champ0,0))))),"")</f>
        <v/>
      </c>
    </row>
    <row r="137" spans="2:25" x14ac:dyDescent="0.25">
      <c r="B137" s="34" t="str">
        <f>[1]VENDREDI!B27</f>
        <v>Louis-Marie Fillion</v>
      </c>
      <c r="C137" s="5" t="str">
        <f>[1]VENDREDI!E27</f>
        <v>J.Spec.</v>
      </c>
      <c r="D137" s="5">
        <f>[1]VENDREDI!F27</f>
        <v>0</v>
      </c>
      <c r="E137" s="5">
        <f>[1]VENDREDI!G27</f>
        <v>1</v>
      </c>
      <c r="F137" s="5">
        <f>[1]VENDREDI!H27</f>
        <v>0</v>
      </c>
      <c r="G137" s="5">
        <f>[1]VENDREDI!I27</f>
        <v>0</v>
      </c>
      <c r="H137" s="5">
        <f>[1]VENDREDI!J27</f>
        <v>0</v>
      </c>
      <c r="I137" s="5">
        <f>[1]VENDREDI!K27</f>
        <v>0</v>
      </c>
      <c r="J137" s="5">
        <f>[1]VENDREDI!L27</f>
        <v>0</v>
      </c>
      <c r="K137" s="5">
        <f>[1]VENDREDI!M27</f>
        <v>0</v>
      </c>
      <c r="L137" s="5">
        <f>[1]VENDREDI!N27</f>
        <v>0</v>
      </c>
      <c r="M137" s="5">
        <f>[1]VENDREDI!O27</f>
        <v>0</v>
      </c>
      <c r="N137" s="5">
        <f>[1]VENDREDI!P27</f>
        <v>0</v>
      </c>
      <c r="O137" s="5">
        <f>[1]VENDREDI!Q27</f>
        <v>0</v>
      </c>
      <c r="P137" s="5">
        <f>[1]VENDREDI!R27</f>
        <v>0</v>
      </c>
      <c r="Q137" s="5">
        <f>[1]VENDREDI!S27</f>
        <v>0</v>
      </c>
      <c r="R137" s="5">
        <f>[1]VENDREDI!T27</f>
        <v>0</v>
      </c>
      <c r="S137" s="5">
        <f>[1]VENDREDI!U27</f>
        <v>0</v>
      </c>
      <c r="T137" s="5">
        <f>[1]VENDREDI!V27</f>
        <v>0</v>
      </c>
      <c r="U137" s="40">
        <f>[1]VENDREDI!W27</f>
        <v>0</v>
      </c>
      <c r="W137" s="38" t="str">
        <f t="shared" si="8"/>
        <v>Louis-Marie Fillion</v>
      </c>
      <c r="X137" s="38"/>
      <c r="Y137" s="24" t="str">
        <f t="array" ref="Y137">IF(MIN(IF(champ0&lt;&gt;"",IF(COUNTIF(Y$4:Y136,champ0)=0,MATCH(champ0,champ0,0))))&lt;&gt;0,INDEX(champ0,MIN(IF(champ0&lt;&gt;"",IF(COUNTIF(Y$4:Y136,champ0)=0,MATCH(champ0,champ0,0))))),"")</f>
        <v/>
      </c>
    </row>
    <row r="138" spans="2:25" x14ac:dyDescent="0.25">
      <c r="B138" s="34">
        <f>[1]VENDREDI!B28</f>
        <v>0</v>
      </c>
      <c r="C138" s="5" t="str">
        <f>[1]VENDREDI!E28</f>
        <v/>
      </c>
      <c r="D138" s="5" t="str">
        <f>[1]VENDREDI!F28</f>
        <v/>
      </c>
      <c r="E138" s="5" t="str">
        <f>[1]VENDREDI!G28</f>
        <v/>
      </c>
      <c r="F138" s="5">
        <f>[1]VENDREDI!H28</f>
        <v>0</v>
      </c>
      <c r="G138" s="5">
        <f>[1]VENDREDI!I28</f>
        <v>0</v>
      </c>
      <c r="H138" s="5">
        <f>[1]VENDREDI!J28</f>
        <v>0</v>
      </c>
      <c r="I138" s="5">
        <f>[1]VENDREDI!K28</f>
        <v>0</v>
      </c>
      <c r="J138" s="5">
        <f>[1]VENDREDI!L28</f>
        <v>0</v>
      </c>
      <c r="K138" s="5">
        <f>[1]VENDREDI!M28</f>
        <v>0</v>
      </c>
      <c r="L138" s="5">
        <f>[1]VENDREDI!N28</f>
        <v>0</v>
      </c>
      <c r="M138" s="5">
        <f>[1]VENDREDI!O28</f>
        <v>0</v>
      </c>
      <c r="N138" s="5">
        <f>[1]VENDREDI!P28</f>
        <v>0</v>
      </c>
      <c r="O138" s="5">
        <f>[1]VENDREDI!Q28</f>
        <v>0</v>
      </c>
      <c r="P138" s="5">
        <f>[1]VENDREDI!R28</f>
        <v>0</v>
      </c>
      <c r="Q138" s="5">
        <f>[1]VENDREDI!S28</f>
        <v>0</v>
      </c>
      <c r="R138" s="5">
        <f>[1]VENDREDI!T28</f>
        <v>0</v>
      </c>
      <c r="S138" s="5">
        <f>[1]VENDREDI!U28</f>
        <v>0</v>
      </c>
      <c r="T138" s="5">
        <f>[1]VENDREDI!V28</f>
        <v>0</v>
      </c>
      <c r="U138" s="40">
        <f>[1]VENDREDI!W28</f>
        <v>0</v>
      </c>
      <c r="W138" s="38" t="str">
        <f t="shared" si="8"/>
        <v/>
      </c>
      <c r="X138" s="38"/>
      <c r="Y138" s="24" t="str">
        <f t="array" ref="Y138">IF(MIN(IF(champ0&lt;&gt;"",IF(COUNTIF(Y$4:Y137,champ0)=0,MATCH(champ0,champ0,0))))&lt;&gt;0,INDEX(champ0,MIN(IF(champ0&lt;&gt;"",IF(COUNTIF(Y$4:Y137,champ0)=0,MATCH(champ0,champ0,0))))),"")</f>
        <v/>
      </c>
    </row>
    <row r="139" spans="2:25" x14ac:dyDescent="0.25">
      <c r="B139" s="34" t="str">
        <f>[1]VENDREDI!B29</f>
        <v>Martin Belhumeur</v>
      </c>
      <c r="C139" s="5" t="str">
        <f>[1]VENDREDI!E29</f>
        <v>J.Spec.</v>
      </c>
      <c r="D139" s="5">
        <f>[1]VENDREDI!F29</f>
        <v>0</v>
      </c>
      <c r="E139" s="5">
        <f>[1]VENDREDI!G29</f>
        <v>1</v>
      </c>
      <c r="F139" s="5">
        <f>[1]VENDREDI!H29</f>
        <v>5</v>
      </c>
      <c r="G139" s="5">
        <f>[1]VENDREDI!I29</f>
        <v>0</v>
      </c>
      <c r="H139" s="5">
        <f>[1]VENDREDI!J29</f>
        <v>0</v>
      </c>
      <c r="I139" s="5">
        <f>[1]VENDREDI!K29</f>
        <v>0</v>
      </c>
      <c r="J139" s="5">
        <f>[1]VENDREDI!L29</f>
        <v>0</v>
      </c>
      <c r="K139" s="5">
        <f>[1]VENDREDI!M29</f>
        <v>0</v>
      </c>
      <c r="L139" s="5">
        <f>[1]VENDREDI!N29</f>
        <v>0</v>
      </c>
      <c r="M139" s="5">
        <f>[1]VENDREDI!O29</f>
        <v>0</v>
      </c>
      <c r="N139" s="5">
        <f>[1]VENDREDI!P29</f>
        <v>0</v>
      </c>
      <c r="O139" s="5">
        <f>[1]VENDREDI!Q29</f>
        <v>0</v>
      </c>
      <c r="P139" s="5">
        <f>[1]VENDREDI!R29</f>
        <v>0</v>
      </c>
      <c r="Q139" s="5">
        <f>[1]VENDREDI!S29</f>
        <v>0</v>
      </c>
      <c r="R139" s="5">
        <f>[1]VENDREDI!T29</f>
        <v>0</v>
      </c>
      <c r="S139" s="5">
        <f>[1]VENDREDI!U29</f>
        <v>0</v>
      </c>
      <c r="T139" s="5">
        <f>[1]VENDREDI!V29</f>
        <v>0</v>
      </c>
      <c r="U139" s="40">
        <f>[1]VENDREDI!W29</f>
        <v>0</v>
      </c>
      <c r="W139" s="38" t="str">
        <f t="shared" si="8"/>
        <v>Martin Belhumeur</v>
      </c>
      <c r="X139" s="38"/>
      <c r="Y139" s="24" t="str">
        <f t="array" ref="Y139">IF(MIN(IF(champ0&lt;&gt;"",IF(COUNTIF(Y$4:Y138,champ0)=0,MATCH(champ0,champ0,0))))&lt;&gt;0,INDEX(champ0,MIN(IF(champ0&lt;&gt;"",IF(COUNTIF(Y$4:Y138,champ0)=0,MATCH(champ0,champ0,0))))),"")</f>
        <v/>
      </c>
    </row>
    <row r="140" spans="2:25" x14ac:dyDescent="0.25">
      <c r="B140" s="34">
        <f>[1]VENDREDI!B30</f>
        <v>0</v>
      </c>
      <c r="C140" s="5" t="str">
        <f>[1]VENDREDI!E30</f>
        <v/>
      </c>
      <c r="D140" s="5" t="str">
        <f>[1]VENDREDI!F30</f>
        <v/>
      </c>
      <c r="E140" s="5" t="str">
        <f>[1]VENDREDI!G30</f>
        <v/>
      </c>
      <c r="F140" s="5">
        <f>[1]VENDREDI!H30</f>
        <v>0</v>
      </c>
      <c r="G140" s="5">
        <f>[1]VENDREDI!I30</f>
        <v>0</v>
      </c>
      <c r="H140" s="5">
        <f>[1]VENDREDI!J30</f>
        <v>0</v>
      </c>
      <c r="I140" s="5">
        <f>[1]VENDREDI!K30</f>
        <v>0</v>
      </c>
      <c r="J140" s="5">
        <f>[1]VENDREDI!L30</f>
        <v>0</v>
      </c>
      <c r="K140" s="5">
        <f>[1]VENDREDI!M30</f>
        <v>0</v>
      </c>
      <c r="L140" s="5">
        <f>[1]VENDREDI!N30</f>
        <v>0</v>
      </c>
      <c r="M140" s="5">
        <f>[1]VENDREDI!O30</f>
        <v>0</v>
      </c>
      <c r="N140" s="5">
        <f>[1]VENDREDI!P30</f>
        <v>0</v>
      </c>
      <c r="O140" s="5">
        <f>[1]VENDREDI!Q30</f>
        <v>0</v>
      </c>
      <c r="P140" s="5">
        <f>[1]VENDREDI!R30</f>
        <v>0</v>
      </c>
      <c r="Q140" s="5">
        <f>[1]VENDREDI!S30</f>
        <v>0</v>
      </c>
      <c r="R140" s="5">
        <f>[1]VENDREDI!T30</f>
        <v>0</v>
      </c>
      <c r="S140" s="5">
        <f>[1]VENDREDI!U30</f>
        <v>0</v>
      </c>
      <c r="T140" s="5">
        <f>[1]VENDREDI!V30</f>
        <v>0</v>
      </c>
      <c r="U140" s="40">
        <f>[1]VENDREDI!W30</f>
        <v>0</v>
      </c>
      <c r="W140" s="38" t="str">
        <f t="shared" si="8"/>
        <v/>
      </c>
      <c r="X140" s="38"/>
      <c r="Y140" s="24" t="str">
        <f t="array" ref="Y140">IF(MIN(IF(champ0&lt;&gt;"",IF(COUNTIF(Y$4:Y139,champ0)=0,MATCH(champ0,champ0,0))))&lt;&gt;0,INDEX(champ0,MIN(IF(champ0&lt;&gt;"",IF(COUNTIF(Y$4:Y139,champ0)=0,MATCH(champ0,champ0,0))))),"")</f>
        <v/>
      </c>
    </row>
    <row r="141" spans="2:25" x14ac:dyDescent="0.25">
      <c r="B141" s="34">
        <f>[1]VENDREDI!B31</f>
        <v>0</v>
      </c>
      <c r="C141" s="5" t="str">
        <f>[1]VENDREDI!E31</f>
        <v/>
      </c>
      <c r="D141" s="5" t="str">
        <f>[1]VENDREDI!F31</f>
        <v/>
      </c>
      <c r="E141" s="5" t="str">
        <f>[1]VENDREDI!G31</f>
        <v/>
      </c>
      <c r="F141" s="5">
        <f>[1]VENDREDI!H31</f>
        <v>0</v>
      </c>
      <c r="G141" s="5">
        <f>[1]VENDREDI!I31</f>
        <v>0</v>
      </c>
      <c r="H141" s="5">
        <f>[1]VENDREDI!J31</f>
        <v>0</v>
      </c>
      <c r="I141" s="5">
        <f>[1]VENDREDI!K31</f>
        <v>0</v>
      </c>
      <c r="J141" s="5">
        <f>[1]VENDREDI!L31</f>
        <v>0</v>
      </c>
      <c r="K141" s="5">
        <f>[1]VENDREDI!M31</f>
        <v>0</v>
      </c>
      <c r="L141" s="5">
        <f>[1]VENDREDI!N31</f>
        <v>0</v>
      </c>
      <c r="M141" s="5">
        <f>[1]VENDREDI!O31</f>
        <v>0</v>
      </c>
      <c r="N141" s="5">
        <f>[1]VENDREDI!P31</f>
        <v>0</v>
      </c>
      <c r="O141" s="5">
        <f>[1]VENDREDI!Q31</f>
        <v>0</v>
      </c>
      <c r="P141" s="5">
        <f>[1]VENDREDI!R31</f>
        <v>0</v>
      </c>
      <c r="Q141" s="5">
        <f>[1]VENDREDI!S31</f>
        <v>0</v>
      </c>
      <c r="R141" s="5">
        <f>[1]VENDREDI!T31</f>
        <v>0</v>
      </c>
      <c r="S141" s="5">
        <f>[1]VENDREDI!U31</f>
        <v>0</v>
      </c>
      <c r="T141" s="5">
        <f>[1]VENDREDI!V31</f>
        <v>0</v>
      </c>
      <c r="U141" s="40">
        <f>[1]VENDREDI!W31</f>
        <v>0</v>
      </c>
      <c r="W141" s="38" t="str">
        <f t="shared" si="8"/>
        <v/>
      </c>
      <c r="X141" s="38"/>
      <c r="Y141" s="24" t="str">
        <f t="array" ref="Y141">IF(MIN(IF(champ0&lt;&gt;"",IF(COUNTIF(Y$4:Y140,champ0)=0,MATCH(champ0,champ0,0))))&lt;&gt;0,INDEX(champ0,MIN(IF(champ0&lt;&gt;"",IF(COUNTIF(Y$4:Y140,champ0)=0,MATCH(champ0,champ0,0))))),"")</f>
        <v/>
      </c>
    </row>
    <row r="142" spans="2:25" x14ac:dyDescent="0.25">
      <c r="B142" s="34">
        <f>[1]VENDREDI!B32</f>
        <v>0</v>
      </c>
      <c r="C142" s="5" t="str">
        <f>[1]VENDREDI!E32</f>
        <v/>
      </c>
      <c r="D142" s="5" t="str">
        <f>[1]VENDREDI!F32</f>
        <v/>
      </c>
      <c r="E142" s="5" t="str">
        <f>[1]VENDREDI!G32</f>
        <v/>
      </c>
      <c r="F142" s="5">
        <f>[1]VENDREDI!H32</f>
        <v>0</v>
      </c>
      <c r="G142" s="5">
        <f>[1]VENDREDI!I32</f>
        <v>0</v>
      </c>
      <c r="H142" s="5">
        <f>[1]VENDREDI!J32</f>
        <v>0</v>
      </c>
      <c r="I142" s="5">
        <f>[1]VENDREDI!K32</f>
        <v>0</v>
      </c>
      <c r="J142" s="5">
        <f>[1]VENDREDI!L32</f>
        <v>0</v>
      </c>
      <c r="K142" s="5">
        <f>[1]VENDREDI!M32</f>
        <v>0</v>
      </c>
      <c r="L142" s="5">
        <f>[1]VENDREDI!N32</f>
        <v>0</v>
      </c>
      <c r="M142" s="5">
        <f>[1]VENDREDI!O32</f>
        <v>0</v>
      </c>
      <c r="N142" s="5">
        <f>[1]VENDREDI!P32</f>
        <v>0</v>
      </c>
      <c r="O142" s="5">
        <f>[1]VENDREDI!Q32</f>
        <v>0</v>
      </c>
      <c r="P142" s="5">
        <f>[1]VENDREDI!R32</f>
        <v>0</v>
      </c>
      <c r="Q142" s="5">
        <f>[1]VENDREDI!S32</f>
        <v>0</v>
      </c>
      <c r="R142" s="5">
        <f>[1]VENDREDI!T32</f>
        <v>0</v>
      </c>
      <c r="S142" s="5">
        <f>[1]VENDREDI!U32</f>
        <v>0</v>
      </c>
      <c r="T142" s="5">
        <f>[1]VENDREDI!V32</f>
        <v>0</v>
      </c>
      <c r="U142" s="40">
        <f>[1]VENDREDI!W32</f>
        <v>0</v>
      </c>
      <c r="W142" s="38" t="str">
        <f t="shared" si="8"/>
        <v/>
      </c>
      <c r="X142" s="38"/>
      <c r="Y142" s="24" t="str">
        <f t="array" ref="Y142">IF(MIN(IF(champ0&lt;&gt;"",IF(COUNTIF(Y$4:Y141,champ0)=0,MATCH(champ0,champ0,0))))&lt;&gt;0,INDEX(champ0,MIN(IF(champ0&lt;&gt;"",IF(COUNTIF(Y$4:Y141,champ0)=0,MATCH(champ0,champ0,0))))),"")</f>
        <v/>
      </c>
    </row>
    <row r="143" spans="2:25" x14ac:dyDescent="0.25">
      <c r="B143" s="34">
        <f>[1]VENDREDI!B33</f>
        <v>0</v>
      </c>
      <c r="C143" s="5" t="str">
        <f>[1]VENDREDI!E33</f>
        <v/>
      </c>
      <c r="D143" s="5" t="str">
        <f>[1]VENDREDI!F33</f>
        <v/>
      </c>
      <c r="E143" s="5" t="str">
        <f>[1]VENDREDI!G33</f>
        <v/>
      </c>
      <c r="F143" s="5">
        <f>[1]VENDREDI!H33</f>
        <v>0</v>
      </c>
      <c r="G143" s="5">
        <f>[1]VENDREDI!I33</f>
        <v>0</v>
      </c>
      <c r="H143" s="5">
        <f>[1]VENDREDI!J33</f>
        <v>0</v>
      </c>
      <c r="I143" s="5">
        <f>[1]VENDREDI!K33</f>
        <v>0</v>
      </c>
      <c r="J143" s="5">
        <f>[1]VENDREDI!L33</f>
        <v>0</v>
      </c>
      <c r="K143" s="5">
        <f>[1]VENDREDI!M33</f>
        <v>0</v>
      </c>
      <c r="L143" s="5">
        <f>[1]VENDREDI!N33</f>
        <v>0</v>
      </c>
      <c r="M143" s="5">
        <f>[1]VENDREDI!O33</f>
        <v>0</v>
      </c>
      <c r="N143" s="5">
        <f>[1]VENDREDI!P33</f>
        <v>0</v>
      </c>
      <c r="O143" s="5">
        <f>[1]VENDREDI!Q33</f>
        <v>0</v>
      </c>
      <c r="P143" s="5">
        <f>[1]VENDREDI!R33</f>
        <v>0</v>
      </c>
      <c r="Q143" s="5">
        <f>[1]VENDREDI!S33</f>
        <v>0</v>
      </c>
      <c r="R143" s="5">
        <f>[1]VENDREDI!T33</f>
        <v>0</v>
      </c>
      <c r="S143" s="5">
        <f>[1]VENDREDI!U33</f>
        <v>0</v>
      </c>
      <c r="T143" s="5">
        <f>[1]VENDREDI!V33</f>
        <v>0</v>
      </c>
      <c r="U143" s="40">
        <f>[1]VENDREDI!W33</f>
        <v>0</v>
      </c>
      <c r="W143" s="38" t="str">
        <f t="shared" si="8"/>
        <v/>
      </c>
      <c r="X143" s="38"/>
      <c r="Y143" s="24" t="str">
        <f t="array" ref="Y143">IF(MIN(IF(champ0&lt;&gt;"",IF(COUNTIF(Y$4:Y142,champ0)=0,MATCH(champ0,champ0,0))))&lt;&gt;0,INDEX(champ0,MIN(IF(champ0&lt;&gt;"",IF(COUNTIF(Y$4:Y142,champ0)=0,MATCH(champ0,champ0,0))))),"")</f>
        <v/>
      </c>
    </row>
    <row r="144" spans="2:25" x14ac:dyDescent="0.25">
      <c r="B144" s="34">
        <f>[1]VENDREDI!B34</f>
        <v>0</v>
      </c>
      <c r="C144" s="5" t="str">
        <f>[1]VENDREDI!E34</f>
        <v/>
      </c>
      <c r="D144" s="5" t="str">
        <f>[1]VENDREDI!F34</f>
        <v/>
      </c>
      <c r="E144" s="5" t="str">
        <f>[1]VENDREDI!G34</f>
        <v/>
      </c>
      <c r="F144" s="5">
        <f>[1]VENDREDI!H34</f>
        <v>0</v>
      </c>
      <c r="G144" s="5">
        <f>[1]VENDREDI!I34</f>
        <v>0</v>
      </c>
      <c r="H144" s="5">
        <f>[1]VENDREDI!J34</f>
        <v>0</v>
      </c>
      <c r="I144" s="5">
        <f>[1]VENDREDI!K34</f>
        <v>0</v>
      </c>
      <c r="J144" s="5">
        <f>[1]VENDREDI!L34</f>
        <v>0</v>
      </c>
      <c r="K144" s="5">
        <f>[1]VENDREDI!M34</f>
        <v>0</v>
      </c>
      <c r="L144" s="5">
        <f>[1]VENDREDI!N34</f>
        <v>0</v>
      </c>
      <c r="M144" s="5">
        <f>[1]VENDREDI!O34</f>
        <v>0</v>
      </c>
      <c r="N144" s="5">
        <f>[1]VENDREDI!P34</f>
        <v>0</v>
      </c>
      <c r="O144" s="5">
        <f>[1]VENDREDI!Q34</f>
        <v>0</v>
      </c>
      <c r="P144" s="5">
        <f>[1]VENDREDI!R34</f>
        <v>0</v>
      </c>
      <c r="Q144" s="5">
        <f>[1]VENDREDI!S34</f>
        <v>0</v>
      </c>
      <c r="R144" s="5">
        <f>[1]VENDREDI!T34</f>
        <v>0</v>
      </c>
      <c r="S144" s="5">
        <f>[1]VENDREDI!U34</f>
        <v>0</v>
      </c>
      <c r="T144" s="5">
        <f>[1]VENDREDI!V34</f>
        <v>0</v>
      </c>
      <c r="U144" s="40">
        <f>[1]VENDREDI!W34</f>
        <v>0</v>
      </c>
      <c r="W144" s="38" t="str">
        <f t="shared" si="8"/>
        <v/>
      </c>
      <c r="X144" s="38"/>
      <c r="Y144" s="24" t="str">
        <f t="array" ref="Y144">IF(MIN(IF(champ0&lt;&gt;"",IF(COUNTIF(Y$4:Y143,champ0)=0,MATCH(champ0,champ0,0))))&lt;&gt;0,INDEX(champ0,MIN(IF(champ0&lt;&gt;"",IF(COUNTIF(Y$4:Y143,champ0)=0,MATCH(champ0,champ0,0))))),"")</f>
        <v/>
      </c>
    </row>
    <row r="145" spans="2:25" x14ac:dyDescent="0.25">
      <c r="B145" s="34">
        <f>[1]VENDREDI!B35</f>
        <v>0</v>
      </c>
      <c r="C145" s="5" t="str">
        <f>[1]VENDREDI!E35</f>
        <v/>
      </c>
      <c r="D145" s="5" t="str">
        <f>[1]VENDREDI!F35</f>
        <v/>
      </c>
      <c r="E145" s="5" t="str">
        <f>[1]VENDREDI!G35</f>
        <v/>
      </c>
      <c r="F145" s="5">
        <f>[1]VENDREDI!H35</f>
        <v>0</v>
      </c>
      <c r="G145" s="5">
        <f>[1]VENDREDI!I35</f>
        <v>0</v>
      </c>
      <c r="H145" s="5">
        <f>[1]VENDREDI!J35</f>
        <v>0</v>
      </c>
      <c r="I145" s="5">
        <f>[1]VENDREDI!K35</f>
        <v>0</v>
      </c>
      <c r="J145" s="5">
        <f>[1]VENDREDI!L35</f>
        <v>0</v>
      </c>
      <c r="K145" s="5">
        <f>[1]VENDREDI!M35</f>
        <v>0</v>
      </c>
      <c r="L145" s="5">
        <f>[1]VENDREDI!N35</f>
        <v>0</v>
      </c>
      <c r="M145" s="5">
        <f>[1]VENDREDI!O35</f>
        <v>0</v>
      </c>
      <c r="N145" s="5">
        <f>[1]VENDREDI!P35</f>
        <v>0</v>
      </c>
      <c r="O145" s="5">
        <f>[1]VENDREDI!Q35</f>
        <v>0</v>
      </c>
      <c r="P145" s="5">
        <f>[1]VENDREDI!R35</f>
        <v>0</v>
      </c>
      <c r="Q145" s="5">
        <f>[1]VENDREDI!S35</f>
        <v>0</v>
      </c>
      <c r="R145" s="5">
        <f>[1]VENDREDI!T35</f>
        <v>0</v>
      </c>
      <c r="S145" s="5">
        <f>[1]VENDREDI!U35</f>
        <v>0</v>
      </c>
      <c r="T145" s="5">
        <f>[1]VENDREDI!V35</f>
        <v>0</v>
      </c>
      <c r="U145" s="40">
        <f>[1]VENDREDI!W35</f>
        <v>0</v>
      </c>
      <c r="W145" s="38" t="str">
        <f t="shared" si="8"/>
        <v/>
      </c>
      <c r="X145" s="38"/>
      <c r="Y145" s="24" t="str">
        <f t="array" ref="Y145">IF(MIN(IF(champ0&lt;&gt;"",IF(COUNTIF(Y$4:Y144,champ0)=0,MATCH(champ0,champ0,0))))&lt;&gt;0,INDEX(champ0,MIN(IF(champ0&lt;&gt;"",IF(COUNTIF(Y$4:Y144,champ0)=0,MATCH(champ0,champ0,0))))),"")</f>
        <v/>
      </c>
    </row>
    <row r="146" spans="2:25" x14ac:dyDescent="0.25">
      <c r="B146" s="34">
        <f>[1]VENDREDI!B36</f>
        <v>0</v>
      </c>
      <c r="C146" s="5" t="str">
        <f>[1]VENDREDI!E36</f>
        <v/>
      </c>
      <c r="D146" s="5" t="str">
        <f>[1]VENDREDI!F36</f>
        <v/>
      </c>
      <c r="E146" s="5" t="str">
        <f>[1]VENDREDI!G36</f>
        <v/>
      </c>
      <c r="F146" s="5">
        <f>[1]VENDREDI!H36</f>
        <v>0</v>
      </c>
      <c r="G146" s="5">
        <f>[1]VENDREDI!I36</f>
        <v>0</v>
      </c>
      <c r="H146" s="5">
        <f>[1]VENDREDI!J36</f>
        <v>0</v>
      </c>
      <c r="I146" s="5">
        <f>[1]VENDREDI!K36</f>
        <v>0</v>
      </c>
      <c r="J146" s="5">
        <f>[1]VENDREDI!L36</f>
        <v>0</v>
      </c>
      <c r="K146" s="5">
        <f>[1]VENDREDI!M36</f>
        <v>0</v>
      </c>
      <c r="L146" s="5">
        <f>[1]VENDREDI!N36</f>
        <v>0</v>
      </c>
      <c r="M146" s="5">
        <f>[1]VENDREDI!O36</f>
        <v>0</v>
      </c>
      <c r="N146" s="5">
        <f>[1]VENDREDI!P36</f>
        <v>0</v>
      </c>
      <c r="O146" s="5">
        <f>[1]VENDREDI!Q36</f>
        <v>0</v>
      </c>
      <c r="P146" s="5">
        <f>[1]VENDREDI!R36</f>
        <v>0</v>
      </c>
      <c r="Q146" s="5">
        <f>[1]VENDREDI!S36</f>
        <v>0</v>
      </c>
      <c r="R146" s="5">
        <f>[1]VENDREDI!T36</f>
        <v>0</v>
      </c>
      <c r="S146" s="5">
        <f>[1]VENDREDI!U36</f>
        <v>0</v>
      </c>
      <c r="T146" s="5">
        <f>[1]VENDREDI!V36</f>
        <v>0</v>
      </c>
      <c r="U146" s="40">
        <f>[1]VENDREDI!W36</f>
        <v>0</v>
      </c>
      <c r="W146" s="38" t="str">
        <f t="shared" si="8"/>
        <v/>
      </c>
      <c r="X146" s="38"/>
      <c r="Y146" s="24" t="str">
        <f t="array" ref="Y146">IF(MIN(IF(champ0&lt;&gt;"",IF(COUNTIF(Y$4:Y145,champ0)=0,MATCH(champ0,champ0,0))))&lt;&gt;0,INDEX(champ0,MIN(IF(champ0&lt;&gt;"",IF(COUNTIF(Y$4:Y145,champ0)=0,MATCH(champ0,champ0,0))))),"")</f>
        <v/>
      </c>
    </row>
    <row r="147" spans="2:25" x14ac:dyDescent="0.25">
      <c r="B147" s="34">
        <f>[1]VENDREDI!B37</f>
        <v>0</v>
      </c>
      <c r="C147" s="5" t="str">
        <f>[1]VENDREDI!E37</f>
        <v/>
      </c>
      <c r="D147" s="5" t="str">
        <f>[1]VENDREDI!F37</f>
        <v/>
      </c>
      <c r="E147" s="5" t="str">
        <f>[1]VENDREDI!G37</f>
        <v/>
      </c>
      <c r="F147" s="5">
        <f>[1]VENDREDI!H37</f>
        <v>0</v>
      </c>
      <c r="G147" s="5">
        <f>[1]VENDREDI!I37</f>
        <v>0</v>
      </c>
      <c r="H147" s="5">
        <f>[1]VENDREDI!J37</f>
        <v>0</v>
      </c>
      <c r="I147" s="5">
        <f>[1]VENDREDI!K37</f>
        <v>0</v>
      </c>
      <c r="J147" s="5">
        <f>[1]VENDREDI!L37</f>
        <v>0</v>
      </c>
      <c r="K147" s="5">
        <f>[1]VENDREDI!M37</f>
        <v>0</v>
      </c>
      <c r="L147" s="5">
        <f>[1]VENDREDI!N37</f>
        <v>0</v>
      </c>
      <c r="M147" s="5">
        <f>[1]VENDREDI!O37</f>
        <v>0</v>
      </c>
      <c r="N147" s="5">
        <f>[1]VENDREDI!P37</f>
        <v>0</v>
      </c>
      <c r="O147" s="5">
        <f>[1]VENDREDI!Q37</f>
        <v>0</v>
      </c>
      <c r="P147" s="5">
        <f>[1]VENDREDI!R37</f>
        <v>0</v>
      </c>
      <c r="Q147" s="5">
        <f>[1]VENDREDI!S37</f>
        <v>0</v>
      </c>
      <c r="R147" s="5">
        <f>[1]VENDREDI!T37</f>
        <v>0</v>
      </c>
      <c r="S147" s="5">
        <f>[1]VENDREDI!U37</f>
        <v>0</v>
      </c>
      <c r="T147" s="5">
        <f>[1]VENDREDI!V37</f>
        <v>0</v>
      </c>
      <c r="U147" s="40">
        <f>[1]VENDREDI!W37</f>
        <v>0</v>
      </c>
      <c r="W147" s="38" t="str">
        <f t="shared" si="8"/>
        <v/>
      </c>
      <c r="X147" s="38"/>
      <c r="Y147" s="24" t="str">
        <f t="array" ref="Y147">IF(MIN(IF(champ0&lt;&gt;"",IF(COUNTIF(Y$4:Y146,champ0)=0,MATCH(champ0,champ0,0))))&lt;&gt;0,INDEX(champ0,MIN(IF(champ0&lt;&gt;"",IF(COUNTIF(Y$4:Y146,champ0)=0,MATCH(champ0,champ0,0))))),"")</f>
        <v/>
      </c>
    </row>
    <row r="148" spans="2:25" x14ac:dyDescent="0.25">
      <c r="B148" s="34">
        <f>[1]VENDREDI!B38</f>
        <v>0</v>
      </c>
      <c r="C148" s="5" t="str">
        <f>[1]VENDREDI!E38</f>
        <v/>
      </c>
      <c r="D148" s="5" t="str">
        <f>[1]VENDREDI!F38</f>
        <v/>
      </c>
      <c r="E148" s="5" t="str">
        <f>[1]VENDREDI!G38</f>
        <v/>
      </c>
      <c r="F148" s="5">
        <f>[1]VENDREDI!H38</f>
        <v>0</v>
      </c>
      <c r="G148" s="5">
        <f>[1]VENDREDI!I38</f>
        <v>0</v>
      </c>
      <c r="H148" s="5">
        <f>[1]VENDREDI!J38</f>
        <v>0</v>
      </c>
      <c r="I148" s="5">
        <f>[1]VENDREDI!K38</f>
        <v>0</v>
      </c>
      <c r="J148" s="5">
        <f>[1]VENDREDI!L38</f>
        <v>0</v>
      </c>
      <c r="K148" s="5">
        <f>[1]VENDREDI!M38</f>
        <v>0</v>
      </c>
      <c r="L148" s="5">
        <f>[1]VENDREDI!N38</f>
        <v>0</v>
      </c>
      <c r="M148" s="5">
        <f>[1]VENDREDI!O38</f>
        <v>0</v>
      </c>
      <c r="N148" s="5">
        <f>[1]VENDREDI!P38</f>
        <v>0</v>
      </c>
      <c r="O148" s="5">
        <f>[1]VENDREDI!Q38</f>
        <v>0</v>
      </c>
      <c r="P148" s="5">
        <f>[1]VENDREDI!R38</f>
        <v>0</v>
      </c>
      <c r="Q148" s="5">
        <f>[1]VENDREDI!S38</f>
        <v>0</v>
      </c>
      <c r="R148" s="5">
        <f>[1]VENDREDI!T38</f>
        <v>0</v>
      </c>
      <c r="S148" s="5">
        <f>[1]VENDREDI!U38</f>
        <v>0</v>
      </c>
      <c r="T148" s="5">
        <f>[1]VENDREDI!V38</f>
        <v>0</v>
      </c>
      <c r="U148" s="40">
        <f>[1]VENDREDI!W38</f>
        <v>0</v>
      </c>
      <c r="W148" s="38" t="str">
        <f t="shared" si="8"/>
        <v/>
      </c>
      <c r="X148" s="38"/>
      <c r="Y148" s="24" t="str">
        <f t="array" ref="Y148">IF(MIN(IF(champ0&lt;&gt;"",IF(COUNTIF(Y$4:Y147,champ0)=0,MATCH(champ0,champ0,0))))&lt;&gt;0,INDEX(champ0,MIN(IF(champ0&lt;&gt;"",IF(COUNTIF(Y$4:Y147,champ0)=0,MATCH(champ0,champ0,0))))),"")</f>
        <v/>
      </c>
    </row>
    <row r="149" spans="2:25" x14ac:dyDescent="0.25">
      <c r="B149" s="34">
        <f>[1]VENDREDI!B39</f>
        <v>0</v>
      </c>
      <c r="C149" s="5" t="str">
        <f>[1]VENDREDI!E39</f>
        <v/>
      </c>
      <c r="D149" s="5" t="str">
        <f>[1]VENDREDI!F39</f>
        <v/>
      </c>
      <c r="E149" s="5" t="str">
        <f>[1]VENDREDI!G39</f>
        <v/>
      </c>
      <c r="F149" s="5">
        <f>[1]VENDREDI!H39</f>
        <v>0</v>
      </c>
      <c r="G149" s="5">
        <f>[1]VENDREDI!I39</f>
        <v>0</v>
      </c>
      <c r="H149" s="5">
        <f>[1]VENDREDI!J39</f>
        <v>0</v>
      </c>
      <c r="I149" s="5">
        <f>[1]VENDREDI!K39</f>
        <v>0</v>
      </c>
      <c r="J149" s="5">
        <f>[1]VENDREDI!L39</f>
        <v>0</v>
      </c>
      <c r="K149" s="5">
        <f>[1]VENDREDI!M39</f>
        <v>0</v>
      </c>
      <c r="L149" s="5">
        <f>[1]VENDREDI!N39</f>
        <v>0</v>
      </c>
      <c r="M149" s="5">
        <f>[1]VENDREDI!O39</f>
        <v>0</v>
      </c>
      <c r="N149" s="5">
        <f>[1]VENDREDI!P39</f>
        <v>0</v>
      </c>
      <c r="O149" s="5">
        <f>[1]VENDREDI!Q39</f>
        <v>0</v>
      </c>
      <c r="P149" s="5">
        <f>[1]VENDREDI!R39</f>
        <v>0</v>
      </c>
      <c r="Q149" s="5">
        <f>[1]VENDREDI!S39</f>
        <v>0</v>
      </c>
      <c r="R149" s="5">
        <f>[1]VENDREDI!T39</f>
        <v>0</v>
      </c>
      <c r="S149" s="5">
        <f>[1]VENDREDI!U39</f>
        <v>0</v>
      </c>
      <c r="T149" s="5">
        <f>[1]VENDREDI!V39</f>
        <v>0</v>
      </c>
      <c r="U149" s="40">
        <f>[1]VENDREDI!W39</f>
        <v>0</v>
      </c>
      <c r="W149" s="38" t="str">
        <f t="shared" si="8"/>
        <v/>
      </c>
      <c r="X149" s="38"/>
      <c r="Y149" s="24" t="str">
        <f t="array" ref="Y149">IF(MIN(IF(champ0&lt;&gt;"",IF(COUNTIF(Y$4:Y148,champ0)=0,MATCH(champ0,champ0,0))))&lt;&gt;0,INDEX(champ0,MIN(IF(champ0&lt;&gt;"",IF(COUNTIF(Y$4:Y148,champ0)=0,MATCH(champ0,champ0,0))))),"")</f>
        <v/>
      </c>
    </row>
    <row r="150" spans="2:25" x14ac:dyDescent="0.25">
      <c r="B150" s="34">
        <f>[1]VENDREDI!B40</f>
        <v>0</v>
      </c>
      <c r="C150" s="5" t="str">
        <f>[1]VENDREDI!E40</f>
        <v/>
      </c>
      <c r="D150" s="5" t="str">
        <f>[1]VENDREDI!F40</f>
        <v/>
      </c>
      <c r="E150" s="5" t="str">
        <f>[1]VENDREDI!G40</f>
        <v/>
      </c>
      <c r="F150" s="5">
        <f>[1]VENDREDI!H40</f>
        <v>0</v>
      </c>
      <c r="G150" s="5">
        <f>[1]VENDREDI!I40</f>
        <v>0</v>
      </c>
      <c r="H150" s="5">
        <f>[1]VENDREDI!J40</f>
        <v>0</v>
      </c>
      <c r="I150" s="5">
        <f>[1]VENDREDI!K40</f>
        <v>0</v>
      </c>
      <c r="J150" s="5">
        <f>[1]VENDREDI!L40</f>
        <v>0</v>
      </c>
      <c r="K150" s="5">
        <f>[1]VENDREDI!M40</f>
        <v>0</v>
      </c>
      <c r="L150" s="5">
        <f>[1]VENDREDI!N40</f>
        <v>0</v>
      </c>
      <c r="M150" s="5">
        <f>[1]VENDREDI!O40</f>
        <v>0</v>
      </c>
      <c r="N150" s="5">
        <f>[1]VENDREDI!P40</f>
        <v>0</v>
      </c>
      <c r="O150" s="5">
        <f>[1]VENDREDI!Q40</f>
        <v>0</v>
      </c>
      <c r="P150" s="5">
        <f>[1]VENDREDI!R40</f>
        <v>0</v>
      </c>
      <c r="Q150" s="5">
        <f>[1]VENDREDI!S40</f>
        <v>0</v>
      </c>
      <c r="R150" s="5">
        <f>[1]VENDREDI!T40</f>
        <v>0</v>
      </c>
      <c r="S150" s="5">
        <f>[1]VENDREDI!U40</f>
        <v>0</v>
      </c>
      <c r="T150" s="5">
        <f>[1]VENDREDI!V40</f>
        <v>0</v>
      </c>
      <c r="U150" s="40">
        <f>[1]VENDREDI!W40</f>
        <v>0</v>
      </c>
      <c r="W150" s="38" t="str">
        <f t="shared" si="8"/>
        <v/>
      </c>
      <c r="X150" s="38"/>
      <c r="Y150" s="24" t="str">
        <f t="array" ref="Y150">IF(MIN(IF(champ0&lt;&gt;"",IF(COUNTIF(Y$4:Y149,champ0)=0,MATCH(champ0,champ0,0))))&lt;&gt;0,INDEX(champ0,MIN(IF(champ0&lt;&gt;"",IF(COUNTIF(Y$4:Y149,champ0)=0,MATCH(champ0,champ0,0))))),"")</f>
        <v/>
      </c>
    </row>
    <row r="151" spans="2:25" x14ac:dyDescent="0.25">
      <c r="B151" s="34">
        <f>[1]VENDREDI!B41</f>
        <v>0</v>
      </c>
      <c r="C151" s="5" t="str">
        <f>[1]VENDREDI!E41</f>
        <v/>
      </c>
      <c r="D151" s="5" t="str">
        <f>[1]VENDREDI!F41</f>
        <v/>
      </c>
      <c r="E151" s="5" t="str">
        <f>[1]VENDREDI!G41</f>
        <v/>
      </c>
      <c r="F151" s="5">
        <f>[1]VENDREDI!H41</f>
        <v>0</v>
      </c>
      <c r="G151" s="5">
        <f>[1]VENDREDI!I41</f>
        <v>0</v>
      </c>
      <c r="H151" s="5">
        <f>[1]VENDREDI!J41</f>
        <v>0</v>
      </c>
      <c r="I151" s="5">
        <f>[1]VENDREDI!K41</f>
        <v>0</v>
      </c>
      <c r="J151" s="5">
        <f>[1]VENDREDI!L41</f>
        <v>0</v>
      </c>
      <c r="K151" s="5">
        <f>[1]VENDREDI!M41</f>
        <v>0</v>
      </c>
      <c r="L151" s="5">
        <f>[1]VENDREDI!N41</f>
        <v>0</v>
      </c>
      <c r="M151" s="5">
        <f>[1]VENDREDI!O41</f>
        <v>0</v>
      </c>
      <c r="N151" s="5">
        <f>[1]VENDREDI!P41</f>
        <v>0</v>
      </c>
      <c r="O151" s="5">
        <f>[1]VENDREDI!Q41</f>
        <v>0</v>
      </c>
      <c r="P151" s="5">
        <f>[1]VENDREDI!R41</f>
        <v>0</v>
      </c>
      <c r="Q151" s="5">
        <f>[1]VENDREDI!S41</f>
        <v>0</v>
      </c>
      <c r="R151" s="5">
        <f>[1]VENDREDI!T41</f>
        <v>0</v>
      </c>
      <c r="S151" s="5">
        <f>[1]VENDREDI!U41</f>
        <v>0</v>
      </c>
      <c r="T151" s="5">
        <f>[1]VENDREDI!V41</f>
        <v>0</v>
      </c>
      <c r="U151" s="40">
        <f>[1]VENDREDI!W41</f>
        <v>0</v>
      </c>
      <c r="W151" s="38" t="str">
        <f t="shared" si="8"/>
        <v/>
      </c>
      <c r="X151" s="38"/>
      <c r="Y151" s="24" t="str">
        <f t="array" ref="Y151">IF(MIN(IF(champ0&lt;&gt;"",IF(COUNTIF(Y$4:Y150,champ0)=0,MATCH(champ0,champ0,0))))&lt;&gt;0,INDEX(champ0,MIN(IF(champ0&lt;&gt;"",IF(COUNTIF(Y$4:Y150,champ0)=0,MATCH(champ0,champ0,0))))),"")</f>
        <v/>
      </c>
    </row>
    <row r="152" spans="2:25" x14ac:dyDescent="0.25">
      <c r="B152" s="34">
        <f>[1]VENDREDI!B42</f>
        <v>0</v>
      </c>
      <c r="C152" s="5" t="str">
        <f>[1]VENDREDI!E42</f>
        <v/>
      </c>
      <c r="D152" s="5" t="str">
        <f>[1]VENDREDI!F42</f>
        <v/>
      </c>
      <c r="E152" s="5" t="str">
        <f>[1]VENDREDI!G42</f>
        <v/>
      </c>
      <c r="F152" s="5">
        <f>[1]VENDREDI!H42</f>
        <v>0</v>
      </c>
      <c r="G152" s="5">
        <f>[1]VENDREDI!I42</f>
        <v>0</v>
      </c>
      <c r="H152" s="5">
        <f>[1]VENDREDI!J42</f>
        <v>0</v>
      </c>
      <c r="I152" s="5">
        <f>[1]VENDREDI!K42</f>
        <v>0</v>
      </c>
      <c r="J152" s="5">
        <f>[1]VENDREDI!L42</f>
        <v>0</v>
      </c>
      <c r="K152" s="5">
        <f>[1]VENDREDI!M42</f>
        <v>0</v>
      </c>
      <c r="L152" s="5">
        <f>[1]VENDREDI!N42</f>
        <v>0</v>
      </c>
      <c r="M152" s="5">
        <f>[1]VENDREDI!O42</f>
        <v>0</v>
      </c>
      <c r="N152" s="5">
        <f>[1]VENDREDI!P42</f>
        <v>0</v>
      </c>
      <c r="O152" s="5">
        <f>[1]VENDREDI!Q42</f>
        <v>0</v>
      </c>
      <c r="P152" s="5">
        <f>[1]VENDREDI!R42</f>
        <v>0</v>
      </c>
      <c r="Q152" s="5">
        <f>[1]VENDREDI!S42</f>
        <v>0</v>
      </c>
      <c r="R152" s="5">
        <f>[1]VENDREDI!T42</f>
        <v>0</v>
      </c>
      <c r="S152" s="5">
        <f>[1]VENDREDI!U42</f>
        <v>0</v>
      </c>
      <c r="T152" s="5">
        <f>[1]VENDREDI!V42</f>
        <v>0</v>
      </c>
      <c r="U152" s="40">
        <f>[1]VENDREDI!W42</f>
        <v>0</v>
      </c>
      <c r="W152" s="38" t="str">
        <f t="shared" si="8"/>
        <v/>
      </c>
      <c r="X152" s="38"/>
      <c r="Y152" s="24" t="str">
        <f t="array" ref="Y152">IF(MIN(IF(champ0&lt;&gt;"",IF(COUNTIF(Y$4:Y151,champ0)=0,MATCH(champ0,champ0,0))))&lt;&gt;0,INDEX(champ0,MIN(IF(champ0&lt;&gt;"",IF(COUNTIF(Y$4:Y151,champ0)=0,MATCH(champ0,champ0,0))))),"")</f>
        <v/>
      </c>
    </row>
    <row r="153" spans="2:25" ht="13.8" thickBot="1" x14ac:dyDescent="0.3">
      <c r="B153" s="60" t="str">
        <f>[1]VENDREDI!B43</f>
        <v xml:space="preserve">TOTAL CSL : </v>
      </c>
      <c r="C153" s="61">
        <f>[1]VENDREDI!E43</f>
        <v>0</v>
      </c>
      <c r="D153" s="61">
        <f>[1]VENDREDI!F43</f>
        <v>0</v>
      </c>
      <c r="E153" s="61">
        <f>[1]VENDREDI!G43</f>
        <v>0</v>
      </c>
      <c r="F153" s="61">
        <f>[1]VENDREDI!H43</f>
        <v>5</v>
      </c>
      <c r="G153" s="61">
        <f>[1]VENDREDI!I43</f>
        <v>0</v>
      </c>
      <c r="H153" s="61">
        <f>[1]VENDREDI!J43</f>
        <v>0</v>
      </c>
      <c r="I153" s="61">
        <f>[1]VENDREDI!K43</f>
        <v>0</v>
      </c>
      <c r="J153" s="61">
        <f>[1]VENDREDI!L43</f>
        <v>0</v>
      </c>
      <c r="K153" s="61">
        <f>[1]VENDREDI!M43</f>
        <v>0</v>
      </c>
      <c r="L153" s="61">
        <f>[1]VENDREDI!N43</f>
        <v>0</v>
      </c>
      <c r="M153" s="61">
        <f>[1]VENDREDI!O43</f>
        <v>0</v>
      </c>
      <c r="N153" s="61">
        <f>[1]VENDREDI!P43</f>
        <v>0</v>
      </c>
      <c r="O153" s="61">
        <f>[1]VENDREDI!Q43</f>
        <v>0</v>
      </c>
      <c r="P153" s="61">
        <f>[1]VENDREDI!R43</f>
        <v>0</v>
      </c>
      <c r="Q153" s="61">
        <f>[1]VENDREDI!S43</f>
        <v>0</v>
      </c>
      <c r="R153" s="61">
        <f>[1]VENDREDI!T43</f>
        <v>0</v>
      </c>
      <c r="S153" s="61">
        <f>[1]VENDREDI!U43</f>
        <v>0</v>
      </c>
      <c r="T153" s="61">
        <f>[1]VENDREDI!V43</f>
        <v>0</v>
      </c>
      <c r="U153" s="75">
        <f>[1]VENDREDI!W43</f>
        <v>0</v>
      </c>
      <c r="W153" s="38"/>
      <c r="X153" s="38"/>
      <c r="Y153" s="24" t="str">
        <f t="array" ref="Y153">IF(MIN(IF(champ0&lt;&gt;"",IF(COUNTIF(Y$4:Y152,champ0)=0,MATCH(champ0,champ0,0))))&lt;&gt;0,INDEX(champ0,MIN(IF(champ0&lt;&gt;"",IF(COUNTIF(Y$4:Y152,champ0)=0,MATCH(champ0,champ0,0))))),"")</f>
        <v/>
      </c>
    </row>
    <row r="154" spans="2:25" ht="13.2" customHeight="1" x14ac:dyDescent="0.25">
      <c r="B154" s="9" t="s">
        <v>99</v>
      </c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1"/>
      <c r="W154" s="38"/>
      <c r="X154" s="38"/>
      <c r="Y154" s="24" t="str">
        <f t="array" ref="Y154">IF(MIN(IF(champ0&lt;&gt;"",IF(COUNTIF(Y$4:Y153,champ0)=0,MATCH(champ0,champ0,0))))&lt;&gt;0,INDEX(champ0,MIN(IF(champ0&lt;&gt;"",IF(COUNTIF(Y$4:Y153,champ0)=0,MATCH(champ0,champ0,0))))),"")</f>
        <v/>
      </c>
    </row>
    <row r="155" spans="2:25" ht="13.2" customHeight="1" x14ac:dyDescent="0.25">
      <c r="B155" s="19"/>
      <c r="C155" s="20"/>
      <c r="D155" s="20"/>
      <c r="E155" s="20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1"/>
      <c r="W155" s="38"/>
      <c r="X155" s="38"/>
      <c r="Y155" s="24" t="str">
        <f t="array" ref="Y155">IF(MIN(IF(champ0&lt;&gt;"",IF(COUNTIF(Y$4:Y154,champ0)=0,MATCH(champ0,champ0,0))))&lt;&gt;0,INDEX(champ0,MIN(IF(champ0&lt;&gt;"",IF(COUNTIF(Y$4:Y154,champ0)=0,MATCH(champ0,champ0,0))))),"")</f>
        <v/>
      </c>
    </row>
    <row r="156" spans="2:25" x14ac:dyDescent="0.25">
      <c r="B156" s="34" t="str">
        <f>[1]SAMEDI!B21</f>
        <v>Nom du travailleur</v>
      </c>
      <c r="C156" s="5" t="str">
        <f>[1]SAMEDI!E21</f>
        <v>Codes</v>
      </c>
      <c r="D156" s="5" t="str">
        <f>[1]SAMEDI!F21</f>
        <v>H.Pres</v>
      </c>
      <c r="E156" s="5" t="str">
        <f>[1]SAMEDI!G21</f>
        <v>H.Prep</v>
      </c>
      <c r="F156" s="64">
        <f>[1]SAMEDI!H21</f>
        <v>1310</v>
      </c>
      <c r="G156" s="64">
        <f>[1]SAMEDI!I21</f>
        <v>0</v>
      </c>
      <c r="H156" s="64" t="str">
        <f>[1]SAMEDI!J21</f>
        <v/>
      </c>
      <c r="I156" s="64">
        <f>[1]SAMEDI!K21</f>
        <v>0</v>
      </c>
      <c r="J156" s="64" t="str">
        <f>[1]SAMEDI!L21</f>
        <v/>
      </c>
      <c r="K156" s="64">
        <f>[1]SAMEDI!M21</f>
        <v>0</v>
      </c>
      <c r="L156" s="64" t="str">
        <f>[1]SAMEDI!N21</f>
        <v/>
      </c>
      <c r="M156" s="64">
        <f>[1]SAMEDI!O21</f>
        <v>0</v>
      </c>
      <c r="N156" s="64" t="str">
        <f>[1]SAMEDI!P21</f>
        <v/>
      </c>
      <c r="O156" s="64">
        <f>[1]SAMEDI!Q21</f>
        <v>0</v>
      </c>
      <c r="P156" s="64" t="str">
        <f>[1]SAMEDI!R21</f>
        <v/>
      </c>
      <c r="Q156" s="64">
        <f>[1]SAMEDI!S21</f>
        <v>0</v>
      </c>
      <c r="R156" s="64" t="str">
        <f>[1]SAMEDI!T21</f>
        <v/>
      </c>
      <c r="S156" s="64">
        <f>[1]SAMEDI!U21</f>
        <v>0</v>
      </c>
      <c r="T156" s="64" t="str">
        <f>[1]SAMEDI!V21</f>
        <v/>
      </c>
      <c r="U156" s="65">
        <f>[1]SAMEDI!W21</f>
        <v>0</v>
      </c>
      <c r="W156" s="38"/>
      <c r="X156" s="23"/>
      <c r="Y156" s="24" t="str">
        <f t="array" ref="Y156">IF(MIN(IF(champ0&lt;&gt;"",IF(COUNTIF(Y$4:Y155,champ0)=0,MATCH(champ0,champ0,0))))&lt;&gt;0,INDEX(champ0,MIN(IF(champ0&lt;&gt;"",IF(COUNTIF(Y$4:Y155,champ0)=0,MATCH(champ0,champ0,0))))),"")</f>
        <v/>
      </c>
    </row>
    <row r="157" spans="2:25" x14ac:dyDescent="0.25">
      <c r="B157" s="34">
        <f>[1]SAMEDI!B22</f>
        <v>0</v>
      </c>
      <c r="C157" s="5" t="str">
        <f>[1]SAMEDI!E22</f>
        <v>Métier</v>
      </c>
      <c r="D157" s="5">
        <f>[1]SAMEDI!F22</f>
        <v>0</v>
      </c>
      <c r="E157" s="5">
        <f>[1]SAMEDI!G22</f>
        <v>0</v>
      </c>
      <c r="F157" s="5" t="s">
        <v>6</v>
      </c>
      <c r="G157" s="5" t="s">
        <v>7</v>
      </c>
      <c r="H157" s="5" t="s">
        <v>6</v>
      </c>
      <c r="I157" s="5" t="s">
        <v>7</v>
      </c>
      <c r="J157" s="5" t="s">
        <v>6</v>
      </c>
      <c r="K157" s="5" t="s">
        <v>7</v>
      </c>
      <c r="L157" s="5" t="s">
        <v>6</v>
      </c>
      <c r="M157" s="5" t="s">
        <v>7</v>
      </c>
      <c r="N157" s="5" t="s">
        <v>6</v>
      </c>
      <c r="O157" s="5" t="s">
        <v>7</v>
      </c>
      <c r="P157" s="5" t="s">
        <v>6</v>
      </c>
      <c r="Q157" s="5" t="s">
        <v>7</v>
      </c>
      <c r="R157" s="5" t="s">
        <v>6</v>
      </c>
      <c r="S157" s="5" t="s">
        <v>7</v>
      </c>
      <c r="T157" s="5" t="s">
        <v>6</v>
      </c>
      <c r="U157" s="40" t="s">
        <v>7</v>
      </c>
      <c r="W157" s="38" t="str">
        <f t="shared" ref="W157:W177" si="9">IF(B157=0,"",B157)</f>
        <v/>
      </c>
      <c r="X157" s="23"/>
      <c r="Y157" s="24" t="str">
        <f t="array" ref="Y157">IF(MIN(IF(champ0&lt;&gt;"",IF(COUNTIF(Y$4:Y156,champ0)=0,MATCH(champ0,champ0,0))))&lt;&gt;0,INDEX(champ0,MIN(IF(champ0&lt;&gt;"",IF(COUNTIF(Y$4:Y156,champ0)=0,MATCH(champ0,champ0,0))))),"")</f>
        <v/>
      </c>
    </row>
    <row r="158" spans="2:25" x14ac:dyDescent="0.25">
      <c r="B158" s="34">
        <f>[1]SAMEDI!B23</f>
        <v>0</v>
      </c>
      <c r="C158" s="5" t="str">
        <f>[1]SAMEDI!E23</f>
        <v/>
      </c>
      <c r="D158" s="5" t="str">
        <f>[1]SAMEDI!F23</f>
        <v/>
      </c>
      <c r="E158" s="5" t="str">
        <f>[1]SAMEDI!G23</f>
        <v/>
      </c>
      <c r="F158" s="5">
        <f>[1]SAMEDI!H23</f>
        <v>0</v>
      </c>
      <c r="G158" s="5">
        <f>[1]SAMEDI!I23</f>
        <v>0</v>
      </c>
      <c r="H158" s="5">
        <f>[1]SAMEDI!J23</f>
        <v>0</v>
      </c>
      <c r="I158" s="5">
        <f>[1]SAMEDI!K23</f>
        <v>0</v>
      </c>
      <c r="J158" s="5">
        <f>[1]SAMEDI!L23</f>
        <v>0</v>
      </c>
      <c r="K158" s="5">
        <f>[1]SAMEDI!M23</f>
        <v>0</v>
      </c>
      <c r="L158" s="5">
        <f>[1]SAMEDI!N23</f>
        <v>0</v>
      </c>
      <c r="M158" s="5">
        <f>[1]SAMEDI!O23</f>
        <v>0</v>
      </c>
      <c r="N158" s="5">
        <f>[1]SAMEDI!P23</f>
        <v>0</v>
      </c>
      <c r="O158" s="5">
        <f>[1]SAMEDI!Q23</f>
        <v>0</v>
      </c>
      <c r="P158" s="5">
        <f>[1]SAMEDI!R23</f>
        <v>0</v>
      </c>
      <c r="Q158" s="5">
        <f>[1]SAMEDI!S23</f>
        <v>0</v>
      </c>
      <c r="R158" s="5">
        <f>[1]SAMEDI!T23</f>
        <v>0</v>
      </c>
      <c r="S158" s="5">
        <f>[1]SAMEDI!U23</f>
        <v>0</v>
      </c>
      <c r="T158" s="5">
        <f>[1]SAMEDI!V23</f>
        <v>0</v>
      </c>
      <c r="U158" s="40">
        <f>[1]SAMEDI!W23</f>
        <v>0</v>
      </c>
      <c r="W158" s="38" t="str">
        <f t="shared" si="9"/>
        <v/>
      </c>
      <c r="X158" s="23"/>
      <c r="Y158" s="24" t="str">
        <f t="array" ref="Y158">IF(MIN(IF(champ0&lt;&gt;"",IF(COUNTIF(Y$4:Y157,champ0)=0,MATCH(champ0,champ0,0))))&lt;&gt;0,INDEX(champ0,MIN(IF(champ0&lt;&gt;"",IF(COUNTIF(Y$4:Y157,champ0)=0,MATCH(champ0,champ0,0))))),"")</f>
        <v/>
      </c>
    </row>
    <row r="159" spans="2:25" x14ac:dyDescent="0.25">
      <c r="B159" s="34">
        <f>[1]SAMEDI!B24</f>
        <v>0</v>
      </c>
      <c r="C159" s="5" t="str">
        <f>[1]SAMEDI!E24</f>
        <v/>
      </c>
      <c r="D159" s="5" t="str">
        <f>[1]SAMEDI!F24</f>
        <v/>
      </c>
      <c r="E159" s="5" t="str">
        <f>[1]SAMEDI!G24</f>
        <v/>
      </c>
      <c r="F159" s="5">
        <f>[1]SAMEDI!H24</f>
        <v>0</v>
      </c>
      <c r="G159" s="5">
        <f>[1]SAMEDI!I24</f>
        <v>0</v>
      </c>
      <c r="H159" s="5">
        <f>[1]SAMEDI!J24</f>
        <v>0</v>
      </c>
      <c r="I159" s="5">
        <f>[1]SAMEDI!K24</f>
        <v>0</v>
      </c>
      <c r="J159" s="5">
        <f>[1]SAMEDI!L24</f>
        <v>0</v>
      </c>
      <c r="K159" s="5">
        <f>[1]SAMEDI!M24</f>
        <v>0</v>
      </c>
      <c r="L159" s="5">
        <f>[1]SAMEDI!N24</f>
        <v>0</v>
      </c>
      <c r="M159" s="5">
        <f>[1]SAMEDI!O24</f>
        <v>0</v>
      </c>
      <c r="N159" s="5">
        <f>[1]SAMEDI!P24</f>
        <v>0</v>
      </c>
      <c r="O159" s="5">
        <f>[1]SAMEDI!Q24</f>
        <v>0</v>
      </c>
      <c r="P159" s="5">
        <f>[1]SAMEDI!R24</f>
        <v>0</v>
      </c>
      <c r="Q159" s="5">
        <f>[1]SAMEDI!S24</f>
        <v>0</v>
      </c>
      <c r="R159" s="5">
        <f>[1]SAMEDI!T24</f>
        <v>0</v>
      </c>
      <c r="S159" s="5">
        <f>[1]SAMEDI!U24</f>
        <v>0</v>
      </c>
      <c r="T159" s="5">
        <f>[1]SAMEDI!V24</f>
        <v>0</v>
      </c>
      <c r="U159" s="40">
        <f>[1]SAMEDI!W24</f>
        <v>0</v>
      </c>
      <c r="W159" s="38" t="str">
        <f t="shared" si="9"/>
        <v/>
      </c>
      <c r="X159" s="23"/>
      <c r="Y159" s="24" t="str">
        <f t="array" ref="Y159">IF(MIN(IF(champ0&lt;&gt;"",IF(COUNTIF(Y$4:Y158,champ0)=0,MATCH(champ0,champ0,0))))&lt;&gt;0,INDEX(champ0,MIN(IF(champ0&lt;&gt;"",IF(COUNTIF(Y$4:Y158,champ0)=0,MATCH(champ0,champ0,0))))),"")</f>
        <v/>
      </c>
    </row>
    <row r="160" spans="2:25" x14ac:dyDescent="0.25">
      <c r="B160" s="34" t="str">
        <f>[1]SAMEDI!B25</f>
        <v>Martin Belhumeur</v>
      </c>
      <c r="C160" s="5" t="str">
        <f>[1]SAMEDI!E25</f>
        <v>J.Spec.</v>
      </c>
      <c r="D160" s="5">
        <f>[1]SAMEDI!F25</f>
        <v>0</v>
      </c>
      <c r="E160" s="5">
        <f>[1]SAMEDI!G25</f>
        <v>1</v>
      </c>
      <c r="F160" s="5">
        <f>[1]SAMEDI!H25</f>
        <v>4</v>
      </c>
      <c r="G160" s="5">
        <f>[1]SAMEDI!I25</f>
        <v>0</v>
      </c>
      <c r="H160" s="5">
        <f>[1]SAMEDI!J25</f>
        <v>0</v>
      </c>
      <c r="I160" s="5">
        <f>[1]SAMEDI!K25</f>
        <v>0</v>
      </c>
      <c r="J160" s="5">
        <f>[1]SAMEDI!L25</f>
        <v>0</v>
      </c>
      <c r="K160" s="5">
        <f>[1]SAMEDI!M25</f>
        <v>0</v>
      </c>
      <c r="L160" s="5">
        <f>[1]SAMEDI!N25</f>
        <v>0</v>
      </c>
      <c r="M160" s="5">
        <f>[1]SAMEDI!O25</f>
        <v>0</v>
      </c>
      <c r="N160" s="5">
        <f>[1]SAMEDI!P25</f>
        <v>0</v>
      </c>
      <c r="O160" s="5">
        <f>[1]SAMEDI!Q25</f>
        <v>0</v>
      </c>
      <c r="P160" s="5">
        <f>[1]SAMEDI!R25</f>
        <v>0</v>
      </c>
      <c r="Q160" s="5">
        <f>[1]SAMEDI!S25</f>
        <v>0</v>
      </c>
      <c r="R160" s="5">
        <f>[1]SAMEDI!T25</f>
        <v>0</v>
      </c>
      <c r="S160" s="5">
        <f>[1]SAMEDI!U25</f>
        <v>0</v>
      </c>
      <c r="T160" s="5">
        <f>[1]SAMEDI!V25</f>
        <v>0</v>
      </c>
      <c r="U160" s="40">
        <f>[1]SAMEDI!W25</f>
        <v>0</v>
      </c>
      <c r="W160" s="38" t="str">
        <f t="shared" si="9"/>
        <v>Martin Belhumeur</v>
      </c>
      <c r="X160" s="23"/>
      <c r="Y160" s="24" t="str">
        <f t="array" ref="Y160">IF(MIN(IF(champ0&lt;&gt;"",IF(COUNTIF(Y$4:Y159,champ0)=0,MATCH(champ0,champ0,0))))&lt;&gt;0,INDEX(champ0,MIN(IF(champ0&lt;&gt;"",IF(COUNTIF(Y$4:Y159,champ0)=0,MATCH(champ0,champ0,0))))),"")</f>
        <v/>
      </c>
    </row>
    <row r="161" spans="2:25" x14ac:dyDescent="0.25">
      <c r="B161" s="34">
        <f>[1]SAMEDI!B26</f>
        <v>0</v>
      </c>
      <c r="C161" s="5" t="str">
        <f>[1]SAMEDI!E26</f>
        <v/>
      </c>
      <c r="D161" s="5" t="str">
        <f>[1]SAMEDI!F26</f>
        <v/>
      </c>
      <c r="E161" s="5" t="str">
        <f>[1]SAMEDI!G26</f>
        <v/>
      </c>
      <c r="F161" s="5">
        <f>[1]SAMEDI!H26</f>
        <v>0</v>
      </c>
      <c r="G161" s="5">
        <f>[1]SAMEDI!I26</f>
        <v>0</v>
      </c>
      <c r="H161" s="5">
        <f>[1]SAMEDI!J26</f>
        <v>0</v>
      </c>
      <c r="I161" s="5">
        <f>[1]SAMEDI!K26</f>
        <v>0</v>
      </c>
      <c r="J161" s="5">
        <f>[1]SAMEDI!L26</f>
        <v>0</v>
      </c>
      <c r="K161" s="5">
        <f>[1]SAMEDI!M26</f>
        <v>0</v>
      </c>
      <c r="L161" s="5">
        <f>[1]SAMEDI!N26</f>
        <v>0</v>
      </c>
      <c r="M161" s="5">
        <f>[1]SAMEDI!O26</f>
        <v>0</v>
      </c>
      <c r="N161" s="5">
        <f>[1]SAMEDI!P26</f>
        <v>0</v>
      </c>
      <c r="O161" s="5">
        <f>[1]SAMEDI!Q26</f>
        <v>0</v>
      </c>
      <c r="P161" s="5">
        <f>[1]SAMEDI!R26</f>
        <v>0</v>
      </c>
      <c r="Q161" s="5">
        <f>[1]SAMEDI!S26</f>
        <v>0</v>
      </c>
      <c r="R161" s="5">
        <f>[1]SAMEDI!T26</f>
        <v>0</v>
      </c>
      <c r="S161" s="5">
        <f>[1]SAMEDI!U26</f>
        <v>0</v>
      </c>
      <c r="T161" s="5">
        <f>[1]SAMEDI!V26</f>
        <v>0</v>
      </c>
      <c r="U161" s="40">
        <f>[1]SAMEDI!W26</f>
        <v>0</v>
      </c>
      <c r="W161" s="38" t="str">
        <f t="shared" si="9"/>
        <v/>
      </c>
      <c r="X161" s="23"/>
      <c r="Y161" s="24" t="str">
        <f t="array" ref="Y161">IF(MIN(IF(champ0&lt;&gt;"",IF(COUNTIF(Y$4:Y160,champ0)=0,MATCH(champ0,champ0,0))))&lt;&gt;0,INDEX(champ0,MIN(IF(champ0&lt;&gt;"",IF(COUNTIF(Y$4:Y160,champ0)=0,MATCH(champ0,champ0,0))))),"")</f>
        <v/>
      </c>
    </row>
    <row r="162" spans="2:25" x14ac:dyDescent="0.25">
      <c r="B162" s="34">
        <f>[1]SAMEDI!B27</f>
        <v>0</v>
      </c>
      <c r="C162" s="5" t="str">
        <f>[1]SAMEDI!E27</f>
        <v/>
      </c>
      <c r="D162" s="5" t="str">
        <f>[1]SAMEDI!F27</f>
        <v/>
      </c>
      <c r="E162" s="5" t="str">
        <f>[1]SAMEDI!G27</f>
        <v/>
      </c>
      <c r="F162" s="5">
        <f>[1]SAMEDI!H27</f>
        <v>0</v>
      </c>
      <c r="G162" s="5">
        <f>[1]SAMEDI!I27</f>
        <v>0</v>
      </c>
      <c r="H162" s="5">
        <f>[1]SAMEDI!J27</f>
        <v>0</v>
      </c>
      <c r="I162" s="5">
        <f>[1]SAMEDI!K27</f>
        <v>0</v>
      </c>
      <c r="J162" s="5">
        <f>[1]SAMEDI!L27</f>
        <v>0</v>
      </c>
      <c r="K162" s="5">
        <f>[1]SAMEDI!M27</f>
        <v>0</v>
      </c>
      <c r="L162" s="5">
        <f>[1]SAMEDI!N27</f>
        <v>0</v>
      </c>
      <c r="M162" s="5">
        <f>[1]SAMEDI!O27</f>
        <v>0</v>
      </c>
      <c r="N162" s="5">
        <f>[1]SAMEDI!P27</f>
        <v>0</v>
      </c>
      <c r="O162" s="5">
        <f>[1]SAMEDI!Q27</f>
        <v>0</v>
      </c>
      <c r="P162" s="5">
        <f>[1]SAMEDI!R27</f>
        <v>0</v>
      </c>
      <c r="Q162" s="5">
        <f>[1]SAMEDI!S27</f>
        <v>0</v>
      </c>
      <c r="R162" s="5">
        <f>[1]SAMEDI!T27</f>
        <v>0</v>
      </c>
      <c r="S162" s="5">
        <f>[1]SAMEDI!U27</f>
        <v>0</v>
      </c>
      <c r="T162" s="5">
        <f>[1]SAMEDI!V27</f>
        <v>0</v>
      </c>
      <c r="U162" s="40">
        <f>[1]SAMEDI!W27</f>
        <v>0</v>
      </c>
      <c r="W162" s="38" t="str">
        <f t="shared" si="9"/>
        <v/>
      </c>
      <c r="X162" s="23"/>
      <c r="Y162" s="24" t="str">
        <f t="array" ref="Y162">IF(MIN(IF(champ0&lt;&gt;"",IF(COUNTIF(Y$4:Y161,champ0)=0,MATCH(champ0,champ0,0))))&lt;&gt;0,INDEX(champ0,MIN(IF(champ0&lt;&gt;"",IF(COUNTIF(Y$4:Y161,champ0)=0,MATCH(champ0,champ0,0))))),"")</f>
        <v/>
      </c>
    </row>
    <row r="163" spans="2:25" x14ac:dyDescent="0.25">
      <c r="B163" s="34">
        <f>[1]SAMEDI!B28</f>
        <v>0</v>
      </c>
      <c r="C163" s="5" t="str">
        <f>[1]SAMEDI!E28</f>
        <v/>
      </c>
      <c r="D163" s="5" t="str">
        <f>[1]SAMEDI!F28</f>
        <v/>
      </c>
      <c r="E163" s="5" t="str">
        <f>[1]SAMEDI!G28</f>
        <v/>
      </c>
      <c r="F163" s="5">
        <f>[1]SAMEDI!H28</f>
        <v>0</v>
      </c>
      <c r="G163" s="5">
        <f>[1]SAMEDI!I28</f>
        <v>0</v>
      </c>
      <c r="H163" s="5">
        <f>[1]SAMEDI!J28</f>
        <v>0</v>
      </c>
      <c r="I163" s="5">
        <f>[1]SAMEDI!K28</f>
        <v>0</v>
      </c>
      <c r="J163" s="5">
        <f>[1]SAMEDI!L28</f>
        <v>0</v>
      </c>
      <c r="K163" s="5">
        <f>[1]SAMEDI!M28</f>
        <v>0</v>
      </c>
      <c r="L163" s="5">
        <f>[1]SAMEDI!N28</f>
        <v>0</v>
      </c>
      <c r="M163" s="5">
        <f>[1]SAMEDI!O28</f>
        <v>0</v>
      </c>
      <c r="N163" s="5">
        <f>[1]SAMEDI!P28</f>
        <v>0</v>
      </c>
      <c r="O163" s="5">
        <f>[1]SAMEDI!Q28</f>
        <v>0</v>
      </c>
      <c r="P163" s="5">
        <f>[1]SAMEDI!R28</f>
        <v>0</v>
      </c>
      <c r="Q163" s="5">
        <f>[1]SAMEDI!S28</f>
        <v>0</v>
      </c>
      <c r="R163" s="5">
        <f>[1]SAMEDI!T28</f>
        <v>0</v>
      </c>
      <c r="S163" s="5">
        <f>[1]SAMEDI!U28</f>
        <v>0</v>
      </c>
      <c r="T163" s="5">
        <f>[1]SAMEDI!V28</f>
        <v>0</v>
      </c>
      <c r="U163" s="40">
        <f>[1]SAMEDI!W28</f>
        <v>0</v>
      </c>
      <c r="W163" s="38" t="str">
        <f t="shared" si="9"/>
        <v/>
      </c>
      <c r="X163" s="23"/>
      <c r="Y163" s="24" t="str">
        <f t="array" ref="Y163">IF(MIN(IF(champ0&lt;&gt;"",IF(COUNTIF(Y$4:Y162,champ0)=0,MATCH(champ0,champ0,0))))&lt;&gt;0,INDEX(champ0,MIN(IF(champ0&lt;&gt;"",IF(COUNTIF(Y$4:Y162,champ0)=0,MATCH(champ0,champ0,0))))),"")</f>
        <v/>
      </c>
    </row>
    <row r="164" spans="2:25" x14ac:dyDescent="0.25">
      <c r="B164" s="34">
        <f>[1]SAMEDI!B29</f>
        <v>0</v>
      </c>
      <c r="C164" s="5" t="str">
        <f>[1]SAMEDI!E29</f>
        <v/>
      </c>
      <c r="D164" s="5" t="str">
        <f>[1]SAMEDI!F29</f>
        <v/>
      </c>
      <c r="E164" s="5" t="str">
        <f>[1]SAMEDI!G29</f>
        <v/>
      </c>
      <c r="F164" s="5">
        <f>[1]SAMEDI!H29</f>
        <v>0</v>
      </c>
      <c r="G164" s="5">
        <f>[1]SAMEDI!I29</f>
        <v>0</v>
      </c>
      <c r="H164" s="5">
        <f>[1]SAMEDI!J29</f>
        <v>0</v>
      </c>
      <c r="I164" s="5">
        <f>[1]SAMEDI!K29</f>
        <v>0</v>
      </c>
      <c r="J164" s="5">
        <f>[1]SAMEDI!L29</f>
        <v>0</v>
      </c>
      <c r="K164" s="5">
        <f>[1]SAMEDI!M29</f>
        <v>0</v>
      </c>
      <c r="L164" s="5">
        <f>[1]SAMEDI!N29</f>
        <v>0</v>
      </c>
      <c r="M164" s="5">
        <f>[1]SAMEDI!O29</f>
        <v>0</v>
      </c>
      <c r="N164" s="5">
        <f>[1]SAMEDI!P29</f>
        <v>0</v>
      </c>
      <c r="O164" s="5">
        <f>[1]SAMEDI!Q29</f>
        <v>0</v>
      </c>
      <c r="P164" s="5">
        <f>[1]SAMEDI!R29</f>
        <v>0</v>
      </c>
      <c r="Q164" s="5">
        <f>[1]SAMEDI!S29</f>
        <v>0</v>
      </c>
      <c r="R164" s="5">
        <f>[1]SAMEDI!T29</f>
        <v>0</v>
      </c>
      <c r="S164" s="5">
        <f>[1]SAMEDI!U29</f>
        <v>0</v>
      </c>
      <c r="T164" s="5">
        <f>[1]SAMEDI!V29</f>
        <v>0</v>
      </c>
      <c r="U164" s="40">
        <f>[1]SAMEDI!W29</f>
        <v>0</v>
      </c>
      <c r="W164" s="38" t="str">
        <f t="shared" si="9"/>
        <v/>
      </c>
      <c r="X164" s="23"/>
      <c r="Y164" s="24" t="str">
        <f t="array" ref="Y164">IF(MIN(IF(champ0&lt;&gt;"",IF(COUNTIF(Y$4:Y163,champ0)=0,MATCH(champ0,champ0,0))))&lt;&gt;0,INDEX(champ0,MIN(IF(champ0&lt;&gt;"",IF(COUNTIF(Y$4:Y163,champ0)=0,MATCH(champ0,champ0,0))))),"")</f>
        <v/>
      </c>
    </row>
    <row r="165" spans="2:25" x14ac:dyDescent="0.25">
      <c r="B165" s="34">
        <f>[1]SAMEDI!B30</f>
        <v>0</v>
      </c>
      <c r="C165" s="5" t="str">
        <f>[1]SAMEDI!E30</f>
        <v/>
      </c>
      <c r="D165" s="5" t="str">
        <f>[1]SAMEDI!F30</f>
        <v/>
      </c>
      <c r="E165" s="5" t="str">
        <f>[1]SAMEDI!G30</f>
        <v/>
      </c>
      <c r="F165" s="5">
        <f>[1]SAMEDI!H30</f>
        <v>0</v>
      </c>
      <c r="G165" s="5">
        <f>[1]SAMEDI!I30</f>
        <v>0</v>
      </c>
      <c r="H165" s="5">
        <f>[1]SAMEDI!J30</f>
        <v>0</v>
      </c>
      <c r="I165" s="5">
        <f>[1]SAMEDI!K30</f>
        <v>0</v>
      </c>
      <c r="J165" s="5">
        <f>[1]SAMEDI!L30</f>
        <v>0</v>
      </c>
      <c r="K165" s="5">
        <f>[1]SAMEDI!M30</f>
        <v>0</v>
      </c>
      <c r="L165" s="5">
        <f>[1]SAMEDI!N30</f>
        <v>0</v>
      </c>
      <c r="M165" s="5">
        <f>[1]SAMEDI!O30</f>
        <v>0</v>
      </c>
      <c r="N165" s="5">
        <f>[1]SAMEDI!P30</f>
        <v>0</v>
      </c>
      <c r="O165" s="5">
        <f>[1]SAMEDI!Q30</f>
        <v>0</v>
      </c>
      <c r="P165" s="5">
        <f>[1]SAMEDI!R30</f>
        <v>0</v>
      </c>
      <c r="Q165" s="5">
        <f>[1]SAMEDI!S30</f>
        <v>0</v>
      </c>
      <c r="R165" s="5">
        <f>[1]SAMEDI!T30</f>
        <v>0</v>
      </c>
      <c r="S165" s="5">
        <f>[1]SAMEDI!U30</f>
        <v>0</v>
      </c>
      <c r="T165" s="5">
        <f>[1]SAMEDI!V30</f>
        <v>0</v>
      </c>
      <c r="U165" s="40">
        <f>[1]SAMEDI!W30</f>
        <v>0</v>
      </c>
      <c r="W165" s="38" t="str">
        <f t="shared" si="9"/>
        <v/>
      </c>
      <c r="X165" s="23"/>
      <c r="Y165" s="24" t="str">
        <f t="array" ref="Y165">IF(MIN(IF(champ0&lt;&gt;"",IF(COUNTIF(Y$4:Y164,champ0)=0,MATCH(champ0,champ0,0))))&lt;&gt;0,INDEX(champ0,MIN(IF(champ0&lt;&gt;"",IF(COUNTIF(Y$4:Y164,champ0)=0,MATCH(champ0,champ0,0))))),"")</f>
        <v/>
      </c>
    </row>
    <row r="166" spans="2:25" x14ac:dyDescent="0.25">
      <c r="B166" s="34">
        <f>[1]SAMEDI!B31</f>
        <v>0</v>
      </c>
      <c r="C166" s="5" t="str">
        <f>[1]SAMEDI!E31</f>
        <v/>
      </c>
      <c r="D166" s="5" t="str">
        <f>[1]SAMEDI!F31</f>
        <v/>
      </c>
      <c r="E166" s="5" t="str">
        <f>[1]SAMEDI!G31</f>
        <v/>
      </c>
      <c r="F166" s="5">
        <f>[1]SAMEDI!H31</f>
        <v>0</v>
      </c>
      <c r="G166" s="5">
        <f>[1]SAMEDI!I31</f>
        <v>0</v>
      </c>
      <c r="H166" s="5">
        <f>[1]SAMEDI!J31</f>
        <v>0</v>
      </c>
      <c r="I166" s="5">
        <f>[1]SAMEDI!K31</f>
        <v>0</v>
      </c>
      <c r="J166" s="5">
        <f>[1]SAMEDI!L31</f>
        <v>0</v>
      </c>
      <c r="K166" s="5">
        <f>[1]SAMEDI!M31</f>
        <v>0</v>
      </c>
      <c r="L166" s="5">
        <f>[1]SAMEDI!N31</f>
        <v>0</v>
      </c>
      <c r="M166" s="5">
        <f>[1]SAMEDI!O31</f>
        <v>0</v>
      </c>
      <c r="N166" s="5">
        <f>[1]SAMEDI!P31</f>
        <v>0</v>
      </c>
      <c r="O166" s="5">
        <f>[1]SAMEDI!Q31</f>
        <v>0</v>
      </c>
      <c r="P166" s="5">
        <f>[1]SAMEDI!R31</f>
        <v>0</v>
      </c>
      <c r="Q166" s="5">
        <f>[1]SAMEDI!S31</f>
        <v>0</v>
      </c>
      <c r="R166" s="5">
        <f>[1]SAMEDI!T31</f>
        <v>0</v>
      </c>
      <c r="S166" s="5">
        <f>[1]SAMEDI!U31</f>
        <v>0</v>
      </c>
      <c r="T166" s="5">
        <f>[1]SAMEDI!V31</f>
        <v>0</v>
      </c>
      <c r="U166" s="40">
        <f>[1]SAMEDI!W31</f>
        <v>0</v>
      </c>
      <c r="W166" s="38" t="str">
        <f t="shared" si="9"/>
        <v/>
      </c>
      <c r="X166" s="23"/>
      <c r="Y166" s="24" t="str">
        <f t="array" ref="Y166">IF(MIN(IF(champ0&lt;&gt;"",IF(COUNTIF(Y$4:Y165,champ0)=0,MATCH(champ0,champ0,0))))&lt;&gt;0,INDEX(champ0,MIN(IF(champ0&lt;&gt;"",IF(COUNTIF(Y$4:Y165,champ0)=0,MATCH(champ0,champ0,0))))),"")</f>
        <v/>
      </c>
    </row>
    <row r="167" spans="2:25" x14ac:dyDescent="0.25">
      <c r="B167" s="34">
        <f>[1]SAMEDI!B32</f>
        <v>0</v>
      </c>
      <c r="C167" s="5" t="str">
        <f>[1]SAMEDI!E32</f>
        <v/>
      </c>
      <c r="D167" s="5" t="str">
        <f>[1]SAMEDI!F32</f>
        <v/>
      </c>
      <c r="E167" s="5" t="str">
        <f>[1]SAMEDI!G32</f>
        <v/>
      </c>
      <c r="F167" s="5">
        <f>[1]SAMEDI!H32</f>
        <v>0</v>
      </c>
      <c r="G167" s="5">
        <f>[1]SAMEDI!I32</f>
        <v>0</v>
      </c>
      <c r="H167" s="5">
        <f>[1]SAMEDI!J32</f>
        <v>0</v>
      </c>
      <c r="I167" s="5">
        <f>[1]SAMEDI!K32</f>
        <v>0</v>
      </c>
      <c r="J167" s="5">
        <f>[1]SAMEDI!L32</f>
        <v>0</v>
      </c>
      <c r="K167" s="5">
        <f>[1]SAMEDI!M32</f>
        <v>0</v>
      </c>
      <c r="L167" s="5">
        <f>[1]SAMEDI!N32</f>
        <v>0</v>
      </c>
      <c r="M167" s="5">
        <f>[1]SAMEDI!O32</f>
        <v>0</v>
      </c>
      <c r="N167" s="5">
        <f>[1]SAMEDI!P32</f>
        <v>0</v>
      </c>
      <c r="O167" s="5">
        <f>[1]SAMEDI!Q32</f>
        <v>0</v>
      </c>
      <c r="P167" s="5">
        <f>[1]SAMEDI!R32</f>
        <v>0</v>
      </c>
      <c r="Q167" s="5">
        <f>[1]SAMEDI!S32</f>
        <v>0</v>
      </c>
      <c r="R167" s="5">
        <f>[1]SAMEDI!T32</f>
        <v>0</v>
      </c>
      <c r="S167" s="5">
        <f>[1]SAMEDI!U32</f>
        <v>0</v>
      </c>
      <c r="T167" s="5">
        <f>[1]SAMEDI!V32</f>
        <v>0</v>
      </c>
      <c r="U167" s="40">
        <f>[1]SAMEDI!W32</f>
        <v>0</v>
      </c>
      <c r="W167" s="38" t="str">
        <f t="shared" si="9"/>
        <v/>
      </c>
      <c r="X167" s="23"/>
      <c r="Y167" s="24" t="str">
        <f t="array" ref="Y167">IF(MIN(IF(champ0&lt;&gt;"",IF(COUNTIF(Y$4:Y166,champ0)=0,MATCH(champ0,champ0,0))))&lt;&gt;0,INDEX(champ0,MIN(IF(champ0&lt;&gt;"",IF(COUNTIF(Y$4:Y166,champ0)=0,MATCH(champ0,champ0,0))))),"")</f>
        <v/>
      </c>
    </row>
    <row r="168" spans="2:25" x14ac:dyDescent="0.25">
      <c r="B168" s="34">
        <f>[1]SAMEDI!B33</f>
        <v>0</v>
      </c>
      <c r="C168" s="5" t="str">
        <f>[1]SAMEDI!E33</f>
        <v/>
      </c>
      <c r="D168" s="5" t="str">
        <f>[1]SAMEDI!F33</f>
        <v/>
      </c>
      <c r="E168" s="5" t="str">
        <f>[1]SAMEDI!G33</f>
        <v/>
      </c>
      <c r="F168" s="5">
        <f>[1]SAMEDI!H33</f>
        <v>0</v>
      </c>
      <c r="G168" s="5">
        <f>[1]SAMEDI!I33</f>
        <v>0</v>
      </c>
      <c r="H168" s="5">
        <f>[1]SAMEDI!J33</f>
        <v>0</v>
      </c>
      <c r="I168" s="5">
        <f>[1]SAMEDI!K33</f>
        <v>0</v>
      </c>
      <c r="J168" s="5">
        <f>[1]SAMEDI!L33</f>
        <v>0</v>
      </c>
      <c r="K168" s="5">
        <f>[1]SAMEDI!M33</f>
        <v>0</v>
      </c>
      <c r="L168" s="5">
        <f>[1]SAMEDI!N33</f>
        <v>0</v>
      </c>
      <c r="M168" s="5">
        <f>[1]SAMEDI!O33</f>
        <v>0</v>
      </c>
      <c r="N168" s="5">
        <f>[1]SAMEDI!P33</f>
        <v>0</v>
      </c>
      <c r="O168" s="5">
        <f>[1]SAMEDI!Q33</f>
        <v>0</v>
      </c>
      <c r="P168" s="5">
        <f>[1]SAMEDI!R33</f>
        <v>0</v>
      </c>
      <c r="Q168" s="5">
        <f>[1]SAMEDI!S33</f>
        <v>0</v>
      </c>
      <c r="R168" s="5">
        <f>[1]SAMEDI!T33</f>
        <v>0</v>
      </c>
      <c r="S168" s="5">
        <f>[1]SAMEDI!U33</f>
        <v>0</v>
      </c>
      <c r="T168" s="5">
        <f>[1]SAMEDI!V33</f>
        <v>0</v>
      </c>
      <c r="U168" s="40">
        <f>[1]SAMEDI!W33</f>
        <v>0</v>
      </c>
      <c r="W168" s="38" t="str">
        <f t="shared" si="9"/>
        <v/>
      </c>
      <c r="X168" s="23"/>
      <c r="Y168" s="24" t="str">
        <f t="array" ref="Y168">IF(MIN(IF(champ0&lt;&gt;"",IF(COUNTIF(Y$4:Y167,champ0)=0,MATCH(champ0,champ0,0))))&lt;&gt;0,INDEX(champ0,MIN(IF(champ0&lt;&gt;"",IF(COUNTIF(Y$4:Y167,champ0)=0,MATCH(champ0,champ0,0))))),"")</f>
        <v/>
      </c>
    </row>
    <row r="169" spans="2:25" x14ac:dyDescent="0.25">
      <c r="B169" s="34">
        <f>[1]SAMEDI!B34</f>
        <v>0</v>
      </c>
      <c r="C169" s="5" t="str">
        <f>[1]SAMEDI!E34</f>
        <v/>
      </c>
      <c r="D169" s="5" t="str">
        <f>[1]SAMEDI!F34</f>
        <v/>
      </c>
      <c r="E169" s="5" t="str">
        <f>[1]SAMEDI!G34</f>
        <v/>
      </c>
      <c r="F169" s="5">
        <f>[1]SAMEDI!H34</f>
        <v>0</v>
      </c>
      <c r="G169" s="5">
        <f>[1]SAMEDI!I34</f>
        <v>0</v>
      </c>
      <c r="H169" s="5">
        <f>[1]SAMEDI!J34</f>
        <v>0</v>
      </c>
      <c r="I169" s="5">
        <f>[1]SAMEDI!K34</f>
        <v>0</v>
      </c>
      <c r="J169" s="5">
        <f>[1]SAMEDI!L34</f>
        <v>0</v>
      </c>
      <c r="K169" s="5">
        <f>[1]SAMEDI!M34</f>
        <v>0</v>
      </c>
      <c r="L169" s="5">
        <f>[1]SAMEDI!N34</f>
        <v>0</v>
      </c>
      <c r="M169" s="5">
        <f>[1]SAMEDI!O34</f>
        <v>0</v>
      </c>
      <c r="N169" s="5">
        <f>[1]SAMEDI!P34</f>
        <v>0</v>
      </c>
      <c r="O169" s="5">
        <f>[1]SAMEDI!Q34</f>
        <v>0</v>
      </c>
      <c r="P169" s="5">
        <f>[1]SAMEDI!R34</f>
        <v>0</v>
      </c>
      <c r="Q169" s="5">
        <f>[1]SAMEDI!S34</f>
        <v>0</v>
      </c>
      <c r="R169" s="5">
        <f>[1]SAMEDI!T34</f>
        <v>0</v>
      </c>
      <c r="S169" s="5">
        <f>[1]SAMEDI!U34</f>
        <v>0</v>
      </c>
      <c r="T169" s="5">
        <f>[1]SAMEDI!V34</f>
        <v>0</v>
      </c>
      <c r="U169" s="40">
        <f>[1]SAMEDI!W34</f>
        <v>0</v>
      </c>
      <c r="W169" s="38" t="str">
        <f t="shared" si="9"/>
        <v/>
      </c>
      <c r="X169" s="23"/>
      <c r="Y169" s="24" t="str">
        <f t="array" ref="Y169">IF(MIN(IF(champ0&lt;&gt;"",IF(COUNTIF(Y$4:Y168,champ0)=0,MATCH(champ0,champ0,0))))&lt;&gt;0,INDEX(champ0,MIN(IF(champ0&lt;&gt;"",IF(COUNTIF(Y$4:Y168,champ0)=0,MATCH(champ0,champ0,0))))),"")</f>
        <v/>
      </c>
    </row>
    <row r="170" spans="2:25" x14ac:dyDescent="0.25">
      <c r="B170" s="34">
        <f>[1]SAMEDI!B35</f>
        <v>0</v>
      </c>
      <c r="C170" s="5" t="str">
        <f>[1]SAMEDI!E35</f>
        <v/>
      </c>
      <c r="D170" s="5" t="str">
        <f>[1]SAMEDI!F35</f>
        <v/>
      </c>
      <c r="E170" s="5" t="str">
        <f>[1]SAMEDI!G35</f>
        <v/>
      </c>
      <c r="F170" s="5">
        <f>[1]SAMEDI!H35</f>
        <v>0</v>
      </c>
      <c r="G170" s="5">
        <f>[1]SAMEDI!I35</f>
        <v>0</v>
      </c>
      <c r="H170" s="5">
        <f>[1]SAMEDI!J35</f>
        <v>0</v>
      </c>
      <c r="I170" s="5">
        <f>[1]SAMEDI!K35</f>
        <v>0</v>
      </c>
      <c r="J170" s="5">
        <f>[1]SAMEDI!L35</f>
        <v>0</v>
      </c>
      <c r="K170" s="5">
        <f>[1]SAMEDI!M35</f>
        <v>0</v>
      </c>
      <c r="L170" s="5">
        <f>[1]SAMEDI!N35</f>
        <v>0</v>
      </c>
      <c r="M170" s="5">
        <f>[1]SAMEDI!O35</f>
        <v>0</v>
      </c>
      <c r="N170" s="5">
        <f>[1]SAMEDI!P35</f>
        <v>0</v>
      </c>
      <c r="O170" s="5">
        <f>[1]SAMEDI!Q35</f>
        <v>0</v>
      </c>
      <c r="P170" s="5">
        <f>[1]SAMEDI!R35</f>
        <v>0</v>
      </c>
      <c r="Q170" s="5">
        <f>[1]SAMEDI!S35</f>
        <v>0</v>
      </c>
      <c r="R170" s="5">
        <f>[1]SAMEDI!T35</f>
        <v>0</v>
      </c>
      <c r="S170" s="5">
        <f>[1]SAMEDI!U35</f>
        <v>0</v>
      </c>
      <c r="T170" s="5">
        <f>[1]SAMEDI!V35</f>
        <v>0</v>
      </c>
      <c r="U170" s="40">
        <f>[1]SAMEDI!W35</f>
        <v>0</v>
      </c>
      <c r="W170" s="38" t="str">
        <f t="shared" si="9"/>
        <v/>
      </c>
      <c r="X170" s="23"/>
      <c r="Y170" s="24" t="str">
        <f t="array" ref="Y170">IF(MIN(IF(champ0&lt;&gt;"",IF(COUNTIF(Y$4:Y169,champ0)=0,MATCH(champ0,champ0,0))))&lt;&gt;0,INDEX(champ0,MIN(IF(champ0&lt;&gt;"",IF(COUNTIF(Y$4:Y169,champ0)=0,MATCH(champ0,champ0,0))))),"")</f>
        <v/>
      </c>
    </row>
    <row r="171" spans="2:25" x14ac:dyDescent="0.25">
      <c r="B171" s="34">
        <f>[1]SAMEDI!B36</f>
        <v>0</v>
      </c>
      <c r="C171" s="5" t="str">
        <f>[1]SAMEDI!E36</f>
        <v/>
      </c>
      <c r="D171" s="5" t="str">
        <f>[1]SAMEDI!F36</f>
        <v/>
      </c>
      <c r="E171" s="5" t="str">
        <f>[1]SAMEDI!G36</f>
        <v/>
      </c>
      <c r="F171" s="5">
        <f>[1]SAMEDI!H36</f>
        <v>0</v>
      </c>
      <c r="G171" s="5">
        <f>[1]SAMEDI!I36</f>
        <v>0</v>
      </c>
      <c r="H171" s="5">
        <f>[1]SAMEDI!J36</f>
        <v>0</v>
      </c>
      <c r="I171" s="5">
        <f>[1]SAMEDI!K36</f>
        <v>0</v>
      </c>
      <c r="J171" s="5">
        <f>[1]SAMEDI!L36</f>
        <v>0</v>
      </c>
      <c r="K171" s="5">
        <f>[1]SAMEDI!M36</f>
        <v>0</v>
      </c>
      <c r="L171" s="5">
        <f>[1]SAMEDI!N36</f>
        <v>0</v>
      </c>
      <c r="M171" s="5">
        <f>[1]SAMEDI!O36</f>
        <v>0</v>
      </c>
      <c r="N171" s="5">
        <f>[1]SAMEDI!P36</f>
        <v>0</v>
      </c>
      <c r="O171" s="5">
        <f>[1]SAMEDI!Q36</f>
        <v>0</v>
      </c>
      <c r="P171" s="5">
        <f>[1]SAMEDI!R36</f>
        <v>0</v>
      </c>
      <c r="Q171" s="5">
        <f>[1]SAMEDI!S36</f>
        <v>0</v>
      </c>
      <c r="R171" s="5">
        <f>[1]SAMEDI!T36</f>
        <v>0</v>
      </c>
      <c r="S171" s="5">
        <f>[1]SAMEDI!U36</f>
        <v>0</v>
      </c>
      <c r="T171" s="5">
        <f>[1]SAMEDI!V36</f>
        <v>0</v>
      </c>
      <c r="U171" s="40">
        <f>[1]SAMEDI!W36</f>
        <v>0</v>
      </c>
      <c r="W171" s="38" t="str">
        <f t="shared" si="9"/>
        <v/>
      </c>
      <c r="X171" s="23"/>
      <c r="Y171" s="24" t="str">
        <f t="array" ref="Y171">IF(MIN(IF(champ0&lt;&gt;"",IF(COUNTIF(Y$4:Y170,champ0)=0,MATCH(champ0,champ0,0))))&lt;&gt;0,INDEX(champ0,MIN(IF(champ0&lt;&gt;"",IF(COUNTIF(Y$4:Y170,champ0)=0,MATCH(champ0,champ0,0))))),"")</f>
        <v/>
      </c>
    </row>
    <row r="172" spans="2:25" x14ac:dyDescent="0.25">
      <c r="B172" s="34">
        <f>[1]SAMEDI!B37</f>
        <v>0</v>
      </c>
      <c r="C172" s="5" t="str">
        <f>[1]SAMEDI!E37</f>
        <v/>
      </c>
      <c r="D172" s="5" t="str">
        <f>[1]SAMEDI!F37</f>
        <v/>
      </c>
      <c r="E172" s="5" t="str">
        <f>[1]SAMEDI!G37</f>
        <v/>
      </c>
      <c r="F172" s="5">
        <f>[1]SAMEDI!H37</f>
        <v>0</v>
      </c>
      <c r="G172" s="5">
        <f>[1]SAMEDI!I37</f>
        <v>0</v>
      </c>
      <c r="H172" s="5">
        <f>[1]SAMEDI!J37</f>
        <v>0</v>
      </c>
      <c r="I172" s="5">
        <f>[1]SAMEDI!K37</f>
        <v>0</v>
      </c>
      <c r="J172" s="5">
        <f>[1]SAMEDI!L37</f>
        <v>8</v>
      </c>
      <c r="K172" s="5">
        <f>[1]SAMEDI!M37</f>
        <v>0</v>
      </c>
      <c r="L172" s="5">
        <f>[1]SAMEDI!N37</f>
        <v>0</v>
      </c>
      <c r="M172" s="5">
        <f>[1]SAMEDI!O37</f>
        <v>0</v>
      </c>
      <c r="N172" s="5">
        <f>[1]SAMEDI!P37</f>
        <v>0</v>
      </c>
      <c r="O172" s="5">
        <f>[1]SAMEDI!Q37</f>
        <v>0</v>
      </c>
      <c r="P172" s="5">
        <f>[1]SAMEDI!R37</f>
        <v>0</v>
      </c>
      <c r="Q172" s="5">
        <f>[1]SAMEDI!S37</f>
        <v>0</v>
      </c>
      <c r="R172" s="5">
        <f>[1]SAMEDI!T37</f>
        <v>0</v>
      </c>
      <c r="S172" s="5">
        <f>[1]SAMEDI!U37</f>
        <v>0</v>
      </c>
      <c r="T172" s="5">
        <f>[1]SAMEDI!V37</f>
        <v>0</v>
      </c>
      <c r="U172" s="40">
        <f>[1]SAMEDI!W37</f>
        <v>0</v>
      </c>
      <c r="W172" s="38" t="str">
        <f t="shared" si="9"/>
        <v/>
      </c>
      <c r="X172" s="23"/>
      <c r="Y172" s="24" t="str">
        <f t="array" ref="Y172">IF(MIN(IF(champ0&lt;&gt;"",IF(COUNTIF(Y$4:Y171,champ0)=0,MATCH(champ0,champ0,0))))&lt;&gt;0,INDEX(champ0,MIN(IF(champ0&lt;&gt;"",IF(COUNTIF(Y$4:Y171,champ0)=0,MATCH(champ0,champ0,0))))),"")</f>
        <v/>
      </c>
    </row>
    <row r="173" spans="2:25" x14ac:dyDescent="0.25">
      <c r="B173" s="34">
        <f>[1]SAMEDI!B38</f>
        <v>0</v>
      </c>
      <c r="C173" s="5" t="str">
        <f>[1]SAMEDI!E38</f>
        <v/>
      </c>
      <c r="D173" s="5" t="str">
        <f>[1]SAMEDI!F38</f>
        <v/>
      </c>
      <c r="E173" s="5" t="str">
        <f>[1]SAMEDI!G38</f>
        <v/>
      </c>
      <c r="F173" s="5">
        <f>[1]SAMEDI!H38</f>
        <v>0</v>
      </c>
      <c r="G173" s="5">
        <f>[1]SAMEDI!I38</f>
        <v>0</v>
      </c>
      <c r="H173" s="5">
        <f>[1]SAMEDI!J38</f>
        <v>0</v>
      </c>
      <c r="I173" s="5">
        <f>[1]SAMEDI!K38</f>
        <v>0</v>
      </c>
      <c r="J173" s="5">
        <f>[1]SAMEDI!L38</f>
        <v>0</v>
      </c>
      <c r="K173" s="5">
        <f>[1]SAMEDI!M38</f>
        <v>0</v>
      </c>
      <c r="L173" s="5">
        <f>[1]SAMEDI!N38</f>
        <v>0</v>
      </c>
      <c r="M173" s="5">
        <f>[1]SAMEDI!O38</f>
        <v>0</v>
      </c>
      <c r="N173" s="5">
        <f>[1]SAMEDI!P38</f>
        <v>0</v>
      </c>
      <c r="O173" s="5">
        <f>[1]SAMEDI!Q38</f>
        <v>0</v>
      </c>
      <c r="P173" s="5">
        <f>[1]SAMEDI!R38</f>
        <v>0</v>
      </c>
      <c r="Q173" s="5">
        <f>[1]SAMEDI!S38</f>
        <v>0</v>
      </c>
      <c r="R173" s="5">
        <f>[1]SAMEDI!T38</f>
        <v>0</v>
      </c>
      <c r="S173" s="5">
        <f>[1]SAMEDI!U38</f>
        <v>0</v>
      </c>
      <c r="T173" s="5">
        <f>[1]SAMEDI!V38</f>
        <v>0</v>
      </c>
      <c r="U173" s="40">
        <f>[1]SAMEDI!W38</f>
        <v>0</v>
      </c>
      <c r="W173" s="38" t="str">
        <f t="shared" si="9"/>
        <v/>
      </c>
      <c r="X173" s="23"/>
      <c r="Y173" s="24" t="str">
        <f t="array" ref="Y173">IF(MIN(IF(champ0&lt;&gt;"",IF(COUNTIF(Y$4:Y172,champ0)=0,MATCH(champ0,champ0,0))))&lt;&gt;0,INDEX(champ0,MIN(IF(champ0&lt;&gt;"",IF(COUNTIF(Y$4:Y172,champ0)=0,MATCH(champ0,champ0,0))))),"")</f>
        <v/>
      </c>
    </row>
    <row r="174" spans="2:25" x14ac:dyDescent="0.25">
      <c r="B174" s="34">
        <f>[1]SAMEDI!B39</f>
        <v>0</v>
      </c>
      <c r="C174" s="5" t="str">
        <f>[1]SAMEDI!E39</f>
        <v/>
      </c>
      <c r="D174" s="5" t="str">
        <f>[1]SAMEDI!F39</f>
        <v/>
      </c>
      <c r="E174" s="5" t="str">
        <f>[1]SAMEDI!G39</f>
        <v/>
      </c>
      <c r="F174" s="5">
        <f>[1]SAMEDI!H39</f>
        <v>0</v>
      </c>
      <c r="G174" s="5">
        <f>[1]SAMEDI!I39</f>
        <v>0</v>
      </c>
      <c r="H174" s="5">
        <f>[1]SAMEDI!J39</f>
        <v>0</v>
      </c>
      <c r="I174" s="5">
        <f>[1]SAMEDI!K39</f>
        <v>0</v>
      </c>
      <c r="J174" s="5">
        <f>[1]SAMEDI!L39</f>
        <v>0</v>
      </c>
      <c r="K174" s="5">
        <f>[1]SAMEDI!M39</f>
        <v>0</v>
      </c>
      <c r="L174" s="5">
        <f>[1]SAMEDI!N39</f>
        <v>0</v>
      </c>
      <c r="M174" s="5">
        <f>[1]SAMEDI!O39</f>
        <v>0</v>
      </c>
      <c r="N174" s="5">
        <f>[1]SAMEDI!P39</f>
        <v>0</v>
      </c>
      <c r="O174" s="5">
        <f>[1]SAMEDI!Q39</f>
        <v>0</v>
      </c>
      <c r="P174" s="5">
        <f>[1]SAMEDI!R39</f>
        <v>0</v>
      </c>
      <c r="Q174" s="5">
        <f>[1]SAMEDI!S39</f>
        <v>0</v>
      </c>
      <c r="R174" s="5">
        <f>[1]SAMEDI!T39</f>
        <v>0</v>
      </c>
      <c r="S174" s="5">
        <f>[1]SAMEDI!U39</f>
        <v>0</v>
      </c>
      <c r="T174" s="5">
        <f>[1]SAMEDI!V39</f>
        <v>0</v>
      </c>
      <c r="U174" s="40">
        <f>[1]SAMEDI!W39</f>
        <v>0</v>
      </c>
      <c r="W174" s="38" t="str">
        <f t="shared" si="9"/>
        <v/>
      </c>
      <c r="X174" s="23"/>
      <c r="Y174" s="24" t="str">
        <f t="array" ref="Y174">IF(MIN(IF(champ0&lt;&gt;"",IF(COUNTIF(Y$4:Y173,champ0)=0,MATCH(champ0,champ0,0))))&lt;&gt;0,INDEX(champ0,MIN(IF(champ0&lt;&gt;"",IF(COUNTIF(Y$4:Y173,champ0)=0,MATCH(champ0,champ0,0))))),"")</f>
        <v/>
      </c>
    </row>
    <row r="175" spans="2:25" x14ac:dyDescent="0.25">
      <c r="B175" s="34">
        <f>[1]SAMEDI!B40</f>
        <v>0</v>
      </c>
      <c r="C175" s="5" t="str">
        <f>[1]SAMEDI!E40</f>
        <v/>
      </c>
      <c r="D175" s="5" t="str">
        <f>[1]SAMEDI!F40</f>
        <v/>
      </c>
      <c r="E175" s="5" t="str">
        <f>[1]SAMEDI!G40</f>
        <v/>
      </c>
      <c r="F175" s="5">
        <f>[1]SAMEDI!H40</f>
        <v>0</v>
      </c>
      <c r="G175" s="5">
        <f>[1]SAMEDI!I40</f>
        <v>0</v>
      </c>
      <c r="H175" s="5">
        <f>[1]SAMEDI!J40</f>
        <v>0</v>
      </c>
      <c r="I175" s="5">
        <f>[1]SAMEDI!K40</f>
        <v>0</v>
      </c>
      <c r="J175" s="5">
        <f>[1]SAMEDI!L40</f>
        <v>0</v>
      </c>
      <c r="K175" s="5">
        <f>[1]SAMEDI!M40</f>
        <v>0</v>
      </c>
      <c r="L175" s="5">
        <f>[1]SAMEDI!N40</f>
        <v>0</v>
      </c>
      <c r="M175" s="5">
        <f>[1]SAMEDI!O40</f>
        <v>0</v>
      </c>
      <c r="N175" s="5">
        <f>[1]SAMEDI!P40</f>
        <v>0</v>
      </c>
      <c r="O175" s="5">
        <f>[1]SAMEDI!Q40</f>
        <v>0</v>
      </c>
      <c r="P175" s="5">
        <f>[1]SAMEDI!R40</f>
        <v>0</v>
      </c>
      <c r="Q175" s="5">
        <f>[1]SAMEDI!S40</f>
        <v>0</v>
      </c>
      <c r="R175" s="5">
        <f>[1]SAMEDI!T40</f>
        <v>0</v>
      </c>
      <c r="S175" s="5">
        <f>[1]SAMEDI!U40</f>
        <v>0</v>
      </c>
      <c r="T175" s="5">
        <f>[1]SAMEDI!V40</f>
        <v>0</v>
      </c>
      <c r="U175" s="40">
        <f>[1]SAMEDI!W40</f>
        <v>0</v>
      </c>
      <c r="W175" s="38" t="str">
        <f t="shared" si="9"/>
        <v/>
      </c>
      <c r="X175" s="23"/>
      <c r="Y175" s="24" t="str">
        <f t="array" ref="Y175">IF(MIN(IF(champ0&lt;&gt;"",IF(COUNTIF(Y$4:Y174,champ0)=0,MATCH(champ0,champ0,0))))&lt;&gt;0,INDEX(champ0,MIN(IF(champ0&lt;&gt;"",IF(COUNTIF(Y$4:Y174,champ0)=0,MATCH(champ0,champ0,0))))),"")</f>
        <v/>
      </c>
    </row>
    <row r="176" spans="2:25" x14ac:dyDescent="0.25">
      <c r="B176" s="34">
        <f>[1]SAMEDI!B41</f>
        <v>0</v>
      </c>
      <c r="C176" s="5" t="str">
        <f>[1]SAMEDI!E41</f>
        <v/>
      </c>
      <c r="D176" s="5" t="str">
        <f>[1]SAMEDI!F41</f>
        <v/>
      </c>
      <c r="E176" s="5" t="str">
        <f>[1]SAMEDI!G41</f>
        <v/>
      </c>
      <c r="F176" s="5">
        <f>[1]SAMEDI!H41</f>
        <v>0</v>
      </c>
      <c r="G176" s="5">
        <f>[1]SAMEDI!I41</f>
        <v>0</v>
      </c>
      <c r="H176" s="5">
        <f>[1]SAMEDI!J41</f>
        <v>0</v>
      </c>
      <c r="I176" s="5">
        <f>[1]SAMEDI!K41</f>
        <v>0</v>
      </c>
      <c r="J176" s="5">
        <f>[1]SAMEDI!L41</f>
        <v>0</v>
      </c>
      <c r="K176" s="5">
        <f>[1]SAMEDI!M41</f>
        <v>0</v>
      </c>
      <c r="L176" s="5">
        <f>[1]SAMEDI!N41</f>
        <v>0</v>
      </c>
      <c r="M176" s="5">
        <f>[1]SAMEDI!O41</f>
        <v>0</v>
      </c>
      <c r="N176" s="5">
        <f>[1]SAMEDI!P41</f>
        <v>0</v>
      </c>
      <c r="O176" s="5">
        <f>[1]SAMEDI!Q41</f>
        <v>0</v>
      </c>
      <c r="P176" s="5">
        <f>[1]SAMEDI!R41</f>
        <v>0</v>
      </c>
      <c r="Q176" s="5">
        <f>[1]SAMEDI!S41</f>
        <v>0</v>
      </c>
      <c r="R176" s="5">
        <f>[1]SAMEDI!T41</f>
        <v>0</v>
      </c>
      <c r="S176" s="5">
        <f>[1]SAMEDI!U41</f>
        <v>0</v>
      </c>
      <c r="T176" s="5">
        <f>[1]SAMEDI!V41</f>
        <v>0</v>
      </c>
      <c r="U176" s="40">
        <f>[1]SAMEDI!W41</f>
        <v>0</v>
      </c>
      <c r="W176" s="38" t="str">
        <f t="shared" si="9"/>
        <v/>
      </c>
      <c r="X176" s="23"/>
      <c r="Y176" s="24" t="str">
        <f t="array" ref="Y176">IF(MIN(IF(champ0&lt;&gt;"",IF(COUNTIF(Y$4:Y175,champ0)=0,MATCH(champ0,champ0,0))))&lt;&gt;0,INDEX(champ0,MIN(IF(champ0&lt;&gt;"",IF(COUNTIF(Y$4:Y175,champ0)=0,MATCH(champ0,champ0,0))))),"")</f>
        <v/>
      </c>
    </row>
    <row r="177" spans="2:25" x14ac:dyDescent="0.25">
      <c r="B177" s="34">
        <f>[1]SAMEDI!B42</f>
        <v>0</v>
      </c>
      <c r="C177" s="5" t="str">
        <f>[1]SAMEDI!E42</f>
        <v/>
      </c>
      <c r="D177" s="5" t="str">
        <f>[1]SAMEDI!F42</f>
        <v/>
      </c>
      <c r="E177" s="5" t="str">
        <f>[1]SAMEDI!G42</f>
        <v/>
      </c>
      <c r="F177" s="5">
        <f>[1]SAMEDI!H42</f>
        <v>0</v>
      </c>
      <c r="G177" s="5">
        <f>[1]SAMEDI!I42</f>
        <v>0</v>
      </c>
      <c r="H177" s="5">
        <f>[1]SAMEDI!J42</f>
        <v>0</v>
      </c>
      <c r="I177" s="5">
        <f>[1]SAMEDI!K42</f>
        <v>0</v>
      </c>
      <c r="J177" s="5">
        <f>[1]SAMEDI!L42</f>
        <v>0</v>
      </c>
      <c r="K177" s="5">
        <f>[1]SAMEDI!M42</f>
        <v>0</v>
      </c>
      <c r="L177" s="5">
        <f>[1]SAMEDI!N42</f>
        <v>0</v>
      </c>
      <c r="M177" s="5">
        <f>[1]SAMEDI!O42</f>
        <v>0</v>
      </c>
      <c r="N177" s="5">
        <f>[1]SAMEDI!P42</f>
        <v>0</v>
      </c>
      <c r="O177" s="5">
        <f>[1]SAMEDI!Q42</f>
        <v>0</v>
      </c>
      <c r="P177" s="5">
        <f>[1]SAMEDI!R42</f>
        <v>0</v>
      </c>
      <c r="Q177" s="5">
        <f>[1]SAMEDI!S42</f>
        <v>0</v>
      </c>
      <c r="R177" s="5">
        <f>[1]SAMEDI!T42</f>
        <v>0</v>
      </c>
      <c r="S177" s="5">
        <f>[1]SAMEDI!U42</f>
        <v>0</v>
      </c>
      <c r="T177" s="5">
        <f>[1]SAMEDI!V42</f>
        <v>0</v>
      </c>
      <c r="U177" s="40">
        <f>[1]SAMEDI!W42</f>
        <v>0</v>
      </c>
      <c r="W177" s="38" t="str">
        <f t="shared" si="9"/>
        <v/>
      </c>
      <c r="X177" s="23"/>
      <c r="Y177" s="24" t="str">
        <f t="array" ref="Y177">IF(MIN(IF(champ0&lt;&gt;"",IF(COUNTIF(Y$4:Y176,champ0)=0,MATCH(champ0,champ0,0))))&lt;&gt;0,INDEX(champ0,MIN(IF(champ0&lt;&gt;"",IF(COUNTIF(Y$4:Y176,champ0)=0,MATCH(champ0,champ0,0))))),"")</f>
        <v/>
      </c>
    </row>
    <row r="178" spans="2:25" ht="13.8" thickBot="1" x14ac:dyDescent="0.3">
      <c r="B178" s="60" t="str">
        <f>[1]SAMEDI!B43</f>
        <v xml:space="preserve">TOTAL CSL : </v>
      </c>
      <c r="C178" s="61">
        <f>[1]SAMEDI!E43</f>
        <v>0</v>
      </c>
      <c r="D178" s="61">
        <f>[1]SAMEDI!F43</f>
        <v>0</v>
      </c>
      <c r="E178" s="61">
        <f>[1]SAMEDI!G43</f>
        <v>0</v>
      </c>
      <c r="F178" s="61">
        <f>[1]SAMEDI!H43</f>
        <v>4</v>
      </c>
      <c r="G178" s="61">
        <f>[1]SAMEDI!I43</f>
        <v>0</v>
      </c>
      <c r="H178" s="61">
        <f>[1]SAMEDI!J43</f>
        <v>0</v>
      </c>
      <c r="I178" s="61">
        <f>[1]SAMEDI!K43</f>
        <v>0</v>
      </c>
      <c r="J178" s="61">
        <f>[1]SAMEDI!L43</f>
        <v>8</v>
      </c>
      <c r="K178" s="61">
        <f>[1]SAMEDI!M43</f>
        <v>0</v>
      </c>
      <c r="L178" s="61">
        <f>[1]SAMEDI!N43</f>
        <v>0</v>
      </c>
      <c r="M178" s="61">
        <f>[1]SAMEDI!O43</f>
        <v>0</v>
      </c>
      <c r="N178" s="61">
        <f>[1]SAMEDI!P43</f>
        <v>0</v>
      </c>
      <c r="O178" s="61">
        <f>[1]SAMEDI!Q43</f>
        <v>0</v>
      </c>
      <c r="P178" s="61">
        <f>[1]SAMEDI!R43</f>
        <v>0</v>
      </c>
      <c r="Q178" s="61">
        <f>[1]SAMEDI!S43</f>
        <v>0</v>
      </c>
      <c r="R178" s="61">
        <f>[1]SAMEDI!T43</f>
        <v>0</v>
      </c>
      <c r="S178" s="61">
        <f>[1]SAMEDI!U43</f>
        <v>0</v>
      </c>
      <c r="T178" s="61">
        <f>[1]SAMEDI!V43</f>
        <v>0</v>
      </c>
      <c r="U178" s="75">
        <f>[1]SAMEDI!W43</f>
        <v>0</v>
      </c>
      <c r="W178" s="38"/>
      <c r="X178" s="23"/>
      <c r="Y178" s="24" t="str">
        <f t="array" ref="Y178">IF(MIN(IF(champ0&lt;&gt;"",IF(COUNTIF(Y$4:Y177,champ0)=0,MATCH(champ0,champ0,0))))&lt;&gt;0,INDEX(champ0,MIN(IF(champ0&lt;&gt;"",IF(COUNTIF(Y$4:Y177,champ0)=0,MATCH(champ0,champ0,0))))),"")</f>
        <v/>
      </c>
    </row>
  </sheetData>
  <dataConsolidate topLabels="1">
    <dataRefs count="1">
      <dataRef ref="Y8:Y153" sheet="RÉSUMÉ" r:id="rId1"/>
    </dataRefs>
  </dataConsolidate>
  <mergeCells count="90">
    <mergeCell ref="T131:U131"/>
    <mergeCell ref="B154:U155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R106:S106"/>
    <mergeCell ref="T106:U106"/>
    <mergeCell ref="B129:U130"/>
    <mergeCell ref="F131:G131"/>
    <mergeCell ref="H131:I131"/>
    <mergeCell ref="J131:K131"/>
    <mergeCell ref="L131:M131"/>
    <mergeCell ref="N131:O131"/>
    <mergeCell ref="P131:Q131"/>
    <mergeCell ref="R131:S131"/>
    <mergeCell ref="F106:G106"/>
    <mergeCell ref="H106:I106"/>
    <mergeCell ref="J106:K106"/>
    <mergeCell ref="L106:M106"/>
    <mergeCell ref="N106:O106"/>
    <mergeCell ref="P106:Q106"/>
    <mergeCell ref="L81:M81"/>
    <mergeCell ref="N81:O81"/>
    <mergeCell ref="P81:Q81"/>
    <mergeCell ref="R81:S81"/>
    <mergeCell ref="T81:U81"/>
    <mergeCell ref="B104:U105"/>
    <mergeCell ref="P56:Q56"/>
    <mergeCell ref="R56:S56"/>
    <mergeCell ref="T56:U56"/>
    <mergeCell ref="AF56:AF71"/>
    <mergeCell ref="AF72:AF79"/>
    <mergeCell ref="B79:U80"/>
    <mergeCell ref="AF80:AF84"/>
    <mergeCell ref="F81:G81"/>
    <mergeCell ref="H81:I81"/>
    <mergeCell ref="J81:K81"/>
    <mergeCell ref="P31:Q31"/>
    <mergeCell ref="R31:S31"/>
    <mergeCell ref="T31:U31"/>
    <mergeCell ref="AF40:AF55"/>
    <mergeCell ref="B54:U55"/>
    <mergeCell ref="F56:G56"/>
    <mergeCell ref="H56:I56"/>
    <mergeCell ref="J56:K56"/>
    <mergeCell ref="L56:M56"/>
    <mergeCell ref="N56:O56"/>
    <mergeCell ref="P6:Q6"/>
    <mergeCell ref="R6:S6"/>
    <mergeCell ref="T6:U6"/>
    <mergeCell ref="AF23:AF39"/>
    <mergeCell ref="B29:U30"/>
    <mergeCell ref="F31:G31"/>
    <mergeCell ref="H31:I31"/>
    <mergeCell ref="J31:K31"/>
    <mergeCell ref="L31:M31"/>
    <mergeCell ref="N31:O31"/>
    <mergeCell ref="BS3:BT3"/>
    <mergeCell ref="BU3:BV3"/>
    <mergeCell ref="B4:U5"/>
    <mergeCell ref="AF4:AG4"/>
    <mergeCell ref="AF5:AF22"/>
    <mergeCell ref="F6:G6"/>
    <mergeCell ref="H6:I6"/>
    <mergeCell ref="J6:K6"/>
    <mergeCell ref="L6:M6"/>
    <mergeCell ref="N6:O6"/>
    <mergeCell ref="BG3:BH3"/>
    <mergeCell ref="BI3:BJ3"/>
    <mergeCell ref="BK3:BL3"/>
    <mergeCell ref="BM3:BN3"/>
    <mergeCell ref="BO3:BP3"/>
    <mergeCell ref="BQ3:BR3"/>
    <mergeCell ref="AU3:AV3"/>
    <mergeCell ref="AW3:AX3"/>
    <mergeCell ref="AY3:AZ3"/>
    <mergeCell ref="BA3:BB3"/>
    <mergeCell ref="BC3:BD3"/>
    <mergeCell ref="BE3:BF3"/>
    <mergeCell ref="AI3:AJ3"/>
    <mergeCell ref="AK3:AL3"/>
    <mergeCell ref="AM3:AN3"/>
    <mergeCell ref="AO3:AP3"/>
    <mergeCell ref="AQ3:AR3"/>
    <mergeCell ref="AS3:A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31</vt:i4>
      </vt:variant>
    </vt:vector>
  </HeadingPairs>
  <TitlesOfParts>
    <vt:vector size="32" baseType="lpstr">
      <vt:lpstr>RÉSUMÉ</vt:lpstr>
      <vt:lpstr>champ0</vt:lpstr>
      <vt:lpstr>code_d</vt:lpstr>
      <vt:lpstr>RÉSUMÉ!code_j</vt:lpstr>
      <vt:lpstr>RÉSUMÉ!code_l</vt:lpstr>
      <vt:lpstr>RÉSUMÉ!code_ma</vt:lpstr>
      <vt:lpstr>RÉSUMÉ!code_me</vt:lpstr>
      <vt:lpstr>RÉSUMÉ!code_s</vt:lpstr>
      <vt:lpstr>RÉSUMÉ!code_v</vt:lpstr>
      <vt:lpstr>RÉSUMÉ!Extraire</vt:lpstr>
      <vt:lpstr>nom_D</vt:lpstr>
      <vt:lpstr>RÉSUMÉ!nom_j</vt:lpstr>
      <vt:lpstr>RÉSUMÉ!nom_l</vt:lpstr>
      <vt:lpstr>RÉSUMÉ!nom_ma</vt:lpstr>
      <vt:lpstr>RÉSUMÉ!nom_me</vt:lpstr>
      <vt:lpstr>NOM_RÉSUMÉ</vt:lpstr>
      <vt:lpstr>RÉSUMÉ!nom_s</vt:lpstr>
      <vt:lpstr>RÉSUMÉ!nom_v</vt:lpstr>
      <vt:lpstr>tstd_d</vt:lpstr>
      <vt:lpstr>RÉSUMÉ!tstd_j</vt:lpstr>
      <vt:lpstr>RÉSUMÉ!tstd_l</vt:lpstr>
      <vt:lpstr>RÉSUMÉ!tstd_ma</vt:lpstr>
      <vt:lpstr>RÉSUMÉ!tstd_me</vt:lpstr>
      <vt:lpstr>RÉSUMÉ!tstd_s</vt:lpstr>
      <vt:lpstr>RÉSUMÉ!tstd_v</vt:lpstr>
      <vt:lpstr>RÉSUMÉ!val_d</vt:lpstr>
      <vt:lpstr>RÉSUMÉ!val_j</vt:lpstr>
      <vt:lpstr>RÉSUMÉ!val_l</vt:lpstr>
      <vt:lpstr>RÉSUMÉ!val_ma</vt:lpstr>
      <vt:lpstr>RÉSUMÉ!val_me</vt:lpstr>
      <vt:lpstr>RÉSUMÉ!val_s</vt:lpstr>
      <vt:lpstr>RÉSUMÉ!val_v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Roux</dc:creator>
  <cp:lastModifiedBy>Maxime Roux</cp:lastModifiedBy>
  <dcterms:created xsi:type="dcterms:W3CDTF">2016-04-13T21:02:58Z</dcterms:created>
  <dcterms:modified xsi:type="dcterms:W3CDTF">2016-04-13T21:03:31Z</dcterms:modified>
</cp:coreProperties>
</file>