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30" windowHeight="6990" tabRatio="883" activeTab="1"/>
  </bookViews>
  <sheets>
    <sheet name="RECAP." sheetId="13" r:id="rId1"/>
    <sheet name="PARTNER François" sheetId="3" r:id="rId2"/>
    <sheet name="LOGAN Laurent" sheetId="14" r:id="rId3"/>
    <sheet name="DOKKER Jean François" sheetId="15" r:id="rId4"/>
    <sheet name="BOXER Christian" sheetId="17" r:id="rId5"/>
    <sheet name="BOXER Espaces Verts" sheetId="18" r:id="rId6"/>
    <sheet name="MAXITY Espaces Verts" sheetId="19" r:id="rId7"/>
    <sheet name="BERLINGOT Andigné" sheetId="20" r:id="rId8"/>
    <sheet name="IVECO Nicolas" sheetId="21" r:id="rId9"/>
    <sheet name="PARTNER Isabelle" sheetId="22" r:id="rId10"/>
    <sheet name="MINIBUS" sheetId="23" r:id="rId1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3" l="1"/>
  <c r="G14" i="13"/>
  <c r="G13" i="13"/>
  <c r="G12" i="13"/>
  <c r="G11" i="13"/>
  <c r="G10" i="13"/>
  <c r="G9" i="13"/>
  <c r="G8" i="13"/>
  <c r="G7" i="13"/>
  <c r="G6" i="13"/>
  <c r="G5" i="13"/>
  <c r="A2" i="13"/>
  <c r="F14" i="13"/>
  <c r="F13" i="13"/>
  <c r="F12" i="13"/>
  <c r="F11" i="13"/>
  <c r="F10" i="13"/>
  <c r="F9" i="13"/>
  <c r="F8" i="13"/>
  <c r="F7" i="13"/>
  <c r="F6" i="13"/>
  <c r="F5" i="13"/>
  <c r="E14" i="13"/>
  <c r="E13" i="13"/>
  <c r="E12" i="13"/>
  <c r="E11" i="13"/>
  <c r="E10" i="13"/>
  <c r="E9" i="13"/>
  <c r="E8" i="13"/>
  <c r="E7" i="13"/>
  <c r="E6" i="13"/>
  <c r="E5" i="13"/>
  <c r="D14" i="13"/>
  <c r="D13" i="13"/>
  <c r="D12" i="13"/>
  <c r="D11" i="13"/>
  <c r="D10" i="13"/>
  <c r="D9" i="13"/>
  <c r="D8" i="13"/>
  <c r="D7" i="13"/>
  <c r="D6" i="13"/>
  <c r="D5" i="13"/>
  <c r="C14" i="13"/>
  <c r="C13" i="13"/>
  <c r="C12" i="13"/>
  <c r="C11" i="13"/>
  <c r="C10" i="13"/>
  <c r="C9" i="13"/>
  <c r="C8" i="13"/>
  <c r="C7" i="13"/>
  <c r="C6" i="13"/>
  <c r="C5" i="13"/>
  <c r="B14" i="13"/>
  <c r="B13" i="13"/>
  <c r="B12" i="13"/>
  <c r="B10" i="13"/>
  <c r="B11" i="13"/>
  <c r="B9" i="13"/>
  <c r="B8" i="13"/>
  <c r="B7" i="13"/>
  <c r="B6" i="13"/>
  <c r="A14" i="13"/>
  <c r="A13" i="13"/>
  <c r="A12" i="13"/>
  <c r="A11" i="13"/>
  <c r="A10" i="13"/>
  <c r="A9" i="13"/>
  <c r="A8" i="13"/>
  <c r="A7" i="13"/>
  <c r="A6" i="13"/>
  <c r="B5" i="13"/>
  <c r="A5" i="13"/>
</calcChain>
</file>

<file path=xl/sharedStrings.xml><?xml version="1.0" encoding="utf-8"?>
<sst xmlns="http://schemas.openxmlformats.org/spreadsheetml/2006/main" count="183" uniqueCount="66">
  <si>
    <t>Entreprise qui gère le véhicule</t>
  </si>
  <si>
    <t>RAMAGE</t>
  </si>
  <si>
    <t>5778 YX 49</t>
  </si>
  <si>
    <t>BX 357 FG</t>
  </si>
  <si>
    <t xml:space="preserve">Divers réparations </t>
  </si>
  <si>
    <t>Date du dernier CT</t>
  </si>
  <si>
    <t>Date du prochain CT</t>
  </si>
  <si>
    <t>CPO 31 VT</t>
  </si>
  <si>
    <t>DATE du relevé</t>
  </si>
  <si>
    <t xml:space="preserve">Kilométrage </t>
  </si>
  <si>
    <t>MAXITY</t>
  </si>
  <si>
    <t>CN 380 HY</t>
  </si>
  <si>
    <t>BERLINGOT</t>
  </si>
  <si>
    <t>7718 YM 49</t>
  </si>
  <si>
    <t>8451 YN 49</t>
  </si>
  <si>
    <t>IVECO</t>
  </si>
  <si>
    <t>DR 246 SK</t>
  </si>
  <si>
    <t>EL 850 WM</t>
  </si>
  <si>
    <t>MINIBUS</t>
  </si>
  <si>
    <t>5498 YR 49</t>
  </si>
  <si>
    <t>Achat : 9 878 €</t>
  </si>
  <si>
    <t>Isabelle</t>
  </si>
  <si>
    <t>PARTNER</t>
  </si>
  <si>
    <t xml:space="preserve">PARTNER </t>
  </si>
  <si>
    <t>DOKKER</t>
  </si>
  <si>
    <t>BOXER</t>
  </si>
  <si>
    <t>Conducteur</t>
  </si>
  <si>
    <t>LOGAN</t>
  </si>
  <si>
    <t>12 01 2018</t>
  </si>
  <si>
    <t>01 02 2017</t>
  </si>
  <si>
    <t>01 04 2017</t>
  </si>
  <si>
    <t>François</t>
  </si>
  <si>
    <t>Laurent</t>
  </si>
  <si>
    <t>Jean François</t>
  </si>
  <si>
    <t>Christian</t>
  </si>
  <si>
    <t>Espaces Verts</t>
  </si>
  <si>
    <t>Jérôme + Associations</t>
  </si>
  <si>
    <t>Diesel</t>
  </si>
  <si>
    <t>Super 95</t>
  </si>
  <si>
    <t>Année du véhicule : 28/02/2000</t>
  </si>
  <si>
    <t>P = 6CV</t>
  </si>
  <si>
    <t>1047 XN 49</t>
  </si>
  <si>
    <t>Prochain              Anti pollution</t>
  </si>
  <si>
    <t>Année du véhicule : 03/11/2011</t>
  </si>
  <si>
    <t xml:space="preserve">Année du véhicule : </t>
  </si>
  <si>
    <t>Année du véhicule : 25/09/2002</t>
  </si>
  <si>
    <t>BOXER BAT</t>
  </si>
  <si>
    <t>P = 7CV</t>
  </si>
  <si>
    <t>P =  CV</t>
  </si>
  <si>
    <t>P =  7CV</t>
  </si>
  <si>
    <t>Andigné Espaces Verts + Jérôme</t>
  </si>
  <si>
    <t>Nicolas</t>
  </si>
  <si>
    <t>30 06 2018</t>
  </si>
  <si>
    <t>Prochain CT</t>
  </si>
  <si>
    <t>Dernier CT</t>
  </si>
  <si>
    <t>Véhicules</t>
  </si>
  <si>
    <t>Immatriculation</t>
  </si>
  <si>
    <t>Prochain Anti Pollution</t>
  </si>
  <si>
    <t>17 01 2018</t>
  </si>
  <si>
    <t>25 01 2018</t>
  </si>
  <si>
    <t>Mölkky\CR plénière n1_ 04 10 15.pdf</t>
  </si>
  <si>
    <t>Volume Gasoil</t>
  </si>
  <si>
    <t>Prix Gasoil</t>
  </si>
  <si>
    <t>Lien Facture</t>
  </si>
  <si>
    <t>Kilométrage au</t>
  </si>
  <si>
    <t>12 04 2018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</si>
</sst>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3" fontId="0" fillId="0" borderId="1" xfId="0" applyNumberFormat="1" applyFont="1" applyBorder="1" applyAlignment="1">
      <alignment horizontal="center"/>
    </xf>
    <xf numFmtId="3" fontId="0" fillId="0" borderId="1" xfId="0" applyNumberFormat="1" applyFont="1" applyBorder="1" applyAlignment="1">
      <alignment horizontal="center" vertical="center"/>
    </xf>
    <xf numFmtId="3" fontId="0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3" fontId="0" fillId="5" borderId="1" xfId="0" applyNumberFormat="1" applyFill="1" applyBorder="1" applyAlignment="1">
      <alignment horizontal="center" vertical="center"/>
    </xf>
    <xf numFmtId="3" fontId="0" fillId="5" borderId="1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2" fillId="4" borderId="1" xfId="0" applyFont="1" applyFill="1" applyBorder="1" applyAlignment="1">
      <alignment vertical="center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1" xfId="0" applyNumberFormat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0" fillId="0" borderId="1" xfId="0" applyNumberFormat="1" applyBorder="1"/>
    <xf numFmtId="0" fontId="6" fillId="0" borderId="1" xfId="1" applyBorder="1" applyAlignment="1" applyProtection="1"/>
    <xf numFmtId="0" fontId="0" fillId="0" borderId="0" xfId="0" applyNumberFormat="1" applyAlignment="1">
      <alignment horizontal="center"/>
    </xf>
    <xf numFmtId="14" fontId="3" fillId="6" borderId="1" xfId="0" applyNumberFormat="1" applyFont="1" applyFill="1" applyBorder="1" applyAlignment="1">
      <alignment horizontal="center" vertical="center"/>
    </xf>
    <xf numFmtId="3" fontId="2" fillId="3" borderId="0" xfId="0" applyNumberFormat="1" applyFont="1" applyFill="1" applyAlignment="1">
      <alignment vertical="center"/>
    </xf>
    <xf numFmtId="3" fontId="2" fillId="4" borderId="1" xfId="0" applyNumberFormat="1" applyFont="1" applyFill="1" applyBorder="1" applyAlignment="1">
      <alignment vertical="center"/>
    </xf>
    <xf numFmtId="3" fontId="1" fillId="2" borderId="1" xfId="0" applyNumberFormat="1" applyFont="1" applyFill="1" applyBorder="1" applyAlignment="1">
      <alignment horizontal="center" vertical="center" wrapText="1"/>
    </xf>
    <xf numFmtId="3" fontId="0" fillId="0" borderId="0" xfId="0" applyNumberFormat="1" applyAlignment="1">
      <alignment horizontal="center" vertical="center"/>
    </xf>
    <xf numFmtId="3" fontId="0" fillId="0" borderId="0" xfId="0" applyNumberFormat="1"/>
    <xf numFmtId="0" fontId="0" fillId="0" borderId="0" xfId="0" applyNumberFormat="1"/>
    <xf numFmtId="0" fontId="0" fillId="2" borderId="1" xfId="0" applyNumberForma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B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../Downloads/M&#246;lkky/CR%20pl&#233;ni&#232;re%20n1_%2004%2010%2015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M14"/>
  <sheetViews>
    <sheetView workbookViewId="0">
      <selection activeCell="I9" sqref="I9"/>
    </sheetView>
  </sheetViews>
  <sheetFormatPr baseColWidth="10" defaultRowHeight="15" x14ac:dyDescent="0.25"/>
  <cols>
    <col min="1" max="1" width="12.85546875" bestFit="1" customWidth="1"/>
    <col min="2" max="2" width="29.7109375" bestFit="1" customWidth="1"/>
    <col min="3" max="3" width="18.7109375" bestFit="1" customWidth="1"/>
    <col min="4" max="4" width="12.85546875" bestFit="1" customWidth="1"/>
    <col min="5" max="5" width="14.28515625" bestFit="1" customWidth="1"/>
    <col min="6" max="6" width="16" customWidth="1"/>
    <col min="7" max="8" width="14.7109375" bestFit="1" customWidth="1"/>
    <col min="9" max="9" width="14.7109375" customWidth="1"/>
    <col min="10" max="11" width="14.7109375" bestFit="1" customWidth="1"/>
  </cols>
  <sheetData>
    <row r="1" spans="1:13" x14ac:dyDescent="0.25">
      <c r="A1" s="28"/>
    </row>
    <row r="2" spans="1:13" x14ac:dyDescent="0.25">
      <c r="A2" s="28">
        <f ca="1">TODAY()</f>
        <v>43137</v>
      </c>
    </row>
    <row r="3" spans="1:13" ht="18.75" x14ac:dyDescent="0.3">
      <c r="A3" s="44" t="s">
        <v>55</v>
      </c>
      <c r="B3" s="44" t="s">
        <v>26</v>
      </c>
      <c r="C3" s="44" t="s">
        <v>56</v>
      </c>
      <c r="D3" s="44" t="s">
        <v>54</v>
      </c>
      <c r="E3" s="48" t="s">
        <v>53</v>
      </c>
      <c r="F3" s="46" t="s">
        <v>57</v>
      </c>
      <c r="G3" s="45" t="s">
        <v>64</v>
      </c>
      <c r="H3" s="45"/>
      <c r="I3" s="45"/>
      <c r="J3" s="45"/>
      <c r="K3" s="45"/>
    </row>
    <row r="4" spans="1:13" s="4" customFormat="1" ht="18.75" x14ac:dyDescent="0.25">
      <c r="A4" s="44"/>
      <c r="B4" s="44"/>
      <c r="C4" s="44"/>
      <c r="D4" s="44"/>
      <c r="E4" s="48"/>
      <c r="F4" s="47"/>
      <c r="G4" s="35">
        <v>43112</v>
      </c>
      <c r="H4" s="35" t="s">
        <v>65</v>
      </c>
      <c r="I4" s="35">
        <v>43293</v>
      </c>
      <c r="J4" s="35">
        <v>43355</v>
      </c>
      <c r="K4" s="35">
        <v>43446</v>
      </c>
    </row>
    <row r="5" spans="1:13" x14ac:dyDescent="0.25">
      <c r="A5" t="str">
        <f>'PARTNER François'!B1</f>
        <v xml:space="preserve">PARTNER </v>
      </c>
      <c r="B5" t="str">
        <f>'PARTNER François'!D1</f>
        <v>François</v>
      </c>
      <c r="C5" s="27" t="str">
        <f>'PARTNER François'!B2</f>
        <v>1047 XN 49</v>
      </c>
      <c r="D5" s="28">
        <f>IF(COUNTA('PARTNER François'!$C$5:$C$200)=0,"",MAX('PARTNER François'!$C$5:$C$200))</f>
        <v>42795</v>
      </c>
      <c r="E5" s="28">
        <f>IF(COUNTA('PARTNER François'!$D$5:$D$200)=0,"",MAX('PARTNER François'!$D$5:$D$200))</f>
        <v>43525</v>
      </c>
      <c r="F5" s="34">
        <f>IF(COUNTA('PARTNER François'!$E$5:$E$200)=0,"",MAX('PARTNER François'!$E$5:$E$200))</f>
        <v>2018</v>
      </c>
      <c r="G5">
        <f>VLOOKUP("12 01 2018",'PARTNER François'!$A$5:$G$200,2)</f>
        <v>180547</v>
      </c>
      <c r="H5">
        <f>VLOOKUP(H$4,'PARTNER François'!$A$5:$J$200,2,FALSE)</f>
        <v>197000</v>
      </c>
      <c r="M5" s="28"/>
    </row>
    <row r="6" spans="1:13" x14ac:dyDescent="0.25">
      <c r="A6" t="str">
        <f>'LOGAN Laurent'!B1</f>
        <v>LOGAN</v>
      </c>
      <c r="B6" t="str">
        <f>'LOGAN Laurent'!D1</f>
        <v>Laurent</v>
      </c>
      <c r="C6" s="27" t="str">
        <f>'LOGAN Laurent'!B2</f>
        <v>BX 357 FG</v>
      </c>
      <c r="D6" s="28">
        <f>IF(COUNTA('LOGAN Laurent'!$C$5:$C$200)=0,"",MAX('LOGAN Laurent'!$C$5:$C$200))</f>
        <v>42856</v>
      </c>
      <c r="E6" s="28">
        <f>IF(COUNTA('LOGAN Laurent'!$D$5:$D$200)=0,"",MAX('LOGAN Laurent'!$D$5:$D$200))</f>
        <v>43586</v>
      </c>
      <c r="F6" s="34">
        <f>IF(COUNTA('LOGAN Laurent'!$E$5:$E$200)=0,"",MAX('LOGAN Laurent'!$E$5:$E$200))</f>
        <v>2018</v>
      </c>
      <c r="G6">
        <f>VLOOKUP("12 01 2018",'LOGAN Laurent'!$A$5:$G$200,2)</f>
        <v>37492</v>
      </c>
    </row>
    <row r="7" spans="1:13" x14ac:dyDescent="0.25">
      <c r="A7" t="str">
        <f>'DOKKER Jean François'!B1</f>
        <v>DOKKER</v>
      </c>
      <c r="B7" t="str">
        <f>'DOKKER Jean François'!D1</f>
        <v>Jean François</v>
      </c>
      <c r="C7" s="27" t="str">
        <f>'DOKKER Jean François'!B2</f>
        <v>CPO 31 VT</v>
      </c>
      <c r="D7" s="28" t="str">
        <f>IF(COUNTA('DOKKER Jean François'!$C$5:$C$200)=0,"",MAX('DOKKER Jean François'!$C$5:$C$200))</f>
        <v/>
      </c>
      <c r="E7" s="28">
        <f>IF(COUNTA('DOKKER Jean François'!$D$5:$D$200)=0,"",MAX('DOKKER Jean François'!$D$5:$D$200))</f>
        <v>43101</v>
      </c>
      <c r="F7" s="34">
        <f>IF(COUNTA('DOKKER Jean François'!$E$5:$E$200)=0,"",MAX('DOKKER Jean François'!$E$5:$E$200))</f>
        <v>2019</v>
      </c>
      <c r="G7">
        <f>VLOOKUP("12 01 2018",'DOKKER Jean François'!$A$5:$G$200,2)</f>
        <v>0</v>
      </c>
    </row>
    <row r="8" spans="1:13" x14ac:dyDescent="0.25">
      <c r="A8" t="str">
        <f>'BOXER Christian'!B1</f>
        <v>BOXER BAT</v>
      </c>
      <c r="B8" t="str">
        <f>'BOXER Christian'!D1</f>
        <v>Christian</v>
      </c>
      <c r="C8" s="27" t="str">
        <f>'BOXER Christian'!B2</f>
        <v>5778 YX 49</v>
      </c>
      <c r="D8" s="28">
        <f>IF(COUNTA('BOXER Christian'!$C$5:$C$200)=0,"",MAX('BOXER Christian'!$C$5:$C$200))</f>
        <v>42615</v>
      </c>
      <c r="E8" s="28">
        <f>IF(COUNTA('BOXER Christian'!$D$5:$D$200)=0,"",MAX('BOXER Christian'!$D$5:$D$200))</f>
        <v>43345</v>
      </c>
      <c r="F8" s="34">
        <f>IF(COUNTA('BOXER Christian'!$E$5:$E$200)=0,"",MAX('BOXER Christian'!$E$5:$E$200))</f>
        <v>2019</v>
      </c>
      <c r="G8">
        <f>VLOOKUP("12 01 2018",'BOXER Christian'!$A$5:$G$200,2)</f>
        <v>132198</v>
      </c>
    </row>
    <row r="9" spans="1:13" x14ac:dyDescent="0.25">
      <c r="A9" t="str">
        <f>'BOXER Espaces Verts'!B1</f>
        <v>BOXER</v>
      </c>
      <c r="B9" t="str">
        <f>'BOXER Espaces Verts'!D1</f>
        <v>Espaces Verts</v>
      </c>
      <c r="C9" s="27" t="str">
        <f>'BOXER Espaces Verts'!B2</f>
        <v>DR 246 SK</v>
      </c>
      <c r="D9" s="28" t="str">
        <f>IF(COUNTA('BOXER Espaces Verts'!$C$5:$C$200)=0,"",MAX('BOXER Espaces Verts'!$C$5:$C$200))</f>
        <v/>
      </c>
      <c r="E9" s="28">
        <f>IF(COUNTA('BOXER Espaces Verts'!$D$5:$D$200)=0,"",MAX('BOXER Espaces Verts'!$D$5:$D$200))</f>
        <v>43586</v>
      </c>
      <c r="F9" s="34">
        <f>IF(COUNTA('BOXER Espaces Verts'!$E$5:$E$200)=0,"",MAX('BOXER Espaces Verts'!$E$5:$E$200))</f>
        <v>2020</v>
      </c>
      <c r="G9">
        <f>VLOOKUP("12 01 2018",'BOXER Espaces Verts'!$A$5:$G$200,2)</f>
        <v>13318</v>
      </c>
    </row>
    <row r="10" spans="1:13" x14ac:dyDescent="0.25">
      <c r="A10" t="str">
        <f>'MAXITY Espaces Verts'!B1</f>
        <v>MAXITY</v>
      </c>
      <c r="B10" t="str">
        <f>'MAXITY Espaces Verts'!D1</f>
        <v>Espaces Verts</v>
      </c>
      <c r="C10" s="27" t="str">
        <f>'MAXITY Espaces Verts'!B2</f>
        <v>CN 380 HY</v>
      </c>
      <c r="D10" s="28">
        <f>IF(COUNTA('MAXITY Espaces Verts'!$C$5:$C$200)=0,"",MAX('MAXITY Espaces Verts'!$C$5:$C$200))</f>
        <v>42826</v>
      </c>
      <c r="E10" s="28">
        <f>IF(COUNTA('MAXITY Espaces Verts'!$D$5:$D$200)=0,"",MAX('MAXITY Espaces Verts'!$D$5:$D$200))</f>
        <v>43556</v>
      </c>
      <c r="F10" s="34">
        <f>IF(COUNTA('MAXITY Espaces Verts'!$E$5:$E$200)=0,"",MAX('MAXITY Espaces Verts'!$E$5:$E$200))</f>
        <v>2018</v>
      </c>
      <c r="G10">
        <f>VLOOKUP("12 01 2018",'MAXITY Espaces Verts'!$A$5:$G$200,2)</f>
        <v>73336</v>
      </c>
    </row>
    <row r="11" spans="1:13" x14ac:dyDescent="0.25">
      <c r="A11" t="str">
        <f>'BERLINGOT Andigné'!B1</f>
        <v>BERLINGOT</v>
      </c>
      <c r="B11" t="str">
        <f>'BERLINGOT Andigné'!D1</f>
        <v>Andigné Espaces Verts + Jérôme</v>
      </c>
      <c r="C11" s="27" t="str">
        <f>'BERLINGOT Andigné'!B2</f>
        <v>7718 YM 49</v>
      </c>
      <c r="D11" s="28">
        <f>IF(COUNTA('BERLINGOT Andigné'!$C$5:$C$200)=0,"",MAX('BERLINGOT Andigné'!$C$5:$C$200))</f>
        <v>42675</v>
      </c>
      <c r="E11" s="28">
        <f>IF(COUNTA('BERLINGOT Andigné'!$D$5:$D$200)=0,"",MAX('BERLINGOT Andigné'!$D$5:$D$200))</f>
        <v>43405</v>
      </c>
      <c r="F11" s="34">
        <f>IF(COUNTA('BERLINGOT Andigné'!$E$5:$E$200)=0,"",MAX('BERLINGOT Andigné'!$E$5:$E$200))</f>
        <v>2019</v>
      </c>
      <c r="G11">
        <f>VLOOKUP("12 01 2018",'BERLINGOT Andigné'!$A$5:$G$20,2)</f>
        <v>170199</v>
      </c>
    </row>
    <row r="12" spans="1:13" x14ac:dyDescent="0.25">
      <c r="A12" t="str">
        <f>'IVECO Nicolas'!B1</f>
        <v>IVECO</v>
      </c>
      <c r="B12" t="str">
        <f>'IVECO Nicolas'!D1</f>
        <v>Nicolas</v>
      </c>
      <c r="C12" s="27" t="str">
        <f>'IVECO Nicolas'!B2</f>
        <v>8451 YN 49</v>
      </c>
      <c r="D12" s="28">
        <f>IF(COUNTA('IVECO Nicolas'!$C$5:$C$200)=0,"",MAX('IVECO Nicolas'!$C$5:$C$200))</f>
        <v>42675</v>
      </c>
      <c r="E12" s="28">
        <f>IF(COUNTA('IVECO Nicolas'!$D$5:$D$200)=0,"",MAX('IVECO Nicolas'!$D$5:$D$200))</f>
        <v>43405</v>
      </c>
      <c r="F12" s="34">
        <f>IF(COUNTA('IVECO Nicolas'!$E$5:$E$200)=0,"",MAX('IVECO Nicolas'!$E$5:$E$200))</f>
        <v>2019</v>
      </c>
      <c r="G12">
        <f>VLOOKUP("12 01 2018",'IVECO Nicolas'!$A$5:$G$20,2)</f>
        <v>130579</v>
      </c>
    </row>
    <row r="13" spans="1:13" x14ac:dyDescent="0.25">
      <c r="A13" t="str">
        <f>'PARTNER Isabelle'!B1</f>
        <v>PARTNER</v>
      </c>
      <c r="B13" t="str">
        <f>'PARTNER Isabelle'!D1</f>
        <v>Isabelle</v>
      </c>
      <c r="C13" s="27" t="str">
        <f>'PARTNER Isabelle'!B2</f>
        <v>EL 850 WM</v>
      </c>
      <c r="D13" s="28" t="str">
        <f>IF(COUNTA('PARTNER Isabelle'!$C$5:$C$200)=0,"",MAX('PARTNER Isabelle'!$C$5:$C$200))</f>
        <v/>
      </c>
      <c r="E13" s="28">
        <f>IF(COUNTA('PARTNER Isabelle'!$D$5:$D$200)=0,"",MAX('PARTNER Isabelle'!$D$5:$D$200))</f>
        <v>44287</v>
      </c>
      <c r="F13" s="34" t="str">
        <f>IF(COUNTA('PARTNER Isabelle'!$E$5:$E$200)=0,"",MAX('PARTNER Isabelle'!$E$5:$E$200))</f>
        <v/>
      </c>
      <c r="G13">
        <f>VLOOKUP("12 01 2018",'PARTNER Isabelle'!$A$5:$G$200,2)</f>
        <v>11407</v>
      </c>
    </row>
    <row r="14" spans="1:13" x14ac:dyDescent="0.25">
      <c r="A14" t="str">
        <f>MINIBUS!B1</f>
        <v>MINIBUS</v>
      </c>
      <c r="B14" t="str">
        <f>MINIBUS!D1</f>
        <v>Jérôme + Associations</v>
      </c>
      <c r="C14" s="27" t="str">
        <f>MINIBUS!B2</f>
        <v>5498 YR 49</v>
      </c>
      <c r="D14" s="28">
        <f>IF(COUNTA(MINIBUS!$C$5:$C$200)=0,"",MAX(MINIBUS!$C$5:$C$200))</f>
        <v>42491</v>
      </c>
      <c r="E14" s="28">
        <f>IF(COUNTA(MINIBUS!$D$5:$D$200)=0,"",MAX(MINIBUS!$D$5:$D$200))</f>
        <v>43221</v>
      </c>
      <c r="F14" s="34">
        <f>IF(COUNTA(MINIBUS!$E$5:$E$200)=0,"",MAX(MINIBUS!$E$5:$E$200))</f>
        <v>2019</v>
      </c>
      <c r="G14">
        <f>VLOOKUP("12 01 2018",MINIBUS!$A$5:$G$200,2)</f>
        <v>151718</v>
      </c>
    </row>
  </sheetData>
  <mergeCells count="7">
    <mergeCell ref="A3:A4"/>
    <mergeCell ref="G3:K3"/>
    <mergeCell ref="F3:F4"/>
    <mergeCell ref="E3:E4"/>
    <mergeCell ref="D3:D4"/>
    <mergeCell ref="C3:C4"/>
    <mergeCell ref="B3:B4"/>
  </mergeCells>
  <conditionalFormatting sqref="E5">
    <cfRule type="cellIs" dxfId="17" priority="22" operator="lessThan">
      <formula>EDATE(A2,3)</formula>
    </cfRule>
  </conditionalFormatting>
  <conditionalFormatting sqref="E6">
    <cfRule type="cellIs" dxfId="16" priority="20" operator="lessThan">
      <formula>EDATE(A2,3)</formula>
    </cfRule>
  </conditionalFormatting>
  <conditionalFormatting sqref="E7">
    <cfRule type="cellIs" dxfId="15" priority="19" operator="lessThan">
      <formula>EDATE(A2,3)</formula>
    </cfRule>
  </conditionalFormatting>
  <conditionalFormatting sqref="E8">
    <cfRule type="cellIs" dxfId="14" priority="18" operator="lessThan">
      <formula>EDATE(A2,3)</formula>
    </cfRule>
  </conditionalFormatting>
  <conditionalFormatting sqref="E11">
    <cfRule type="cellIs" dxfId="13" priority="15" operator="lessThan">
      <formula>EDATE(A5,3)</formula>
    </cfRule>
  </conditionalFormatting>
  <conditionalFormatting sqref="E12">
    <cfRule type="cellIs" dxfId="12" priority="14" operator="lessThan">
      <formula>EDATE(A6,3)</formula>
    </cfRule>
  </conditionalFormatting>
  <conditionalFormatting sqref="E13">
    <cfRule type="cellIs" dxfId="11" priority="13" operator="lessThan">
      <formula>EDATE(A7,3)</formula>
    </cfRule>
  </conditionalFormatting>
  <conditionalFormatting sqref="E14">
    <cfRule type="cellIs" dxfId="10" priority="12" operator="lessThan">
      <formula>EDATE(A8,3)</formula>
    </cfRule>
  </conditionalFormatting>
  <conditionalFormatting sqref="F5">
    <cfRule type="cellIs" dxfId="9" priority="10" operator="lessThan">
      <formula>EDATE(B2,3)</formula>
    </cfRule>
  </conditionalFormatting>
  <conditionalFormatting sqref="F6">
    <cfRule type="cellIs" dxfId="8" priority="9" operator="lessThan">
      <formula>EDATE(B2,3)</formula>
    </cfRule>
  </conditionalFormatting>
  <conditionalFormatting sqref="F7">
    <cfRule type="cellIs" dxfId="7" priority="8" operator="lessThan">
      <formula>EDATE(B2,3)</formula>
    </cfRule>
  </conditionalFormatting>
  <conditionalFormatting sqref="F8">
    <cfRule type="cellIs" dxfId="6" priority="7" operator="lessThan">
      <formula>EDATE(B2,3)</formula>
    </cfRule>
  </conditionalFormatting>
  <conditionalFormatting sqref="F11">
    <cfRule type="cellIs" dxfId="5" priority="4" operator="lessThan">
      <formula>EDATE(B5,3)</formula>
    </cfRule>
  </conditionalFormatting>
  <conditionalFormatting sqref="F12">
    <cfRule type="cellIs" dxfId="4" priority="3" operator="lessThan">
      <formula>EDATE(B6,3)</formula>
    </cfRule>
  </conditionalFormatting>
  <conditionalFormatting sqref="F13">
    <cfRule type="cellIs" dxfId="3" priority="2" operator="lessThan">
      <formula>EDATE(B7,3)</formula>
    </cfRule>
  </conditionalFormatting>
  <conditionalFormatting sqref="F14">
    <cfRule type="cellIs" dxfId="2" priority="1" operator="lessThan">
      <formula>EDATE(B8,3)</formula>
    </cfRule>
  </conditionalFormatting>
  <conditionalFormatting sqref="E9:F9">
    <cfRule type="cellIs" dxfId="1" priority="23" operator="lessThan">
      <formula>EDATE(#REF!,3)</formula>
    </cfRule>
  </conditionalFormatting>
  <conditionalFormatting sqref="E10:F10">
    <cfRule type="cellIs" dxfId="0" priority="24" operator="lessThan">
      <formula>EDATE(A3,3)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8"/>
  <sheetViews>
    <sheetView tabSelected="1" workbookViewId="0">
      <selection activeCell="B9" sqref="B9"/>
    </sheetView>
  </sheetViews>
  <sheetFormatPr baseColWidth="10" defaultRowHeight="15" x14ac:dyDescent="0.25"/>
  <cols>
    <col min="1" max="1" width="13.42578125" style="41" customWidth="1"/>
    <col min="2" max="2" width="17.140625" style="40" customWidth="1"/>
    <col min="5" max="5" width="17.140625" customWidth="1"/>
    <col min="6" max="6" width="18.7109375" customWidth="1"/>
    <col min="7" max="7" width="21" customWidth="1"/>
    <col min="10" max="10" width="33.5703125" bestFit="1" customWidth="1"/>
  </cols>
  <sheetData>
    <row r="1" spans="1:17" ht="30.75" customHeight="1" x14ac:dyDescent="0.25">
      <c r="B1" s="36" t="s">
        <v>23</v>
      </c>
      <c r="C1" s="17"/>
      <c r="D1" s="17" t="s">
        <v>31</v>
      </c>
      <c r="E1" s="17"/>
      <c r="F1" s="17"/>
      <c r="G1" s="17" t="s">
        <v>37</v>
      </c>
      <c r="J1" s="4" t="s">
        <v>20</v>
      </c>
    </row>
    <row r="2" spans="1:17" ht="30.75" customHeight="1" x14ac:dyDescent="0.25">
      <c r="B2" s="37" t="s">
        <v>41</v>
      </c>
      <c r="C2" s="17"/>
      <c r="D2" s="20" t="s">
        <v>39</v>
      </c>
      <c r="E2" s="17"/>
      <c r="F2" s="17"/>
      <c r="G2" s="20" t="s">
        <v>40</v>
      </c>
      <c r="I2" s="19"/>
      <c r="J2" s="19"/>
      <c r="K2" s="19"/>
      <c r="L2" s="19"/>
      <c r="M2" s="19"/>
      <c r="N2" s="19"/>
      <c r="O2" s="19"/>
      <c r="P2" s="19"/>
      <c r="Q2" s="19"/>
    </row>
    <row r="4" spans="1:17" ht="30" x14ac:dyDescent="0.25">
      <c r="A4" s="42" t="s">
        <v>8</v>
      </c>
      <c r="B4" s="38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  <c r="H4" s="2" t="s">
        <v>61</v>
      </c>
      <c r="I4" s="2" t="s">
        <v>62</v>
      </c>
      <c r="J4" s="2" t="s">
        <v>63</v>
      </c>
    </row>
    <row r="5" spans="1:17" x14ac:dyDescent="0.25">
      <c r="A5" s="18" t="s">
        <v>29</v>
      </c>
      <c r="B5" s="11">
        <v>176600</v>
      </c>
      <c r="C5" s="29"/>
      <c r="D5" s="29">
        <v>42795</v>
      </c>
      <c r="E5" s="5"/>
      <c r="F5" s="5"/>
      <c r="G5" s="5"/>
      <c r="H5" s="3"/>
      <c r="I5" s="3"/>
      <c r="J5" s="3"/>
    </row>
    <row r="6" spans="1:17" x14ac:dyDescent="0.25">
      <c r="A6" s="18" t="s">
        <v>28</v>
      </c>
      <c r="B6" s="7">
        <v>180547</v>
      </c>
      <c r="C6" s="29">
        <v>42795</v>
      </c>
      <c r="D6" s="29">
        <v>43525</v>
      </c>
      <c r="E6" s="8">
        <v>2018</v>
      </c>
      <c r="F6" s="5" t="s">
        <v>1</v>
      </c>
      <c r="G6" s="5"/>
      <c r="H6" s="3"/>
      <c r="I6" s="3"/>
      <c r="J6" s="3"/>
    </row>
    <row r="7" spans="1:17" x14ac:dyDescent="0.25">
      <c r="A7" s="18" t="s">
        <v>58</v>
      </c>
      <c r="B7" s="7">
        <v>186000</v>
      </c>
      <c r="C7" s="29"/>
      <c r="D7" s="29"/>
      <c r="E7" s="5"/>
      <c r="F7" s="5"/>
      <c r="G7" s="5"/>
      <c r="H7" s="3">
        <v>77.790000000000006</v>
      </c>
      <c r="I7" s="3">
        <v>98.45</v>
      </c>
      <c r="J7" s="33" t="s">
        <v>60</v>
      </c>
    </row>
    <row r="8" spans="1:17" x14ac:dyDescent="0.25">
      <c r="A8" s="18" t="s">
        <v>59</v>
      </c>
      <c r="B8" s="7">
        <v>190000</v>
      </c>
      <c r="C8" s="29"/>
      <c r="D8" s="29"/>
      <c r="E8" s="5"/>
      <c r="F8" s="5"/>
      <c r="G8" s="5"/>
      <c r="H8" s="3">
        <v>45</v>
      </c>
      <c r="I8" s="3">
        <v>65</v>
      </c>
      <c r="J8" s="3"/>
    </row>
    <row r="9" spans="1:17" x14ac:dyDescent="0.25">
      <c r="A9" s="18" t="s">
        <v>65</v>
      </c>
      <c r="B9" s="7">
        <v>197000</v>
      </c>
      <c r="C9" s="29"/>
      <c r="D9" s="29"/>
      <c r="E9" s="5"/>
      <c r="F9" s="5"/>
      <c r="G9" s="5"/>
      <c r="H9" s="3"/>
      <c r="I9" s="3"/>
      <c r="J9" s="3"/>
    </row>
    <row r="10" spans="1:17" x14ac:dyDescent="0.25">
      <c r="A10" s="18"/>
      <c r="B10" s="7"/>
      <c r="C10" s="29"/>
      <c r="D10" s="29"/>
      <c r="E10" s="5"/>
      <c r="F10" s="5"/>
      <c r="G10" s="5"/>
      <c r="H10" s="3"/>
      <c r="I10" s="3"/>
      <c r="J10" s="3"/>
    </row>
    <row r="11" spans="1:17" x14ac:dyDescent="0.25">
      <c r="A11" s="18"/>
      <c r="B11" s="7"/>
      <c r="C11" s="29"/>
      <c r="D11" s="29"/>
      <c r="E11" s="5"/>
      <c r="F11" s="5"/>
      <c r="G11" s="5"/>
      <c r="H11" s="3"/>
      <c r="I11" s="3"/>
      <c r="J11" s="3"/>
    </row>
    <row r="12" spans="1:17" x14ac:dyDescent="0.25">
      <c r="A12" s="18"/>
      <c r="B12" s="7"/>
      <c r="C12" s="29"/>
      <c r="D12" s="29"/>
      <c r="E12" s="5"/>
      <c r="F12" s="5"/>
      <c r="G12" s="5"/>
      <c r="H12" s="3"/>
      <c r="I12" s="3"/>
      <c r="J12" s="3"/>
    </row>
    <row r="13" spans="1:17" x14ac:dyDescent="0.25">
      <c r="A13" s="18"/>
      <c r="B13" s="7"/>
      <c r="C13" s="29"/>
      <c r="D13" s="29"/>
      <c r="E13" s="5"/>
      <c r="F13" s="5"/>
      <c r="G13" s="5"/>
      <c r="H13" s="3"/>
      <c r="I13" s="3"/>
      <c r="J13" s="3"/>
    </row>
    <row r="14" spans="1:17" x14ac:dyDescent="0.25">
      <c r="A14" s="18"/>
      <c r="B14" s="7"/>
      <c r="C14" s="29"/>
      <c r="D14" s="29"/>
      <c r="E14" s="5"/>
      <c r="F14" s="5"/>
      <c r="G14" s="5"/>
      <c r="H14" s="3"/>
      <c r="I14" s="3"/>
      <c r="J14" s="3"/>
    </row>
    <row r="15" spans="1:17" x14ac:dyDescent="0.25">
      <c r="A15" s="43"/>
      <c r="B15" s="39"/>
      <c r="C15" s="4"/>
      <c r="D15" s="4"/>
      <c r="E15" s="4"/>
      <c r="F15" s="4"/>
      <c r="G15" s="4"/>
    </row>
    <row r="16" spans="1:17" x14ac:dyDescent="0.25">
      <c r="A16" s="43"/>
      <c r="B16" s="39"/>
      <c r="C16" s="4"/>
      <c r="D16" s="4"/>
      <c r="E16" s="4"/>
      <c r="F16" s="4"/>
      <c r="G16" s="4"/>
    </row>
    <row r="17" spans="1:7" x14ac:dyDescent="0.25">
      <c r="A17" s="43"/>
      <c r="B17" s="39"/>
      <c r="C17" s="4"/>
      <c r="D17" s="4"/>
      <c r="E17" s="4"/>
      <c r="F17" s="4"/>
      <c r="G17" s="4"/>
    </row>
    <row r="18" spans="1:7" x14ac:dyDescent="0.25">
      <c r="A18" s="43"/>
      <c r="B18" s="39"/>
      <c r="C18" s="4"/>
      <c r="D18" s="4"/>
      <c r="E18" s="4"/>
      <c r="F18" s="4"/>
      <c r="G18" s="4"/>
    </row>
  </sheetData>
  <hyperlinks>
    <hyperlink ref="J7" r:id="rId1"/>
  </hyperlinks>
  <pageMargins left="0.7" right="0.7" top="0.75" bottom="0.75" header="0.3" footer="0.3"/>
  <pageSetup paperSize="9"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8"/>
  <sheetViews>
    <sheetView workbookViewId="0">
      <selection activeCell="C5" sqref="C5:D14"/>
    </sheetView>
  </sheetViews>
  <sheetFormatPr baseColWidth="10" defaultRowHeight="15" x14ac:dyDescent="0.2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 x14ac:dyDescent="0.25">
      <c r="B1" s="17" t="s">
        <v>27</v>
      </c>
      <c r="C1" s="17"/>
      <c r="D1" s="17" t="s">
        <v>32</v>
      </c>
      <c r="E1" s="17"/>
      <c r="F1" s="17"/>
      <c r="G1" s="17" t="s">
        <v>38</v>
      </c>
    </row>
    <row r="2" spans="1:18" ht="30.75" customHeight="1" x14ac:dyDescent="0.25">
      <c r="B2" s="26" t="s">
        <v>3</v>
      </c>
      <c r="C2" s="17"/>
      <c r="D2" s="20" t="s">
        <v>43</v>
      </c>
      <c r="E2" s="17"/>
      <c r="F2" s="17"/>
      <c r="G2" s="20" t="s">
        <v>47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 x14ac:dyDescent="0.25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 x14ac:dyDescent="0.25">
      <c r="A5" s="18" t="s">
        <v>29</v>
      </c>
      <c r="B5" s="12">
        <v>31000</v>
      </c>
      <c r="C5" s="29"/>
      <c r="D5" s="29">
        <v>42856</v>
      </c>
      <c r="E5" s="5"/>
      <c r="F5" s="5"/>
      <c r="G5" s="3"/>
    </row>
    <row r="6" spans="1:18" x14ac:dyDescent="0.25">
      <c r="A6" s="18" t="s">
        <v>28</v>
      </c>
      <c r="B6" s="7">
        <v>37492</v>
      </c>
      <c r="C6" s="29">
        <v>42856</v>
      </c>
      <c r="D6" s="29">
        <v>43586</v>
      </c>
      <c r="E6" s="8">
        <v>2018</v>
      </c>
      <c r="F6" s="5" t="s">
        <v>1</v>
      </c>
      <c r="G6" s="5"/>
    </row>
    <row r="7" spans="1:18" x14ac:dyDescent="0.25">
      <c r="A7" s="6" t="s">
        <v>52</v>
      </c>
      <c r="B7" s="5"/>
      <c r="C7" s="29"/>
      <c r="D7" s="29"/>
      <c r="E7" s="5"/>
      <c r="F7" s="5"/>
      <c r="G7" s="5"/>
    </row>
    <row r="8" spans="1:18" x14ac:dyDescent="0.25">
      <c r="A8" s="6"/>
      <c r="B8" s="5"/>
      <c r="C8" s="29"/>
      <c r="D8" s="29"/>
      <c r="E8" s="5"/>
      <c r="F8" s="5"/>
      <c r="G8" s="5"/>
    </row>
    <row r="9" spans="1:18" x14ac:dyDescent="0.25">
      <c r="A9" s="6"/>
      <c r="B9" s="5"/>
      <c r="C9" s="29"/>
      <c r="D9" s="29"/>
      <c r="E9" s="5"/>
      <c r="F9" s="5"/>
      <c r="G9" s="5"/>
    </row>
    <row r="10" spans="1:18" x14ac:dyDescent="0.25">
      <c r="A10" s="6"/>
      <c r="B10" s="5"/>
      <c r="C10" s="29"/>
      <c r="D10" s="29"/>
      <c r="E10" s="5"/>
      <c r="F10" s="5"/>
      <c r="G10" s="5"/>
    </row>
    <row r="11" spans="1:18" x14ac:dyDescent="0.25">
      <c r="A11" s="6"/>
      <c r="B11" s="5"/>
      <c r="C11" s="29"/>
      <c r="D11" s="29"/>
      <c r="E11" s="5"/>
      <c r="F11" s="5"/>
      <c r="G11" s="5"/>
    </row>
    <row r="12" spans="1:18" x14ac:dyDescent="0.25">
      <c r="A12" s="5"/>
      <c r="B12" s="5"/>
      <c r="C12" s="29"/>
      <c r="D12" s="29"/>
      <c r="E12" s="5"/>
      <c r="F12" s="5"/>
      <c r="G12" s="5"/>
    </row>
    <row r="13" spans="1:18" x14ac:dyDescent="0.25">
      <c r="A13" s="5"/>
      <c r="B13" s="5"/>
      <c r="C13" s="29"/>
      <c r="D13" s="29"/>
      <c r="E13" s="5"/>
      <c r="F13" s="5"/>
      <c r="G13" s="5"/>
    </row>
    <row r="14" spans="1:18" x14ac:dyDescent="0.25">
      <c r="A14" s="5"/>
      <c r="B14" s="5"/>
      <c r="C14" s="29"/>
      <c r="D14" s="29"/>
      <c r="E14" s="5"/>
      <c r="F14" s="5"/>
      <c r="G14" s="5"/>
    </row>
    <row r="15" spans="1:18" x14ac:dyDescent="0.25">
      <c r="A15" s="4"/>
      <c r="B15" s="4"/>
      <c r="C15" s="4"/>
      <c r="D15" s="4"/>
      <c r="E15" s="4"/>
      <c r="F15" s="4"/>
      <c r="G15" s="4"/>
    </row>
    <row r="16" spans="1:18" x14ac:dyDescent="0.25">
      <c r="A16" s="4"/>
      <c r="B16" s="4"/>
      <c r="C16" s="4"/>
      <c r="D16" s="4"/>
      <c r="E16" s="4"/>
      <c r="F16" s="4"/>
      <c r="G16" s="4"/>
    </row>
    <row r="17" spans="1:7" x14ac:dyDescent="0.25">
      <c r="A17" s="4"/>
      <c r="B17" s="4"/>
      <c r="C17" s="4"/>
      <c r="D17" s="4"/>
      <c r="E17" s="4"/>
      <c r="F17" s="4"/>
      <c r="G17" s="4"/>
    </row>
    <row r="18" spans="1:7" x14ac:dyDescent="0.25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8"/>
  <sheetViews>
    <sheetView workbookViewId="0">
      <selection activeCell="C5" sqref="C5:D14"/>
    </sheetView>
  </sheetViews>
  <sheetFormatPr baseColWidth="10" defaultRowHeight="15" x14ac:dyDescent="0.2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 x14ac:dyDescent="0.25">
      <c r="B1" s="17" t="s">
        <v>24</v>
      </c>
      <c r="C1" s="17"/>
      <c r="D1" s="17" t="s">
        <v>33</v>
      </c>
      <c r="E1" s="17"/>
      <c r="F1" s="17"/>
      <c r="G1" s="17" t="s">
        <v>38</v>
      </c>
    </row>
    <row r="2" spans="1:18" ht="30.75" customHeight="1" x14ac:dyDescent="0.25">
      <c r="B2" s="26" t="s">
        <v>7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 x14ac:dyDescent="0.25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 x14ac:dyDescent="0.25">
      <c r="A5" s="18" t="s">
        <v>29</v>
      </c>
      <c r="B5" s="11">
        <v>18300</v>
      </c>
      <c r="C5" s="32"/>
      <c r="D5" s="32"/>
      <c r="E5" s="3"/>
      <c r="F5" s="10" t="s">
        <v>1</v>
      </c>
      <c r="G5" s="3"/>
    </row>
    <row r="6" spans="1:18" x14ac:dyDescent="0.25">
      <c r="A6" s="18" t="s">
        <v>28</v>
      </c>
      <c r="B6" s="7"/>
      <c r="C6" s="29"/>
      <c r="D6" s="30">
        <v>43101</v>
      </c>
      <c r="E6" s="9">
        <v>2019</v>
      </c>
      <c r="F6" s="10" t="s">
        <v>1</v>
      </c>
      <c r="G6" s="5"/>
    </row>
    <row r="7" spans="1:18" x14ac:dyDescent="0.25">
      <c r="A7" s="6" t="s">
        <v>52</v>
      </c>
      <c r="B7" s="5"/>
      <c r="C7" s="29"/>
      <c r="D7" s="29"/>
      <c r="E7" s="5"/>
      <c r="F7" s="5"/>
      <c r="G7" s="5"/>
    </row>
    <row r="8" spans="1:18" x14ac:dyDescent="0.25">
      <c r="A8" s="6"/>
      <c r="B8" s="5"/>
      <c r="C8" s="29"/>
      <c r="D8" s="29"/>
      <c r="E8" s="5"/>
      <c r="F8" s="5"/>
      <c r="G8" s="5"/>
    </row>
    <row r="9" spans="1:18" x14ac:dyDescent="0.25">
      <c r="A9" s="6"/>
      <c r="B9" s="5"/>
      <c r="C9" s="29"/>
      <c r="D9" s="29"/>
      <c r="E9" s="5"/>
      <c r="F9" s="5"/>
      <c r="G9" s="5"/>
    </row>
    <row r="10" spans="1:18" x14ac:dyDescent="0.25">
      <c r="A10" s="6"/>
      <c r="B10" s="5"/>
      <c r="C10" s="29"/>
      <c r="D10" s="29"/>
      <c r="E10" s="5"/>
      <c r="F10" s="5"/>
      <c r="G10" s="5"/>
    </row>
    <row r="11" spans="1:18" x14ac:dyDescent="0.25">
      <c r="A11" s="6"/>
      <c r="B11" s="5"/>
      <c r="C11" s="29"/>
      <c r="D11" s="29"/>
      <c r="E11" s="5"/>
      <c r="F11" s="5"/>
      <c r="G11" s="5"/>
    </row>
    <row r="12" spans="1:18" x14ac:dyDescent="0.25">
      <c r="A12" s="5"/>
      <c r="B12" s="5"/>
      <c r="C12" s="29"/>
      <c r="D12" s="29"/>
      <c r="E12" s="5"/>
      <c r="F12" s="5"/>
      <c r="G12" s="5"/>
    </row>
    <row r="13" spans="1:18" x14ac:dyDescent="0.25">
      <c r="A13" s="5"/>
      <c r="B13" s="5"/>
      <c r="C13" s="29"/>
      <c r="D13" s="29"/>
      <c r="E13" s="5"/>
      <c r="F13" s="5"/>
      <c r="G13" s="5"/>
    </row>
    <row r="14" spans="1:18" x14ac:dyDescent="0.25">
      <c r="A14" s="5"/>
      <c r="B14" s="5"/>
      <c r="C14" s="29"/>
      <c r="D14" s="29"/>
      <c r="E14" s="5"/>
      <c r="F14" s="5"/>
      <c r="G14" s="5"/>
    </row>
    <row r="15" spans="1:18" x14ac:dyDescent="0.25">
      <c r="A15" s="4"/>
      <c r="B15" s="4"/>
      <c r="C15" s="4"/>
      <c r="D15" s="4"/>
      <c r="E15" s="4"/>
      <c r="F15" s="4"/>
      <c r="G15" s="4"/>
    </row>
    <row r="16" spans="1:18" x14ac:dyDescent="0.25">
      <c r="A16" s="4"/>
      <c r="B16" s="4"/>
      <c r="C16" s="4"/>
      <c r="D16" s="4"/>
      <c r="E16" s="4"/>
      <c r="F16" s="4"/>
      <c r="G16" s="4"/>
    </row>
    <row r="17" spans="1:7" x14ac:dyDescent="0.25">
      <c r="A17" s="4"/>
      <c r="B17" s="4"/>
      <c r="C17" s="4"/>
      <c r="D17" s="4"/>
      <c r="E17" s="4"/>
      <c r="F17" s="4"/>
      <c r="G17" s="4"/>
    </row>
    <row r="18" spans="1:7" x14ac:dyDescent="0.25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8"/>
  <sheetViews>
    <sheetView workbookViewId="0">
      <selection activeCell="C5" sqref="C5:D14"/>
    </sheetView>
  </sheetViews>
  <sheetFormatPr baseColWidth="10" defaultRowHeight="15" x14ac:dyDescent="0.2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 x14ac:dyDescent="0.25">
      <c r="B1" s="17" t="s">
        <v>46</v>
      </c>
      <c r="C1" s="17"/>
      <c r="D1" s="17" t="s">
        <v>34</v>
      </c>
      <c r="E1" s="17"/>
      <c r="F1" s="17"/>
      <c r="G1" s="17" t="s">
        <v>37</v>
      </c>
    </row>
    <row r="2" spans="1:18" ht="30.75" customHeight="1" x14ac:dyDescent="0.25">
      <c r="B2" s="21" t="s">
        <v>2</v>
      </c>
      <c r="C2" s="17"/>
      <c r="D2" s="20" t="s">
        <v>45</v>
      </c>
      <c r="E2" s="17"/>
      <c r="F2" s="17"/>
      <c r="G2" s="20" t="s">
        <v>49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 x14ac:dyDescent="0.25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 x14ac:dyDescent="0.25">
      <c r="A5" s="18" t="s">
        <v>29</v>
      </c>
      <c r="B5" s="12">
        <v>124910</v>
      </c>
      <c r="C5" s="29">
        <v>42614</v>
      </c>
      <c r="D5" s="29">
        <v>43344</v>
      </c>
      <c r="E5" s="5"/>
      <c r="F5" s="5"/>
      <c r="G5" s="5"/>
    </row>
    <row r="6" spans="1:18" x14ac:dyDescent="0.25">
      <c r="A6" s="18" t="s">
        <v>28</v>
      </c>
      <c r="B6" s="7">
        <v>132198</v>
      </c>
      <c r="C6" s="29">
        <v>42615</v>
      </c>
      <c r="D6" s="30">
        <v>43345</v>
      </c>
      <c r="E6" s="9">
        <v>2019</v>
      </c>
      <c r="F6" s="5" t="s">
        <v>1</v>
      </c>
      <c r="G6" s="5"/>
    </row>
    <row r="7" spans="1:18" x14ac:dyDescent="0.25">
      <c r="A7" s="6" t="s">
        <v>52</v>
      </c>
      <c r="B7" s="5"/>
      <c r="C7" s="29"/>
      <c r="D7" s="29"/>
      <c r="E7" s="5"/>
      <c r="F7" s="5"/>
      <c r="G7" s="5"/>
    </row>
    <row r="8" spans="1:18" x14ac:dyDescent="0.25">
      <c r="A8" s="6"/>
      <c r="B8" s="5"/>
      <c r="C8" s="29"/>
      <c r="D8" s="29"/>
      <c r="E8" s="5"/>
      <c r="F8" s="5"/>
      <c r="G8" s="5"/>
    </row>
    <row r="9" spans="1:18" x14ac:dyDescent="0.25">
      <c r="A9" s="6"/>
      <c r="B9" s="5"/>
      <c r="C9" s="29"/>
      <c r="D9" s="29"/>
      <c r="E9" s="5"/>
      <c r="F9" s="5"/>
      <c r="G9" s="5"/>
    </row>
    <row r="10" spans="1:18" x14ac:dyDescent="0.25">
      <c r="A10" s="6"/>
      <c r="B10" s="5"/>
      <c r="C10" s="29"/>
      <c r="D10" s="29"/>
      <c r="E10" s="5"/>
      <c r="F10" s="5"/>
      <c r="G10" s="5"/>
    </row>
    <row r="11" spans="1:18" x14ac:dyDescent="0.25">
      <c r="A11" s="6"/>
      <c r="B11" s="5"/>
      <c r="C11" s="29"/>
      <c r="D11" s="29"/>
      <c r="E11" s="5"/>
      <c r="F11" s="5"/>
      <c r="G11" s="5"/>
    </row>
    <row r="12" spans="1:18" x14ac:dyDescent="0.25">
      <c r="A12" s="5"/>
      <c r="B12" s="5"/>
      <c r="C12" s="29"/>
      <c r="D12" s="29"/>
      <c r="E12" s="5"/>
      <c r="F12" s="5"/>
      <c r="G12" s="5"/>
    </row>
    <row r="13" spans="1:18" x14ac:dyDescent="0.25">
      <c r="A13" s="5"/>
      <c r="B13" s="5"/>
      <c r="C13" s="29"/>
      <c r="D13" s="29"/>
      <c r="E13" s="5"/>
      <c r="F13" s="5"/>
      <c r="G13" s="5"/>
    </row>
    <row r="14" spans="1:18" x14ac:dyDescent="0.25">
      <c r="A14" s="5"/>
      <c r="B14" s="5"/>
      <c r="C14" s="29"/>
      <c r="D14" s="29"/>
      <c r="E14" s="5"/>
      <c r="F14" s="5"/>
      <c r="G14" s="5"/>
    </row>
    <row r="15" spans="1:18" x14ac:dyDescent="0.25">
      <c r="A15" s="4"/>
      <c r="B15" s="4"/>
      <c r="C15" s="4"/>
      <c r="D15" s="4"/>
      <c r="E15" s="4"/>
      <c r="F15" s="4"/>
      <c r="G15" s="4"/>
    </row>
    <row r="16" spans="1:18" x14ac:dyDescent="0.25">
      <c r="A16" s="4"/>
      <c r="B16" s="4"/>
      <c r="C16" s="4"/>
      <c r="D16" s="4"/>
      <c r="E16" s="4"/>
      <c r="F16" s="4"/>
      <c r="G16" s="4"/>
    </row>
    <row r="17" spans="1:7" x14ac:dyDescent="0.25">
      <c r="A17" s="4"/>
      <c r="B17" s="4"/>
      <c r="C17" s="4"/>
      <c r="D17" s="4"/>
      <c r="E17" s="4"/>
      <c r="F17" s="4"/>
      <c r="G17" s="4"/>
    </row>
    <row r="18" spans="1:7" x14ac:dyDescent="0.25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18"/>
  <sheetViews>
    <sheetView workbookViewId="0">
      <selection activeCell="C5" sqref="C5:D14"/>
    </sheetView>
  </sheetViews>
  <sheetFormatPr baseColWidth="10" defaultRowHeight="15" x14ac:dyDescent="0.2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 x14ac:dyDescent="0.25">
      <c r="B1" s="17" t="s">
        <v>25</v>
      </c>
      <c r="C1" s="17"/>
      <c r="D1" s="17" t="s">
        <v>35</v>
      </c>
      <c r="E1" s="17"/>
      <c r="F1" s="17"/>
      <c r="G1" s="17" t="s">
        <v>37</v>
      </c>
    </row>
    <row r="2" spans="1:18" ht="30.75" customHeight="1" x14ac:dyDescent="0.25">
      <c r="B2" s="21" t="s">
        <v>16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 x14ac:dyDescent="0.25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 x14ac:dyDescent="0.25">
      <c r="A5" s="18"/>
      <c r="B5" s="11">
        <v>8386</v>
      </c>
      <c r="C5" s="29"/>
      <c r="D5" s="29"/>
      <c r="E5" s="5"/>
      <c r="F5" s="5" t="s">
        <v>1</v>
      </c>
      <c r="G5" s="3"/>
    </row>
    <row r="6" spans="1:18" x14ac:dyDescent="0.25">
      <c r="A6" s="18" t="s">
        <v>28</v>
      </c>
      <c r="B6" s="7">
        <v>13318</v>
      </c>
      <c r="C6" s="29"/>
      <c r="D6" s="31">
        <v>43586</v>
      </c>
      <c r="E6" s="9">
        <v>2020</v>
      </c>
      <c r="F6" s="5" t="s">
        <v>1</v>
      </c>
      <c r="G6" s="5"/>
    </row>
    <row r="7" spans="1:18" x14ac:dyDescent="0.25">
      <c r="A7" s="6" t="s">
        <v>52</v>
      </c>
      <c r="B7" s="5"/>
      <c r="C7" s="29"/>
      <c r="D7" s="29"/>
      <c r="E7" s="5"/>
      <c r="F7" s="5"/>
      <c r="G7" s="5"/>
    </row>
    <row r="8" spans="1:18" x14ac:dyDescent="0.25">
      <c r="A8" s="6"/>
      <c r="B8" s="5"/>
      <c r="C8" s="29"/>
      <c r="D8" s="29"/>
      <c r="E8" s="5"/>
      <c r="F8" s="5"/>
      <c r="G8" s="5"/>
    </row>
    <row r="9" spans="1:18" x14ac:dyDescent="0.25">
      <c r="A9" s="6"/>
      <c r="B9" s="5"/>
      <c r="C9" s="29"/>
      <c r="D9" s="29"/>
      <c r="E9" s="5"/>
      <c r="F9" s="5"/>
      <c r="G9" s="5"/>
    </row>
    <row r="10" spans="1:18" x14ac:dyDescent="0.25">
      <c r="A10" s="6"/>
      <c r="B10" s="5"/>
      <c r="C10" s="29"/>
      <c r="D10" s="29"/>
      <c r="E10" s="5"/>
      <c r="F10" s="5"/>
      <c r="G10" s="5"/>
    </row>
    <row r="11" spans="1:18" x14ac:dyDescent="0.25">
      <c r="A11" s="6"/>
      <c r="B11" s="5"/>
      <c r="C11" s="29"/>
      <c r="D11" s="29"/>
      <c r="E11" s="5"/>
      <c r="F11" s="5"/>
      <c r="G11" s="5"/>
    </row>
    <row r="12" spans="1:18" x14ac:dyDescent="0.25">
      <c r="A12" s="5"/>
      <c r="B12" s="5"/>
      <c r="C12" s="29"/>
      <c r="D12" s="29"/>
      <c r="E12" s="5"/>
      <c r="F12" s="5"/>
      <c r="G12" s="5"/>
    </row>
    <row r="13" spans="1:18" x14ac:dyDescent="0.25">
      <c r="A13" s="5"/>
      <c r="B13" s="5"/>
      <c r="C13" s="29"/>
      <c r="D13" s="29"/>
      <c r="E13" s="5"/>
      <c r="F13" s="5"/>
      <c r="G13" s="5"/>
    </row>
    <row r="14" spans="1:18" x14ac:dyDescent="0.25">
      <c r="A14" s="5"/>
      <c r="B14" s="5"/>
      <c r="C14" s="29"/>
      <c r="D14" s="29"/>
      <c r="E14" s="5"/>
      <c r="F14" s="5"/>
      <c r="G14" s="5"/>
    </row>
    <row r="15" spans="1:18" x14ac:dyDescent="0.25">
      <c r="A15" s="4"/>
      <c r="B15" s="4"/>
      <c r="C15" s="4"/>
      <c r="D15" s="4"/>
      <c r="E15" s="4"/>
      <c r="F15" s="4"/>
      <c r="G15" s="4"/>
    </row>
    <row r="16" spans="1:18" x14ac:dyDescent="0.25">
      <c r="A16" s="4"/>
      <c r="B16" s="4"/>
      <c r="C16" s="4"/>
      <c r="D16" s="4"/>
      <c r="E16" s="4"/>
      <c r="F16" s="4"/>
      <c r="G16" s="4"/>
    </row>
    <row r="17" spans="1:7" x14ac:dyDescent="0.25">
      <c r="A17" s="4"/>
      <c r="B17" s="4"/>
      <c r="C17" s="4"/>
      <c r="D17" s="4"/>
      <c r="E17" s="4"/>
      <c r="F17" s="4"/>
      <c r="G17" s="4"/>
    </row>
    <row r="18" spans="1:7" x14ac:dyDescent="0.25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18"/>
  <sheetViews>
    <sheetView workbookViewId="0">
      <selection activeCell="C5" sqref="C5:D14"/>
    </sheetView>
  </sheetViews>
  <sheetFormatPr baseColWidth="10" defaultRowHeight="15" x14ac:dyDescent="0.2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 x14ac:dyDescent="0.25">
      <c r="B1" s="17" t="s">
        <v>10</v>
      </c>
      <c r="C1" s="17"/>
      <c r="D1" s="17" t="s">
        <v>35</v>
      </c>
      <c r="E1" s="17"/>
      <c r="F1" s="17"/>
      <c r="G1" s="17" t="s">
        <v>37</v>
      </c>
    </row>
    <row r="2" spans="1:18" ht="30.75" customHeight="1" x14ac:dyDescent="0.25">
      <c r="B2" s="26" t="s">
        <v>11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 x14ac:dyDescent="0.25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 x14ac:dyDescent="0.25">
      <c r="A5" s="18" t="s">
        <v>29</v>
      </c>
      <c r="B5" s="11">
        <v>69000</v>
      </c>
      <c r="C5" s="29"/>
      <c r="D5" s="29">
        <v>42826</v>
      </c>
      <c r="E5" s="5"/>
      <c r="F5" s="5" t="s">
        <v>1</v>
      </c>
      <c r="G5" s="3"/>
    </row>
    <row r="6" spans="1:18" x14ac:dyDescent="0.25">
      <c r="A6" s="18" t="s">
        <v>28</v>
      </c>
      <c r="B6" s="7">
        <v>73336</v>
      </c>
      <c r="C6" s="29">
        <v>42826</v>
      </c>
      <c r="D6" s="31">
        <v>43556</v>
      </c>
      <c r="E6" s="8">
        <v>2018</v>
      </c>
      <c r="F6" s="5" t="s">
        <v>1</v>
      </c>
      <c r="G6" s="5"/>
    </row>
    <row r="7" spans="1:18" x14ac:dyDescent="0.25">
      <c r="A7" s="6" t="s">
        <v>52</v>
      </c>
      <c r="B7" s="5"/>
      <c r="C7" s="29"/>
      <c r="D7" s="29"/>
      <c r="E7" s="5"/>
      <c r="F7" s="5"/>
      <c r="G7" s="5"/>
    </row>
    <row r="8" spans="1:18" x14ac:dyDescent="0.25">
      <c r="A8" s="6"/>
      <c r="B8" s="5"/>
      <c r="C8" s="29"/>
      <c r="D8" s="29"/>
      <c r="E8" s="5"/>
      <c r="F8" s="5"/>
      <c r="G8" s="5"/>
    </row>
    <row r="9" spans="1:18" x14ac:dyDescent="0.25">
      <c r="A9" s="6"/>
      <c r="B9" s="5"/>
      <c r="C9" s="29"/>
      <c r="D9" s="29"/>
      <c r="E9" s="5"/>
      <c r="F9" s="5"/>
      <c r="G9" s="5"/>
    </row>
    <row r="10" spans="1:18" x14ac:dyDescent="0.25">
      <c r="A10" s="6"/>
      <c r="B10" s="5"/>
      <c r="C10" s="29"/>
      <c r="D10" s="29"/>
      <c r="E10" s="5"/>
      <c r="F10" s="5"/>
      <c r="G10" s="5"/>
    </row>
    <row r="11" spans="1:18" x14ac:dyDescent="0.25">
      <c r="A11" s="6"/>
      <c r="B11" s="5"/>
      <c r="C11" s="29"/>
      <c r="D11" s="29"/>
      <c r="E11" s="5"/>
      <c r="F11" s="5"/>
      <c r="G11" s="5"/>
    </row>
    <row r="12" spans="1:18" x14ac:dyDescent="0.25">
      <c r="A12" s="5"/>
      <c r="B12" s="5"/>
      <c r="C12" s="29"/>
      <c r="D12" s="29"/>
      <c r="E12" s="5"/>
      <c r="F12" s="5"/>
      <c r="G12" s="5"/>
    </row>
    <row r="13" spans="1:18" x14ac:dyDescent="0.25">
      <c r="A13" s="5"/>
      <c r="B13" s="5"/>
      <c r="C13" s="29"/>
      <c r="D13" s="29"/>
      <c r="E13" s="5"/>
      <c r="F13" s="5"/>
      <c r="G13" s="5"/>
    </row>
    <row r="14" spans="1:18" x14ac:dyDescent="0.25">
      <c r="A14" s="5"/>
      <c r="B14" s="5"/>
      <c r="C14" s="29"/>
      <c r="D14" s="29"/>
      <c r="E14" s="5"/>
      <c r="F14" s="5"/>
      <c r="G14" s="5"/>
    </row>
    <row r="15" spans="1:18" x14ac:dyDescent="0.25">
      <c r="A15" s="4"/>
      <c r="B15" s="4"/>
      <c r="C15" s="4"/>
      <c r="D15" s="4"/>
      <c r="E15" s="4"/>
      <c r="F15" s="4"/>
      <c r="G15" s="4"/>
    </row>
    <row r="16" spans="1:18" x14ac:dyDescent="0.25">
      <c r="A16" s="4"/>
      <c r="B16" s="4"/>
      <c r="C16" s="4"/>
      <c r="D16" s="4"/>
      <c r="E16" s="4"/>
      <c r="F16" s="4"/>
      <c r="G16" s="4"/>
    </row>
    <row r="17" spans="1:7" x14ac:dyDescent="0.25">
      <c r="A17" s="4"/>
      <c r="B17" s="4"/>
      <c r="C17" s="4"/>
      <c r="D17" s="4"/>
      <c r="E17" s="4"/>
      <c r="F17" s="4"/>
      <c r="G17" s="4"/>
    </row>
    <row r="18" spans="1:7" x14ac:dyDescent="0.25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18"/>
  <sheetViews>
    <sheetView workbookViewId="0">
      <selection activeCell="C5" sqref="C5:D14"/>
    </sheetView>
  </sheetViews>
  <sheetFormatPr baseColWidth="10" defaultRowHeight="15" x14ac:dyDescent="0.2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 x14ac:dyDescent="0.25">
      <c r="B1" s="17" t="s">
        <v>12</v>
      </c>
      <c r="C1" s="17"/>
      <c r="D1" s="25" t="s">
        <v>50</v>
      </c>
      <c r="E1" s="25"/>
      <c r="F1" s="17"/>
      <c r="G1" s="17" t="s">
        <v>37</v>
      </c>
    </row>
    <row r="2" spans="1:18" ht="30.75" customHeight="1" x14ac:dyDescent="0.25">
      <c r="B2" s="26" t="s">
        <v>13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 x14ac:dyDescent="0.25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 x14ac:dyDescent="0.25">
      <c r="A5" s="18" t="s">
        <v>29</v>
      </c>
      <c r="B5" s="7">
        <v>167000</v>
      </c>
      <c r="C5" s="29">
        <v>42675</v>
      </c>
      <c r="D5" s="29">
        <v>43405</v>
      </c>
      <c r="E5" s="5"/>
      <c r="F5" s="23"/>
      <c r="G5" s="3"/>
    </row>
    <row r="6" spans="1:18" x14ac:dyDescent="0.25">
      <c r="A6" s="18" t="s">
        <v>28</v>
      </c>
      <c r="B6" s="7">
        <v>170199</v>
      </c>
      <c r="C6" s="29">
        <v>42675</v>
      </c>
      <c r="D6" s="30">
        <v>43405</v>
      </c>
      <c r="E6" s="9">
        <v>2019</v>
      </c>
      <c r="F6" s="23"/>
      <c r="G6" s="5"/>
    </row>
    <row r="7" spans="1:18" x14ac:dyDescent="0.25">
      <c r="A7" s="6" t="s">
        <v>52</v>
      </c>
      <c r="B7" s="5"/>
      <c r="C7" s="29"/>
      <c r="D7" s="29"/>
      <c r="E7" s="5"/>
      <c r="F7" s="5"/>
      <c r="G7" s="5"/>
    </row>
    <row r="8" spans="1:18" x14ac:dyDescent="0.25">
      <c r="A8" s="6"/>
      <c r="B8" s="5"/>
      <c r="C8" s="29"/>
      <c r="D8" s="29"/>
      <c r="E8" s="5"/>
      <c r="F8" s="5"/>
      <c r="G8" s="5"/>
    </row>
    <row r="9" spans="1:18" x14ac:dyDescent="0.25">
      <c r="A9" s="6"/>
      <c r="B9" s="5"/>
      <c r="C9" s="29"/>
      <c r="D9" s="29"/>
      <c r="E9" s="5"/>
      <c r="F9" s="5"/>
      <c r="G9" s="5"/>
    </row>
    <row r="10" spans="1:18" x14ac:dyDescent="0.25">
      <c r="A10" s="6"/>
      <c r="B10" s="5"/>
      <c r="C10" s="29"/>
      <c r="D10" s="29"/>
      <c r="E10" s="5"/>
      <c r="F10" s="5"/>
      <c r="G10" s="5"/>
    </row>
    <row r="11" spans="1:18" x14ac:dyDescent="0.25">
      <c r="A11" s="6"/>
      <c r="B11" s="5"/>
      <c r="C11" s="29"/>
      <c r="D11" s="29"/>
      <c r="E11" s="5"/>
      <c r="F11" s="5"/>
      <c r="G11" s="5"/>
    </row>
    <row r="12" spans="1:18" x14ac:dyDescent="0.25">
      <c r="A12" s="5"/>
      <c r="B12" s="5"/>
      <c r="C12" s="29"/>
      <c r="D12" s="29"/>
      <c r="E12" s="5"/>
      <c r="F12" s="5"/>
      <c r="G12" s="5"/>
    </row>
    <row r="13" spans="1:18" x14ac:dyDescent="0.25">
      <c r="A13" s="5"/>
      <c r="B13" s="5"/>
      <c r="C13" s="29"/>
      <c r="D13" s="29"/>
      <c r="E13" s="5"/>
      <c r="F13" s="5"/>
      <c r="G13" s="5"/>
    </row>
    <row r="14" spans="1:18" x14ac:dyDescent="0.25">
      <c r="A14" s="5"/>
      <c r="B14" s="5"/>
      <c r="C14" s="29"/>
      <c r="D14" s="29"/>
      <c r="E14" s="5"/>
      <c r="F14" s="5"/>
      <c r="G14" s="5"/>
    </row>
    <row r="15" spans="1:18" x14ac:dyDescent="0.25">
      <c r="A15" s="4"/>
      <c r="B15" s="4"/>
      <c r="C15" s="4"/>
      <c r="D15" s="4"/>
      <c r="E15" s="4"/>
      <c r="F15" s="4"/>
      <c r="G15" s="4"/>
    </row>
    <row r="16" spans="1:18" x14ac:dyDescent="0.25">
      <c r="A16" s="4"/>
      <c r="B16" s="4"/>
      <c r="C16" s="4"/>
      <c r="D16" s="4"/>
      <c r="E16" s="4"/>
      <c r="F16" s="4"/>
      <c r="G16" s="4"/>
    </row>
    <row r="17" spans="1:7" x14ac:dyDescent="0.25">
      <c r="A17" s="4"/>
      <c r="B17" s="4"/>
      <c r="C17" s="4"/>
      <c r="D17" s="4"/>
      <c r="E17" s="4"/>
      <c r="F17" s="4"/>
      <c r="G17" s="4"/>
    </row>
    <row r="18" spans="1:7" x14ac:dyDescent="0.25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18"/>
  <sheetViews>
    <sheetView workbookViewId="0">
      <selection activeCell="C5" sqref="C5:D14"/>
    </sheetView>
  </sheetViews>
  <sheetFormatPr baseColWidth="10" defaultRowHeight="15" x14ac:dyDescent="0.2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 x14ac:dyDescent="0.25">
      <c r="B1" s="17" t="s">
        <v>15</v>
      </c>
      <c r="C1" s="17"/>
      <c r="D1" s="17" t="s">
        <v>51</v>
      </c>
      <c r="E1" s="17"/>
      <c r="F1" s="17"/>
      <c r="G1" s="17" t="s">
        <v>37</v>
      </c>
    </row>
    <row r="2" spans="1:18" ht="30.75" customHeight="1" x14ac:dyDescent="0.25">
      <c r="B2" s="26" t="s">
        <v>14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 x14ac:dyDescent="0.25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 x14ac:dyDescent="0.25">
      <c r="A5" s="18" t="s">
        <v>29</v>
      </c>
      <c r="B5" s="11">
        <v>126000</v>
      </c>
      <c r="C5" s="29">
        <v>42675</v>
      </c>
      <c r="D5" s="32"/>
      <c r="E5" s="10">
        <v>2017</v>
      </c>
      <c r="F5" s="23"/>
      <c r="G5" s="3"/>
    </row>
    <row r="6" spans="1:18" x14ac:dyDescent="0.25">
      <c r="A6" s="18" t="s">
        <v>28</v>
      </c>
      <c r="B6" s="7">
        <v>130579</v>
      </c>
      <c r="C6" s="29"/>
      <c r="D6" s="30">
        <v>43405</v>
      </c>
      <c r="E6" s="9">
        <v>2019</v>
      </c>
      <c r="F6" s="23"/>
      <c r="G6" s="5"/>
    </row>
    <row r="7" spans="1:18" x14ac:dyDescent="0.25">
      <c r="A7" s="6" t="s">
        <v>52</v>
      </c>
      <c r="B7" s="5"/>
      <c r="C7" s="29"/>
      <c r="D7" s="29"/>
      <c r="E7" s="5"/>
      <c r="F7" s="5"/>
      <c r="G7" s="5"/>
    </row>
    <row r="8" spans="1:18" x14ac:dyDescent="0.25">
      <c r="A8" s="6"/>
      <c r="B8" s="5"/>
      <c r="C8" s="29"/>
      <c r="D8" s="29"/>
      <c r="E8" s="5"/>
      <c r="F8" s="5"/>
      <c r="G8" s="5"/>
    </row>
    <row r="9" spans="1:18" x14ac:dyDescent="0.25">
      <c r="A9" s="6"/>
      <c r="B9" s="5"/>
      <c r="C9" s="29"/>
      <c r="D9" s="29"/>
      <c r="E9" s="5"/>
      <c r="F9" s="5"/>
      <c r="G9" s="5"/>
    </row>
    <row r="10" spans="1:18" x14ac:dyDescent="0.25">
      <c r="A10" s="6"/>
      <c r="B10" s="5"/>
      <c r="C10" s="29"/>
      <c r="D10" s="29"/>
      <c r="E10" s="5"/>
      <c r="F10" s="5"/>
      <c r="G10" s="5"/>
    </row>
    <row r="11" spans="1:18" x14ac:dyDescent="0.25">
      <c r="A11" s="6"/>
      <c r="B11" s="5"/>
      <c r="C11" s="29"/>
      <c r="D11" s="29"/>
      <c r="E11" s="5"/>
      <c r="F11" s="5"/>
      <c r="G11" s="5"/>
    </row>
    <row r="12" spans="1:18" x14ac:dyDescent="0.25">
      <c r="A12" s="5"/>
      <c r="B12" s="5"/>
      <c r="C12" s="29"/>
      <c r="D12" s="29"/>
      <c r="E12" s="5"/>
      <c r="F12" s="5"/>
      <c r="G12" s="5"/>
    </row>
    <row r="13" spans="1:18" x14ac:dyDescent="0.25">
      <c r="A13" s="5"/>
      <c r="B13" s="5"/>
      <c r="C13" s="29"/>
      <c r="D13" s="29"/>
      <c r="E13" s="5"/>
      <c r="F13" s="5"/>
      <c r="G13" s="5"/>
    </row>
    <row r="14" spans="1:18" x14ac:dyDescent="0.25">
      <c r="A14" s="5"/>
      <c r="B14" s="5"/>
      <c r="C14" s="29"/>
      <c r="D14" s="29"/>
      <c r="E14" s="5"/>
      <c r="F14" s="5"/>
      <c r="G14" s="5"/>
    </row>
    <row r="15" spans="1:18" x14ac:dyDescent="0.25">
      <c r="A15" s="4"/>
      <c r="B15" s="4"/>
      <c r="C15" s="4"/>
      <c r="D15" s="4"/>
      <c r="E15" s="4"/>
      <c r="F15" s="4"/>
      <c r="G15" s="4"/>
    </row>
    <row r="16" spans="1:18" x14ac:dyDescent="0.25">
      <c r="A16" s="4"/>
      <c r="B16" s="4"/>
      <c r="C16" s="4"/>
      <c r="D16" s="4"/>
      <c r="E16" s="4"/>
      <c r="F16" s="4"/>
      <c r="G16" s="4"/>
    </row>
    <row r="17" spans="1:7" x14ac:dyDescent="0.25">
      <c r="A17" s="4"/>
      <c r="B17" s="4"/>
      <c r="C17" s="4"/>
      <c r="D17" s="4"/>
      <c r="E17" s="4"/>
      <c r="F17" s="4"/>
      <c r="G17" s="4"/>
    </row>
    <row r="18" spans="1:7" x14ac:dyDescent="0.25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18"/>
  <sheetViews>
    <sheetView workbookViewId="0">
      <selection activeCell="C5" sqref="C5:D14"/>
    </sheetView>
  </sheetViews>
  <sheetFormatPr baseColWidth="10" defaultRowHeight="15" x14ac:dyDescent="0.2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 x14ac:dyDescent="0.25">
      <c r="B1" s="17" t="s">
        <v>22</v>
      </c>
      <c r="C1" s="17"/>
      <c r="D1" s="17" t="s">
        <v>21</v>
      </c>
      <c r="E1" s="17"/>
      <c r="F1" s="17"/>
      <c r="G1" s="17" t="s">
        <v>37</v>
      </c>
    </row>
    <row r="2" spans="1:18" ht="30.75" customHeight="1" x14ac:dyDescent="0.25">
      <c r="B2" s="26" t="s">
        <v>17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 x14ac:dyDescent="0.25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 x14ac:dyDescent="0.25">
      <c r="A5" s="18" t="s">
        <v>30</v>
      </c>
      <c r="B5" s="16">
        <v>0</v>
      </c>
      <c r="C5" s="31"/>
      <c r="D5" s="31">
        <v>44287</v>
      </c>
      <c r="E5" s="22"/>
      <c r="F5" s="23"/>
      <c r="G5" s="3"/>
    </row>
    <row r="6" spans="1:18" x14ac:dyDescent="0.25">
      <c r="A6" s="18" t="s">
        <v>28</v>
      </c>
      <c r="B6" s="15">
        <v>11407</v>
      </c>
      <c r="C6" s="31"/>
      <c r="D6" s="31">
        <v>44287</v>
      </c>
      <c r="E6" s="24"/>
      <c r="F6" s="23"/>
      <c r="G6" s="5"/>
    </row>
    <row r="7" spans="1:18" x14ac:dyDescent="0.25">
      <c r="A7" s="6" t="s">
        <v>52</v>
      </c>
      <c r="B7" s="5"/>
      <c r="C7" s="29"/>
      <c r="D7" s="29"/>
      <c r="E7" s="5"/>
      <c r="F7" s="5"/>
      <c r="G7" s="5"/>
    </row>
    <row r="8" spans="1:18" x14ac:dyDescent="0.25">
      <c r="A8" s="6"/>
      <c r="B8" s="5"/>
      <c r="C8" s="29"/>
      <c r="D8" s="29"/>
      <c r="E8" s="5"/>
      <c r="F8" s="5"/>
      <c r="G8" s="5"/>
    </row>
    <row r="9" spans="1:18" x14ac:dyDescent="0.25">
      <c r="A9" s="6"/>
      <c r="B9" s="5"/>
      <c r="C9" s="29"/>
      <c r="D9" s="29"/>
      <c r="E9" s="5"/>
      <c r="F9" s="5"/>
      <c r="G9" s="5"/>
    </row>
    <row r="10" spans="1:18" x14ac:dyDescent="0.25">
      <c r="A10" s="6"/>
      <c r="B10" s="5"/>
      <c r="C10" s="29"/>
      <c r="D10" s="29"/>
      <c r="E10" s="5"/>
      <c r="F10" s="5"/>
      <c r="G10" s="5"/>
    </row>
    <row r="11" spans="1:18" x14ac:dyDescent="0.25">
      <c r="A11" s="6"/>
      <c r="B11" s="5"/>
      <c r="C11" s="29"/>
      <c r="D11" s="29"/>
      <c r="E11" s="5"/>
      <c r="F11" s="5"/>
      <c r="G11" s="5"/>
    </row>
    <row r="12" spans="1:18" x14ac:dyDescent="0.25">
      <c r="A12" s="5"/>
      <c r="B12" s="5"/>
      <c r="C12" s="29"/>
      <c r="D12" s="29"/>
      <c r="E12" s="5"/>
      <c r="F12" s="5"/>
      <c r="G12" s="5"/>
    </row>
    <row r="13" spans="1:18" x14ac:dyDescent="0.25">
      <c r="A13" s="5"/>
      <c r="B13" s="5"/>
      <c r="C13" s="29"/>
      <c r="D13" s="29"/>
      <c r="E13" s="5"/>
      <c r="F13" s="5"/>
      <c r="G13" s="5"/>
    </row>
    <row r="14" spans="1:18" x14ac:dyDescent="0.25">
      <c r="A14" s="5"/>
      <c r="B14" s="5"/>
      <c r="C14" s="29"/>
      <c r="D14" s="29"/>
      <c r="E14" s="5"/>
      <c r="F14" s="5"/>
      <c r="G14" s="5"/>
    </row>
    <row r="15" spans="1:18" x14ac:dyDescent="0.25">
      <c r="A15" s="4"/>
      <c r="B15" s="4"/>
      <c r="C15" s="4"/>
      <c r="D15" s="4"/>
      <c r="E15" s="4"/>
      <c r="F15" s="4"/>
      <c r="G15" s="4"/>
    </row>
    <row r="16" spans="1:18" x14ac:dyDescent="0.25">
      <c r="A16" s="4"/>
      <c r="B16" s="4"/>
      <c r="C16" s="4"/>
      <c r="D16" s="4"/>
      <c r="E16" s="4"/>
      <c r="F16" s="4"/>
      <c r="G16" s="4"/>
    </row>
    <row r="17" spans="1:7" x14ac:dyDescent="0.25">
      <c r="A17" s="4"/>
      <c r="B17" s="4"/>
      <c r="C17" s="4"/>
      <c r="D17" s="4"/>
      <c r="E17" s="4"/>
      <c r="F17" s="4"/>
      <c r="G17" s="4"/>
    </row>
    <row r="18" spans="1:7" x14ac:dyDescent="0.25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18"/>
  <sheetViews>
    <sheetView workbookViewId="0">
      <selection activeCell="I22" sqref="H22:I22"/>
    </sheetView>
  </sheetViews>
  <sheetFormatPr baseColWidth="10" defaultRowHeight="15" x14ac:dyDescent="0.25"/>
  <cols>
    <col min="1" max="1" width="13.42578125" customWidth="1"/>
    <col min="2" max="2" width="17.140625" customWidth="1"/>
    <col min="5" max="5" width="17.140625" customWidth="1"/>
    <col min="6" max="6" width="18.7109375" customWidth="1"/>
    <col min="7" max="7" width="21" customWidth="1"/>
  </cols>
  <sheetData>
    <row r="1" spans="1:18" ht="30.75" customHeight="1" x14ac:dyDescent="0.25">
      <c r="B1" s="17" t="s">
        <v>18</v>
      </c>
      <c r="C1" s="17"/>
      <c r="D1" s="17" t="s">
        <v>36</v>
      </c>
      <c r="E1" s="17"/>
      <c r="F1" s="17"/>
      <c r="G1" s="17" t="s">
        <v>37</v>
      </c>
    </row>
    <row r="2" spans="1:18" ht="30.75" customHeight="1" x14ac:dyDescent="0.25">
      <c r="B2" s="26" t="s">
        <v>19</v>
      </c>
      <c r="C2" s="17"/>
      <c r="D2" s="20" t="s">
        <v>44</v>
      </c>
      <c r="E2" s="17"/>
      <c r="F2" s="17"/>
      <c r="G2" s="20" t="s">
        <v>48</v>
      </c>
      <c r="I2" s="19"/>
      <c r="J2" s="19"/>
      <c r="K2" s="19"/>
      <c r="L2" s="19"/>
      <c r="M2" s="19"/>
      <c r="N2" s="19"/>
      <c r="O2" s="19"/>
      <c r="P2" s="19"/>
      <c r="Q2" s="19"/>
      <c r="R2" s="19"/>
    </row>
    <row r="4" spans="1:18" ht="30" x14ac:dyDescent="0.25">
      <c r="A4" s="2" t="s">
        <v>8</v>
      </c>
      <c r="B4" s="1" t="s">
        <v>9</v>
      </c>
      <c r="C4" s="2" t="s">
        <v>5</v>
      </c>
      <c r="D4" s="2" t="s">
        <v>6</v>
      </c>
      <c r="E4" s="2" t="s">
        <v>42</v>
      </c>
      <c r="F4" s="2" t="s">
        <v>0</v>
      </c>
      <c r="G4" s="2" t="s">
        <v>4</v>
      </c>
    </row>
    <row r="5" spans="1:18" x14ac:dyDescent="0.25">
      <c r="A5" s="18" t="s">
        <v>29</v>
      </c>
      <c r="B5" s="13"/>
      <c r="C5" s="31">
        <v>42491</v>
      </c>
      <c r="D5" s="31">
        <v>43221</v>
      </c>
      <c r="E5" s="14"/>
      <c r="F5" s="23"/>
      <c r="G5" s="3"/>
    </row>
    <row r="6" spans="1:18" x14ac:dyDescent="0.25">
      <c r="A6" s="18" t="s">
        <v>28</v>
      </c>
      <c r="B6" s="15">
        <v>151718</v>
      </c>
      <c r="C6" s="31">
        <v>42491</v>
      </c>
      <c r="D6" s="30">
        <v>43221</v>
      </c>
      <c r="E6" s="9">
        <v>2019</v>
      </c>
      <c r="F6" s="23"/>
      <c r="G6" s="5"/>
    </row>
    <row r="7" spans="1:18" x14ac:dyDescent="0.25">
      <c r="A7" s="6" t="s">
        <v>52</v>
      </c>
      <c r="B7" s="5"/>
      <c r="C7" s="29"/>
      <c r="D7" s="29"/>
      <c r="E7" s="5"/>
      <c r="F7" s="5"/>
      <c r="G7" s="5"/>
    </row>
    <row r="8" spans="1:18" x14ac:dyDescent="0.25">
      <c r="A8" s="6"/>
      <c r="B8" s="5"/>
      <c r="C8" s="29"/>
      <c r="D8" s="29"/>
      <c r="E8" s="5"/>
      <c r="F8" s="5"/>
      <c r="G8" s="5"/>
    </row>
    <row r="9" spans="1:18" x14ac:dyDescent="0.25">
      <c r="A9" s="6"/>
      <c r="B9" s="5"/>
      <c r="C9" s="29"/>
      <c r="D9" s="29"/>
      <c r="E9" s="5"/>
      <c r="F9" s="5"/>
      <c r="G9" s="5"/>
    </row>
    <row r="10" spans="1:18" x14ac:dyDescent="0.25">
      <c r="A10" s="6"/>
      <c r="B10" s="5"/>
      <c r="C10" s="29"/>
      <c r="D10" s="29"/>
      <c r="E10" s="5"/>
      <c r="F10" s="5"/>
      <c r="G10" s="5"/>
    </row>
    <row r="11" spans="1:18" x14ac:dyDescent="0.25">
      <c r="A11" s="6"/>
      <c r="B11" s="5"/>
      <c r="C11" s="29"/>
      <c r="D11" s="29"/>
      <c r="E11" s="5"/>
      <c r="F11" s="5"/>
      <c r="G11" s="5"/>
    </row>
    <row r="12" spans="1:18" x14ac:dyDescent="0.25">
      <c r="A12" s="5"/>
      <c r="B12" s="5"/>
      <c r="C12" s="29"/>
      <c r="D12" s="29"/>
      <c r="E12" s="5"/>
      <c r="F12" s="5"/>
      <c r="G12" s="5"/>
    </row>
    <row r="13" spans="1:18" x14ac:dyDescent="0.25">
      <c r="A13" s="5"/>
      <c r="B13" s="5"/>
      <c r="C13" s="29"/>
      <c r="D13" s="29"/>
      <c r="E13" s="5"/>
      <c r="F13" s="5"/>
      <c r="G13" s="5"/>
    </row>
    <row r="14" spans="1:18" x14ac:dyDescent="0.25">
      <c r="A14" s="5"/>
      <c r="B14" s="5"/>
      <c r="C14" s="29"/>
      <c r="D14" s="29"/>
      <c r="E14" s="5"/>
      <c r="F14" s="5"/>
      <c r="G14" s="5"/>
    </row>
    <row r="15" spans="1:18" x14ac:dyDescent="0.25">
      <c r="A15" s="4"/>
      <c r="B15" s="4"/>
      <c r="C15" s="4"/>
      <c r="D15" s="4"/>
      <c r="E15" s="4"/>
      <c r="F15" s="4"/>
      <c r="G15" s="4"/>
    </row>
    <row r="16" spans="1:18" x14ac:dyDescent="0.25">
      <c r="A16" s="4"/>
      <c r="B16" s="4"/>
      <c r="C16" s="4"/>
      <c r="D16" s="4"/>
      <c r="E16" s="4"/>
      <c r="F16" s="4"/>
      <c r="G16" s="4"/>
    </row>
    <row r="17" spans="1:7" x14ac:dyDescent="0.25">
      <c r="A17" s="4"/>
      <c r="B17" s="4"/>
      <c r="C17" s="4"/>
      <c r="D17" s="4"/>
      <c r="E17" s="4"/>
      <c r="F17" s="4"/>
      <c r="G17" s="4"/>
    </row>
    <row r="18" spans="1:7" x14ac:dyDescent="0.25">
      <c r="A18" s="4"/>
      <c r="B18" s="4"/>
      <c r="C18" s="4"/>
      <c r="D18" s="4"/>
      <c r="E18" s="4"/>
      <c r="F18" s="4"/>
      <c r="G1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RECAP.</vt:lpstr>
      <vt:lpstr>PARTNER François</vt:lpstr>
      <vt:lpstr>LOGAN Laurent</vt:lpstr>
      <vt:lpstr>DOKKER Jean François</vt:lpstr>
      <vt:lpstr>BOXER Christian</vt:lpstr>
      <vt:lpstr>BOXER Espaces Verts</vt:lpstr>
      <vt:lpstr>MAXITY Espaces Verts</vt:lpstr>
      <vt:lpstr>BERLINGOT Andigné</vt:lpstr>
      <vt:lpstr>IVECO Nicolas</vt:lpstr>
      <vt:lpstr>PARTNER Isabelle</vt:lpstr>
      <vt:lpstr>MINIBUS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s.saiget</dc:creator>
  <cp:lastModifiedBy>Veronique Meunier</cp:lastModifiedBy>
  <dcterms:created xsi:type="dcterms:W3CDTF">2017-10-30T08:38:00Z</dcterms:created>
  <dcterms:modified xsi:type="dcterms:W3CDTF">2018-02-06T14:54:22Z</dcterms:modified>
</cp:coreProperties>
</file>