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TA\Downloads\"/>
    </mc:Choice>
  </mc:AlternateContent>
  <xr:revisionPtr revIDLastSave="0" documentId="8_{FC2EB404-7D5C-4FE3-96EF-F4867D730C6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ERVICE" sheetId="1" r:id="rId1"/>
    <sheet name="TECHNIQUE" sheetId="4" r:id="rId2"/>
    <sheet name="Listes" sheetId="5" r:id="rId3"/>
  </sheets>
  <definedNames>
    <definedName name="Importance" localSheetId="1">TECHNIQUE!#REF!</definedName>
    <definedName name="Importance">SERVICE!$C$26:$C$32</definedName>
    <definedName name="Prestation_de_service">Listes!$A$2:$A$8</definedName>
    <definedName name="RO">Listes!$E$2:$E$5</definedName>
    <definedName name="Travaux">Listes!$C$2:$C$17</definedName>
    <definedName name="_xlnm.Print_Area" localSheetId="0">SERVICE!$A$1:$K$34</definedName>
    <definedName name="_xlnm.Print_Area" localSheetId="1">TECHNIQUE!#REF!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4" l="1"/>
  <c r="G5" i="4"/>
  <c r="I5" i="4"/>
  <c r="L5" i="4"/>
  <c r="L4" i="4"/>
  <c r="I3" i="4"/>
  <c r="I4" i="4"/>
  <c r="G3" i="4"/>
  <c r="G4" i="4"/>
  <c r="E3" i="4"/>
  <c r="E4" i="4"/>
  <c r="L3" i="4" l="1"/>
  <c r="D26" i="1" l="1"/>
  <c r="D32" i="1"/>
  <c r="D31" i="1"/>
  <c r="D30" i="1"/>
  <c r="D29" i="1"/>
  <c r="D28" i="1"/>
  <c r="D27" i="1"/>
  <c r="D33" i="1" l="1"/>
  <c r="D34" i="1" s="1"/>
</calcChain>
</file>

<file path=xl/sharedStrings.xml><?xml version="1.0" encoding="utf-8"?>
<sst xmlns="http://schemas.openxmlformats.org/spreadsheetml/2006/main" count="129" uniqueCount="107">
  <si>
    <t>FICHE D'EVALUATION D'UN PRESTATAIRE</t>
  </si>
  <si>
    <t>DELAIS</t>
  </si>
  <si>
    <t>Respect des délais</t>
  </si>
  <si>
    <t>Importance</t>
  </si>
  <si>
    <t>SERVICE</t>
  </si>
  <si>
    <t>Disponibilité de l'interlocuteur</t>
  </si>
  <si>
    <t>Qualité de la communication</t>
  </si>
  <si>
    <t>QUALITE</t>
  </si>
  <si>
    <t>Respect des clauses du contrat</t>
  </si>
  <si>
    <t>Qualité des rendus</t>
  </si>
  <si>
    <t>Note</t>
  </si>
  <si>
    <t>satisfaisant</t>
  </si>
  <si>
    <t>Satisfaisant</t>
  </si>
  <si>
    <t>Acceptable</t>
  </si>
  <si>
    <t>Médiocre</t>
  </si>
  <si>
    <t>Inacceptable</t>
  </si>
  <si>
    <t>pas de retard, retard &lt; 1 semaine</t>
  </si>
  <si>
    <t>retard jusqu'à 2 semaines</t>
  </si>
  <si>
    <t>retard jusqu'à 4 semaines</t>
  </si>
  <si>
    <t>retard &gt; 4 semaines</t>
  </si>
  <si>
    <t>réaction dans la journée</t>
  </si>
  <si>
    <t>réaction sous 2 semaines</t>
  </si>
  <si>
    <t>réaction &gt; 2 semaines</t>
  </si>
  <si>
    <t>est-il toujours joignable (lui ou un collègue qu'il aura désigné pour le remplacer au cas ou), se rend t'il disponible en cas d'urgence ?</t>
  </si>
  <si>
    <t>courtoisie vis-à-vis du client et des autres interlocuteurs du projet / faut-il le relancer souvent ?</t>
  </si>
  <si>
    <t>échange avec l'interlocuteur ? Facile / transparente / tenu informé de tous les aléas …</t>
  </si>
  <si>
    <t>critère subjectif</t>
  </si>
  <si>
    <t>COMMENTAIRES RO / Fournisseur</t>
  </si>
  <si>
    <t>Date :</t>
  </si>
  <si>
    <t>Prestation TECHNIQUE</t>
  </si>
  <si>
    <t>X</t>
  </si>
  <si>
    <t>Nom de la structure (BET - Entreprise)</t>
  </si>
  <si>
    <t xml:space="preserve">Nom du responsable et/ou de l'interlocuteur </t>
  </si>
  <si>
    <t xml:space="preserve">N° Tél </t>
  </si>
  <si>
    <t xml:space="preserve">Adresse mail </t>
  </si>
  <si>
    <t>Nom de ou des opérations sur lequel il intervient</t>
  </si>
  <si>
    <t xml:space="preserve">Objet de la commande  </t>
  </si>
  <si>
    <t>Statut : Mandataire / co-traitant / sous-traitant</t>
  </si>
  <si>
    <t>INFORMATIONS SUR LE PRESTATAIRE</t>
  </si>
  <si>
    <t>Prestation DE SERVICE</t>
  </si>
  <si>
    <t>pas de relance à faire</t>
  </si>
  <si>
    <t>relancer de manière exceptionnelle par téléphone</t>
  </si>
  <si>
    <t>relances mail ou téléphones récurrentes, courrier d'alerte</t>
  </si>
  <si>
    <t>mise en demeure</t>
  </si>
  <si>
    <t>DELAI</t>
  </si>
  <si>
    <t>réaction sous 1 semaine</t>
  </si>
  <si>
    <t>Professionnalisme du prestataire</t>
  </si>
  <si>
    <t>NOM PRESTATAIRE</t>
  </si>
  <si>
    <t>Note ramenée / 20</t>
  </si>
  <si>
    <t>SECURITE</t>
  </si>
  <si>
    <t>respect total, RAS</t>
  </si>
  <si>
    <t>incident, LRAR de rappel, sous-traitant pas agréé avant intervention …</t>
  </si>
  <si>
    <t>accident, sous-traitant non déclaré …</t>
  </si>
  <si>
    <t>lettre simple de rappel à l'ordre</t>
  </si>
  <si>
    <t>Efficacité, rapidité, réactivité du prestataire</t>
  </si>
  <si>
    <t>Version 1</t>
  </si>
  <si>
    <t>DOP/NBL</t>
  </si>
  <si>
    <t>Page 1  sur 1</t>
  </si>
  <si>
    <t>Prestation de service</t>
  </si>
  <si>
    <t>Architecte</t>
  </si>
  <si>
    <t>BET</t>
  </si>
  <si>
    <t>Géotechnique</t>
  </si>
  <si>
    <t>Bureau de contrôle</t>
  </si>
  <si>
    <t>CSPS</t>
  </si>
  <si>
    <t>OPC</t>
  </si>
  <si>
    <t>Géomètre</t>
  </si>
  <si>
    <t>Travaux</t>
  </si>
  <si>
    <t>VRD</t>
  </si>
  <si>
    <t>BT</t>
  </si>
  <si>
    <t>Gros-Œuvre / RD / Etanchéité</t>
  </si>
  <si>
    <t>Charpente-couverture</t>
  </si>
  <si>
    <t>Bardage</t>
  </si>
  <si>
    <t>Menuiseries extérieures</t>
  </si>
  <si>
    <t>Métallerie</t>
  </si>
  <si>
    <t>Menuiseries intérieures</t>
  </si>
  <si>
    <t>Cloisons faux-plafonds</t>
  </si>
  <si>
    <t>Electricité</t>
  </si>
  <si>
    <t>Plomberie</t>
  </si>
  <si>
    <t>ECS</t>
  </si>
  <si>
    <t>Peinture</t>
  </si>
  <si>
    <t>Sols souples</t>
  </si>
  <si>
    <t>Ascenseurs</t>
  </si>
  <si>
    <t>Promoteur</t>
  </si>
  <si>
    <t>NOM FOURNISSEUR</t>
  </si>
  <si>
    <t>TYPE DE FOURNISSEUR</t>
  </si>
  <si>
    <t>SAURON</t>
  </si>
  <si>
    <t>RO EVALUATEUR</t>
  </si>
  <si>
    <t>RO</t>
  </si>
  <si>
    <t>RSA</t>
  </si>
  <si>
    <t>TTH</t>
  </si>
  <si>
    <t>MJE</t>
  </si>
  <si>
    <t>LLA</t>
  </si>
  <si>
    <t>DELAI
Efficacité, rapidité, réactivité du prestataire</t>
  </si>
  <si>
    <t>SECURITE
Respect des règles générales de sécurité (agrément sous-traitant, accident …)</t>
  </si>
  <si>
    <t>QUALITE A
Respect des clauses du contrat (prestations, délai)</t>
  </si>
  <si>
    <t>QUALITE B
Qualité des rendus</t>
  </si>
  <si>
    <t>TOTAL</t>
  </si>
  <si>
    <t>Commentaire</t>
  </si>
  <si>
    <t>Note sur 3</t>
  </si>
  <si>
    <t>QUALITE A Respect des clauses du contrat (prestations, délai)</t>
  </si>
  <si>
    <t xml:space="preserve"> Commentaire</t>
  </si>
  <si>
    <t xml:space="preserve"> Note sur 3</t>
  </si>
  <si>
    <t xml:space="preserve">  Commentaire</t>
  </si>
  <si>
    <t xml:space="preserve">  Note sur 3</t>
  </si>
  <si>
    <t xml:space="preserve">Commentaire </t>
  </si>
  <si>
    <t xml:space="preserve">Note sur 3 </t>
  </si>
  <si>
    <t>Prestation_de_service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</si>
</sst>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ScalaSansPro-Light"/>
      <family val="3"/>
    </font>
    <font>
      <b/>
      <sz val="12"/>
      <color theme="5" tint="-0.249977111117893"/>
      <name val="ScalaSansPro-CondRegular"/>
      <family val="3"/>
    </font>
    <font>
      <b/>
      <sz val="12"/>
      <color indexed="8"/>
      <name val="ScalaSansPro-Light"/>
      <family val="3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ScalaSansPro-Light"/>
      <family val="3"/>
    </font>
    <font>
      <sz val="11"/>
      <color theme="1"/>
      <name val="ScalaSansPro-Light"/>
      <family val="3"/>
    </font>
    <font>
      <sz val="11"/>
      <color indexed="8"/>
      <name val="ScalaSansPro-Light"/>
      <family val="3"/>
    </font>
    <font>
      <b/>
      <sz val="11"/>
      <color indexed="8"/>
      <name val="ScalaSansPro-Light"/>
      <family val="3"/>
    </font>
    <font>
      <b/>
      <sz val="11"/>
      <color theme="5" tint="-0.249977111117893"/>
      <name val="ScalaSansPro-Light"/>
      <family val="3"/>
    </font>
    <font>
      <b/>
      <sz val="12"/>
      <color theme="5" tint="-0.249977111117893"/>
      <name val="ScalaSansPro-Light"/>
      <family val="3"/>
    </font>
    <font>
      <b/>
      <sz val="11"/>
      <color rgb="FF0070C0"/>
      <name val="ScalaSansPro-Light"/>
      <family val="3"/>
    </font>
    <font>
      <b/>
      <sz val="11"/>
      <color theme="9" tint="-0.499984740745262"/>
      <name val="ScalaSansPro-Light"/>
      <family val="3"/>
    </font>
    <font>
      <b/>
      <sz val="11"/>
      <color rgb="FF002060"/>
      <name val="ScalaSansPro-Light"/>
      <family val="3"/>
    </font>
    <font>
      <sz val="11"/>
      <color theme="0"/>
      <name val="ScalaSansPro-Light"/>
      <family val="3"/>
    </font>
    <font>
      <b/>
      <sz val="26"/>
      <color theme="1"/>
      <name val="ScalaSansPro-Light"/>
      <family val="3"/>
    </font>
    <font>
      <sz val="10"/>
      <color theme="1"/>
      <name val="ScalaSansPro-Light"/>
      <family val="3"/>
    </font>
    <font>
      <sz val="10"/>
      <color theme="1"/>
      <name val="Calibri"/>
      <family val="2"/>
      <scheme val="minor"/>
    </font>
    <font>
      <b/>
      <sz val="10"/>
      <color theme="1"/>
      <name val="ScalaSansPro-Light"/>
      <family val="3"/>
    </font>
    <font>
      <b/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2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 style="mediumDashDot">
        <color indexed="64"/>
      </right>
      <top/>
      <bottom style="mediumDash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DashDot">
        <color indexed="64"/>
      </left>
      <right style="mediumDashDot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164" fontId="5" fillId="0" borderId="0" xfId="0" applyNumberFormat="1" applyFont="1" applyAlignment="1">
      <alignment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11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wrapText="1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wrapText="1"/>
    </xf>
    <xf numFmtId="0" fontId="8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wrapText="1"/>
    </xf>
    <xf numFmtId="0" fontId="8" fillId="0" borderId="11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wrapText="1"/>
    </xf>
    <xf numFmtId="0" fontId="20" fillId="0" borderId="4" xfId="0" applyFont="1" applyBorder="1" applyAlignment="1">
      <alignment horizontal="center" vertical="center"/>
    </xf>
    <xf numFmtId="2" fontId="20" fillId="0" borderId="4" xfId="0" applyNumberFormat="1" applyFont="1" applyBorder="1" applyAlignment="1">
      <alignment horizontal="center" vertical="center"/>
    </xf>
    <xf numFmtId="0" fontId="19" fillId="0" borderId="0" xfId="0" applyFont="1"/>
    <xf numFmtId="0" fontId="18" fillId="0" borderId="0" xfId="0" applyFont="1"/>
    <xf numFmtId="0" fontId="20" fillId="0" borderId="0" xfId="0" applyFont="1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0" fontId="21" fillId="0" borderId="0" xfId="0" applyFont="1"/>
    <xf numFmtId="0" fontId="22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2" xfId="0" applyFont="1" applyBorder="1"/>
    <xf numFmtId="0" fontId="1" fillId="0" borderId="24" xfId="0" applyFont="1" applyBorder="1"/>
    <xf numFmtId="0" fontId="22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0" xfId="0" applyFont="1" applyBorder="1"/>
    <xf numFmtId="0" fontId="17" fillId="7" borderId="0" xfId="0" applyFont="1" applyFill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wrapText="1"/>
    </xf>
    <xf numFmtId="0" fontId="5" fillId="0" borderId="33" xfId="0" applyFont="1" applyBorder="1" applyAlignment="1">
      <alignment horizontal="center" wrapText="1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22" fillId="0" borderId="36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36" xfId="0" applyFont="1" applyFill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3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6">
    <dxf>
      <font>
        <b val="0"/>
        <family val="2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13608</xdr:rowOff>
    </xdr:from>
    <xdr:to>
      <xdr:col>0</xdr:col>
      <xdr:colOff>2313214</xdr:colOff>
      <xdr:row>3</xdr:row>
      <xdr:rowOff>163287</xdr:rowOff>
    </xdr:to>
    <xdr:pic>
      <xdr:nvPicPr>
        <xdr:cNvPr id="4" name="Image 3" descr="SODEGIS_LOGO_POSITIF_jpg_RVB_ros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08"/>
          <a:ext cx="2313214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2AC55D-947D-40FD-A7CC-6E341B52B513}" name="Tableau1" displayName="Tableau1" ref="A2:L5" totalsRowShown="0" headerRowDxfId="13" dataDxfId="0" headerRowBorderDxfId="14" tableBorderDxfId="15">
  <autoFilter ref="A2:L5" xr:uid="{FA2AC55D-947D-40FD-A7CC-6E341B52B513}"/>
  <tableColumns count="12">
    <tableColumn id="1" xr3:uid="{CD644A05-8F0D-4DAA-9235-83EA566D8296}" name="NOM FOURNISSEUR" dataDxfId="12"/>
    <tableColumn id="2" xr3:uid="{2A7F0776-BBE8-4166-BF4A-8E46ADC40FB7}" name="TYPE DE FOURNISSEUR" dataDxfId="11"/>
    <tableColumn id="3" xr3:uid="{04FD48A5-8BBC-4865-B092-C3262A8764D8}" name="RO EVALUATEUR" dataDxfId="10"/>
    <tableColumn id="4" xr3:uid="{32F88883-6ED4-4E4B-B56C-10FA99F1C851}" name="Commentaire" dataDxfId="9"/>
    <tableColumn id="5" xr3:uid="{C309E57D-E52B-4CFC-8FC2-248CFDDF4EDA}" name="Note sur 3" dataDxfId="8">
      <calculatedColumnFormula>IF(Tableau1[[#This Row],[Commentaire]]="","",_xlfn.XLOOKUP(D3,Listes!$A$23:$A$26,Listes!$B$23:$B$26,,0))</calculatedColumnFormula>
    </tableColumn>
    <tableColumn id="6" xr3:uid="{B80DA61D-B675-4286-A065-1B7A0E81339F}" name=" Commentaire" dataDxfId="7"/>
    <tableColumn id="7" xr3:uid="{D34C3326-546F-44DB-B73D-753647E8D86E}" name=" Note sur 3" dataDxfId="6">
      <calculatedColumnFormula>IF(Tableau1[[#This Row],[ Commentaire]]="","",_xlfn.XLOOKUP(F3,Listes!$C$23:$C$26,Listes!$D$23:$D$26,,0))</calculatedColumnFormula>
    </tableColumn>
    <tableColumn id="8" xr3:uid="{A1766E96-447A-44B3-A851-E624F5F8AE8A}" name="  Commentaire" dataDxfId="5"/>
    <tableColumn id="9" xr3:uid="{B2084778-3310-4055-B17C-70931040FE98}" name="  Note sur 3" dataDxfId="4">
      <calculatedColumnFormula>IF(Tableau1[[#This Row],[  Commentaire]]="","",_xlfn.XLOOKUP(H3,Listes!$E$23:$E$26,Listes!$F$23:$F$26,,0))</calculatedColumnFormula>
    </tableColumn>
    <tableColumn id="10" xr3:uid="{9500EF7A-57CC-478E-A4E7-CAA3FEEDEB37}" name="Commentaire " dataDxfId="3"/>
    <tableColumn id="11" xr3:uid="{61385D5D-D4A4-4237-9934-446586525F7B}" name="Note sur 3 " dataDxfId="2"/>
    <tableColumn id="12" xr3:uid="{9CA22F98-011C-4C1E-A2F6-AD7F355FABF4}" name="TOTAL" dataDxfId="1">
      <calculatedColumnFormula>IF(A3="","",(E3+G3+I3+K3)*20/12)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view="pageBreakPreview" topLeftCell="A7" zoomScale="70" zoomScaleNormal="40" zoomScaleSheetLayoutView="70" zoomScalePageLayoutView="25" workbookViewId="0">
      <selection activeCell="B11" sqref="B11"/>
    </sheetView>
  </sheetViews>
  <sheetFormatPr baseColWidth="10" defaultColWidth="11.5703125" defaultRowHeight="15.75"/>
  <cols>
    <col min="1" max="1" width="35.7109375" style="4" customWidth="1"/>
    <col min="2" max="2" width="25.7109375" style="3" customWidth="1"/>
    <col min="3" max="3" width="25.7109375" style="2" customWidth="1"/>
    <col min="4" max="4" width="11.5703125" style="2"/>
    <col min="5" max="5" width="11.5703125" style="1"/>
    <col min="6" max="6" width="35.7109375" style="1" bestFit="1" customWidth="1"/>
    <col min="7" max="8" width="28.7109375" style="1" bestFit="1" customWidth="1"/>
    <col min="9" max="9" width="24.140625" style="1" bestFit="1" customWidth="1"/>
    <col min="10" max="10" width="11.5703125" style="1"/>
    <col min="11" max="11" width="60.42578125" style="1" customWidth="1"/>
    <col min="12" max="16384" width="11.5703125" style="1"/>
  </cols>
  <sheetData>
    <row r="1" spans="1:6">
      <c r="A1"/>
    </row>
    <row r="2" spans="1:6">
      <c r="D2" s="71" t="s">
        <v>47</v>
      </c>
      <c r="E2" s="71"/>
      <c r="F2" s="71"/>
    </row>
    <row r="3" spans="1:6">
      <c r="D3" s="71"/>
      <c r="E3" s="71"/>
      <c r="F3" s="71"/>
    </row>
    <row r="4" spans="1:6">
      <c r="D4" s="71"/>
      <c r="E4" s="71"/>
      <c r="F4" s="71"/>
    </row>
    <row r="5" spans="1:6" s="15" customFormat="1">
      <c r="A5" s="12" t="s">
        <v>0</v>
      </c>
      <c r="B5" s="13"/>
      <c r="C5" s="14"/>
      <c r="D5" s="71"/>
      <c r="E5" s="71"/>
      <c r="F5" s="71"/>
    </row>
    <row r="6" spans="1:6">
      <c r="D6" s="71"/>
      <c r="E6" s="71"/>
      <c r="F6" s="71"/>
    </row>
    <row r="7" spans="1:6" ht="16.5">
      <c r="A7" s="9" t="s">
        <v>28</v>
      </c>
      <c r="B7" s="10">
        <v>41739</v>
      </c>
      <c r="D7" s="71"/>
      <c r="E7" s="71"/>
      <c r="F7" s="71"/>
    </row>
    <row r="9" spans="1:6" ht="16.5" thickBot="1"/>
    <row r="10" spans="1:6" ht="33.75" thickBot="1">
      <c r="A10" s="6"/>
      <c r="B10" s="7" t="s">
        <v>39</v>
      </c>
      <c r="C10" s="8" t="s">
        <v>29</v>
      </c>
    </row>
    <row r="11" spans="1:6" ht="26.1" customHeight="1" thickBot="1">
      <c r="A11" s="16" t="s">
        <v>38</v>
      </c>
      <c r="B11" s="17" t="s">
        <v>30</v>
      </c>
      <c r="C11" s="18"/>
    </row>
    <row r="12" spans="1:6" ht="26.1" customHeight="1">
      <c r="A12" s="19" t="s">
        <v>31</v>
      </c>
      <c r="B12" s="20"/>
      <c r="C12" s="21"/>
    </row>
    <row r="13" spans="1:6" ht="26.1" customHeight="1">
      <c r="A13" s="22" t="s">
        <v>32</v>
      </c>
      <c r="B13" s="23"/>
      <c r="C13" s="24"/>
    </row>
    <row r="14" spans="1:6" ht="26.1" customHeight="1">
      <c r="A14" s="22" t="s">
        <v>33</v>
      </c>
      <c r="B14" s="23"/>
      <c r="C14" s="24"/>
    </row>
    <row r="15" spans="1:6" ht="26.1" customHeight="1">
      <c r="A15" s="22" t="s">
        <v>34</v>
      </c>
      <c r="B15" s="23"/>
      <c r="C15" s="24"/>
    </row>
    <row r="16" spans="1:6" ht="26.1" customHeight="1">
      <c r="A16" s="22" t="s">
        <v>35</v>
      </c>
      <c r="B16" s="23"/>
      <c r="C16" s="24"/>
    </row>
    <row r="17" spans="1:11" ht="26.1" customHeight="1">
      <c r="A17" s="22" t="s">
        <v>36</v>
      </c>
      <c r="B17" s="23"/>
      <c r="C17" s="24"/>
    </row>
    <row r="18" spans="1:11" ht="26.1" customHeight="1" thickBot="1">
      <c r="A18" s="25" t="s">
        <v>37</v>
      </c>
      <c r="B18" s="26"/>
      <c r="C18" s="27"/>
    </row>
    <row r="23" spans="1:11" ht="16.5" thickBot="1"/>
    <row r="24" spans="1:11" ht="16.5" thickBot="1">
      <c r="F24" s="34" t="s">
        <v>12</v>
      </c>
      <c r="G24" s="35" t="s">
        <v>13</v>
      </c>
      <c r="H24" s="36" t="s">
        <v>14</v>
      </c>
      <c r="I24" s="37" t="s">
        <v>15</v>
      </c>
    </row>
    <row r="25" spans="1:11" ht="16.5" thickBot="1">
      <c r="C25" s="5" t="s">
        <v>3</v>
      </c>
      <c r="D25" s="5" t="s">
        <v>10</v>
      </c>
      <c r="F25" s="34">
        <v>3</v>
      </c>
      <c r="G25" s="35">
        <v>2</v>
      </c>
      <c r="H25" s="36">
        <v>1</v>
      </c>
      <c r="I25" s="37">
        <v>0</v>
      </c>
      <c r="K25" s="72" t="s">
        <v>27</v>
      </c>
    </row>
    <row r="26" spans="1:11" ht="16.5" thickBot="1">
      <c r="A26" s="74" t="s">
        <v>1</v>
      </c>
      <c r="B26" s="28" t="s">
        <v>2</v>
      </c>
      <c r="C26" s="29" t="s">
        <v>11</v>
      </c>
      <c r="D26" s="29">
        <f>(IF(Importance="satisfaisant",3,IF(Importance="acceptable",2,IF(Importance="médiocre",1,0))))</f>
        <v>3</v>
      </c>
      <c r="F26" s="38" t="s">
        <v>16</v>
      </c>
      <c r="G26" s="39" t="s">
        <v>17</v>
      </c>
      <c r="H26" s="39" t="s">
        <v>18</v>
      </c>
      <c r="I26" s="39" t="s">
        <v>19</v>
      </c>
      <c r="K26" s="73"/>
    </row>
    <row r="27" spans="1:11" ht="60.75" thickBot="1">
      <c r="A27" s="75"/>
      <c r="B27" s="30" t="s">
        <v>54</v>
      </c>
      <c r="C27" s="31" t="s">
        <v>11</v>
      </c>
      <c r="D27" s="31">
        <f t="shared" ref="D27:D32" si="0">(IF(Importance="satisfaisant",3,IF(Importance="acceptable",2,IF(Importance="médiocre",1,0))))</f>
        <v>3</v>
      </c>
      <c r="F27" s="40" t="s">
        <v>20</v>
      </c>
      <c r="G27" s="41" t="s">
        <v>45</v>
      </c>
      <c r="H27" s="41" t="s">
        <v>21</v>
      </c>
      <c r="I27" s="41" t="s">
        <v>22</v>
      </c>
      <c r="K27" s="43"/>
    </row>
    <row r="28" spans="1:11" ht="30">
      <c r="A28" s="74" t="s">
        <v>4</v>
      </c>
      <c r="B28" s="28" t="s">
        <v>5</v>
      </c>
      <c r="C28" s="29" t="s">
        <v>11</v>
      </c>
      <c r="D28" s="29">
        <f t="shared" si="0"/>
        <v>3</v>
      </c>
      <c r="F28" s="80" t="s">
        <v>23</v>
      </c>
      <c r="G28" s="81"/>
      <c r="H28" s="81"/>
      <c r="I28" s="82"/>
      <c r="K28" s="44"/>
    </row>
    <row r="29" spans="1:11" ht="30">
      <c r="A29" s="76"/>
      <c r="B29" s="32" t="s">
        <v>46</v>
      </c>
      <c r="C29" s="33" t="s">
        <v>11</v>
      </c>
      <c r="D29" s="33">
        <f t="shared" si="0"/>
        <v>3</v>
      </c>
      <c r="F29" s="83" t="s">
        <v>24</v>
      </c>
      <c r="G29" s="84"/>
      <c r="H29" s="84"/>
      <c r="I29" s="85"/>
      <c r="K29" s="44"/>
    </row>
    <row r="30" spans="1:11" ht="30.75" thickBot="1">
      <c r="A30" s="75"/>
      <c r="B30" s="30" t="s">
        <v>6</v>
      </c>
      <c r="C30" s="31" t="s">
        <v>11</v>
      </c>
      <c r="D30" s="31">
        <f t="shared" si="0"/>
        <v>3</v>
      </c>
      <c r="F30" s="83" t="s">
        <v>25</v>
      </c>
      <c r="G30" s="84"/>
      <c r="H30" s="84"/>
      <c r="I30" s="85"/>
      <c r="K30" s="44"/>
    </row>
    <row r="31" spans="1:11" ht="60">
      <c r="A31" s="74" t="s">
        <v>7</v>
      </c>
      <c r="B31" s="28" t="s">
        <v>8</v>
      </c>
      <c r="C31" s="29" t="s">
        <v>11</v>
      </c>
      <c r="D31" s="29">
        <f t="shared" si="0"/>
        <v>3</v>
      </c>
      <c r="F31" s="40" t="s">
        <v>40</v>
      </c>
      <c r="G31" s="42" t="s">
        <v>41</v>
      </c>
      <c r="H31" s="42" t="s">
        <v>42</v>
      </c>
      <c r="I31" s="41" t="s">
        <v>43</v>
      </c>
      <c r="K31" s="44"/>
    </row>
    <row r="32" spans="1:11" ht="16.5" thickBot="1">
      <c r="A32" s="75"/>
      <c r="B32" s="30" t="s">
        <v>9</v>
      </c>
      <c r="C32" s="31" t="s">
        <v>11</v>
      </c>
      <c r="D32" s="31">
        <f t="shared" si="0"/>
        <v>3</v>
      </c>
      <c r="F32" s="77" t="s">
        <v>26</v>
      </c>
      <c r="G32" s="78"/>
      <c r="H32" s="78"/>
      <c r="I32" s="79"/>
      <c r="K32" s="44"/>
    </row>
    <row r="33" spans="1:11" ht="16.5" thickBot="1">
      <c r="D33" s="11">
        <f>SUM(D26:D32)</f>
        <v>21</v>
      </c>
      <c r="K33" s="45"/>
    </row>
    <row r="34" spans="1:11" s="51" customFormat="1" ht="14.25" thickBot="1">
      <c r="A34" s="47" t="s">
        <v>56</v>
      </c>
      <c r="B34" s="48"/>
      <c r="C34" s="49" t="s">
        <v>48</v>
      </c>
      <c r="D34" s="50">
        <f>D33*20/21</f>
        <v>20</v>
      </c>
      <c r="G34" s="52" t="s">
        <v>57</v>
      </c>
      <c r="K34" s="46" t="s">
        <v>55</v>
      </c>
    </row>
    <row r="35" spans="1:11" s="51" customFormat="1" ht="13.5">
      <c r="A35" s="47"/>
      <c r="B35" s="48"/>
      <c r="C35" s="53"/>
      <c r="D35" s="54"/>
      <c r="G35" s="52"/>
      <c r="K35" s="46"/>
    </row>
  </sheetData>
  <mergeCells count="9">
    <mergeCell ref="D2:F7"/>
    <mergeCell ref="K25:K26"/>
    <mergeCell ref="A26:A27"/>
    <mergeCell ref="A28:A30"/>
    <mergeCell ref="A31:A32"/>
    <mergeCell ref="F32:I32"/>
    <mergeCell ref="F28:I28"/>
    <mergeCell ref="F29:I29"/>
    <mergeCell ref="F30:I30"/>
  </mergeCells>
  <dataValidations count="1">
    <dataValidation type="list" allowBlank="1" showInputMessage="1" showErrorMessage="1" sqref="C26:C32" xr:uid="{00000000-0002-0000-0000-000000000000}">
      <formula1>"satisfaisant,acceptable,médiocre,inacceptable"</formula1>
    </dataValidation>
  </dataValidations>
  <pageMargins left="0.23622047244094491" right="3.937007874015748E-2" top="0.74803149606299213" bottom="0.74803149606299213" header="0.31496062992125984" footer="0.31496062992125984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3"/>
  <sheetViews>
    <sheetView showGridLines="0" tabSelected="1" zoomScaleNormal="100" zoomScaleSheetLayoutView="85" zoomScalePageLayoutView="25" workbookViewId="0">
      <selection activeCell="F11" sqref="F11"/>
    </sheetView>
  </sheetViews>
  <sheetFormatPr baseColWidth="10" defaultColWidth="11.5703125" defaultRowHeight="15.75"/>
  <cols>
    <col min="1" max="1" width="25" style="99" bestFit="1" customWidth="1"/>
    <col min="2" max="2" width="27.85546875" style="3" bestFit="1" customWidth="1"/>
    <col min="3" max="3" width="21.85546875" style="100" bestFit="1" customWidth="1"/>
    <col min="4" max="4" width="24.85546875" style="100" bestFit="1" customWidth="1"/>
    <col min="5" max="5" width="15.7109375" style="3" bestFit="1" customWidth="1"/>
    <col min="6" max="6" width="30.7109375" style="3" bestFit="1" customWidth="1"/>
    <col min="7" max="7" width="16.28515625" style="3" bestFit="1" customWidth="1"/>
    <col min="8" max="8" width="23.28515625" style="3" customWidth="1"/>
    <col min="9" max="9" width="16.85546875" style="3" bestFit="1" customWidth="1"/>
    <col min="10" max="10" width="18.7109375" style="3" bestFit="1" customWidth="1"/>
    <col min="11" max="11" width="15.7109375" style="3" bestFit="1" customWidth="1"/>
    <col min="12" max="12" width="11.85546875" style="3" bestFit="1" customWidth="1"/>
    <col min="13" max="16384" width="11.5703125" style="98"/>
  </cols>
  <sheetData>
    <row r="1" spans="1:12" s="96" customFormat="1" ht="93.6" customHeight="1">
      <c r="A1" s="93" t="s">
        <v>83</v>
      </c>
      <c r="B1" s="93" t="s">
        <v>84</v>
      </c>
      <c r="C1" s="93" t="s">
        <v>86</v>
      </c>
      <c r="D1" s="94" t="s">
        <v>92</v>
      </c>
      <c r="E1" s="94"/>
      <c r="F1" s="94" t="s">
        <v>93</v>
      </c>
      <c r="G1" s="94"/>
      <c r="H1" s="94" t="s">
        <v>94</v>
      </c>
      <c r="I1" s="94"/>
      <c r="J1" s="94" t="s">
        <v>95</v>
      </c>
      <c r="K1" s="94"/>
      <c r="L1" s="93" t="s">
        <v>96</v>
      </c>
    </row>
    <row r="2" spans="1:12" s="97" customFormat="1" ht="25.9" customHeight="1">
      <c r="A2" s="95" t="s">
        <v>83</v>
      </c>
      <c r="B2" s="95" t="s">
        <v>84</v>
      </c>
      <c r="C2" s="95" t="s">
        <v>86</v>
      </c>
      <c r="D2" s="95" t="s">
        <v>97</v>
      </c>
      <c r="E2" s="95" t="s">
        <v>98</v>
      </c>
      <c r="F2" s="95" t="s">
        <v>100</v>
      </c>
      <c r="G2" s="95" t="s">
        <v>101</v>
      </c>
      <c r="H2" s="95" t="s">
        <v>102</v>
      </c>
      <c r="I2" s="95" t="s">
        <v>103</v>
      </c>
      <c r="J2" s="95" t="s">
        <v>104</v>
      </c>
      <c r="K2" s="95" t="s">
        <v>105</v>
      </c>
      <c r="L2" s="95" t="s">
        <v>96</v>
      </c>
    </row>
    <row r="3" spans="1:12" s="96" customFormat="1">
      <c r="A3" s="102" t="s">
        <v>85</v>
      </c>
      <c r="B3" s="103" t="s">
        <v>106</v>
      </c>
      <c r="C3" s="102" t="s">
        <v>88</v>
      </c>
      <c r="D3" s="102" t="s">
        <v>21</v>
      </c>
      <c r="E3" s="102">
        <f>IF(Tableau1[[#This Row],[Commentaire]]="","",_xlfn.XLOOKUP(D3,Listes!$A$23:$A$26,Listes!$B$23:$B$26,,0))</f>
        <v>1</v>
      </c>
      <c r="F3" s="102" t="s">
        <v>53</v>
      </c>
      <c r="G3" s="102">
        <f>IF(Tableau1[[#This Row],[ Commentaire]]="","",_xlfn.XLOOKUP(F3,Listes!$C$23:$C$26,Listes!$D$23:$D$26,,0))</f>
        <v>2</v>
      </c>
      <c r="H3" s="102" t="s">
        <v>40</v>
      </c>
      <c r="I3" s="102">
        <f>IF(Tableau1[[#This Row],[  Commentaire]]="","",_xlfn.XLOOKUP(H3,Listes!$E$23:$E$26,Listes!$F$23:$F$26,,0))</f>
        <v>3</v>
      </c>
      <c r="J3" s="102"/>
      <c r="K3" s="102">
        <v>3</v>
      </c>
      <c r="L3" s="102">
        <f>IF(A3="","",(E3+G3+I3+K3)*20/12)</f>
        <v>15</v>
      </c>
    </row>
    <row r="4" spans="1:12" s="105" customFormat="1">
      <c r="A4" s="93"/>
      <c r="B4" s="92"/>
      <c r="C4" s="93"/>
      <c r="D4" s="93"/>
      <c r="E4" s="93" t="str">
        <f>IF(Tableau1[[#This Row],[Commentaire]]="","",_xlfn.XLOOKUP(D4,Listes!$A$23:$A$26,Listes!$B$23:$B$26,,0))</f>
        <v/>
      </c>
      <c r="F4" s="104"/>
      <c r="G4" s="93" t="str">
        <f>IF(Tableau1[[#This Row],[ Commentaire]]="","",_xlfn.XLOOKUP(F4,Listes!$C$23:$C$26,Listes!$D$23:$D$26,,0))</f>
        <v/>
      </c>
      <c r="H4" s="104"/>
      <c r="I4" s="93" t="str">
        <f>IF(Tableau1[[#This Row],[  Commentaire]]="","",_xlfn.XLOOKUP(H4,Listes!$E$23:$E$26,Listes!$F$23:$F$26,,0))</f>
        <v/>
      </c>
      <c r="J4" s="104"/>
      <c r="K4" s="93"/>
      <c r="L4" s="93" t="str">
        <f t="shared" ref="L4" si="0">IF(A4="","",(E4+G4+I4+K4)*20/12)</f>
        <v/>
      </c>
    </row>
    <row r="5" spans="1:12" s="105" customFormat="1">
      <c r="A5" s="93"/>
      <c r="B5" s="92"/>
      <c r="C5" s="93"/>
      <c r="D5" s="93"/>
      <c r="E5" s="106" t="str">
        <f>IF(Tableau1[[#This Row],[Commentaire]]="","",_xlfn.XLOOKUP(D5,Listes!$A$23:$A$26,Listes!$B$23:$B$26,,0))</f>
        <v/>
      </c>
      <c r="F5" s="104"/>
      <c r="G5" s="106" t="str">
        <f>IF(Tableau1[[#This Row],[ Commentaire]]="","",_xlfn.XLOOKUP(F5,Listes!$C$23:$C$26,Listes!$D$23:$D$26,,0))</f>
        <v/>
      </c>
      <c r="H5" s="104"/>
      <c r="I5" s="106" t="str">
        <f>IF(Tableau1[[#This Row],[  Commentaire]]="","",_xlfn.XLOOKUP(H5,Listes!$E$23:$E$26,Listes!$F$23:$F$26,,0))</f>
        <v/>
      </c>
      <c r="J5" s="104"/>
      <c r="K5" s="93"/>
      <c r="L5" s="106" t="str">
        <f>IF(A5="","",(E5+G5+I5+K5)*20/12)</f>
        <v/>
      </c>
    </row>
    <row r="6" spans="1:12">
      <c r="H6" s="101"/>
      <c r="I6" s="101"/>
    </row>
    <row r="7" spans="1:12">
      <c r="C7" s="3"/>
      <c r="D7" s="3"/>
      <c r="H7" s="101"/>
      <c r="I7" s="101"/>
    </row>
    <row r="8" spans="1:12">
      <c r="C8" s="3"/>
      <c r="D8" s="3"/>
      <c r="H8" s="101"/>
      <c r="I8" s="101"/>
    </row>
    <row r="9" spans="1:12">
      <c r="C9" s="3"/>
      <c r="D9" s="3"/>
      <c r="H9" s="101"/>
      <c r="I9" s="101"/>
    </row>
    <row r="10" spans="1:12">
      <c r="C10" s="3"/>
      <c r="D10" s="3"/>
      <c r="H10" s="101"/>
      <c r="I10" s="101"/>
    </row>
    <row r="11" spans="1:12">
      <c r="C11" s="3"/>
      <c r="D11" s="3"/>
      <c r="H11" s="101"/>
      <c r="I11" s="101"/>
    </row>
    <row r="12" spans="1:12">
      <c r="H12" s="101"/>
      <c r="I12" s="101"/>
    </row>
    <row r="13" spans="1:12">
      <c r="H13" s="101"/>
      <c r="I13" s="101"/>
    </row>
  </sheetData>
  <mergeCells count="4">
    <mergeCell ref="J1:K1"/>
    <mergeCell ref="D1:E1"/>
    <mergeCell ref="F1:G1"/>
    <mergeCell ref="H1:I1"/>
  </mergeCells>
  <dataValidations count="2">
    <dataValidation type="list" allowBlank="1" showInputMessage="1" showErrorMessage="1" sqref="B3:B5" xr:uid="{D8D76224-B140-4000-9F76-49577ECAB415}">
      <formula1>"Prestation_de_service,Travaux"</formula1>
    </dataValidation>
    <dataValidation type="list" allowBlank="1" showInputMessage="1" showErrorMessage="1" sqref="C3:C5" xr:uid="{7768A503-B536-4C13-AF00-F106F827C443}">
      <formula1>RO</formula1>
    </dataValidation>
  </dataValidations>
  <pageMargins left="0.23622047244094491" right="3.937007874015748E-2" top="0.74803149606299213" bottom="0.74803149606299213" header="0.31496062992125984" footer="0.31496062992125984"/>
  <pageSetup paperSize="9" scale="37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482DDE6-688F-4542-AF21-B021EAA451BF}">
          <x14:formula1>
            <xm:f>Listes!$A$23:$A$26</xm:f>
          </x14:formula1>
          <xm:sqref>D3:D5</xm:sqref>
        </x14:dataValidation>
        <x14:dataValidation type="list" allowBlank="1" showInputMessage="1" showErrorMessage="1" xr:uid="{3480C2FD-FD69-4B27-AA64-F0D8D66CE814}">
          <x14:formula1>
            <xm:f>Listes!$C$23:$C$26</xm:f>
          </x14:formula1>
          <xm:sqref>F3:F5</xm:sqref>
        </x14:dataValidation>
        <x14:dataValidation type="list" allowBlank="1" showInputMessage="1" showErrorMessage="1" xr:uid="{88D10E74-524B-4A38-A05E-1962177726F4}">
          <x14:formula1>
            <xm:f>Listes!$E$23:$E$26</xm:f>
          </x14:formula1>
          <xm:sqref>H3:H5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B62A4-DCCC-4E2D-A69A-248ED4C14ACC}">
  <dimension ref="A1:F26"/>
  <sheetViews>
    <sheetView view="pageBreakPreview" zoomScaleNormal="100" zoomScaleSheetLayoutView="100" workbookViewId="0">
      <selection activeCell="E13" sqref="E13"/>
    </sheetView>
  </sheetViews>
  <sheetFormatPr baseColWidth="10" defaultRowHeight="15"/>
  <cols>
    <col min="1" max="1" width="24.5703125" bestFit="1" customWidth="1"/>
    <col min="3" max="3" width="67.5703125" bestFit="1" customWidth="1"/>
    <col min="5" max="5" width="55.42578125" bestFit="1" customWidth="1"/>
  </cols>
  <sheetData>
    <row r="1" spans="1:5">
      <c r="A1" s="55" t="s">
        <v>58</v>
      </c>
      <c r="C1" s="55" t="s">
        <v>66</v>
      </c>
      <c r="E1" s="55" t="s">
        <v>87</v>
      </c>
    </row>
    <row r="2" spans="1:5">
      <c r="A2" t="s">
        <v>59</v>
      </c>
      <c r="C2" t="s">
        <v>81</v>
      </c>
      <c r="E2" t="s">
        <v>91</v>
      </c>
    </row>
    <row r="3" spans="1:5">
      <c r="A3" t="s">
        <v>60</v>
      </c>
      <c r="C3" t="s">
        <v>71</v>
      </c>
      <c r="E3" t="s">
        <v>90</v>
      </c>
    </row>
    <row r="4" spans="1:5">
      <c r="A4" t="s">
        <v>62</v>
      </c>
      <c r="C4" t="s">
        <v>68</v>
      </c>
      <c r="E4" t="s">
        <v>88</v>
      </c>
    </row>
    <row r="5" spans="1:5">
      <c r="A5" t="s">
        <v>63</v>
      </c>
      <c r="C5" t="s">
        <v>70</v>
      </c>
      <c r="E5" t="s">
        <v>89</v>
      </c>
    </row>
    <row r="6" spans="1:5">
      <c r="A6" t="s">
        <v>65</v>
      </c>
      <c r="C6" t="s">
        <v>75</v>
      </c>
    </row>
    <row r="7" spans="1:5">
      <c r="A7" t="s">
        <v>61</v>
      </c>
      <c r="C7" t="s">
        <v>78</v>
      </c>
    </row>
    <row r="8" spans="1:5">
      <c r="A8" t="s">
        <v>64</v>
      </c>
      <c r="C8" t="s">
        <v>76</v>
      </c>
    </row>
    <row r="9" spans="1:5">
      <c r="C9" t="s">
        <v>69</v>
      </c>
    </row>
    <row r="10" spans="1:5">
      <c r="C10" t="s">
        <v>72</v>
      </c>
    </row>
    <row r="11" spans="1:5">
      <c r="C11" t="s">
        <v>74</v>
      </c>
    </row>
    <row r="12" spans="1:5">
      <c r="C12" t="s">
        <v>73</v>
      </c>
    </row>
    <row r="13" spans="1:5">
      <c r="C13" t="s">
        <v>79</v>
      </c>
    </row>
    <row r="14" spans="1:5">
      <c r="C14" t="s">
        <v>77</v>
      </c>
    </row>
    <row r="15" spans="1:5">
      <c r="C15" t="s">
        <v>82</v>
      </c>
    </row>
    <row r="16" spans="1:5">
      <c r="C16" t="s">
        <v>80</v>
      </c>
    </row>
    <row r="17" spans="1:6">
      <c r="C17" t="s">
        <v>67</v>
      </c>
    </row>
    <row r="21" spans="1:6" ht="15.75" thickBot="1"/>
    <row r="22" spans="1:6" ht="16.5" thickBot="1">
      <c r="A22" s="86" t="s">
        <v>44</v>
      </c>
      <c r="B22" s="87"/>
      <c r="C22" s="88" t="s">
        <v>49</v>
      </c>
      <c r="D22" s="89"/>
      <c r="E22" s="90" t="s">
        <v>99</v>
      </c>
      <c r="F22" s="91"/>
    </row>
    <row r="23" spans="1:6" ht="15.75">
      <c r="A23" s="66" t="s">
        <v>22</v>
      </c>
      <c r="B23" s="67">
        <v>0</v>
      </c>
      <c r="C23" s="68" t="s">
        <v>52</v>
      </c>
      <c r="D23" s="69">
        <v>0</v>
      </c>
      <c r="E23" s="70" t="s">
        <v>43</v>
      </c>
      <c r="F23" s="67">
        <v>0</v>
      </c>
    </row>
    <row r="24" spans="1:6" ht="15.75">
      <c r="A24" s="56" t="s">
        <v>21</v>
      </c>
      <c r="B24" s="57">
        <v>1</v>
      </c>
      <c r="C24" s="60" t="s">
        <v>51</v>
      </c>
      <c r="D24" s="62">
        <v>1</v>
      </c>
      <c r="E24" s="64" t="s">
        <v>42</v>
      </c>
      <c r="F24" s="57">
        <v>1</v>
      </c>
    </row>
    <row r="25" spans="1:6" ht="15.75">
      <c r="A25" s="56" t="s">
        <v>45</v>
      </c>
      <c r="B25" s="57">
        <v>2</v>
      </c>
      <c r="C25" s="60" t="s">
        <v>53</v>
      </c>
      <c r="D25" s="62">
        <v>2</v>
      </c>
      <c r="E25" s="64" t="s">
        <v>41</v>
      </c>
      <c r="F25" s="57">
        <v>2</v>
      </c>
    </row>
    <row r="26" spans="1:6" ht="16.5" thickBot="1">
      <c r="A26" s="58" t="s">
        <v>20</v>
      </c>
      <c r="B26" s="59">
        <v>3</v>
      </c>
      <c r="C26" s="61" t="s">
        <v>50</v>
      </c>
      <c r="D26" s="63">
        <v>3</v>
      </c>
      <c r="E26" s="65" t="s">
        <v>40</v>
      </c>
      <c r="F26" s="59">
        <v>3</v>
      </c>
    </row>
  </sheetData>
  <sortState xmlns:xlrd2="http://schemas.microsoft.com/office/spreadsheetml/2017/richdata2" ref="E2:E5">
    <sortCondition ref="E2:E5"/>
  </sortState>
  <mergeCells count="3">
    <mergeCell ref="A22:B22"/>
    <mergeCell ref="C22:D22"/>
    <mergeCell ref="E22:F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SERVICE</vt:lpstr>
      <vt:lpstr>TECHNIQUE</vt:lpstr>
      <vt:lpstr>Listes</vt:lpstr>
      <vt:lpstr>Importance</vt:lpstr>
      <vt:lpstr>Prestation_de_service</vt:lpstr>
      <vt:lpstr>RO</vt:lpstr>
      <vt:lpstr>Travaux</vt:lpstr>
      <vt:lpstr>SERVICE!Zone_d_impression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Office CTIS</cp:lastModifiedBy>
  <cp:lastPrinted>2026-03-24T13:59:27Z</cp:lastPrinted>
  <dcterms:created xsi:type="dcterms:W3CDTF">2014-04-08T10:59:59Z</dcterms:created>
  <dcterms:modified xsi:type="dcterms:W3CDTF">2026-03-24T14:01:50Z</dcterms:modified>
</cp:coreProperties>
</file>