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977014AA-65E9-4A27-BE07-B81096B5ABC8}" xr6:coauthVersionLast="47" xr6:coauthVersionMax="47" xr10:uidLastSave="{00000000-0000-0000-0000-000000000000}"/>
  <bookViews>
    <workbookView xWindow="-108" yWindow="-108" windowWidth="23256" windowHeight="12456" tabRatio="500" activeTab="1" xr2:uid="{00000000-000D-0000-FFFF-FFFF00000000}"/>
  </bookViews>
  <sheets>
    <sheet name="Devis saisie" sheetId="1" r:id="rId1"/>
    <sheet name="Devis" sheetId="4" r:id="rId2"/>
    <sheet name="Menus déroulants" sheetId="2" r:id="rId3"/>
  </sheets>
  <definedNames>
    <definedName name="_xlnm._FilterDatabase" localSheetId="0" hidden="1">'Devis saisie'!$B$3:$Z$4</definedName>
    <definedName name="A_BICYCLETTE">'Menus déroulants'!#REF!</definedName>
    <definedName name="BAL">'Menus déroulants'!#REF!</definedName>
    <definedName name="BRAME_DE_ZÉPHYR">'Menus déroulants'!#REF!</definedName>
    <definedName name="CHAMEAU">'Menus déroulants'!#REF!</definedName>
    <definedName name="CHAMEAUX">'Menus déroulants'!#REF!</definedName>
    <definedName name="ECHOES_OF_THE_JUNGLE">'Menus déroulants'!#REF!</definedName>
    <definedName name="ECHOES_OF_THE_JUNGLE_TRIO">'Menus déroulants'!#REF!</definedName>
    <definedName name="ECHOES8OF_THE_JUNGLE_TRIO">'Menus déroulants'!#REF!</definedName>
    <definedName name="L_HISTOIRE_DU_VIEUX_BLACK_JOE">'Menus déroulants'!#REF!</definedName>
    <definedName name="LA_PANFARE">'Menus déroulants'!#REF!</definedName>
    <definedName name="LE_CRI_DES_INSECTES">'Menus déroulants'!#REF!</definedName>
    <definedName name="LE_CRI_DES_MINUSCULES">'Menus déroulants'!#REF!</definedName>
    <definedName name="Phoninsula">'Menus déroulants'!#REF!</definedName>
    <definedName name="Spectacles">'Menus déroulants'!#REF!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6" i="4" l="1"/>
  <c r="A26" i="4"/>
  <c r="C29" i="4"/>
  <c r="C28" i="4"/>
  <c r="C27" i="4"/>
  <c r="C26" i="4"/>
  <c r="B27" i="4"/>
  <c r="B26" i="4"/>
  <c r="A27" i="4"/>
  <c r="B8" i="4"/>
  <c r="C3" i="4"/>
  <c r="D3" i="4" l="1"/>
</calcChain>
</file>

<file path=xl/sharedStrings.xml><?xml version="1.0" encoding="utf-8"?>
<sst xmlns="http://schemas.openxmlformats.org/spreadsheetml/2006/main" count="85" uniqueCount="69">
  <si>
    <t>Spectacles</t>
  </si>
  <si>
    <t>Type événement</t>
  </si>
  <si>
    <t>Structure d'accueil</t>
  </si>
  <si>
    <t>Distribution</t>
  </si>
  <si>
    <t>Résidence</t>
  </si>
  <si>
    <t>Spectacle</t>
  </si>
  <si>
    <t>Action culturelle</t>
  </si>
  <si>
    <t>Types d'événement</t>
  </si>
  <si>
    <t>Date du devis</t>
  </si>
  <si>
    <t>Statut</t>
  </si>
  <si>
    <t>Adresse de correspondance</t>
  </si>
  <si>
    <t>Code APE</t>
  </si>
  <si>
    <t>Licences</t>
  </si>
  <si>
    <t>Démontage</t>
  </si>
  <si>
    <t>DEVIS</t>
  </si>
  <si>
    <t xml:space="preserve">L'organisateur </t>
  </si>
  <si>
    <t xml:space="preserve">La Compagnie </t>
  </si>
  <si>
    <t>N° Siret</t>
  </si>
  <si>
    <t>TVA Intracommunautaire</t>
  </si>
  <si>
    <t>MONTAGE / DEMONTAGE</t>
  </si>
  <si>
    <t>REPRESENTATIONS</t>
  </si>
  <si>
    <t>HORAIRES</t>
  </si>
  <si>
    <t xml:space="preserve"> </t>
  </si>
  <si>
    <t xml:space="preserve">Siège social </t>
  </si>
  <si>
    <t xml:space="preserve">Représenté(e) par </t>
  </si>
  <si>
    <t>DATE</t>
  </si>
  <si>
    <t>HORAIRES DES SERVICES</t>
  </si>
  <si>
    <t>Horaire 1 j1</t>
  </si>
  <si>
    <t>Horaire 2 j1</t>
  </si>
  <si>
    <t>Horaire 3 j1</t>
  </si>
  <si>
    <t>Horaire 1 j2</t>
  </si>
  <si>
    <t>Horaire 2 j2</t>
  </si>
  <si>
    <t>Horaire 3 j2</t>
  </si>
  <si>
    <t>Horaire 1 j3</t>
  </si>
  <si>
    <t>Horaire 2 j3</t>
  </si>
  <si>
    <t>Horaire 3 j3</t>
  </si>
  <si>
    <t>Démontage à l'issue de la représentation</t>
  </si>
  <si>
    <t>11h</t>
  </si>
  <si>
    <t>Montage</t>
  </si>
  <si>
    <t>J-1</t>
  </si>
  <si>
    <t>11h-15h</t>
  </si>
  <si>
    <t>9h</t>
  </si>
  <si>
    <t>14h30</t>
  </si>
  <si>
    <t>Représentations</t>
  </si>
  <si>
    <t>Horaire 3 j4</t>
  </si>
  <si>
    <t>Horaire 2 j4</t>
  </si>
  <si>
    <t>Horaire 1 j4</t>
  </si>
  <si>
    <t>Date
montage 1</t>
  </si>
  <si>
    <t>HORAIRES DES SERVICES 1</t>
  </si>
  <si>
    <t>HORAIRES DES SERVICES 2</t>
  </si>
  <si>
    <t>ZEF</t>
  </si>
  <si>
    <t>BRA</t>
  </si>
  <si>
    <t>Equipe 1</t>
  </si>
  <si>
    <t>Equipe 2</t>
  </si>
  <si>
    <t>Ecole</t>
  </si>
  <si>
    <t>14h</t>
  </si>
  <si>
    <t>9h30</t>
  </si>
  <si>
    <t>11h15</t>
  </si>
  <si>
    <t>9h45</t>
  </si>
  <si>
    <t>10h</t>
  </si>
  <si>
    <t>20h</t>
  </si>
  <si>
    <t>10h30</t>
  </si>
  <si>
    <t>MJC</t>
  </si>
  <si>
    <t>Date montage 2</t>
  </si>
  <si>
    <t>DATE repré 1</t>
  </si>
  <si>
    <t>DATE repré 2</t>
  </si>
  <si>
    <t>DATE repré 3</t>
  </si>
  <si>
    <t>DATE repré 4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</si>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</sst>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 mmmm\ yyyy;@"/>
    <numFmt numFmtId="165" formatCode="dd/mm/yy;@"/>
  </numFmts>
  <fonts count="31">
    <font>
      <sz val="11"/>
      <color rgb="FF000000"/>
      <name val="Arial"/>
      <charset val="1"/>
    </font>
    <font>
      <sz val="11"/>
      <color rgb="FF808080"/>
      <name val="Arial"/>
      <family val="2"/>
      <charset val="1"/>
    </font>
    <font>
      <sz val="11"/>
      <color rgb="FF808080"/>
      <name val="Calibri"/>
      <family val="2"/>
      <charset val="1"/>
    </font>
    <font>
      <sz val="11"/>
      <color rgb="FF7F7F7F"/>
      <name val="Calibri"/>
      <family val="2"/>
      <charset val="1"/>
    </font>
    <font>
      <sz val="11"/>
      <color rgb="FF7F7F7F"/>
      <name val="Arial"/>
      <family val="2"/>
      <charset val="1"/>
    </font>
    <font>
      <sz val="11"/>
      <color rgb="FF000000"/>
      <name val="Arial"/>
      <family val="2"/>
      <charset val="1"/>
    </font>
    <font>
      <u/>
      <sz val="11"/>
      <color theme="10"/>
      <name val="Arial"/>
      <family val="2"/>
    </font>
    <font>
      <sz val="8"/>
      <name val="Arial"/>
      <family val="2"/>
    </font>
    <font>
      <sz val="11"/>
      <color rgb="FF000000"/>
      <name val="Arial"/>
      <family val="2"/>
    </font>
    <font>
      <sz val="12"/>
      <name val="Arial"/>
      <family val="2"/>
    </font>
    <font>
      <b/>
      <sz val="24"/>
      <color theme="0"/>
      <name val="Avenir Book"/>
    </font>
    <font>
      <sz val="12"/>
      <color indexed="9"/>
      <name val="Avenir Book"/>
    </font>
    <font>
      <b/>
      <sz val="22"/>
      <name val="Avenir Book"/>
    </font>
    <font>
      <sz val="12"/>
      <color indexed="8"/>
      <name val="Avenir Book"/>
    </font>
    <font>
      <sz val="12"/>
      <color indexed="51"/>
      <name val="Avenir Book"/>
    </font>
    <font>
      <sz val="12"/>
      <name val="Avenir Book"/>
    </font>
    <font>
      <b/>
      <sz val="36"/>
      <color rgb="FFD1A21E"/>
      <name val="A DAY WITHOUT SUN"/>
    </font>
    <font>
      <b/>
      <sz val="12"/>
      <color rgb="FF181037"/>
      <name val="Avenir Book"/>
      <family val="2"/>
    </font>
    <font>
      <b/>
      <sz val="12"/>
      <color rgb="FF181037"/>
      <name val="Source Sans Pro"/>
      <family val="2"/>
    </font>
    <font>
      <sz val="12"/>
      <color rgb="FF181037"/>
      <name val="Source Sans Pro"/>
      <family val="2"/>
    </font>
    <font>
      <b/>
      <sz val="12"/>
      <color rgb="FF181037"/>
      <name val="Disctrict sans pro"/>
    </font>
    <font>
      <b/>
      <sz val="12"/>
      <color rgb="FF181037"/>
      <name val="Arial"/>
      <family val="2"/>
    </font>
    <font>
      <b/>
      <sz val="24"/>
      <color rgb="FF181037"/>
      <name val="Source Sans Pro"/>
      <family val="2"/>
    </font>
    <font>
      <sz val="12"/>
      <color theme="0"/>
      <name val="Avenir Book"/>
    </font>
    <font>
      <sz val="12"/>
      <color theme="0"/>
      <name val="Source Sans Pro"/>
      <family val="2"/>
    </font>
    <font>
      <sz val="12"/>
      <color rgb="FF181037"/>
      <name val="Avenir Book"/>
      <family val="2"/>
    </font>
    <font>
      <b/>
      <sz val="14"/>
      <color rgb="FF000000"/>
      <name val="Arial"/>
      <family val="2"/>
    </font>
    <font>
      <sz val="10"/>
      <color rgb="FF000000"/>
      <name val="Arial"/>
      <family val="2"/>
    </font>
    <font>
      <sz val="12"/>
      <color rgb="FFFF0000"/>
      <name val="Avenir Book"/>
    </font>
    <font>
      <sz val="11"/>
      <color theme="0"/>
      <name val="Arial"/>
      <family val="2"/>
    </font>
    <font>
      <sz val="11"/>
      <color rgb="FFFF0000"/>
      <name val="A DAY WITHOUT SUN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179188"/>
        <bgColor indexed="64"/>
      </patternFill>
    </fill>
    <fill>
      <patternFill patternType="solid">
        <fgColor rgb="FFBDD3D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8" fillId="0" borderId="0" xfId="0" applyFont="1"/>
    <xf numFmtId="0" fontId="8" fillId="0" borderId="0" xfId="0" applyFont="1" applyAlignment="1">
      <alignment wrapText="1"/>
    </xf>
    <xf numFmtId="0" fontId="11" fillId="0" borderId="0" xfId="0" applyFont="1" applyAlignment="1">
      <alignment horizontal="left" vertical="center"/>
    </xf>
    <xf numFmtId="0" fontId="11" fillId="0" borderId="0" xfId="1" applyFont="1" applyFill="1" applyAlignment="1" applyProtection="1">
      <alignment horizontal="center" vertical="center"/>
    </xf>
    <xf numFmtId="0" fontId="12" fillId="0" borderId="0" xfId="0" applyFont="1" applyAlignment="1">
      <alignment horizontal="right" vertical="center" wrapText="1"/>
    </xf>
    <xf numFmtId="0" fontId="13" fillId="0" borderId="0" xfId="1" applyFont="1" applyAlignment="1" applyProtection="1">
      <alignment horizontal="left" vertical="center"/>
    </xf>
    <xf numFmtId="0" fontId="13" fillId="0" borderId="0" xfId="1" applyFont="1" applyFill="1" applyAlignment="1" applyProtection="1">
      <alignment horizontal="left" vertical="center"/>
    </xf>
    <xf numFmtId="0" fontId="1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7" fillId="5" borderId="4" xfId="0" applyFont="1" applyFill="1" applyBorder="1" applyAlignment="1">
      <alignment horizontal="center" vertical="center"/>
    </xf>
    <xf numFmtId="0" fontId="17" fillId="5" borderId="4" xfId="0" applyFont="1" applyFill="1" applyBorder="1" applyAlignment="1">
      <alignment horizontal="center" vertical="center" wrapText="1"/>
    </xf>
    <xf numFmtId="0" fontId="17" fillId="5" borderId="7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3" fontId="19" fillId="0" borderId="6" xfId="0" applyNumberFormat="1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/>
    </xf>
    <xf numFmtId="0" fontId="20" fillId="5" borderId="3" xfId="0" applyFont="1" applyFill="1" applyBorder="1" applyAlignment="1">
      <alignment horizontal="center" vertical="center"/>
    </xf>
    <xf numFmtId="0" fontId="21" fillId="5" borderId="2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3" fillId="0" borderId="0" xfId="1" applyFont="1" applyFill="1" applyAlignment="1" applyProtection="1">
      <alignment horizontal="center" vertical="center"/>
    </xf>
    <xf numFmtId="15" fontId="24" fillId="0" borderId="9" xfId="0" applyNumberFormat="1" applyFont="1" applyBorder="1" applyAlignment="1">
      <alignment horizontal="left" vertical="center"/>
    </xf>
    <xf numFmtId="0" fontId="25" fillId="5" borderId="1" xfId="0" applyFont="1" applyFill="1" applyBorder="1" applyAlignment="1">
      <alignment horizontal="center" vertical="center"/>
    </xf>
    <xf numFmtId="0" fontId="26" fillId="0" borderId="9" xfId="0" applyFont="1" applyBorder="1" applyAlignment="1">
      <alignment horizontal="center"/>
    </xf>
    <xf numFmtId="0" fontId="5" fillId="0" borderId="9" xfId="0" applyFont="1" applyBorder="1"/>
    <xf numFmtId="0" fontId="0" fillId="0" borderId="9" xfId="0" applyBorder="1"/>
    <xf numFmtId="0" fontId="27" fillId="0" borderId="0" xfId="0" applyFont="1"/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28" fillId="0" borderId="0" xfId="0" applyFont="1" applyAlignment="1">
      <alignment horizontal="left" vertical="center"/>
    </xf>
    <xf numFmtId="0" fontId="29" fillId="0" borderId="0" xfId="0" applyFont="1" applyAlignment="1">
      <alignment wrapText="1"/>
    </xf>
    <xf numFmtId="0" fontId="9" fillId="2" borderId="14" xfId="0" applyFont="1" applyFill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9" fillId="0" borderId="0" xfId="0" applyFont="1"/>
    <xf numFmtId="14" fontId="0" fillId="0" borderId="0" xfId="0" applyNumberFormat="1"/>
    <xf numFmtId="164" fontId="19" fillId="3" borderId="0" xfId="0" applyNumberFormat="1" applyFont="1" applyFill="1" applyAlignment="1">
      <alignment horizontal="right" vertical="center"/>
    </xf>
    <xf numFmtId="0" fontId="19" fillId="0" borderId="10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 wrapText="1"/>
    </xf>
    <xf numFmtId="0" fontId="18" fillId="5" borderId="5" xfId="0" applyFont="1" applyFill="1" applyBorder="1" applyAlignment="1">
      <alignment horizontal="center" vertical="center"/>
    </xf>
    <xf numFmtId="164" fontId="19" fillId="3" borderId="9" xfId="0" applyNumberFormat="1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30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4" fontId="2" fillId="0" borderId="20" xfId="0" applyNumberFormat="1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/>
    </xf>
    <xf numFmtId="0" fontId="26" fillId="0" borderId="11" xfId="0" applyFont="1" applyBorder="1" applyAlignment="1">
      <alignment horizontal="center" vertical="center"/>
    </xf>
    <xf numFmtId="0" fontId="26" fillId="0" borderId="13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19" xfId="0" applyFont="1" applyBorder="1" applyAlignment="1">
      <alignment horizontal="center" vertical="center"/>
    </xf>
    <xf numFmtId="0" fontId="22" fillId="4" borderId="0" xfId="0" applyFont="1" applyFill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6">
    <dxf>
      <font>
        <color auto="1"/>
        <name val="Arial"/>
        <charset val="1"/>
      </font>
      <fill>
        <patternFill>
          <bgColor theme="9" tint="0.79998168889431442"/>
        </patternFill>
      </fill>
    </dxf>
    <dxf>
      <font>
        <color auto="1"/>
        <name val="Arial"/>
        <charset val="1"/>
      </font>
      <fill>
        <patternFill>
          <bgColor theme="8" tint="0.79998168889431442"/>
        </patternFill>
      </fill>
    </dxf>
    <dxf>
      <font>
        <color auto="1"/>
        <name val="Arial"/>
        <charset val="1"/>
      </font>
      <fill>
        <patternFill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rgb="FFFFFFCC"/>
          <bgColor rgb="FFFFFFFF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numFmt numFmtId="165" formatCode="dd/mm/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Calibri"/>
        <family val="2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 DAY WITHOUT SUN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A DAY WITHOUT SUN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808080"/>
        <name val="Arial"/>
        <family val="2"/>
        <charset val="1"/>
        <scheme val="none"/>
      </font>
      <alignment horizontal="center" vertical="center" textRotation="0" wrapText="0" indent="0" justifyLastLine="0" shrinkToFit="0" readingOrder="0"/>
    </dxf>
    <dxf>
      <border outline="0">
        <right style="medium">
          <color indexed="64"/>
        </right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EF413D"/>
      <rgbColor rgb="FF767171"/>
      <rgbColor rgb="FF7F7F7F"/>
      <rgbColor rgb="FF003366"/>
      <rgbColor rgb="FF339966"/>
      <rgbColor rgb="FF003300"/>
      <rgbColor rgb="FF333300"/>
      <rgbColor rgb="FFCE181E"/>
      <rgbColor rgb="FF993366"/>
      <rgbColor rgb="FF333399"/>
      <rgbColor rgb="FF59595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181037"/>
      <color rgb="FFBDD3D1"/>
      <color rgb="FFD1A21E"/>
      <color rgb="FF179188"/>
      <color rgb="FF5A6870"/>
      <color rgb="FFD13E1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" name="CustomShape 1" hidden="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3" name="CustomShape 1" hidden="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4" name="CustomShape 1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5" name="CustomShape 1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6" name="CustomShape 1" hidden="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7" name="CustomShape 1" hidden="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8" name="CustomShape 1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9" name="CustomShape 1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0" name="CustomShape 1" hidden="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1" name="CustomShape 1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2" name="CustomShape 1" hidden="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3" name="CustomShape 1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4" name="CustomShape 1" hidden="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5" name="CustomShape 1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6" name="CustomShape 1" hidden="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7" name="CustomShape 1" hidden="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8" name="CustomShape 1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19" name="CustomShape 1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0" name="CustomShape 1" hidden="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1" name="CustomShape 1" hidden="1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2" name="CustomShape 1" hidden="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3" name="CustomShape 1" hidden="1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4" name="CustomShape 1" hidden="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5" name="CustomShape 1" hidden="1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5</xdr:col>
      <xdr:colOff>615118</xdr:colOff>
      <xdr:row>8</xdr:row>
      <xdr:rowOff>100572</xdr:rowOff>
    </xdr:to>
    <xdr:sp macro="" textlink="">
      <xdr:nvSpPr>
        <xdr:cNvPr id="26" name="CustomShape 1" hidden="1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0" y="0"/>
          <a:ext cx="871056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27" name="CustomShape 1" hidden="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28" name="CustomShape 1" hidden="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29" name="CustomShape 1" hidden="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0" name="CustomShape 1" hidden="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1" name="CustomShape 1" hidden="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2" name="CustomShape 1" hidden="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3" name="CustomShape 1" hidden="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4" name="CustomShape 1" hidden="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5" name="CustomShape 1" hidden="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6" name="CustomShape 1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7" name="CustomShape 1" hidden="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8" name="CustomShape 1" hidden="1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39" name="CustomShape 1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0" name="CustomShape 1" hidden="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1" name="CustomShape 1" hidden="1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2" name="CustomShape 1" hidden="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3" name="CustomShape 1" hidden="1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4" name="CustomShape 1" hidden="1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5" name="CustomShape 1" hidden="1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6" name="CustomShape 1" hidden="1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7" name="CustomShape 1" hidden="1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8" name="CustomShape 1" hidden="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49" name="CustomShape 1" hidden="1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0" name="CustomShape 1" hidden="1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1" name="CustomShape 1" hidden="1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2" name="CustomShape 1" hidden="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3" name="CustomShape 1" hidden="1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4" name="CustomShape 1" hidden="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5" name="CustomShape 1" hidden="1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3</xdr:row>
      <xdr:rowOff>0</xdr:rowOff>
    </xdr:from>
    <xdr:to>
      <xdr:col>6</xdr:col>
      <xdr:colOff>735791</xdr:colOff>
      <xdr:row>8</xdr:row>
      <xdr:rowOff>100572</xdr:rowOff>
    </xdr:to>
    <xdr:sp macro="" textlink="">
      <xdr:nvSpPr>
        <xdr:cNvPr id="56" name="CustomShape 1" hidden="1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/>
      </xdr:nvSpPr>
      <xdr:spPr>
        <a:xfrm>
          <a:off x="0" y="0"/>
          <a:ext cx="10109520" cy="101592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57" name="CustomShape 1" hidden="1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58" name="CustomShape 1" hidden="1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59" name="CustomShape 1" hidden="1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0" name="CustomShape 1" hidden="1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1" name="CustomShape 1" hidden="1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2" name="CustomShape 1" hidden="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3" name="CustomShape 1" hidden="1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4" name="CustomShape 1" hidden="1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5" name="CustomShape 1" hidden="1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6" name="CustomShape 1" hidden="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7" name="CustomShape 1" hidden="1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8" name="CustomShape 1" hidden="1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69" name="CustomShape 1" hidden="1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0" name="CustomShape 1" hidden="1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1" name="CustomShape 1" hidden="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2" name="CustomShape 1" hidden="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3" name="CustomShape 1" hidden="1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4" name="CustomShape 1" hidden="1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5" name="CustomShape 1" hidden="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6" name="CustomShape 1" hidden="1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7" name="CustomShape 1" hidden="1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8" name="CustomShape 1" hidden="1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79" name="CustomShape 1" hidden="1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0" name="CustomShape 1" hidden="1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1" name="CustomShape 1" hidden="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2" name="CustomShape 1" hidden="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3" name="CustomShape 1" hidden="1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4" name="CustomShape 1" hidden="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5" name="CustomShape 1" hidden="1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6" name="CustomShape 1" hidden="1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7" name="CustomShape 1" hidden="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8" name="CustomShape 1" hidden="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1501231</xdr:colOff>
      <xdr:row>144</xdr:row>
      <xdr:rowOff>80037</xdr:rowOff>
    </xdr:to>
    <xdr:sp macro="" textlink="">
      <xdr:nvSpPr>
        <xdr:cNvPr id="89" name="CustomShape 1" hidden="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/>
      </xdr:nvSpPr>
      <xdr:spPr>
        <a:xfrm>
          <a:off x="0" y="0"/>
          <a:ext cx="7696080" cy="24931080"/>
        </a:xfrm>
        <a:prstGeom prst="rect">
          <a:avLst/>
        </a:prstGeom>
        <a:solidFill>
          <a:srgbClr val="FFFFFF"/>
        </a:solidFill>
        <a:ln w="9360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0" name="CustomShape 1" hidden="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1" name="CustomShape 1" hidden="1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2" name="CustomShape 1" hidden="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3" name="CustomShape 1" hidden="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4" name="CustomShape 1" hidden="1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5" name="CustomShape 1" hidden="1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6" name="CustomShape 1" hidden="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7" name="CustomShape 1" hidden="1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8" name="CustomShape 1" hidden="1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99" name="CustomShape 1" hidden="1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0" name="CustomShape 1" hidden="1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1" name="CustomShape 1" hidden="1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2" name="CustomShape 1" hidden="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3" name="CustomShape 1" hidden="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4" name="CustomShape 1" hidden="1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5" name="CustomShape 1" hidden="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6" name="CustomShape 1" hidden="1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7" name="CustomShape 1" hidden="1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8" name="CustomShape 1" hidden="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09" name="CustomShape 1" hidden="1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0" name="CustomShape 1" hidden="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1" name="CustomShape 1" hidden="1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2" name="CustomShape 1" hidden="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3" name="CustomShape 1" hidden="1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4" name="CustomShape 1" hidden="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5" name="CustomShape 1" hidden="1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6" name="CustomShape 1" hidden="1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7" name="CustomShape 1" hidden="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8" name="CustomShape 1" hidden="1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19" name="CustomShape 1" hidden="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0" name="CustomShape 1" hidden="1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1" name="CustomShape 1" hidden="1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2" name="CustomShape 1" hidden="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3" name="CustomShape 1" hidden="1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4" name="CustomShape 1" hidden="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5" name="CustomShape 1" hidden="1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6" name="CustomShape 1" hidden="1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7" name="CustomShape 1" hidden="1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8" name="CustomShape 1" hidden="1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 editAs="oneCell">
    <xdr:from>
      <xdr:col>1</xdr:col>
      <xdr:colOff>0</xdr:colOff>
      <xdr:row>2</xdr:row>
      <xdr:rowOff>0</xdr:rowOff>
    </xdr:from>
    <xdr:to>
      <xdr:col>4</xdr:col>
      <xdr:colOff>285494</xdr:colOff>
      <xdr:row>43</xdr:row>
      <xdr:rowOff>89090</xdr:rowOff>
    </xdr:to>
    <xdr:sp macro="" textlink="">
      <xdr:nvSpPr>
        <xdr:cNvPr id="129" name="CustomShape 1" hidden="1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/>
      </xdr:nvSpPr>
      <xdr:spPr>
        <a:xfrm>
          <a:off x="0" y="0"/>
          <a:ext cx="6542280" cy="7645680"/>
        </a:xfrm>
        <a:prstGeom prst="rect">
          <a:avLst/>
        </a:prstGeom>
        <a:solidFill>
          <a:srgbClr val="FFFFFF"/>
        </a:solidFill>
        <a:ln w="9360">
          <a:solidFill>
            <a:srgbClr val="000000"/>
          </a:solidFill>
          <a:miter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4" name="shapetype_202" hidden="1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2" name="shapetype_202" hidden="1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100" name="shapetype_202" hidden="1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8" name="shapetype_202" hidden="1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6" name="shapetype_202" hidden="1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4" name="shapetype_202" hidden="1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2" name="shapetype_202" hidden="1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90" name="shapetype_202" hidden="1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8" name="shapetype_202" hidden="1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6" name="shapetype_202" hidden="1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4" name="shapetype_202" hidden="1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2" name="shapetype_202" hidden="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80" name="shapetype_202" hidden="1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8" name="shapetype_202" hidden="1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6" name="shapetype_202" hidden="1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4" name="shapetype_202" hidden="1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2" name="shapetype_202" hidden="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70" name="shapetype_202" hidden="1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8" name="shapetype_202" hidden="1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6" name="shapetype_202" hidden="1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4" name="shapetype_202" hidden="1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2" name="shapetype_202" hidden="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60" name="shapetype_202" hidden="1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8" name="shapetype_202" hidden="1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6" name="shapetype_202" hidden="1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4" name="shapetype_202" hidden="1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2" name="shapetype_202" hidden="1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50" name="shapetype_202" hidden="1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8" name="shapetype_202" hidden="1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6" name="shapetype_202" hidden="1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4" name="shapetype_202" hidden="1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2" name="shapetype_202" hidden="1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40" name="shapetype_202" hidden="1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8" name="shapetype_202" hidden="1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6" name="shapetype_202" hidden="1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4" name="shapetype_202" hidden="1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2" name="shapetype_202" hidden="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30" name="shapetype_202" hidden="1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28" name="shapetype_202" hidden="1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2</xdr:row>
      <xdr:rowOff>0</xdr:rowOff>
    </xdr:from>
    <xdr:to>
      <xdr:col>16</xdr:col>
      <xdr:colOff>1485900</xdr:colOff>
      <xdr:row>3</xdr:row>
      <xdr:rowOff>0</xdr:rowOff>
    </xdr:to>
    <xdr:sp macro="" textlink="">
      <xdr:nvSpPr>
        <xdr:cNvPr id="1026" name="shapetype_202" hidden="1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7620000" cy="7620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D25E4E-8A4F-4D47-8E84-2610918E0A07}" name="Donnees" displayName="Donnees" ref="A3:Z5" totalsRowShown="0" headerRowDxfId="3" dataDxfId="4" tableBorderDxfId="25">
  <autoFilter ref="A3:Z5" xr:uid="{52D25E4E-8A4F-4D47-8E84-2610918E0A07}"/>
  <tableColumns count="26">
    <tableColumn id="1" xr3:uid="{8CC25F46-7665-4122-B8A9-C60B2D9AD266}" name="N°" dataDxfId="24"/>
    <tableColumn id="2" xr3:uid="{1ED10A1F-D0EB-4DCD-AEF5-595B431C2730}" name="Spectacles" dataDxfId="23"/>
    <tableColumn id="3" xr3:uid="{772A8AC2-33F1-4EA5-A796-BF96C0B83B3F}" name="Distribution" dataDxfId="22"/>
    <tableColumn id="4" xr3:uid="{6B8BA18A-44D5-4792-A7CF-F4292C55CDAD}" name="Type événement" dataDxfId="21"/>
    <tableColumn id="5" xr3:uid="{B637FDEE-C64E-4894-BF76-29953F9BE312}" name="Structure d'accueil" dataDxfId="20"/>
    <tableColumn id="6" xr3:uid="{059AD5EC-3834-4E38-BF6C-0C0988E4780A}" name="Date du devis" dataDxfId="19"/>
    <tableColumn id="7" xr3:uid="{176F6803-CBDD-49A8-975E-187B0351BEA9}" name="Date_x000a_montage 1"/>
    <tableColumn id="8" xr3:uid="{365B30FF-E885-4BFE-8FA3-FACA01DF943F}" name="HORAIRES DES SERVICES 1" dataDxfId="18"/>
    <tableColumn id="9" xr3:uid="{6965F146-1C95-4CA6-A699-81D1933AB59C}" name="Date montage 2"/>
    <tableColumn id="10" xr3:uid="{8533B209-5E9B-4844-965A-8DB9C0155F81}" name="HORAIRES DES SERVICES 2" dataDxfId="17"/>
    <tableColumn id="11" xr3:uid="{50B859F9-909C-4F46-8F1C-5188CD9E43AE}" name="DATE repré 1"/>
    <tableColumn id="12" xr3:uid="{FA5477C1-29F6-4591-A96A-6F5EBECBED95}" name="Horaire 1 j1" dataDxfId="16"/>
    <tableColumn id="13" xr3:uid="{DADB3C37-F0FB-4D9D-8EF5-DF29FDE7411E}" name="Horaire 2 j1" dataDxfId="15"/>
    <tableColumn id="14" xr3:uid="{F8B25314-3E16-4F30-92B6-C6C00BD56D8E}" name="Horaire 3 j1" dataDxfId="14"/>
    <tableColumn id="15" xr3:uid="{CBFEE1E9-DC36-4854-9A08-C480EC212113}" name="DATE repré 2"/>
    <tableColumn id="16" xr3:uid="{62B84646-9923-4832-9CA5-E4E552C77C67}" name="Horaire 1 j2" dataDxfId="13"/>
    <tableColumn id="17" xr3:uid="{686D5EAF-61EE-4350-8B67-CF9B4F60C2B9}" name="Horaire 2 j2" dataDxfId="12"/>
    <tableColumn id="18" xr3:uid="{A08049A9-A600-494C-9410-AE13D8F12E80}" name="Horaire 3 j2" dataDxfId="11"/>
    <tableColumn id="19" xr3:uid="{BA04BB3B-EDC1-43C4-8320-619393E43819}" name="DATE repré 3"/>
    <tableColumn id="20" xr3:uid="{FDE2ECAE-E0B3-4862-9233-8F1460FBB7FE}" name="Horaire 1 j3" dataDxfId="10"/>
    <tableColumn id="21" xr3:uid="{DC1A500B-188D-4609-BE64-1BA15DE39020}" name="Horaire 2 j3" dataDxfId="9"/>
    <tableColumn id="22" xr3:uid="{EDEF7847-BBEF-4393-9EDF-59F7D024F4B1}" name="Horaire 3 j3" dataDxfId="8"/>
    <tableColumn id="23" xr3:uid="{07C397A0-59E1-4087-8966-CB860661A5A9}" name="DATE repré 4"/>
    <tableColumn id="24" xr3:uid="{8DD0D88E-F970-4CC4-B8D6-8F86704A95AB}" name="Horaire 1 j4" dataDxfId="7"/>
    <tableColumn id="25" xr3:uid="{7C7AC865-6993-4C59-BF74-6FA0CA7DBF1E}" name="Horaire 2 j4" dataDxfId="6"/>
    <tableColumn id="26" xr3:uid="{605C3736-466A-4A46-96DA-C91D31D6922D}" name="Horaire 3 j4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AG5"/>
  <sheetViews>
    <sheetView zoomScale="90" zoomScaleNormal="90" workbookViewId="0">
      <pane ySplit="3" topLeftCell="A4" activePane="bottomLeft" state="frozen"/>
      <selection pane="bottomLeft" activeCell="A4" sqref="A4"/>
    </sheetView>
  </sheetViews>
  <sheetFormatPr baseColWidth="10" defaultColWidth="8.69921875" defaultRowHeight="13.8" outlineLevelCol="1"/>
  <cols>
    <col min="1" max="1" width="11.8984375" customWidth="1"/>
    <col min="2" max="3" width="30.69921875" style="1" customWidth="1"/>
    <col min="4" max="4" width="19" style="1" customWidth="1"/>
    <col min="5" max="5" width="25" style="1" customWidth="1" collapsed="1"/>
    <col min="6" max="6" width="16" style="1" customWidth="1"/>
    <col min="7" max="7" width="17.69921875" customWidth="1"/>
    <col min="8" max="8" width="30.296875" customWidth="1"/>
    <col min="9" max="9" width="17.69921875" customWidth="1"/>
    <col min="10" max="10" width="30.296875" customWidth="1"/>
    <col min="11" max="11" width="17.3984375" customWidth="1"/>
    <col min="12" max="13" width="17.3984375" customWidth="1" outlineLevel="1"/>
    <col min="14" max="14" width="17.3984375" customWidth="1" outlineLevel="1" collapsed="1"/>
    <col min="15" max="15" width="17.3984375" customWidth="1"/>
    <col min="16" max="17" width="17.3984375" customWidth="1" outlineLevel="1"/>
    <col min="18" max="18" width="17.09765625" customWidth="1" outlineLevel="1"/>
    <col min="19" max="19" width="17.3984375" customWidth="1"/>
    <col min="20" max="22" width="17.09765625" customWidth="1" outlineLevel="1"/>
    <col min="23" max="23" width="17.3984375" customWidth="1"/>
    <col min="24" max="26" width="17.09765625" customWidth="1" outlineLevel="1"/>
    <col min="27" max="27" width="23.3984375" customWidth="1"/>
    <col min="28" max="33" width="9.09765625" customWidth="1"/>
    <col min="34" max="1036" width="12.59765625" customWidth="1"/>
  </cols>
  <sheetData>
    <row r="1" spans="1:33" ht="17.399999999999999">
      <c r="G1" s="66" t="s">
        <v>38</v>
      </c>
      <c r="H1" s="67"/>
      <c r="I1" s="67"/>
      <c r="J1" s="68"/>
      <c r="K1" s="66" t="s">
        <v>43</v>
      </c>
      <c r="L1" s="67"/>
      <c r="M1" s="67"/>
      <c r="N1" s="67"/>
      <c r="O1" s="67"/>
      <c r="P1" s="67"/>
      <c r="Q1" s="67"/>
      <c r="R1" s="67"/>
      <c r="S1" s="67"/>
      <c r="T1" s="67"/>
      <c r="U1" s="67"/>
      <c r="V1" s="68"/>
      <c r="W1" s="49"/>
      <c r="X1" s="49"/>
      <c r="Y1" s="49"/>
      <c r="Z1" s="49"/>
    </row>
    <row r="2" spans="1:33" ht="18" thickBot="1">
      <c r="G2" s="69"/>
      <c r="H2" s="70"/>
      <c r="I2" s="70"/>
      <c r="J2" s="71"/>
      <c r="K2" s="69"/>
      <c r="L2" s="70"/>
      <c r="M2" s="70"/>
      <c r="N2" s="70"/>
      <c r="O2" s="70"/>
      <c r="P2" s="70"/>
      <c r="Q2" s="70"/>
      <c r="R2" s="70"/>
      <c r="S2" s="70"/>
      <c r="T2" s="70"/>
      <c r="U2" s="70"/>
      <c r="V2" s="71"/>
      <c r="W2" s="48"/>
      <c r="X2" s="48"/>
      <c r="Y2" s="48"/>
      <c r="Z2" s="48"/>
    </row>
    <row r="3" spans="1:33" s="41" customFormat="1" ht="31.8" thickBot="1">
      <c r="A3" s="41" t="s">
        <v>68</v>
      </c>
      <c r="B3" s="42" t="s">
        <v>0</v>
      </c>
      <c r="C3" s="42" t="s">
        <v>3</v>
      </c>
      <c r="D3" s="42" t="s">
        <v>1</v>
      </c>
      <c r="E3" s="42" t="s">
        <v>2</v>
      </c>
      <c r="F3" s="42" t="s">
        <v>8</v>
      </c>
      <c r="G3" s="45" t="s">
        <v>47</v>
      </c>
      <c r="H3" s="47" t="s">
        <v>48</v>
      </c>
      <c r="I3" s="45" t="s">
        <v>63</v>
      </c>
      <c r="J3" s="47" t="s">
        <v>49</v>
      </c>
      <c r="K3" s="45" t="s">
        <v>64</v>
      </c>
      <c r="L3" s="46" t="s">
        <v>27</v>
      </c>
      <c r="M3" s="46" t="s">
        <v>28</v>
      </c>
      <c r="N3" s="47" t="s">
        <v>29</v>
      </c>
      <c r="O3" s="45" t="s">
        <v>65</v>
      </c>
      <c r="P3" s="46" t="s">
        <v>30</v>
      </c>
      <c r="Q3" s="46" t="s">
        <v>31</v>
      </c>
      <c r="R3" s="47" t="s">
        <v>32</v>
      </c>
      <c r="S3" s="45" t="s">
        <v>66</v>
      </c>
      <c r="T3" s="46" t="s">
        <v>33</v>
      </c>
      <c r="U3" s="46" t="s">
        <v>34</v>
      </c>
      <c r="V3" s="47" t="s">
        <v>35</v>
      </c>
      <c r="W3" s="45" t="s">
        <v>67</v>
      </c>
      <c r="X3" s="46" t="s">
        <v>46</v>
      </c>
      <c r="Y3" s="46" t="s">
        <v>45</v>
      </c>
      <c r="Z3" s="46" t="s">
        <v>44</v>
      </c>
    </row>
    <row r="4" spans="1:33" s="4" customFormat="1" ht="15" thickBot="1">
      <c r="A4" s="32">
        <v>1</v>
      </c>
      <c r="B4" s="61" t="s">
        <v>51</v>
      </c>
      <c r="C4" s="61" t="s">
        <v>53</v>
      </c>
      <c r="D4" s="2" t="s">
        <v>6</v>
      </c>
      <c r="E4" s="2" t="s">
        <v>54</v>
      </c>
      <c r="F4" s="63">
        <v>45530</v>
      </c>
      <c r="G4" s="63">
        <v>29894</v>
      </c>
      <c r="H4" s="57" t="s">
        <v>55</v>
      </c>
      <c r="I4" s="62">
        <v>29895</v>
      </c>
      <c r="J4" s="2" t="s">
        <v>41</v>
      </c>
      <c r="K4" s="62">
        <v>29896</v>
      </c>
      <c r="L4" s="2" t="s">
        <v>56</v>
      </c>
      <c r="M4" s="2" t="s">
        <v>37</v>
      </c>
      <c r="N4" s="57" t="s">
        <v>42</v>
      </c>
      <c r="O4" s="62">
        <v>29897</v>
      </c>
      <c r="P4" s="2" t="s">
        <v>58</v>
      </c>
      <c r="Q4" s="2" t="s">
        <v>57</v>
      </c>
      <c r="R4" s="57" t="s">
        <v>55</v>
      </c>
      <c r="S4" s="62">
        <v>29898</v>
      </c>
      <c r="T4" s="2" t="s">
        <v>59</v>
      </c>
      <c r="U4" s="2" t="s">
        <v>42</v>
      </c>
      <c r="V4" s="57" t="s">
        <v>60</v>
      </c>
      <c r="W4" s="62">
        <v>29899</v>
      </c>
      <c r="X4" s="2" t="s">
        <v>61</v>
      </c>
      <c r="Y4" s="2"/>
      <c r="Z4" s="75"/>
      <c r="AA4" s="3"/>
      <c r="AB4" s="3"/>
      <c r="AC4" s="3"/>
      <c r="AD4" s="3"/>
      <c r="AE4" s="3"/>
      <c r="AF4" s="3"/>
      <c r="AG4" s="3"/>
    </row>
    <row r="5" spans="1:33" s="4" customFormat="1" ht="14.4">
      <c r="A5" s="32">
        <v>2</v>
      </c>
      <c r="B5" s="61" t="s">
        <v>50</v>
      </c>
      <c r="C5" s="61" t="s">
        <v>52</v>
      </c>
      <c r="D5" s="2" t="s">
        <v>5</v>
      </c>
      <c r="E5" s="2" t="s">
        <v>62</v>
      </c>
      <c r="F5" s="63">
        <v>45530</v>
      </c>
      <c r="G5" s="58" t="s">
        <v>39</v>
      </c>
      <c r="H5" s="59" t="s">
        <v>40</v>
      </c>
      <c r="I5" s="2"/>
      <c r="J5" s="2"/>
      <c r="K5" s="64">
        <v>29703</v>
      </c>
      <c r="L5" s="2" t="s">
        <v>41</v>
      </c>
      <c r="M5" s="2" t="s">
        <v>37</v>
      </c>
      <c r="N5" s="57"/>
      <c r="O5" s="60"/>
      <c r="P5" s="2"/>
      <c r="Q5" s="2"/>
      <c r="R5" s="57"/>
      <c r="S5" s="60"/>
      <c r="T5" s="2"/>
      <c r="U5" s="2"/>
      <c r="V5" s="57"/>
      <c r="W5" s="60"/>
      <c r="X5" s="2"/>
      <c r="Y5" s="2"/>
      <c r="Z5" s="75"/>
      <c r="AA5" s="3"/>
      <c r="AB5" s="3"/>
      <c r="AC5" s="3"/>
      <c r="AD5" s="3"/>
      <c r="AE5" s="3"/>
      <c r="AF5" s="3"/>
      <c r="AG5" s="3"/>
    </row>
  </sheetData>
  <mergeCells count="2">
    <mergeCell ref="G1:J2"/>
    <mergeCell ref="K1:V2"/>
  </mergeCells>
  <phoneticPr fontId="7" type="noConversion"/>
  <conditionalFormatting sqref="A4:AMU5">
    <cfRule type="expression" dxfId="2" priority="1">
      <formula>$D4="Action culturelle"</formula>
    </cfRule>
    <cfRule type="expression" dxfId="1" priority="2">
      <formula>$D4="Spectacle"</formula>
    </cfRule>
    <cfRule type="expression" dxfId="0" priority="3">
      <formula>$D4="Résidence"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'Menus déroulants'!#REF!</xm:f>
          </x14:formula1>
          <x14:formula2>
            <xm:f>0</xm:f>
          </x14:formula2>
          <xm:sqref>B5</xm:sqref>
        </x14:dataValidation>
        <x14:dataValidation type="list" allowBlank="1" showInputMessage="1" showErrorMessage="1" xr:uid="{00000000-0002-0000-0000-000000000000}">
          <x14:formula1>
            <xm:f>'Menus déroulants'!$A$2:$A$4</xm:f>
          </x14:formula1>
          <x14:formula2>
            <xm:f>0</xm:f>
          </x14:formula2>
          <xm:sqref>D4:D5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638243-9B65-44F6-AA04-6EC57631C666}">
  <dimension ref="A1:G32"/>
  <sheetViews>
    <sheetView showGridLines="0" tabSelected="1" zoomScaleNormal="100" workbookViewId="0">
      <selection activeCell="D27" sqref="D27"/>
    </sheetView>
  </sheetViews>
  <sheetFormatPr baseColWidth="10" defaultRowHeight="13.8"/>
  <cols>
    <col min="1" max="1" width="24.5" bestFit="1" customWidth="1"/>
    <col min="2" max="2" width="44.796875" bestFit="1" customWidth="1"/>
    <col min="3" max="3" width="37.3984375" bestFit="1" customWidth="1"/>
    <col min="4" max="4" width="24.3984375" bestFit="1" customWidth="1"/>
  </cols>
  <sheetData>
    <row r="1" spans="1:6" ht="31.2">
      <c r="A1" s="72" t="s">
        <v>14</v>
      </c>
      <c r="B1" s="73"/>
      <c r="C1" s="73"/>
      <c r="D1" s="73"/>
    </row>
    <row r="2" spans="1:6" ht="46.2" customHeight="1">
      <c r="A2" s="7"/>
      <c r="B2" s="8"/>
      <c r="C2" s="34" t="s">
        <v>0</v>
      </c>
      <c r="D2" s="33" t="s">
        <v>8</v>
      </c>
      <c r="E2" s="51"/>
    </row>
    <row r="3" spans="1:6" ht="45">
      <c r="A3" s="65">
        <v>1</v>
      </c>
      <c r="B3" s="9"/>
      <c r="C3" s="15" t="str">
        <f>VLOOKUP($A$3,'Devis saisie'!A:Z,MATCH(C2,'Devis saisie'!A3:Z3,0),0)</f>
        <v>BRA</v>
      </c>
      <c r="D3" s="52">
        <f>VLOOKUP($A$3,'Devis saisie'!A:Z,MATCH(D2,'Devis saisie'!A3:Z3,0),0)</f>
        <v>45530</v>
      </c>
    </row>
    <row r="4" spans="1:6" ht="15">
      <c r="A4" s="10"/>
      <c r="B4" s="10"/>
      <c r="C4" s="11"/>
      <c r="D4" s="11"/>
    </row>
    <row r="5" spans="1:6" ht="15">
      <c r="A5" s="12"/>
      <c r="B5" s="13"/>
      <c r="C5" s="13"/>
      <c r="D5" s="12"/>
    </row>
    <row r="6" spans="1:6" ht="15">
      <c r="A6" s="12"/>
      <c r="B6" s="13"/>
      <c r="C6" s="13"/>
      <c r="D6" s="14"/>
    </row>
    <row r="7" spans="1:6" ht="15.6">
      <c r="A7" s="36"/>
      <c r="B7" s="29" t="s">
        <v>15</v>
      </c>
      <c r="C7" s="28" t="s">
        <v>16</v>
      </c>
      <c r="D7" s="31"/>
    </row>
    <row r="8" spans="1:6" ht="15.6">
      <c r="A8" s="16" t="s">
        <v>2</v>
      </c>
      <c r="B8" s="19" t="str">
        <f>_xlfn.XLOOKUP($A$3,Donnees[N°],Donnees[Structure d''accueil],"")</f>
        <v>Ecole</v>
      </c>
      <c r="C8" s="20"/>
      <c r="D8" s="31"/>
    </row>
    <row r="9" spans="1:6" ht="15.6">
      <c r="A9" s="16" t="s">
        <v>9</v>
      </c>
      <c r="B9" s="21"/>
      <c r="C9" s="22"/>
      <c r="D9" s="31" t="s">
        <v>22</v>
      </c>
    </row>
    <row r="10" spans="1:6" ht="15.6">
      <c r="A10" s="16" t="s">
        <v>23</v>
      </c>
      <c r="B10" s="23"/>
      <c r="C10" s="24"/>
      <c r="D10" s="31"/>
    </row>
    <row r="11" spans="1:6" ht="31.2">
      <c r="A11" s="17" t="s">
        <v>10</v>
      </c>
      <c r="B11" s="21"/>
      <c r="C11" s="24"/>
      <c r="D11" s="31"/>
      <c r="F11" s="51"/>
    </row>
    <row r="12" spans="1:6" ht="15.6">
      <c r="A12" s="16" t="s">
        <v>17</v>
      </c>
      <c r="B12" s="25"/>
      <c r="C12" s="25"/>
      <c r="D12" s="31"/>
    </row>
    <row r="13" spans="1:6" ht="15.6">
      <c r="A13" s="16" t="s">
        <v>11</v>
      </c>
      <c r="B13" s="21"/>
      <c r="C13" s="22"/>
      <c r="D13" s="31"/>
    </row>
    <row r="14" spans="1:6" ht="15.6">
      <c r="A14" s="16" t="s">
        <v>12</v>
      </c>
      <c r="B14" s="21"/>
      <c r="C14" s="22"/>
      <c r="D14" s="31"/>
    </row>
    <row r="15" spans="1:6" ht="15.6">
      <c r="A15" s="16" t="s">
        <v>18</v>
      </c>
      <c r="B15" s="21"/>
      <c r="C15" s="22"/>
      <c r="D15" s="31"/>
    </row>
    <row r="16" spans="1:6" ht="15.6">
      <c r="A16" s="18" t="s">
        <v>24</v>
      </c>
      <c r="B16" s="26"/>
      <c r="C16" s="27"/>
      <c r="D16" s="31"/>
    </row>
    <row r="17" spans="1:7" ht="15">
      <c r="A17" s="43"/>
      <c r="B17" s="12"/>
      <c r="C17" s="12"/>
      <c r="D17" s="12"/>
    </row>
    <row r="18" spans="1:7" ht="15">
      <c r="A18" s="43"/>
      <c r="B18" s="12"/>
      <c r="C18" s="12"/>
      <c r="D18" s="14"/>
    </row>
    <row r="19" spans="1:7" ht="15">
      <c r="A19" s="43"/>
      <c r="B19" s="12"/>
      <c r="C19" s="12"/>
      <c r="D19" s="14"/>
    </row>
    <row r="20" spans="1:7" ht="15">
      <c r="A20" s="43"/>
      <c r="B20" s="12"/>
      <c r="C20" s="12"/>
      <c r="D20" s="14"/>
    </row>
    <row r="21" spans="1:7" ht="15">
      <c r="A21" s="43"/>
      <c r="B21" s="12"/>
      <c r="C21" s="12"/>
      <c r="D21" s="14"/>
    </row>
    <row r="22" spans="1:7" ht="15">
      <c r="A22" s="43"/>
      <c r="B22" s="12"/>
      <c r="C22" s="12"/>
      <c r="D22" s="14"/>
    </row>
    <row r="23" spans="1:7" ht="15">
      <c r="A23" s="43"/>
      <c r="B23" s="12"/>
      <c r="C23" s="12"/>
      <c r="D23" s="14"/>
    </row>
    <row r="24" spans="1:7" ht="15.6">
      <c r="A24" s="74" t="s">
        <v>19</v>
      </c>
      <c r="B24" s="74"/>
      <c r="C24" s="74" t="s">
        <v>20</v>
      </c>
      <c r="D24" s="74"/>
    </row>
    <row r="25" spans="1:7" ht="15.6">
      <c r="A25" s="30" t="s">
        <v>25</v>
      </c>
      <c r="B25" s="30" t="s">
        <v>26</v>
      </c>
      <c r="C25" s="55" t="s">
        <v>25</v>
      </c>
      <c r="D25" s="30" t="s">
        <v>21</v>
      </c>
    </row>
    <row r="26" spans="1:7" ht="15.6">
      <c r="A26" s="56">
        <f>IF(_xlfn.XLOOKUP($A$3,Donnees[N°],Donnees[Date
montage 1],"")="","",_xlfn.XLOOKUP($A$3,Donnees[N°],Donnees[Date
montage 1],""))</f>
        <v>29894</v>
      </c>
      <c r="B26" s="53" t="str">
        <f>IF(_xlfn.XLOOKUP($A$3,Donnees[N°],Donnees[HORAIRES DES SERVICES 1])="","",_xlfn.XLOOKUP($A$3,Donnees[N°],Donnees[HORAIRES DES SERVICES 1]))</f>
        <v>14h</v>
      </c>
      <c r="C26" s="56">
        <f>IF(_xlfn.XLOOKUP($A$3,Donnees[N°],Donnees[DATE repré 1])="","",_xlfn.XLOOKUP($A$3,Donnees[N°],Donnees[DATE repré 1]))</f>
        <v>29896</v>
      </c>
      <c r="D26" s="54" t="str">
        <f>IF(_xlfn.XLOOKUP($A$3,Donnees[N°],Donnees[Horaire 1 j1])="","",_xlfn.XLOOKUP($A$3,Donnees[N°],Donnees[Horaire 1 j1]))&amp;" - "&amp;
IF(_xlfn.XLOOKUP($A$3,Donnees[N°],Donnees[Horaire 2 j1])="","",_xlfn.XLOOKUP($A$3,Donnees[N°],Donnees[Horaire 2 j1]))</f>
        <v>9h30 - 11h</v>
      </c>
      <c r="E26" s="44" t="s">
        <v>29</v>
      </c>
      <c r="F26" s="50"/>
      <c r="G26" s="50"/>
    </row>
    <row r="27" spans="1:7" ht="15.6">
      <c r="A27" s="56">
        <f>IF(_xlfn.XLOOKUP($A$3,Donnees[N°],Donnees[Date montage 2])="","",_xlfn.XLOOKUP($A$3,Donnees[N°],Donnees[Date montage 2]))</f>
        <v>29895</v>
      </c>
      <c r="B27" s="53" t="str">
        <f>IF(_xlfn.XLOOKUP($A$3,Donnees[N°],Donnees[HORAIRES DES SERVICES 2])="","",_xlfn.XLOOKUP($A$3,Donnees[N°],Donnees[HORAIRES DES SERVICES 2]))</f>
        <v>9h</v>
      </c>
      <c r="C27" s="56">
        <f>IF(_xlfn.XLOOKUP($A$3,Donnees[N°],Donnees[DATE repré 2])="","",_xlfn.XLOOKUP($A$3,Donnees[N°],Donnees[DATE repré 2]))</f>
        <v>29897</v>
      </c>
      <c r="D27" s="54"/>
      <c r="E27" s="44" t="s">
        <v>32</v>
      </c>
      <c r="F27" s="50"/>
      <c r="G27" s="50"/>
    </row>
    <row r="28" spans="1:7" ht="29.4" customHeight="1">
      <c r="A28" s="35" t="s">
        <v>13</v>
      </c>
      <c r="C28" s="56">
        <f>IF(_xlfn.XLOOKUP($A$3,Donnees[N°],Donnees[DATE repré 3])="","",_xlfn.XLOOKUP($A$3,Donnees[N°],Donnees[DATE repré 3]))</f>
        <v>29898</v>
      </c>
      <c r="D28" s="54"/>
      <c r="E28" s="44" t="s">
        <v>35</v>
      </c>
      <c r="F28" s="50"/>
      <c r="G28" s="50"/>
    </row>
    <row r="29" spans="1:7" ht="29.4" customHeight="1">
      <c r="A29" s="35" t="s">
        <v>13</v>
      </c>
      <c r="B29" s="53"/>
      <c r="C29" s="56">
        <f>IF(_xlfn.XLOOKUP($A$3,Donnees[N°],Donnees[DATE repré 4])="","",_xlfn.XLOOKUP($A$3,Donnees[N°],Donnees[DATE repré 4]))</f>
        <v>29899</v>
      </c>
      <c r="D29" s="54"/>
      <c r="E29" s="44" t="s">
        <v>44</v>
      </c>
      <c r="F29" s="50"/>
      <c r="G29" s="50"/>
    </row>
    <row r="30" spans="1:7" ht="29.4" customHeight="1">
      <c r="A30" s="35" t="s">
        <v>13</v>
      </c>
      <c r="B30" s="53" t="s">
        <v>36</v>
      </c>
      <c r="C30" s="56"/>
      <c r="D30" s="54"/>
      <c r="E30" s="50"/>
      <c r="F30" s="50"/>
      <c r="G30" s="50"/>
    </row>
    <row r="31" spans="1:7" ht="15">
      <c r="A31" s="12"/>
      <c r="B31" s="12"/>
      <c r="C31" s="12"/>
      <c r="D31" s="12"/>
      <c r="E31" s="50"/>
      <c r="F31" s="50"/>
      <c r="G31" s="50"/>
    </row>
    <row r="32" spans="1:7" ht="15">
      <c r="A32" s="12"/>
      <c r="B32" s="12"/>
      <c r="C32" s="12"/>
      <c r="D32" s="12"/>
    </row>
  </sheetData>
  <mergeCells count="3">
    <mergeCell ref="A1:D1"/>
    <mergeCell ref="A24:B24"/>
    <mergeCell ref="C24:D24"/>
  </mergeCells>
  <phoneticPr fontId="7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7"/>
  <sheetViews>
    <sheetView zoomScale="80" zoomScaleNormal="80" workbookViewId="0">
      <selection sqref="A1:A1048576"/>
    </sheetView>
  </sheetViews>
  <sheetFormatPr baseColWidth="10" defaultColWidth="8.69921875" defaultRowHeight="13.8"/>
  <cols>
    <col min="1" max="1" width="24.09765625" bestFit="1" customWidth="1"/>
    <col min="2" max="2" width="16.3984375" bestFit="1" customWidth="1"/>
    <col min="3" max="3" width="34.19921875" bestFit="1" customWidth="1"/>
    <col min="4" max="4" width="18.5" bestFit="1" customWidth="1"/>
    <col min="5" max="5" width="15.09765625" bestFit="1" customWidth="1"/>
    <col min="6" max="6" width="20.59765625" bestFit="1" customWidth="1"/>
    <col min="7" max="8" width="23.5" bestFit="1" customWidth="1"/>
    <col min="9" max="9" width="28.3984375" bestFit="1" customWidth="1"/>
    <col min="10" max="10" width="16.3984375" bestFit="1" customWidth="1"/>
    <col min="11" max="11" width="16.5" customWidth="1"/>
    <col min="12" max="12" width="30.09765625" bestFit="1" customWidth="1"/>
    <col min="13" max="13" width="4.5" customWidth="1"/>
    <col min="14" max="14" width="22.59765625" bestFit="1" customWidth="1"/>
    <col min="15" max="1025" width="10.59765625" customWidth="1"/>
  </cols>
  <sheetData>
    <row r="1" spans="1:2" ht="17.399999999999999">
      <c r="A1" s="37" t="s">
        <v>7</v>
      </c>
    </row>
    <row r="2" spans="1:2">
      <c r="A2" s="39" t="s">
        <v>6</v>
      </c>
    </row>
    <row r="3" spans="1:2">
      <c r="A3" s="38" t="s">
        <v>4</v>
      </c>
    </row>
    <row r="4" spans="1:2">
      <c r="A4" s="39" t="s">
        <v>5</v>
      </c>
    </row>
    <row r="13" spans="1:2">
      <c r="A13" s="40"/>
    </row>
    <row r="14" spans="1:2">
      <c r="B14" s="6"/>
    </row>
    <row r="15" spans="1:2">
      <c r="B15" s="1"/>
    </row>
    <row r="18" spans="1:3">
      <c r="A18" s="5"/>
    </row>
    <row r="27" spans="1:3">
      <c r="A27" s="5"/>
      <c r="C27" s="1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Devis saisie</vt:lpstr>
      <vt:lpstr>Devis</vt:lpstr>
      <vt:lpstr>Menus déroulants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</dc:creator>
  <dc:description/>
  <cp:lastModifiedBy>Office CTIS</cp:lastModifiedBy>
  <cp:revision>9</cp:revision>
  <cp:lastPrinted>2024-08-26T16:35:11Z</cp:lastPrinted>
  <dcterms:created xsi:type="dcterms:W3CDTF">2020-01-24T09:54:31Z</dcterms:created>
  <dcterms:modified xsi:type="dcterms:W3CDTF">2024-08-26T16:36:56Z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