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11091860-CFA4-42A6-ACDA-D10C001F3E02}" xr6:coauthVersionLast="47" xr6:coauthVersionMax="47" xr10:uidLastSave="{00000000-0000-0000-0000-000000000000}"/>
  <bookViews>
    <workbookView xWindow="-108" yWindow="-108" windowWidth="23256" windowHeight="12456" xr2:uid="{17E504B6-0597-4BEE-93A9-45314E57BC1C}"/>
  </bookViews>
  <sheets>
    <sheet name="Revue" sheetId="1" r:id="rId1"/>
  </sheets>
  <externalReferences>
    <externalReference r:id="rId2"/>
  </externalReferences>
  <definedNames>
    <definedName name="employés">OFFSET([1]Employes!$C$3,,,COUNTA([1]Employes!$C:$C)-1,)</definedName>
    <definedName name="type_congés">OFFSET([1]Employes!$I$3,,,COUNTA([1]Employes!$I:$I),)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" l="1"/>
  <c r="D13" i="1"/>
  <c r="G7" i="1"/>
  <c r="G8" i="1"/>
  <c r="G6" i="1"/>
  <c r="H6" i="1"/>
  <c r="H7" i="1"/>
  <c r="H8" i="1"/>
  <c r="H5" i="1"/>
  <c r="F7" i="1"/>
  <c r="F8" i="1"/>
  <c r="F9" i="1"/>
  <c r="L6" i="1"/>
  <c r="L7" i="1"/>
  <c r="L8" i="1"/>
  <c r="L5" i="1"/>
  <c r="G5" i="1" s="1"/>
  <c r="F5" i="1" l="1"/>
  <c r="F6" i="1"/>
</calcChain>
</file>

<file path=xl/sharedStrings.xml><?xml version="1.0" encoding="utf-8"?>
<sst xmlns="http://schemas.openxmlformats.org/spreadsheetml/2006/main" count="26" uniqueCount="18">
  <si>
    <t>Service</t>
  </si>
  <si>
    <t>Employés</t>
  </si>
  <si>
    <t>Date de départ</t>
  </si>
  <si>
    <t>Date de retour</t>
  </si>
  <si>
    <t>Type de congés</t>
  </si>
  <si>
    <t xml:space="preserve">durée </t>
  </si>
  <si>
    <t>Total genéral</t>
  </si>
  <si>
    <t>Depuis Recrutement</t>
  </si>
  <si>
    <t>Reliquat</t>
  </si>
  <si>
    <t>Aissani Latifa</t>
  </si>
  <si>
    <t>CA</t>
  </si>
  <si>
    <t>Bekka Souad</t>
  </si>
  <si>
    <t>Hachmi sabria</t>
  </si>
  <si>
    <t/>
  </si>
  <si>
    <t>Ressource Humaines</t>
  </si>
  <si>
    <t>CM</t>
  </si>
  <si>
    <t>CMM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</si>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</sst>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ocuments/Find%20result%20between%20two%20dates%20based%20on%20multiple%20crite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ommaire"/>
      <sheetName val="Employes"/>
      <sheetName val="Revue"/>
      <sheetName val="Feuil2"/>
      <sheetName val="Taux de service"/>
    </sheetNames>
    <sheetDataSet>
      <sheetData sheetId="0"/>
      <sheetData sheetId="1"/>
      <sheetData sheetId="2">
        <row r="2">
          <cell r="C2" t="str">
            <v>Nom</v>
          </cell>
        </row>
        <row r="3">
          <cell r="C3" t="str">
            <v>Ouzani Adel</v>
          </cell>
          <cell r="I3" t="str">
            <v>CA</v>
          </cell>
        </row>
        <row r="4">
          <cell r="C4" t="str">
            <v>Berahim Wahid</v>
          </cell>
          <cell r="I4" t="str">
            <v>CM</v>
          </cell>
        </row>
        <row r="5">
          <cell r="C5" t="str">
            <v>Laasel Wacym</v>
          </cell>
          <cell r="I5" t="str">
            <v>CMM</v>
          </cell>
        </row>
        <row r="6">
          <cell r="C6" t="str">
            <v>Meguatli Farid</v>
          </cell>
          <cell r="I6" t="str">
            <v>AA</v>
          </cell>
        </row>
        <row r="7">
          <cell r="C7" t="str">
            <v>Khaldoun Yazid</v>
          </cell>
          <cell r="I7" t="str">
            <v>CP</v>
          </cell>
        </row>
        <row r="8">
          <cell r="C8" t="str">
            <v>Chibane Mounir</v>
          </cell>
        </row>
        <row r="9">
          <cell r="C9" t="str">
            <v>Aissani Latifa</v>
          </cell>
        </row>
        <row r="10">
          <cell r="C10" t="str">
            <v>Hachmi sabria</v>
          </cell>
        </row>
        <row r="11">
          <cell r="C11" t="str">
            <v>Bekka Souad</v>
          </cell>
        </row>
        <row r="12">
          <cell r="C12" t="str">
            <v>Laouni Radia</v>
          </cell>
        </row>
        <row r="13">
          <cell r="C13" t="str">
            <v>Bitam Fella</v>
          </cell>
        </row>
        <row r="14">
          <cell r="C14" t="str">
            <v>Azzi Wissal</v>
          </cell>
        </row>
        <row r="15">
          <cell r="C15" t="str">
            <v>Aktouf Fateh</v>
          </cell>
        </row>
        <row r="16">
          <cell r="C16" t="str">
            <v>Mebarki Halim</v>
          </cell>
        </row>
        <row r="17">
          <cell r="C17" t="str">
            <v>Abdellatif Manel</v>
          </cell>
        </row>
        <row r="18">
          <cell r="C18" t="str">
            <v>Kaci Ines</v>
          </cell>
        </row>
        <row r="19">
          <cell r="C19" t="str">
            <v>Ould Said Riad</v>
          </cell>
        </row>
        <row r="20">
          <cell r="C20" t="str">
            <v>Lanchi Faouzi</v>
          </cell>
        </row>
        <row r="21">
          <cell r="C21" t="str">
            <v>Laalem Walid</v>
          </cell>
        </row>
        <row r="22">
          <cell r="C22" t="str">
            <v>Chabni Sihem</v>
          </cell>
        </row>
        <row r="23">
          <cell r="C23" t="str">
            <v>Belahcen Amira</v>
          </cell>
        </row>
        <row r="24">
          <cell r="C24" t="str">
            <v>Benfodil Tamila</v>
          </cell>
        </row>
        <row r="25">
          <cell r="C25" t="str">
            <v>Amrani Oussama</v>
          </cell>
        </row>
        <row r="26">
          <cell r="C26" t="str">
            <v>Fardjellah Adel</v>
          </cell>
        </row>
        <row r="27">
          <cell r="C27" t="str">
            <v>Kallem Ahmed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4D473-4655-4438-A0B9-76C1FC6DB3B0}">
  <dimension ref="A3:L17"/>
  <sheetViews>
    <sheetView tabSelected="1" workbookViewId="0">
      <selection activeCell="G4" sqref="G4"/>
    </sheetView>
  </sheetViews>
  <sheetFormatPr baseColWidth="10" defaultRowHeight="14.4" x14ac:dyDescent="0.3"/>
  <cols>
    <col min="1" max="1" width="19.44140625" bestFit="1" customWidth="1"/>
    <col min="2" max="2" width="20" customWidth="1"/>
    <col min="3" max="3" width="14.109375" bestFit="1" customWidth="1"/>
    <col min="4" max="4" width="15.88671875" bestFit="1" customWidth="1"/>
    <col min="5" max="5" width="14.5546875" bestFit="1" customWidth="1"/>
    <col min="8" max="8" width="12.5546875" bestFit="1" customWidth="1"/>
    <col min="9" max="9" width="19.33203125" bestFit="1" customWidth="1"/>
    <col min="11" max="11" width="12.109375" customWidth="1"/>
  </cols>
  <sheetData>
    <row r="3" spans="1:12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>
        <v>2022</v>
      </c>
      <c r="G3" s="1">
        <v>2023</v>
      </c>
      <c r="H3" s="1" t="s">
        <v>5</v>
      </c>
      <c r="I3" s="2" t="s">
        <v>6</v>
      </c>
      <c r="J3" s="2" t="s">
        <v>7</v>
      </c>
      <c r="K3" s="2" t="s">
        <v>8</v>
      </c>
      <c r="L3" s="2" t="s">
        <v>17</v>
      </c>
    </row>
    <row r="4" spans="1:12" x14ac:dyDescent="0.3">
      <c r="A4" s="3" t="s">
        <v>13</v>
      </c>
      <c r="B4" s="3"/>
      <c r="C4" s="4"/>
      <c r="D4" s="4"/>
      <c r="E4" s="3"/>
      <c r="F4" s="3"/>
      <c r="G4" s="3"/>
      <c r="H4" s="3">
        <v>0</v>
      </c>
      <c r="I4" s="3">
        <v>0</v>
      </c>
      <c r="J4" s="5">
        <v>0</v>
      </c>
      <c r="K4" s="5">
        <v>0</v>
      </c>
    </row>
    <row r="5" spans="1:12" x14ac:dyDescent="0.3">
      <c r="A5" s="3" t="s">
        <v>14</v>
      </c>
      <c r="B5" s="3" t="s">
        <v>9</v>
      </c>
      <c r="C5" s="4">
        <v>44937</v>
      </c>
      <c r="D5" s="4">
        <v>44949</v>
      </c>
      <c r="E5" s="3" t="s">
        <v>10</v>
      </c>
      <c r="F5" s="3" t="str">
        <f>IF(L5="22-23",DATE(2022,12,31)-C5,"")</f>
        <v/>
      </c>
      <c r="G5" s="3">
        <f t="shared" ref="G5:G8" si="0">IF(L5="23-23",D5-C5,D5-DATE(2022,12,31))</f>
        <v>12</v>
      </c>
      <c r="H5" s="20">
        <f>+D5-C5</f>
        <v>12</v>
      </c>
      <c r="I5" s="3">
        <v>33</v>
      </c>
      <c r="J5" s="5">
        <v>162.08333333333331</v>
      </c>
      <c r="L5" s="7" t="str">
        <f>TEXT(C5,"aa")&amp;"-"&amp;TEXT(D5,"aa")</f>
        <v>23-23</v>
      </c>
    </row>
    <row r="6" spans="1:12" x14ac:dyDescent="0.3">
      <c r="A6" s="3" t="s">
        <v>14</v>
      </c>
      <c r="B6" s="3" t="s">
        <v>11</v>
      </c>
      <c r="C6" s="4">
        <v>44915</v>
      </c>
      <c r="D6" s="6">
        <v>44928</v>
      </c>
      <c r="E6" s="3" t="s">
        <v>10</v>
      </c>
      <c r="F6" s="3">
        <f t="shared" ref="F6:F9" si="1">IF(L6="22-23",DATE(2022,12,31)-C6,"")</f>
        <v>11</v>
      </c>
      <c r="G6" s="3">
        <f>IF(L6="23-23",D6-C6,D6-DATE(2022,12,31))</f>
        <v>2</v>
      </c>
      <c r="H6" s="20">
        <f t="shared" ref="H6:H8" si="2">+D6-C6</f>
        <v>13</v>
      </c>
      <c r="I6" s="3">
        <v>21</v>
      </c>
      <c r="J6" s="5">
        <v>162.16666666666666</v>
      </c>
      <c r="L6" s="7" t="str">
        <f t="shared" ref="L6:L8" si="3">TEXT(C6,"aa")&amp;"-"&amp;TEXT(D6,"aa")</f>
        <v>22-23</v>
      </c>
    </row>
    <row r="7" spans="1:12" x14ac:dyDescent="0.3">
      <c r="A7" s="3" t="s">
        <v>14</v>
      </c>
      <c r="B7" s="3" t="s">
        <v>12</v>
      </c>
      <c r="C7" s="4">
        <v>44969</v>
      </c>
      <c r="D7" s="6">
        <v>44987</v>
      </c>
      <c r="E7" s="3" t="s">
        <v>10</v>
      </c>
      <c r="F7" s="3" t="str">
        <f t="shared" si="1"/>
        <v/>
      </c>
      <c r="G7" s="3">
        <f t="shared" si="0"/>
        <v>18</v>
      </c>
      <c r="H7" s="20">
        <f t="shared" si="2"/>
        <v>18</v>
      </c>
      <c r="I7" s="3">
        <v>18</v>
      </c>
      <c r="J7" s="5">
        <v>238.83333333333331</v>
      </c>
      <c r="L7" s="7" t="str">
        <f t="shared" si="3"/>
        <v>23-23</v>
      </c>
    </row>
    <row r="8" spans="1:12" x14ac:dyDescent="0.3">
      <c r="A8" s="3" t="s">
        <v>14</v>
      </c>
      <c r="B8" s="3" t="s">
        <v>9</v>
      </c>
      <c r="C8" s="4">
        <v>44915</v>
      </c>
      <c r="D8" s="6">
        <v>44936</v>
      </c>
      <c r="E8" s="3" t="s">
        <v>10</v>
      </c>
      <c r="F8" s="3">
        <f t="shared" si="1"/>
        <v>11</v>
      </c>
      <c r="G8" s="3">
        <f t="shared" si="0"/>
        <v>10</v>
      </c>
      <c r="H8" s="20">
        <f t="shared" si="2"/>
        <v>21</v>
      </c>
      <c r="I8" s="3">
        <v>33</v>
      </c>
      <c r="L8" s="7" t="str">
        <f t="shared" si="3"/>
        <v>22-23</v>
      </c>
    </row>
    <row r="9" spans="1:12" x14ac:dyDescent="0.3">
      <c r="F9" s="3" t="str">
        <f t="shared" si="1"/>
        <v/>
      </c>
      <c r="G9" s="3"/>
    </row>
    <row r="11" spans="1:12" ht="15" thickBot="1" x14ac:dyDescent="0.35"/>
    <row r="12" spans="1:12" x14ac:dyDescent="0.3">
      <c r="B12" s="8"/>
      <c r="C12" s="9">
        <v>2022</v>
      </c>
      <c r="D12" s="9">
        <v>2023</v>
      </c>
      <c r="E12" s="9">
        <v>2024</v>
      </c>
      <c r="F12" s="10">
        <v>2025</v>
      </c>
      <c r="G12" s="18"/>
      <c r="H12" s="7"/>
    </row>
    <row r="13" spans="1:12" x14ac:dyDescent="0.3">
      <c r="B13" s="11" t="s">
        <v>10</v>
      </c>
      <c r="C13" s="12">
        <f>SUM(F5:F8)</f>
        <v>22</v>
      </c>
      <c r="D13" s="12">
        <f>+SUM(G5:G8)</f>
        <v>42</v>
      </c>
      <c r="E13" s="3"/>
      <c r="F13" s="13"/>
      <c r="G13" s="19"/>
      <c r="H13" s="7"/>
    </row>
    <row r="14" spans="1:12" x14ac:dyDescent="0.3">
      <c r="B14" s="11" t="s">
        <v>15</v>
      </c>
      <c r="C14" s="3"/>
      <c r="D14" s="3"/>
      <c r="E14" s="3"/>
      <c r="F14" s="14"/>
      <c r="G14" s="18"/>
    </row>
    <row r="15" spans="1:12" ht="15" thickBot="1" x14ac:dyDescent="0.35">
      <c r="B15" s="15" t="s">
        <v>16</v>
      </c>
      <c r="C15" s="16"/>
      <c r="D15" s="16"/>
      <c r="E15" s="16"/>
      <c r="F15" s="17"/>
      <c r="G15" s="18"/>
    </row>
    <row r="17" spans="9:9" x14ac:dyDescent="0.3">
      <c r="I17" s="7"/>
    </row>
  </sheetData>
  <dataValidations count="2">
    <dataValidation type="list" allowBlank="1" showInputMessage="1" showErrorMessage="1" sqref="E4:E8 F4:G9" xr:uid="{3558BB70-8FA0-4703-87D2-5185ADC29F57}">
      <formula1>type_congés</formula1>
    </dataValidation>
    <dataValidation type="list" allowBlank="1" showInputMessage="1" showErrorMessage="1" sqref="B4:B8" xr:uid="{5582A9F5-588F-41A2-9C63-FB11EAF7174F}">
      <formula1>employés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Revue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2023-01-15T15:32:09Z</dcterms:created>
  <dcterms:modified xsi:type="dcterms:W3CDTF">2023-01-15T16:41:59Z</dcterms:modified>
</cp:coreProperties>
</file>