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C:\Users\CTIS\Desktop\"/>
    </mc:Choice>
  </mc:AlternateContent>
  <xr:revisionPtr revIDLastSave="0" documentId="8_{5007108C-4E69-461A-819D-06CD1CE3D336}" xr6:coauthVersionLast="43" xr6:coauthVersionMax="43" xr10:uidLastSave="{00000000-0000-0000-0000-000000000000}"/>
  <bookViews>
    <workbookView xWindow="-120" yWindow="-120" windowWidth="29040" windowHeight="15840" activeTab="1" xr2:uid="{00000000-000D-0000-FFFF-FFFF00000000}"/>
  </bookViews>
  <sheets>
    <sheet name="Juillet 2019" sheetId="2" r:id="rId1"/>
    <sheet name="Août 2019" sheetId="1" r:id="rId2"/>
    <sheet name="Feuil3" sheetId="3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K7" i="1" l="1"/>
  <c r="AK12" i="1"/>
  <c r="E4" i="1"/>
  <c r="E6" i="1" s="1"/>
  <c r="F4" i="1" l="1"/>
  <c r="F6" i="1" s="1"/>
  <c r="E5" i="1"/>
  <c r="F5" i="1"/>
  <c r="G4" i="1"/>
  <c r="G5" i="1" l="1"/>
  <c r="G6" i="1"/>
  <c r="H4" i="1"/>
  <c r="I4" i="1" l="1"/>
  <c r="H6" i="1"/>
  <c r="H5" i="1"/>
  <c r="J4" i="1" l="1"/>
  <c r="I5" i="1"/>
  <c r="I6" i="1"/>
  <c r="K4" i="1" l="1"/>
  <c r="J6" i="1"/>
  <c r="J5" i="1"/>
  <c r="L4" i="1" l="1"/>
  <c r="K5" i="1"/>
  <c r="K6" i="1"/>
  <c r="M4" i="1" l="1"/>
  <c r="L6" i="1"/>
  <c r="L5" i="1"/>
  <c r="N4" i="1" l="1"/>
  <c r="M5" i="1"/>
  <c r="M6" i="1"/>
  <c r="O4" i="1" l="1"/>
  <c r="N6" i="1"/>
  <c r="N5" i="1"/>
  <c r="P4" i="1" l="1"/>
  <c r="O5" i="1"/>
  <c r="O6" i="1"/>
  <c r="Q4" i="1" l="1"/>
  <c r="P6" i="1"/>
  <c r="P5" i="1"/>
  <c r="R4" i="1" l="1"/>
  <c r="Q5" i="1"/>
  <c r="Q6" i="1"/>
  <c r="S4" i="1" l="1"/>
  <c r="R6" i="1"/>
  <c r="R5" i="1"/>
  <c r="T4" i="1" l="1"/>
  <c r="S5" i="1"/>
  <c r="S6" i="1"/>
  <c r="U4" i="1" l="1"/>
  <c r="T6" i="1"/>
  <c r="T5" i="1"/>
  <c r="V4" i="1" l="1"/>
  <c r="U5" i="1"/>
  <c r="U6" i="1"/>
  <c r="W4" i="1" l="1"/>
  <c r="V6" i="1"/>
  <c r="V5" i="1"/>
  <c r="X4" i="1" l="1"/>
  <c r="W5" i="1"/>
  <c r="W6" i="1"/>
  <c r="Y4" i="1" l="1"/>
  <c r="X6" i="1"/>
  <c r="X5" i="1"/>
  <c r="Z4" i="1" l="1"/>
  <c r="Y5" i="1"/>
  <c r="Y6" i="1"/>
  <c r="AA4" i="1" l="1"/>
  <c r="Z6" i="1"/>
  <c r="Z5" i="1"/>
  <c r="AB4" i="1" l="1"/>
  <c r="AA5" i="1"/>
  <c r="AA6" i="1"/>
  <c r="AC4" i="1" l="1"/>
  <c r="AB6" i="1"/>
  <c r="AB5" i="1"/>
  <c r="AD4" i="1" l="1"/>
  <c r="AC5" i="1"/>
  <c r="AC6" i="1"/>
  <c r="AE4" i="1" l="1"/>
  <c r="AD6" i="1"/>
  <c r="AD5" i="1"/>
  <c r="AF4" i="1" l="1"/>
  <c r="AE5" i="1"/>
  <c r="AE6" i="1"/>
  <c r="AG4" i="1" l="1"/>
  <c r="AF6" i="1"/>
  <c r="AF5" i="1"/>
  <c r="AH4" i="1" l="1"/>
  <c r="AG5" i="1"/>
  <c r="AG6" i="1"/>
  <c r="AI4" i="1" l="1"/>
  <c r="AH6" i="1"/>
  <c r="AH5" i="1"/>
  <c r="AI5" i="1" l="1"/>
  <c r="AI6" i="1"/>
  <c r="AL90" i="1" l="1"/>
  <c r="AK8" i="1"/>
  <c r="AK9" i="1"/>
  <c r="AK10" i="1"/>
  <c r="AK11" i="1"/>
  <c r="AK13" i="1"/>
  <c r="AK14" i="1"/>
  <c r="AK15" i="1"/>
  <c r="AK16" i="1"/>
  <c r="AK17" i="1"/>
  <c r="AK18" i="1"/>
  <c r="AK19" i="1"/>
  <c r="AK20" i="1"/>
  <c r="AK21" i="1"/>
  <c r="AK22" i="1"/>
  <c r="AK23" i="1"/>
  <c r="AK24" i="1"/>
  <c r="AK25" i="1"/>
  <c r="AK26" i="1"/>
  <c r="AK27" i="1"/>
  <c r="AK28" i="1"/>
  <c r="AK29" i="1"/>
  <c r="AK30" i="1"/>
  <c r="AK31" i="1"/>
  <c r="AK32" i="1"/>
  <c r="AK33" i="1"/>
  <c r="AK34" i="1"/>
  <c r="AK35" i="1"/>
  <c r="AK36" i="1"/>
  <c r="AK37" i="1"/>
  <c r="AK38" i="1"/>
  <c r="AK39" i="1"/>
  <c r="AK40" i="1"/>
  <c r="AK41" i="1"/>
  <c r="AK42" i="1"/>
  <c r="AK43" i="1"/>
  <c r="AK44" i="1"/>
  <c r="AK45" i="1"/>
  <c r="AK46" i="1"/>
  <c r="AK47" i="1"/>
  <c r="AK48" i="1"/>
  <c r="AK49" i="1"/>
  <c r="AK50" i="1"/>
  <c r="AK51" i="1"/>
  <c r="AK52" i="1"/>
  <c r="AK53" i="1"/>
  <c r="AK54" i="1"/>
  <c r="AK55" i="1"/>
  <c r="AK56" i="1"/>
  <c r="AK57" i="1"/>
  <c r="AK58" i="1"/>
  <c r="AK59" i="1"/>
  <c r="AK60" i="1"/>
  <c r="AK61" i="1"/>
  <c r="AK62" i="1"/>
  <c r="AK63" i="1"/>
  <c r="AK64" i="1"/>
  <c r="AK65" i="1"/>
  <c r="AK66" i="1"/>
  <c r="AK67" i="1"/>
  <c r="AK68" i="1"/>
  <c r="AK69" i="1"/>
  <c r="AK70" i="1"/>
  <c r="AK71" i="1"/>
  <c r="AK72" i="1"/>
  <c r="AK73" i="1"/>
  <c r="AK74" i="1"/>
  <c r="AK75" i="1"/>
  <c r="AK76" i="1"/>
  <c r="AK77" i="1"/>
  <c r="AK78" i="1"/>
  <c r="AK79" i="1"/>
  <c r="AK80" i="1"/>
  <c r="AK81" i="1"/>
  <c r="AK82" i="1"/>
  <c r="AK83" i="1"/>
  <c r="AK84" i="1"/>
  <c r="AK85" i="1"/>
  <c r="AK86" i="1"/>
  <c r="AK87" i="1"/>
  <c r="AK88" i="1"/>
  <c r="AK89" i="1"/>
  <c r="AJ8" i="1"/>
  <c r="AL8" i="1" s="1"/>
  <c r="AJ9" i="1"/>
  <c r="AL9" i="1" s="1"/>
  <c r="AJ10" i="1"/>
  <c r="AL10" i="1" s="1"/>
  <c r="AJ11" i="1"/>
  <c r="AL11" i="1" s="1"/>
  <c r="AJ12" i="1"/>
  <c r="AL12" i="1" s="1"/>
  <c r="AJ13" i="1"/>
  <c r="AL13" i="1" s="1"/>
  <c r="AJ14" i="1"/>
  <c r="AL14" i="1" s="1"/>
  <c r="AJ15" i="1"/>
  <c r="AL15" i="1" s="1"/>
  <c r="AJ16" i="1"/>
  <c r="AL16" i="1" s="1"/>
  <c r="AJ17" i="1"/>
  <c r="AL17" i="1" s="1"/>
  <c r="AJ18" i="1"/>
  <c r="AL18" i="1" s="1"/>
  <c r="AJ19" i="1"/>
  <c r="AL19" i="1" s="1"/>
  <c r="AJ20" i="1"/>
  <c r="AL20" i="1" s="1"/>
  <c r="AJ21" i="1"/>
  <c r="AL21" i="1" s="1"/>
  <c r="AJ22" i="1"/>
  <c r="AL22" i="1" s="1"/>
  <c r="AJ23" i="1"/>
  <c r="AL23" i="1" s="1"/>
  <c r="AJ24" i="1"/>
  <c r="AL24" i="1" s="1"/>
  <c r="AJ25" i="1"/>
  <c r="AL25" i="1" s="1"/>
  <c r="AJ26" i="1"/>
  <c r="AL26" i="1" s="1"/>
  <c r="AJ27" i="1"/>
  <c r="AL27" i="1" s="1"/>
  <c r="AJ28" i="1"/>
  <c r="AL28" i="1" s="1"/>
  <c r="AJ29" i="1"/>
  <c r="AL29" i="1" s="1"/>
  <c r="AJ30" i="1"/>
  <c r="AL30" i="1" s="1"/>
  <c r="AJ31" i="1"/>
  <c r="AL31" i="1" s="1"/>
  <c r="AJ32" i="1"/>
  <c r="AL32" i="1" s="1"/>
  <c r="AJ33" i="1"/>
  <c r="AL33" i="1" s="1"/>
  <c r="AJ34" i="1"/>
  <c r="AL34" i="1" s="1"/>
  <c r="AJ35" i="1"/>
  <c r="AL35" i="1" s="1"/>
  <c r="AJ36" i="1"/>
  <c r="AL36" i="1" s="1"/>
  <c r="AJ37" i="1"/>
  <c r="AL37" i="1" s="1"/>
  <c r="AJ38" i="1"/>
  <c r="AL38" i="1" s="1"/>
  <c r="AJ39" i="1"/>
  <c r="AL39" i="1" s="1"/>
  <c r="AJ40" i="1"/>
  <c r="AL40" i="1" s="1"/>
  <c r="AJ41" i="1"/>
  <c r="AL41" i="1" s="1"/>
  <c r="AJ42" i="1"/>
  <c r="AL42" i="1" s="1"/>
  <c r="AJ43" i="1"/>
  <c r="AL43" i="1" s="1"/>
  <c r="AJ44" i="1"/>
  <c r="AL44" i="1" s="1"/>
  <c r="AJ45" i="1"/>
  <c r="AL45" i="1" s="1"/>
  <c r="AJ46" i="1"/>
  <c r="AL46" i="1" s="1"/>
  <c r="AJ47" i="1"/>
  <c r="AL47" i="1" s="1"/>
  <c r="AJ48" i="1"/>
  <c r="AL48" i="1" s="1"/>
  <c r="AJ49" i="1"/>
  <c r="AL49" i="1" s="1"/>
  <c r="AJ50" i="1"/>
  <c r="AL50" i="1" s="1"/>
  <c r="AJ51" i="1"/>
  <c r="AL51" i="1" s="1"/>
  <c r="AJ52" i="1"/>
  <c r="AL52" i="1" s="1"/>
  <c r="AJ53" i="1"/>
  <c r="AL53" i="1" s="1"/>
  <c r="AJ54" i="1"/>
  <c r="AL54" i="1" s="1"/>
  <c r="AJ55" i="1"/>
  <c r="AL55" i="1" s="1"/>
  <c r="AJ56" i="1"/>
  <c r="AL56" i="1" s="1"/>
  <c r="AJ57" i="1"/>
  <c r="AL57" i="1" s="1"/>
  <c r="AJ58" i="1"/>
  <c r="AL58" i="1" s="1"/>
  <c r="AJ59" i="1"/>
  <c r="AL59" i="1" s="1"/>
  <c r="AJ60" i="1"/>
  <c r="AL60" i="1" s="1"/>
  <c r="AJ61" i="1"/>
  <c r="AL61" i="1" s="1"/>
  <c r="AJ62" i="1"/>
  <c r="AL62" i="1" s="1"/>
  <c r="AJ63" i="1"/>
  <c r="AL63" i="1" s="1"/>
  <c r="AJ64" i="1"/>
  <c r="AL64" i="1" s="1"/>
  <c r="AJ65" i="1"/>
  <c r="AL65" i="1" s="1"/>
  <c r="AJ66" i="1"/>
  <c r="AL66" i="1" s="1"/>
  <c r="AJ67" i="1"/>
  <c r="AL67" i="1" s="1"/>
  <c r="AJ68" i="1"/>
  <c r="AL68" i="1" s="1"/>
  <c r="AJ69" i="1"/>
  <c r="AL69" i="1" s="1"/>
  <c r="AJ70" i="1"/>
  <c r="AL70" i="1" s="1"/>
  <c r="AJ71" i="1"/>
  <c r="AL71" i="1" s="1"/>
  <c r="AJ72" i="1"/>
  <c r="AL72" i="1" s="1"/>
  <c r="AJ73" i="1"/>
  <c r="AL73" i="1" s="1"/>
  <c r="AJ74" i="1"/>
  <c r="AL74" i="1" s="1"/>
  <c r="AJ75" i="1"/>
  <c r="AL75" i="1" s="1"/>
  <c r="AJ76" i="1"/>
  <c r="AL76" i="1" s="1"/>
  <c r="AJ77" i="1"/>
  <c r="AL77" i="1" s="1"/>
  <c r="AJ78" i="1"/>
  <c r="AL78" i="1" s="1"/>
  <c r="AJ79" i="1"/>
  <c r="AL79" i="1" s="1"/>
  <c r="AJ80" i="1"/>
  <c r="AL80" i="1" s="1"/>
  <c r="AJ81" i="1"/>
  <c r="AL81" i="1" s="1"/>
  <c r="AJ82" i="1"/>
  <c r="AL82" i="1" s="1"/>
  <c r="AJ83" i="1"/>
  <c r="AL83" i="1" s="1"/>
  <c r="AJ84" i="1"/>
  <c r="AL84" i="1" s="1"/>
  <c r="AJ85" i="1"/>
  <c r="AL85" i="1" s="1"/>
  <c r="AJ86" i="1"/>
  <c r="AL86" i="1" s="1"/>
  <c r="AJ87" i="1"/>
  <c r="AL87" i="1" s="1"/>
  <c r="AJ88" i="1"/>
  <c r="AL88" i="1" s="1"/>
  <c r="AJ89" i="1"/>
  <c r="AL89" i="1" s="1"/>
  <c r="AJ7" i="1"/>
  <c r="AL7" i="1"/>
  <c r="AK50" i="2" l="1"/>
  <c r="AK9" i="2"/>
  <c r="AJ6" i="2"/>
  <c r="AI89" i="2"/>
  <c r="AH89" i="2"/>
  <c r="AG89" i="2"/>
  <c r="AF89" i="2"/>
  <c r="AE89" i="2"/>
  <c r="AD89" i="2"/>
  <c r="AC89" i="2"/>
  <c r="AB89" i="2"/>
  <c r="AA89" i="2"/>
  <c r="Z89" i="2"/>
  <c r="Y89" i="2"/>
  <c r="X89" i="2"/>
  <c r="W89" i="2"/>
  <c r="V89" i="2"/>
  <c r="U89" i="2"/>
  <c r="T89" i="2"/>
  <c r="S89" i="2"/>
  <c r="R89" i="2"/>
  <c r="Q89" i="2"/>
  <c r="P89" i="2"/>
  <c r="O89" i="2"/>
  <c r="N89" i="2"/>
  <c r="M89" i="2"/>
  <c r="L89" i="2"/>
  <c r="K89" i="2"/>
  <c r="J89" i="2"/>
  <c r="I89" i="2"/>
  <c r="H89" i="2"/>
  <c r="G89" i="2"/>
  <c r="F89" i="2"/>
  <c r="E89" i="2"/>
  <c r="AI88" i="2"/>
  <c r="AH88" i="2"/>
  <c r="AG88" i="2"/>
  <c r="AF88" i="2"/>
  <c r="AE88" i="2"/>
  <c r="AD88" i="2"/>
  <c r="AC88" i="2"/>
  <c r="AB88" i="2"/>
  <c r="AA88" i="2"/>
  <c r="Z88" i="2"/>
  <c r="Y88" i="2"/>
  <c r="X88" i="2"/>
  <c r="W88" i="2"/>
  <c r="V88" i="2"/>
  <c r="U88" i="2"/>
  <c r="T88" i="2"/>
  <c r="S88" i="2"/>
  <c r="R88" i="2"/>
  <c r="Q88" i="2"/>
  <c r="P88" i="2"/>
  <c r="O88" i="2"/>
  <c r="N88" i="2"/>
  <c r="M88" i="2"/>
  <c r="L88" i="2"/>
  <c r="K88" i="2"/>
  <c r="J88" i="2"/>
  <c r="I88" i="2"/>
  <c r="H88" i="2"/>
  <c r="G88" i="2"/>
  <c r="F88" i="2"/>
  <c r="E88" i="2"/>
  <c r="E91" i="2" s="1"/>
  <c r="AK87" i="2"/>
  <c r="AJ87" i="2"/>
  <c r="AK86" i="2"/>
  <c r="AJ86" i="2"/>
  <c r="AL86" i="2" s="1"/>
  <c r="AK85" i="2"/>
  <c r="AL85" i="2" s="1"/>
  <c r="AJ85" i="2"/>
  <c r="AK84" i="2"/>
  <c r="AJ84" i="2"/>
  <c r="AK83" i="2"/>
  <c r="AJ83" i="2"/>
  <c r="AL82" i="2"/>
  <c r="AK82" i="2"/>
  <c r="AJ82" i="2"/>
  <c r="AK81" i="2"/>
  <c r="AL81" i="2" s="1"/>
  <c r="AJ81" i="2"/>
  <c r="AK80" i="2"/>
  <c r="AJ80" i="2"/>
  <c r="AK79" i="2"/>
  <c r="AJ79" i="2"/>
  <c r="AL79" i="2" s="1"/>
  <c r="AL78" i="2"/>
  <c r="AK78" i="2"/>
  <c r="AJ78" i="2"/>
  <c r="AK77" i="2"/>
  <c r="AL77" i="2" s="1"/>
  <c r="AJ77" i="2"/>
  <c r="AK76" i="2"/>
  <c r="AJ76" i="2"/>
  <c r="AL76" i="2" s="1"/>
  <c r="AK75" i="2"/>
  <c r="AJ75" i="2"/>
  <c r="AK74" i="2"/>
  <c r="AJ74" i="2"/>
  <c r="AL74" i="2" s="1"/>
  <c r="AK73" i="2"/>
  <c r="AL73" i="2" s="1"/>
  <c r="AJ73" i="2"/>
  <c r="AK72" i="2"/>
  <c r="AJ72" i="2"/>
  <c r="AL72" i="2" s="1"/>
  <c r="AK71" i="2"/>
  <c r="AJ71" i="2"/>
  <c r="AK70" i="2"/>
  <c r="AJ70" i="2"/>
  <c r="AL70" i="2" s="1"/>
  <c r="AK69" i="2"/>
  <c r="AJ69" i="2"/>
  <c r="AK68" i="2"/>
  <c r="AJ68" i="2"/>
  <c r="AK67" i="2"/>
  <c r="AJ67" i="2"/>
  <c r="AL67" i="2" s="1"/>
  <c r="AL66" i="2"/>
  <c r="AK66" i="2"/>
  <c r="AJ66" i="2"/>
  <c r="AK65" i="2"/>
  <c r="AJ65" i="2"/>
  <c r="AK64" i="2"/>
  <c r="AJ64" i="2"/>
  <c r="AK63" i="2"/>
  <c r="AJ63" i="2"/>
  <c r="AL63" i="2" s="1"/>
  <c r="AK62" i="2"/>
  <c r="AJ62" i="2"/>
  <c r="AL62" i="2" s="1"/>
  <c r="AK61" i="2"/>
  <c r="AL61" i="2" s="1"/>
  <c r="AJ61" i="2"/>
  <c r="AK60" i="2"/>
  <c r="AJ60" i="2"/>
  <c r="AL60" i="2" s="1"/>
  <c r="AK59" i="2"/>
  <c r="AJ59" i="2"/>
  <c r="AK58" i="2"/>
  <c r="AJ58" i="2"/>
  <c r="AL58" i="2" s="1"/>
  <c r="AK57" i="2"/>
  <c r="AL57" i="2" s="1"/>
  <c r="AJ57" i="2"/>
  <c r="AK56" i="2"/>
  <c r="AJ56" i="2"/>
  <c r="AL56" i="2" s="1"/>
  <c r="AK55" i="2"/>
  <c r="AJ55" i="2"/>
  <c r="AK54" i="2"/>
  <c r="AL54" i="2" s="1"/>
  <c r="AJ54" i="2"/>
  <c r="AK53" i="2"/>
  <c r="AJ53" i="2"/>
  <c r="AK52" i="2"/>
  <c r="AJ52" i="2"/>
  <c r="AK51" i="2"/>
  <c r="AJ51" i="2"/>
  <c r="AL51" i="2" s="1"/>
  <c r="AJ50" i="2"/>
  <c r="AK49" i="2"/>
  <c r="AL49" i="2" s="1"/>
  <c r="AJ49" i="2"/>
  <c r="AK48" i="2"/>
  <c r="AJ48" i="2"/>
  <c r="AL48" i="2" s="1"/>
  <c r="AK47" i="2"/>
  <c r="AJ47" i="2"/>
  <c r="AK46" i="2"/>
  <c r="AL46" i="2" s="1"/>
  <c r="AJ46" i="2"/>
  <c r="AK45" i="2"/>
  <c r="AJ45" i="2"/>
  <c r="AK44" i="2"/>
  <c r="AJ44" i="2"/>
  <c r="AK43" i="2"/>
  <c r="AJ43" i="2"/>
  <c r="AL43" i="2" s="1"/>
  <c r="AL42" i="2"/>
  <c r="AK42" i="2"/>
  <c r="AJ42" i="2"/>
  <c r="AK41" i="2"/>
  <c r="AJ41" i="2"/>
  <c r="AK40" i="2"/>
  <c r="AJ40" i="2"/>
  <c r="AK39" i="2"/>
  <c r="AJ39" i="2"/>
  <c r="AL39" i="2" s="1"/>
  <c r="AK38" i="2"/>
  <c r="AJ38" i="2"/>
  <c r="AL38" i="2" s="1"/>
  <c r="AK37" i="2"/>
  <c r="AL37" i="2" s="1"/>
  <c r="AJ37" i="2"/>
  <c r="AK36" i="2"/>
  <c r="AJ36" i="2"/>
  <c r="AL36" i="2" s="1"/>
  <c r="AK35" i="2"/>
  <c r="AJ35" i="2"/>
  <c r="AK34" i="2"/>
  <c r="AJ34" i="2"/>
  <c r="AL34" i="2" s="1"/>
  <c r="AK33" i="2"/>
  <c r="AL33" i="2" s="1"/>
  <c r="AJ33" i="2"/>
  <c r="AK32" i="2"/>
  <c r="AJ32" i="2"/>
  <c r="AL32" i="2" s="1"/>
  <c r="AK31" i="2"/>
  <c r="AJ31" i="2"/>
  <c r="AK30" i="2"/>
  <c r="AL30" i="2" s="1"/>
  <c r="AJ30" i="2"/>
  <c r="AK29" i="2"/>
  <c r="AJ29" i="2"/>
  <c r="AK28" i="2"/>
  <c r="AJ28" i="2"/>
  <c r="AK27" i="2"/>
  <c r="AJ27" i="2"/>
  <c r="AL27" i="2" s="1"/>
  <c r="AL26" i="2"/>
  <c r="AK26" i="2"/>
  <c r="AJ26" i="2"/>
  <c r="AK25" i="2"/>
  <c r="AJ25" i="2"/>
  <c r="AK24" i="2"/>
  <c r="AJ24" i="2"/>
  <c r="AK23" i="2"/>
  <c r="AJ23" i="2"/>
  <c r="AL23" i="2" s="1"/>
  <c r="AK22" i="2"/>
  <c r="AJ22" i="2"/>
  <c r="AL22" i="2" s="1"/>
  <c r="AK21" i="2"/>
  <c r="AL21" i="2" s="1"/>
  <c r="AJ21" i="2"/>
  <c r="AK20" i="2"/>
  <c r="AJ20" i="2"/>
  <c r="AL20" i="2" s="1"/>
  <c r="AK19" i="2"/>
  <c r="AJ19" i="2"/>
  <c r="AK18" i="2"/>
  <c r="AJ18" i="2"/>
  <c r="AL18" i="2" s="1"/>
  <c r="AK17" i="2"/>
  <c r="AL17" i="2" s="1"/>
  <c r="AJ17" i="2"/>
  <c r="AK16" i="2"/>
  <c r="AJ16" i="2"/>
  <c r="AL16" i="2" s="1"/>
  <c r="AK15" i="2"/>
  <c r="AJ15" i="2"/>
  <c r="AK14" i="2"/>
  <c r="AL14" i="2" s="1"/>
  <c r="AJ14" i="2"/>
  <c r="AK13" i="2"/>
  <c r="AJ13" i="2"/>
  <c r="AK12" i="2"/>
  <c r="AJ12" i="2"/>
  <c r="AK11" i="2"/>
  <c r="AJ11" i="2"/>
  <c r="AL11" i="2" s="1"/>
  <c r="AL10" i="2"/>
  <c r="AK10" i="2"/>
  <c r="AJ10" i="2"/>
  <c r="AJ9" i="2"/>
  <c r="AL9" i="2" s="1"/>
  <c r="AK8" i="2"/>
  <c r="AJ8" i="2"/>
  <c r="AK7" i="2"/>
  <c r="AJ7" i="2"/>
  <c r="AL7" i="2" s="1"/>
  <c r="AL6" i="2"/>
  <c r="AK6" i="2"/>
  <c r="AK5" i="2"/>
  <c r="AJ5" i="2"/>
  <c r="AL83" i="2" l="1"/>
  <c r="AL5" i="2"/>
  <c r="AL25" i="2"/>
  <c r="AL41" i="2"/>
  <c r="AL65" i="2"/>
  <c r="AL8" i="2"/>
  <c r="AL13" i="2"/>
  <c r="AL15" i="2"/>
  <c r="AL24" i="2"/>
  <c r="AL29" i="2"/>
  <c r="AL31" i="2"/>
  <c r="AL40" i="2"/>
  <c r="AL45" i="2"/>
  <c r="AL47" i="2"/>
  <c r="AL53" i="2"/>
  <c r="AL55" i="2"/>
  <c r="AL64" i="2"/>
  <c r="AL69" i="2"/>
  <c r="AL71" i="2"/>
  <c r="AL80" i="2"/>
  <c r="AL87" i="2"/>
  <c r="AL12" i="2"/>
  <c r="AL19" i="2"/>
  <c r="AL28" i="2"/>
  <c r="AL35" i="2"/>
  <c r="AL44" i="2"/>
  <c r="AL52" i="2"/>
  <c r="AL59" i="2"/>
  <c r="AL68" i="2"/>
  <c r="AL75" i="2"/>
  <c r="AL84" i="2"/>
  <c r="AL88" i="2"/>
  <c r="AL50" i="2"/>
  <c r="AB90" i="1" l="1"/>
  <c r="E90" i="1"/>
  <c r="F91" i="1" l="1"/>
  <c r="G91" i="1"/>
  <c r="H91" i="1"/>
  <c r="I91" i="1"/>
  <c r="J91" i="1"/>
  <c r="K91" i="1"/>
  <c r="L91" i="1"/>
  <c r="M91" i="1"/>
  <c r="N91" i="1"/>
  <c r="O91" i="1"/>
  <c r="P91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AD91" i="1"/>
  <c r="AE91" i="1"/>
  <c r="AF91" i="1"/>
  <c r="AG91" i="1"/>
  <c r="AH91" i="1"/>
  <c r="AI91" i="1"/>
  <c r="E91" i="1"/>
  <c r="F90" i="1"/>
  <c r="G90" i="1"/>
  <c r="H90" i="1"/>
  <c r="I90" i="1"/>
  <c r="J90" i="1"/>
  <c r="K90" i="1"/>
  <c r="L90" i="1"/>
  <c r="M90" i="1"/>
  <c r="N90" i="1"/>
  <c r="O90" i="1"/>
  <c r="P90" i="1"/>
  <c r="Q90" i="1"/>
  <c r="R90" i="1"/>
  <c r="S90" i="1"/>
  <c r="T90" i="1"/>
  <c r="U90" i="1"/>
  <c r="V90" i="1"/>
  <c r="W90" i="1"/>
  <c r="X90" i="1"/>
  <c r="Y90" i="1"/>
  <c r="Z90" i="1"/>
  <c r="AA90" i="1"/>
  <c r="AC90" i="1"/>
  <c r="AD90" i="1"/>
  <c r="AE90" i="1"/>
  <c r="AF90" i="1"/>
  <c r="AG90" i="1"/>
  <c r="AH90" i="1"/>
  <c r="AI90" i="1"/>
  <c r="E93" i="1" l="1"/>
</calcChain>
</file>

<file path=xl/sharedStrings.xml><?xml version="1.0" encoding="utf-8"?>
<sst xmlns="http://schemas.openxmlformats.org/spreadsheetml/2006/main" count="528" uniqueCount="137">
  <si>
    <t>Item</t>
  </si>
  <si>
    <t>Identité</t>
  </si>
  <si>
    <t>H/F</t>
  </si>
  <si>
    <t>Fonction</t>
  </si>
  <si>
    <t xml:space="preserve">Total heures/mois </t>
  </si>
  <si>
    <t>Nombre de jour de travail/mois</t>
  </si>
  <si>
    <t xml:space="preserve">Nombres heures supplémentaires/mois </t>
  </si>
  <si>
    <t>ROUMAR Boubacar</t>
  </si>
  <si>
    <t>ZOUGOURI Daouda</t>
  </si>
  <si>
    <t>YAGO Abdoul Nassion</t>
  </si>
  <si>
    <t>NANA  Armel</t>
  </si>
  <si>
    <t>KONE Aziz Moussa Francis</t>
  </si>
  <si>
    <t>SAMPEBRE Sandaogo</t>
  </si>
  <si>
    <t>BOUGMA Noaga</t>
  </si>
  <si>
    <t>NIKIEMA Benjamin</t>
  </si>
  <si>
    <t xml:space="preserve">ILBOUDO Jean-Pierre </t>
  </si>
  <si>
    <t>SAVADOGO Harouna</t>
  </si>
  <si>
    <t>KALMOGO Patenema</t>
  </si>
  <si>
    <t>KANGBEGA Abdoul Lamine</t>
  </si>
  <si>
    <t>BIHOUN François</t>
  </si>
  <si>
    <t>OUEDRAOGO B. Emanuel</t>
  </si>
  <si>
    <t>PALOGO R. Jonas</t>
  </si>
  <si>
    <t>DAMIBA Samuel</t>
  </si>
  <si>
    <t>HOUNTE Koffi</t>
  </si>
  <si>
    <t>SALEMBERE Youssouf</t>
  </si>
  <si>
    <t>TIENDREBEOGO N Antoine</t>
  </si>
  <si>
    <t>SORE Narcisse</t>
  </si>
  <si>
    <t>SOULI Jean Pierre</t>
  </si>
  <si>
    <t>GANGO Moussa</t>
  </si>
  <si>
    <t>SORE Abdoul Aziz</t>
  </si>
  <si>
    <t>ILBOUDO Edouard</t>
  </si>
  <si>
    <t>BELEMSOBGO Boureima</t>
  </si>
  <si>
    <t>COMBARY Comboamama</t>
  </si>
  <si>
    <t>SEDOGO Sayouba</t>
  </si>
  <si>
    <t>TAPSOBA B Charles</t>
  </si>
  <si>
    <t>KOALA Z. Raymond</t>
  </si>
  <si>
    <t>ASSY K. Patrick</t>
  </si>
  <si>
    <t>ILBOUDO R. Grégoire</t>
  </si>
  <si>
    <t>TRAORE Armand Laurent</t>
  </si>
  <si>
    <t xml:space="preserve">OUEDRAOGO Mahamoudou </t>
  </si>
  <si>
    <t>TONDE W. Dieudonné</t>
  </si>
  <si>
    <t>TAPSOBA Halidou</t>
  </si>
  <si>
    <t>ZONGO Romaric</t>
  </si>
  <si>
    <t>SAWADOGO Issouf Ledia</t>
  </si>
  <si>
    <t>DEMBELE Adama</t>
  </si>
  <si>
    <t xml:space="preserve">OUEDRAOGO Mahamadi </t>
  </si>
  <si>
    <t>KOALAGA W. Dimitri</t>
  </si>
  <si>
    <t xml:space="preserve">NACOULMA Rasmane </t>
  </si>
  <si>
    <t>OUEDRAOGO Inoussa</t>
  </si>
  <si>
    <t>OUIYA Relwende</t>
  </si>
  <si>
    <t>COMPAORE Hamza</t>
  </si>
  <si>
    <t>GONDE Ilassa</t>
  </si>
  <si>
    <t>BARRY Hamadou</t>
  </si>
  <si>
    <t>ALI Amadou</t>
  </si>
  <si>
    <t>DJIGUEMDE Adama</t>
  </si>
  <si>
    <t xml:space="preserve"> SAWADOGO Souhoudou</t>
  </si>
  <si>
    <t>ROAMBA  G  Issaka</t>
  </si>
  <si>
    <t>AZALEKO Koffi</t>
  </si>
  <si>
    <t>SADOU Abdoul Aziz</t>
  </si>
  <si>
    <t xml:space="preserve">OUEDRAOGO Soumaila </t>
  </si>
  <si>
    <t>OUEDRAOGO Aristide</t>
  </si>
  <si>
    <t>NIKIEMA Samuel</t>
  </si>
  <si>
    <t>CONGO Raphael</t>
  </si>
  <si>
    <t>KABRE Ismael Paul</t>
  </si>
  <si>
    <t>NIKIEMA K Bernard</t>
  </si>
  <si>
    <t>SOMDA kpenibar</t>
  </si>
  <si>
    <t xml:space="preserve">OUEDRAOGO Z. Andre </t>
  </si>
  <si>
    <t>OUEDRAOGO Issa</t>
  </si>
  <si>
    <t>SIMPORE Jules</t>
  </si>
  <si>
    <t>WOANGO Rasmane</t>
  </si>
  <si>
    <t>SORY Ousmane</t>
  </si>
  <si>
    <t>YANKINI Ibrahim Latif</t>
  </si>
  <si>
    <t>CAMARA  Y Julien</t>
  </si>
  <si>
    <t>HAMADOU Ag Rissa</t>
  </si>
  <si>
    <t>SANON Seydou</t>
  </si>
  <si>
    <t>OUEDRAOGO Cheick Oumar</t>
  </si>
  <si>
    <t>SISSAOGO Boukare</t>
  </si>
  <si>
    <t>OUEDRAOGO Moussa</t>
  </si>
  <si>
    <t>OUEDRAOGO Rasmane</t>
  </si>
  <si>
    <t>SAWADOGO Kouka</t>
  </si>
  <si>
    <t>NIKIEMA Madi</t>
  </si>
  <si>
    <t>KABORE Rasmane Maxime</t>
  </si>
  <si>
    <t>SAM Clément</t>
  </si>
  <si>
    <t>KABRE R. Michel</t>
  </si>
  <si>
    <t xml:space="preserve">ZONGO Philippe </t>
  </si>
  <si>
    <t>ZONGO  Dieudonné</t>
  </si>
  <si>
    <t>YANOGO Soumaila</t>
  </si>
  <si>
    <t>ZONGO Ousmane</t>
  </si>
  <si>
    <t>Birba Pouitibzanga</t>
  </si>
  <si>
    <t>H</t>
  </si>
  <si>
    <t>Conducteur des travaux</t>
  </si>
  <si>
    <t>Superviseur Chantiers</t>
  </si>
  <si>
    <t>Planificateur</t>
  </si>
  <si>
    <t>Contrôle Qualité</t>
  </si>
  <si>
    <t xml:space="preserve"> Chef Electricien</t>
  </si>
  <si>
    <t xml:space="preserve"> Chef Ferrailleur</t>
  </si>
  <si>
    <t>Chef Plombier</t>
  </si>
  <si>
    <t xml:space="preserve"> Chef Menuisier</t>
  </si>
  <si>
    <t xml:space="preserve"> Chef   Maçon</t>
  </si>
  <si>
    <t xml:space="preserve">Préventionniste </t>
  </si>
  <si>
    <t>Plombier</t>
  </si>
  <si>
    <t>Menuisier</t>
  </si>
  <si>
    <t>Maçon</t>
  </si>
  <si>
    <t>Chauffeur</t>
  </si>
  <si>
    <t>Mecanicien</t>
  </si>
  <si>
    <t>Electricien</t>
  </si>
  <si>
    <t>Aide Electricien</t>
  </si>
  <si>
    <t>Soudeur</t>
  </si>
  <si>
    <t>Peintre</t>
  </si>
  <si>
    <t>Aide Peintre</t>
  </si>
  <si>
    <t>Ferrailleur</t>
  </si>
  <si>
    <t>Magasinier</t>
  </si>
  <si>
    <t>Aide Géneral</t>
  </si>
  <si>
    <t>Bétonnier</t>
  </si>
  <si>
    <t>Carreleur</t>
  </si>
  <si>
    <t>NANA MAHA</t>
  </si>
  <si>
    <t>CUMUL  D'HEURES/JOUR</t>
  </si>
  <si>
    <t>NOMBRE DE PRESENTS</t>
  </si>
  <si>
    <t xml:space="preserve">LEGENDES </t>
  </si>
  <si>
    <t xml:space="preserve">Horaires de Travail CMEF/ESSAKANE </t>
  </si>
  <si>
    <t xml:space="preserve">Chef  Soudeur </t>
  </si>
  <si>
    <t>CUMUL  D'HEURES/MOIS</t>
  </si>
  <si>
    <t>Arrivée</t>
  </si>
  <si>
    <t>Depart pour repos</t>
  </si>
  <si>
    <t>Sanctions diverses</t>
  </si>
  <si>
    <t xml:space="preserve"> </t>
  </si>
  <si>
    <t xml:space="preserve">Si atteint 27 JOURS </t>
  </si>
  <si>
    <t xml:space="preserve">Si atteint 15 JOURS </t>
  </si>
  <si>
    <t>Horaires de Travail CMEF/ESSAKANE</t>
  </si>
  <si>
    <t>TOTAL D'HEURE /mois</t>
  </si>
  <si>
    <t xml:space="preserve">Nombre de jour de travail/ Mois  </t>
  </si>
  <si>
    <t>Nombre d'heures suplementaires/mois</t>
  </si>
  <si>
    <t>Aide  Soudeur</t>
  </si>
  <si>
    <t>LEGENDES</t>
  </si>
  <si>
    <t>CULMUL D'HEURE/MOIS</t>
  </si>
  <si>
    <t>SanctionS diverses</t>
  </si>
  <si>
    <t>modifier le 1er jour du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</si>
</sst>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dd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ourier New"/>
      <family val="3"/>
    </font>
    <font>
      <b/>
      <sz val="9"/>
      <color theme="1"/>
      <name val="Courier New"/>
      <family val="3"/>
    </font>
    <font>
      <sz val="10"/>
      <name val="Calibri"/>
      <family val="2"/>
    </font>
    <font>
      <sz val="10"/>
      <name val="Calibri"/>
      <family val="2"/>
      <scheme val="minor"/>
    </font>
    <font>
      <sz val="10"/>
      <name val="Courier New"/>
      <family val="3"/>
    </font>
    <font>
      <sz val="28"/>
      <color theme="1"/>
      <name val="Goudy Old Style"/>
      <family val="1"/>
    </font>
    <font>
      <sz val="11"/>
      <color theme="1"/>
      <name val="Calibri"/>
      <family val="2"/>
    </font>
    <font>
      <b/>
      <sz val="10"/>
      <name val="Calibri"/>
      <family val="2"/>
    </font>
    <font>
      <sz val="10"/>
      <color rgb="FFFF0000"/>
      <name val="Calibri"/>
      <family val="2"/>
      <scheme val="minor"/>
    </font>
    <font>
      <sz val="10"/>
      <color rgb="FFFFFF00"/>
      <name val="Calibri"/>
      <family val="2"/>
      <scheme val="minor"/>
    </font>
    <font>
      <sz val="11"/>
      <name val="Calibri"/>
      <family val="2"/>
      <scheme val="minor"/>
    </font>
    <font>
      <b/>
      <sz val="20"/>
      <color theme="1"/>
      <name val="Courier New"/>
      <family val="3"/>
    </font>
    <font>
      <b/>
      <sz val="12"/>
      <color theme="1"/>
      <name val="Courier New"/>
      <family val="3"/>
    </font>
    <font>
      <sz val="10"/>
      <color theme="1"/>
      <name val="Courier New"/>
      <family val="3"/>
    </font>
    <font>
      <sz val="14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b/>
      <sz val="12"/>
      <color rgb="FFFF0000"/>
      <name val="Calibri"/>
      <family val="2"/>
    </font>
    <font>
      <b/>
      <sz val="10"/>
      <color rgb="FFFF0000"/>
      <name val="Calibri"/>
      <family val="2"/>
    </font>
    <font>
      <b/>
      <sz val="12"/>
      <name val="Calibri"/>
      <family val="2"/>
    </font>
    <font>
      <sz val="18"/>
      <name val="Calibri Light"/>
      <family val="2"/>
    </font>
    <font>
      <sz val="10"/>
      <color rgb="FF000000"/>
      <name val="Calibri"/>
      <family val="2"/>
    </font>
    <font>
      <sz val="22"/>
      <name val="Calibri"/>
      <family val="2"/>
    </font>
    <font>
      <sz val="12"/>
      <name val="Calibri"/>
      <family val="2"/>
    </font>
    <font>
      <sz val="10"/>
      <color rgb="FFFF0000"/>
      <name val="Calibri"/>
      <family val="2"/>
    </font>
    <font>
      <sz val="10"/>
      <color rgb="FFFFFF00"/>
      <name val="Calibri"/>
      <family val="2"/>
    </font>
    <font>
      <b/>
      <sz val="14"/>
      <color theme="1"/>
      <name val="Courier New"/>
      <family val="3"/>
    </font>
  </fonts>
  <fills count="1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2F2F2"/>
        <bgColor rgb="FF000000"/>
      </patternFill>
    </fill>
    <fill>
      <patternFill patternType="solid">
        <fgColor rgb="FFFFC000"/>
        <bgColor rgb="FF000000"/>
      </patternFill>
    </fill>
    <fill>
      <patternFill patternType="solid">
        <fgColor rgb="FF00B0F0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00B050"/>
        <bgColor rgb="FF000000"/>
      </patternFill>
    </fill>
    <fill>
      <patternFill patternType="solid">
        <fgColor theme="0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20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0" fillId="0" borderId="0" xfId="0" applyBorder="1"/>
    <xf numFmtId="0" fontId="0" fillId="0" borderId="17" xfId="0" applyBorder="1"/>
    <xf numFmtId="0" fontId="0" fillId="0" borderId="4" xfId="0" applyBorder="1"/>
    <xf numFmtId="0" fontId="2" fillId="0" borderId="1" xfId="0" applyFont="1" applyBorder="1" applyAlignment="1">
      <alignment horizontal="center" vertical="center" wrapText="1"/>
    </xf>
    <xf numFmtId="0" fontId="7" fillId="0" borderId="0" xfId="0" applyFont="1"/>
    <xf numFmtId="0" fontId="9" fillId="7" borderId="1" xfId="0" applyFont="1" applyFill="1" applyBorder="1" applyAlignment="1">
      <alignment horizontal="center" vertical="center"/>
    </xf>
    <xf numFmtId="0" fontId="10" fillId="8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Protection="1"/>
    <xf numFmtId="3" fontId="0" fillId="0" borderId="1" xfId="0" applyNumberFormat="1" applyBorder="1" applyProtection="1"/>
    <xf numFmtId="0" fontId="0" fillId="0" borderId="6" xfId="0" applyBorder="1"/>
    <xf numFmtId="0" fontId="13" fillId="4" borderId="1" xfId="0" applyFont="1" applyFill="1" applyBorder="1" applyAlignment="1">
      <alignment horizontal="center" vertical="center" textRotation="60"/>
    </xf>
    <xf numFmtId="0" fontId="13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 shrinkToFit="1"/>
    </xf>
    <xf numFmtId="0" fontId="4" fillId="3" borderId="1" xfId="0" applyFont="1" applyFill="1" applyBorder="1" applyAlignment="1">
      <alignment horizontal="center" vertical="center"/>
    </xf>
    <xf numFmtId="0" fontId="14" fillId="0" borderId="7" xfId="0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8" fillId="0" borderId="4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8" fillId="0" borderId="3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vertical="center"/>
    </xf>
    <xf numFmtId="0" fontId="3" fillId="0" borderId="15" xfId="0" applyFont="1" applyFill="1" applyBorder="1" applyAlignment="1">
      <alignment horizontal="center" vertical="center"/>
    </xf>
    <xf numFmtId="0" fontId="3" fillId="0" borderId="28" xfId="0" applyFont="1" applyFill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vertical="center" wrapText="1"/>
    </xf>
    <xf numFmtId="0" fontId="3" fillId="0" borderId="29" xfId="0" applyFont="1" applyFill="1" applyBorder="1" applyAlignment="1">
      <alignment horizontal="center" vertical="center"/>
    </xf>
    <xf numFmtId="0" fontId="3" fillId="0" borderId="31" xfId="0" applyFont="1" applyFill="1" applyBorder="1" applyAlignment="1">
      <alignment horizontal="center" vertical="center"/>
    </xf>
    <xf numFmtId="0" fontId="3" fillId="0" borderId="32" xfId="0" applyFont="1" applyFill="1" applyBorder="1" applyAlignment="1">
      <alignment vertical="center"/>
    </xf>
    <xf numFmtId="0" fontId="3" fillId="0" borderId="33" xfId="0" applyFont="1" applyFill="1" applyBorder="1" applyAlignment="1">
      <alignment horizontal="center" vertical="center"/>
    </xf>
    <xf numFmtId="3" fontId="3" fillId="0" borderId="27" xfId="0" applyNumberFormat="1" applyFont="1" applyFill="1" applyBorder="1" applyAlignment="1">
      <alignment horizontal="center" vertical="center"/>
    </xf>
    <xf numFmtId="3" fontId="3" fillId="0" borderId="17" xfId="0" applyNumberFormat="1" applyFont="1" applyFill="1" applyBorder="1" applyAlignment="1">
      <alignment horizontal="center" vertical="center"/>
    </xf>
    <xf numFmtId="0" fontId="7" fillId="0" borderId="0" xfId="0" applyFont="1" applyFill="1" applyBorder="1"/>
    <xf numFmtId="0" fontId="7" fillId="9" borderId="0" xfId="0" applyFont="1" applyFill="1" applyBorder="1"/>
    <xf numFmtId="0" fontId="17" fillId="0" borderId="0" xfId="0" applyFont="1" applyFill="1" applyBorder="1"/>
    <xf numFmtId="3" fontId="16" fillId="0" borderId="27" xfId="0" applyNumberFormat="1" applyFont="1" applyFill="1" applyBorder="1" applyAlignment="1">
      <alignment horizontal="center" vertical="center" wrapText="1"/>
    </xf>
    <xf numFmtId="0" fontId="16" fillId="0" borderId="0" xfId="0" applyFont="1" applyFill="1" applyBorder="1" applyAlignment="1">
      <alignment horizontal="center" vertical="center" wrapText="1"/>
    </xf>
    <xf numFmtId="0" fontId="16" fillId="0" borderId="0" xfId="0" applyFont="1" applyFill="1" applyBorder="1" applyAlignment="1">
      <alignment horizontal="center" vertical="center"/>
    </xf>
    <xf numFmtId="3" fontId="8" fillId="0" borderId="1" xfId="0" applyNumberFormat="1" applyFont="1" applyFill="1" applyBorder="1" applyAlignment="1">
      <alignment horizontal="center" vertical="center"/>
    </xf>
    <xf numFmtId="3" fontId="8" fillId="11" borderId="1" xfId="0" applyNumberFormat="1" applyFont="1" applyFill="1" applyBorder="1" applyAlignment="1">
      <alignment horizontal="center" vertical="center"/>
    </xf>
    <xf numFmtId="3" fontId="8" fillId="9" borderId="1" xfId="0" applyNumberFormat="1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/>
    </xf>
    <xf numFmtId="3" fontId="3" fillId="0" borderId="12" xfId="0" applyNumberFormat="1" applyFont="1" applyFill="1" applyBorder="1" applyAlignment="1">
      <alignment horizontal="center" vertical="center"/>
    </xf>
    <xf numFmtId="3" fontId="3" fillId="11" borderId="12" xfId="0" applyNumberFormat="1" applyFont="1" applyFill="1" applyBorder="1" applyAlignment="1">
      <alignment horizontal="center" vertical="center"/>
    </xf>
    <xf numFmtId="3" fontId="3" fillId="9" borderId="12" xfId="0" applyNumberFormat="1" applyFont="1" applyFill="1" applyBorder="1" applyAlignment="1">
      <alignment horizontal="center" vertical="center"/>
    </xf>
    <xf numFmtId="3" fontId="3" fillId="12" borderId="12" xfId="0" applyNumberFormat="1" applyFont="1" applyFill="1" applyBorder="1" applyAlignment="1">
      <alignment horizontal="center" vertical="center"/>
    </xf>
    <xf numFmtId="3" fontId="3" fillId="0" borderId="1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3" fontId="3" fillId="11" borderId="1" xfId="0" applyNumberFormat="1" applyFont="1" applyFill="1" applyBorder="1" applyAlignment="1">
      <alignment horizontal="center" vertical="center"/>
    </xf>
    <xf numFmtId="3" fontId="3" fillId="13" borderId="1" xfId="0" applyNumberFormat="1" applyFont="1" applyFill="1" applyBorder="1" applyAlignment="1">
      <alignment horizontal="center" vertical="center"/>
    </xf>
    <xf numFmtId="3" fontId="3" fillId="9" borderId="1" xfId="0" applyNumberFormat="1" applyFont="1" applyFill="1" applyBorder="1" applyAlignment="1">
      <alignment horizontal="center" vertical="center"/>
    </xf>
    <xf numFmtId="3" fontId="3" fillId="0" borderId="10" xfId="0" applyNumberFormat="1" applyFont="1" applyFill="1" applyBorder="1" applyAlignment="1">
      <alignment horizontal="center" vertical="center"/>
    </xf>
    <xf numFmtId="3" fontId="3" fillId="11" borderId="10" xfId="0" applyNumberFormat="1" applyFont="1" applyFill="1" applyBorder="1" applyAlignment="1">
      <alignment horizontal="center" vertical="center"/>
    </xf>
    <xf numFmtId="3" fontId="3" fillId="9" borderId="10" xfId="0" applyNumberFormat="1" applyFont="1" applyFill="1" applyBorder="1" applyAlignment="1">
      <alignment horizontal="center" vertical="center"/>
    </xf>
    <xf numFmtId="3" fontId="3" fillId="12" borderId="10" xfId="0" applyNumberFormat="1" applyFont="1" applyFill="1" applyBorder="1" applyAlignment="1">
      <alignment horizontal="center" vertical="center"/>
    </xf>
    <xf numFmtId="3" fontId="3" fillId="13" borderId="10" xfId="0" applyNumberFormat="1" applyFont="1" applyFill="1" applyBorder="1" applyAlignment="1">
      <alignment horizontal="center" vertical="center"/>
    </xf>
    <xf numFmtId="0" fontId="22" fillId="0" borderId="1" xfId="0" applyFont="1" applyFill="1" applyBorder="1" applyAlignment="1">
      <alignment vertical="center"/>
    </xf>
    <xf numFmtId="0" fontId="22" fillId="0" borderId="3" xfId="0" applyFont="1" applyFill="1" applyBorder="1" applyAlignment="1">
      <alignment horizontal="center" vertical="center"/>
    </xf>
    <xf numFmtId="0" fontId="22" fillId="0" borderId="1" xfId="0" applyFont="1" applyFill="1" applyBorder="1" applyAlignment="1">
      <alignment horizontal="center" vertical="center"/>
    </xf>
    <xf numFmtId="3" fontId="22" fillId="0" borderId="1" xfId="0" applyNumberFormat="1" applyFont="1" applyFill="1" applyBorder="1" applyAlignment="1">
      <alignment horizontal="center" vertical="center"/>
    </xf>
    <xf numFmtId="0" fontId="22" fillId="0" borderId="0" xfId="0" applyFont="1" applyFill="1" applyBorder="1" applyAlignment="1">
      <alignment horizontal="center" vertical="center"/>
    </xf>
    <xf numFmtId="3" fontId="3" fillId="14" borderId="10" xfId="0" applyNumberFormat="1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3" fillId="11" borderId="10" xfId="0" applyFont="1" applyFill="1" applyBorder="1" applyAlignment="1">
      <alignment horizontal="center" vertical="center"/>
    </xf>
    <xf numFmtId="0" fontId="3" fillId="12" borderId="10" xfId="0" applyFont="1" applyFill="1" applyBorder="1" applyAlignment="1">
      <alignment horizontal="center" vertical="center"/>
    </xf>
    <xf numFmtId="0" fontId="3" fillId="9" borderId="10" xfId="0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/>
    </xf>
    <xf numFmtId="0" fontId="3" fillId="11" borderId="29" xfId="0" applyFont="1" applyFill="1" applyBorder="1" applyAlignment="1">
      <alignment horizontal="center" vertical="center"/>
    </xf>
    <xf numFmtId="0" fontId="3" fillId="9" borderId="29" xfId="0" applyFont="1" applyFill="1" applyBorder="1" applyAlignment="1">
      <alignment horizontal="center" vertical="center"/>
    </xf>
    <xf numFmtId="3" fontId="22" fillId="12" borderId="10" xfId="0" applyNumberFormat="1" applyFont="1" applyFill="1" applyBorder="1" applyAlignment="1">
      <alignment horizontal="center" vertical="center"/>
    </xf>
    <xf numFmtId="3" fontId="3" fillId="0" borderId="23" xfId="0" applyNumberFormat="1" applyFont="1" applyFill="1" applyBorder="1" applyAlignment="1">
      <alignment horizontal="center" vertical="center"/>
    </xf>
    <xf numFmtId="3" fontId="3" fillId="11" borderId="23" xfId="0" applyNumberFormat="1" applyFont="1" applyFill="1" applyBorder="1" applyAlignment="1">
      <alignment horizontal="center" vertical="center"/>
    </xf>
    <xf numFmtId="3" fontId="3" fillId="9" borderId="23" xfId="0" applyNumberFormat="1" applyFont="1" applyFill="1" applyBorder="1" applyAlignment="1">
      <alignment horizontal="center" vertical="center"/>
    </xf>
    <xf numFmtId="3" fontId="3" fillId="13" borderId="23" xfId="0" applyNumberFormat="1" applyFont="1" applyFill="1" applyBorder="1" applyAlignment="1">
      <alignment horizontal="center" vertical="center"/>
    </xf>
    <xf numFmtId="0" fontId="3" fillId="0" borderId="24" xfId="0" applyFont="1" applyFill="1" applyBorder="1" applyAlignment="1">
      <alignment horizontal="center" vertical="center"/>
    </xf>
    <xf numFmtId="0" fontId="3" fillId="11" borderId="24" xfId="0" applyFont="1" applyFill="1" applyBorder="1" applyAlignment="1">
      <alignment horizontal="center" vertical="center"/>
    </xf>
    <xf numFmtId="0" fontId="3" fillId="9" borderId="24" xfId="0" applyFont="1" applyFill="1" applyBorder="1" applyAlignment="1">
      <alignment horizontal="center" vertical="center"/>
    </xf>
    <xf numFmtId="0" fontId="3" fillId="13" borderId="24" xfId="0" applyFont="1" applyFill="1" applyBorder="1" applyAlignment="1">
      <alignment horizontal="center" vertical="center"/>
    </xf>
    <xf numFmtId="0" fontId="3" fillId="11" borderId="15" xfId="0" applyFont="1" applyFill="1" applyBorder="1" applyAlignment="1">
      <alignment horizontal="center" vertical="center"/>
    </xf>
    <xf numFmtId="3" fontId="3" fillId="12" borderId="23" xfId="0" applyNumberFormat="1" applyFont="1" applyFill="1" applyBorder="1" applyAlignment="1">
      <alignment horizontal="center" vertical="center"/>
    </xf>
    <xf numFmtId="0" fontId="3" fillId="9" borderId="15" xfId="0" applyFont="1" applyFill="1" applyBorder="1" applyAlignment="1">
      <alignment horizontal="center" vertical="center"/>
    </xf>
    <xf numFmtId="0" fontId="3" fillId="13" borderId="10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0" fontId="3" fillId="11" borderId="14" xfId="0" applyFont="1" applyFill="1" applyBorder="1" applyAlignment="1">
      <alignment horizontal="center" vertical="center"/>
    </xf>
    <xf numFmtId="0" fontId="3" fillId="9" borderId="14" xfId="0" applyFont="1" applyFill="1" applyBorder="1" applyAlignment="1">
      <alignment horizontal="center" vertical="center"/>
    </xf>
    <xf numFmtId="0" fontId="3" fillId="13" borderId="14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3" fillId="13" borderId="16" xfId="0" applyFont="1" applyFill="1" applyBorder="1" applyAlignment="1">
      <alignment horizontal="center" vertical="center"/>
    </xf>
    <xf numFmtId="0" fontId="3" fillId="11" borderId="16" xfId="0" applyFont="1" applyFill="1" applyBorder="1" applyAlignment="1">
      <alignment horizontal="center" vertical="center"/>
    </xf>
    <xf numFmtId="0" fontId="3" fillId="9" borderId="16" xfId="0" applyFont="1" applyFill="1" applyBorder="1" applyAlignment="1">
      <alignment horizontal="center" vertical="center"/>
    </xf>
    <xf numFmtId="3" fontId="3" fillId="0" borderId="25" xfId="0" applyNumberFormat="1" applyFont="1" applyFill="1" applyBorder="1" applyAlignment="1">
      <alignment horizontal="center" vertical="center"/>
    </xf>
    <xf numFmtId="3" fontId="3" fillId="11" borderId="25" xfId="0" applyNumberFormat="1" applyFont="1" applyFill="1" applyBorder="1" applyAlignment="1">
      <alignment horizontal="center" vertical="center"/>
    </xf>
    <xf numFmtId="3" fontId="3" fillId="9" borderId="25" xfId="0" applyNumberFormat="1" applyFont="1" applyFill="1" applyBorder="1" applyAlignment="1">
      <alignment horizontal="center" vertical="center"/>
    </xf>
    <xf numFmtId="3" fontId="3" fillId="0" borderId="15" xfId="0" applyNumberFormat="1" applyFont="1" applyFill="1" applyBorder="1" applyAlignment="1">
      <alignment horizontal="center" vertical="center"/>
    </xf>
    <xf numFmtId="3" fontId="3" fillId="11" borderId="15" xfId="0" applyNumberFormat="1" applyFont="1" applyFill="1" applyBorder="1" applyAlignment="1">
      <alignment horizontal="center" vertical="center"/>
    </xf>
    <xf numFmtId="3" fontId="3" fillId="9" borderId="15" xfId="0" applyNumberFormat="1" applyFont="1" applyFill="1" applyBorder="1" applyAlignment="1">
      <alignment horizontal="center" vertical="center"/>
    </xf>
    <xf numFmtId="3" fontId="3" fillId="0" borderId="30" xfId="0" applyNumberFormat="1" applyFont="1" applyFill="1" applyBorder="1" applyAlignment="1">
      <alignment horizontal="center" vertical="center"/>
    </xf>
    <xf numFmtId="3" fontId="3" fillId="11" borderId="30" xfId="0" applyNumberFormat="1" applyFont="1" applyFill="1" applyBorder="1" applyAlignment="1">
      <alignment horizontal="center" vertical="center"/>
    </xf>
    <xf numFmtId="3" fontId="3" fillId="9" borderId="30" xfId="0" applyNumberFormat="1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24" fillId="0" borderId="1" xfId="0" applyFont="1" applyFill="1" applyBorder="1" applyAlignment="1">
      <alignment horizontal="center" vertical="center"/>
    </xf>
    <xf numFmtId="3" fontId="3" fillId="0" borderId="4" xfId="0" applyNumberFormat="1" applyFont="1" applyFill="1" applyBorder="1" applyAlignment="1">
      <alignment horizontal="center" vertical="center"/>
    </xf>
    <xf numFmtId="0" fontId="3" fillId="0" borderId="27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3" fillId="9" borderId="0" xfId="0" applyFont="1" applyFill="1" applyBorder="1" applyAlignment="1">
      <alignment horizontal="center" vertical="center"/>
    </xf>
    <xf numFmtId="0" fontId="8" fillId="9" borderId="0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0" fontId="19" fillId="0" borderId="1" xfId="0" applyFont="1" applyFill="1" applyBorder="1" applyAlignment="1">
      <alignment horizontal="center" vertical="center"/>
    </xf>
    <xf numFmtId="0" fontId="18" fillId="9" borderId="0" xfId="0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3" fillId="13" borderId="20" xfId="0" applyFont="1" applyFill="1" applyBorder="1" applyAlignment="1">
      <alignment horizontal="center" vertical="center"/>
    </xf>
    <xf numFmtId="0" fontId="3" fillId="0" borderId="40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vertical="center"/>
    </xf>
    <xf numFmtId="0" fontId="17" fillId="9" borderId="0" xfId="0" applyFont="1" applyFill="1" applyBorder="1" applyAlignment="1">
      <alignment vertical="center"/>
    </xf>
    <xf numFmtId="0" fontId="17" fillId="9" borderId="0" xfId="0" applyFont="1" applyFill="1" applyBorder="1" applyAlignment="1">
      <alignment horizontal="center" vertical="center"/>
    </xf>
    <xf numFmtId="0" fontId="25" fillId="12" borderId="3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26" fillId="14" borderId="3" xfId="0" applyFont="1" applyFill="1" applyBorder="1" applyAlignment="1">
      <alignment horizontal="center" vertical="center"/>
    </xf>
    <xf numFmtId="3" fontId="7" fillId="0" borderId="17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1" fillId="5" borderId="17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5" fillId="0" borderId="20" xfId="0" applyFont="1" applyFill="1" applyBorder="1" applyAlignment="1">
      <alignment horizontal="left" vertical="center"/>
    </xf>
    <xf numFmtId="0" fontId="15" fillId="0" borderId="26" xfId="0" applyFont="1" applyFill="1" applyBorder="1" applyAlignment="1">
      <alignment horizontal="left" vertical="center"/>
    </xf>
    <xf numFmtId="3" fontId="21" fillId="10" borderId="1" xfId="0" applyNumberFormat="1" applyFont="1" applyFill="1" applyBorder="1" applyAlignment="1">
      <alignment horizontal="center" vertical="center" wrapText="1"/>
    </xf>
    <xf numFmtId="0" fontId="23" fillId="0" borderId="34" xfId="0" applyFont="1" applyFill="1" applyBorder="1" applyAlignment="1">
      <alignment horizontal="center" vertical="center" textRotation="45"/>
    </xf>
    <xf numFmtId="0" fontId="23" fillId="0" borderId="35" xfId="0" applyFont="1" applyFill="1" applyBorder="1" applyAlignment="1">
      <alignment horizontal="center" vertical="center" textRotation="45"/>
    </xf>
    <xf numFmtId="0" fontId="23" fillId="0" borderId="36" xfId="0" applyFont="1" applyFill="1" applyBorder="1" applyAlignment="1">
      <alignment horizontal="center" vertical="center" textRotation="45"/>
    </xf>
    <xf numFmtId="0" fontId="23" fillId="0" borderId="41" xfId="0" applyFont="1" applyFill="1" applyBorder="1" applyAlignment="1">
      <alignment horizontal="center" vertical="center" textRotation="45"/>
    </xf>
    <xf numFmtId="0" fontId="3" fillId="0" borderId="3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3" fontId="8" fillId="15" borderId="37" xfId="0" applyNumberFormat="1" applyFont="1" applyFill="1" applyBorder="1" applyAlignment="1">
      <alignment horizontal="center" vertical="center"/>
    </xf>
    <xf numFmtId="3" fontId="8" fillId="15" borderId="38" xfId="0" applyNumberFormat="1" applyFont="1" applyFill="1" applyBorder="1" applyAlignment="1">
      <alignment horizontal="center" vertical="center"/>
    </xf>
    <xf numFmtId="3" fontId="8" fillId="15" borderId="39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3" fontId="18" fillId="0" borderId="0" xfId="0" applyNumberFormat="1" applyFont="1" applyFill="1" applyBorder="1" applyAlignment="1">
      <alignment horizontal="center" vertical="center"/>
    </xf>
    <xf numFmtId="0" fontId="3" fillId="0" borderId="36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 textRotation="45"/>
    </xf>
    <xf numFmtId="0" fontId="0" fillId="0" borderId="0" xfId="0" applyBorder="1" applyAlignment="1">
      <alignment horizontal="center"/>
    </xf>
    <xf numFmtId="0" fontId="12" fillId="4" borderId="4" xfId="0" applyFont="1" applyFill="1" applyBorder="1" applyAlignment="1">
      <alignment horizontal="center" vertical="center"/>
    </xf>
    <xf numFmtId="0" fontId="12" fillId="4" borderId="5" xfId="0" applyFont="1" applyFill="1" applyBorder="1" applyAlignment="1">
      <alignment horizontal="center" vertical="center"/>
    </xf>
    <xf numFmtId="0" fontId="12" fillId="4" borderId="6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3" fontId="8" fillId="6" borderId="19" xfId="0" applyNumberFormat="1" applyFont="1" applyFill="1" applyBorder="1" applyAlignment="1">
      <alignment horizontal="center" vertical="center"/>
    </xf>
    <xf numFmtId="3" fontId="8" fillId="6" borderId="18" xfId="0" applyNumberFormat="1" applyFont="1" applyFill="1" applyBorder="1" applyAlignment="1">
      <alignment horizontal="center" vertical="center"/>
    </xf>
    <xf numFmtId="0" fontId="13" fillId="4" borderId="16" xfId="0" applyFont="1" applyFill="1" applyBorder="1" applyAlignment="1">
      <alignment horizontal="center" vertical="center"/>
    </xf>
    <xf numFmtId="0" fontId="13" fillId="4" borderId="20" xfId="0" applyFont="1" applyFill="1" applyBorder="1" applyAlignment="1">
      <alignment horizontal="center" vertical="center"/>
    </xf>
    <xf numFmtId="14" fontId="0" fillId="0" borderId="0" xfId="0" applyNumberFormat="1"/>
    <xf numFmtId="14" fontId="0" fillId="0" borderId="0" xfId="0" applyNumberFormat="1" applyAlignment="1">
      <alignment horizontal="left"/>
    </xf>
    <xf numFmtId="167" fontId="27" fillId="4" borderId="1" xfId="0" applyNumberFormat="1" applyFont="1" applyFill="1" applyBorder="1" applyAlignment="1">
      <alignment horizontal="center" vertical="center"/>
    </xf>
    <xf numFmtId="0" fontId="0" fillId="16" borderId="7" xfId="0" applyFill="1" applyBorder="1" applyAlignment="1">
      <alignment horizontal="center" vertical="center"/>
    </xf>
    <xf numFmtId="3" fontId="4" fillId="16" borderId="10" xfId="0" applyNumberFormat="1" applyFont="1" applyFill="1" applyBorder="1" applyAlignment="1">
      <alignment horizontal="center" vertical="center"/>
    </xf>
    <xf numFmtId="3" fontId="4" fillId="16" borderId="23" xfId="0" applyNumberFormat="1" applyFont="1" applyFill="1" applyBorder="1" applyAlignment="1">
      <alignment horizontal="center" vertical="center"/>
    </xf>
    <xf numFmtId="0" fontId="0" fillId="16" borderId="10" xfId="0" applyFill="1" applyBorder="1" applyAlignment="1">
      <alignment horizontal="center" vertical="center"/>
    </xf>
    <xf numFmtId="0" fontId="0" fillId="16" borderId="8" xfId="0" applyFill="1" applyBorder="1" applyAlignment="1">
      <alignment horizontal="center" vertical="center"/>
    </xf>
    <xf numFmtId="0" fontId="4" fillId="16" borderId="10" xfId="0" applyFont="1" applyFill="1" applyBorder="1" applyAlignment="1">
      <alignment horizontal="center" vertical="center"/>
    </xf>
    <xf numFmtId="0" fontId="4" fillId="16" borderId="24" xfId="0" applyFont="1" applyFill="1" applyBorder="1" applyAlignment="1">
      <alignment horizontal="center" vertical="center"/>
    </xf>
    <xf numFmtId="0" fontId="4" fillId="16" borderId="14" xfId="0" applyFont="1" applyFill="1" applyBorder="1" applyAlignment="1">
      <alignment horizontal="center" vertical="center"/>
    </xf>
    <xf numFmtId="0" fontId="4" fillId="16" borderId="16" xfId="0" applyFont="1" applyFill="1" applyBorder="1" applyAlignment="1">
      <alignment horizontal="center" vertical="center"/>
    </xf>
    <xf numFmtId="3" fontId="4" fillId="16" borderId="25" xfId="0" applyNumberFormat="1" applyFont="1" applyFill="1" applyBorder="1" applyAlignment="1">
      <alignment horizontal="center" vertical="center"/>
    </xf>
    <xf numFmtId="0" fontId="0" fillId="16" borderId="21" xfId="0" applyFill="1" applyBorder="1" applyAlignment="1">
      <alignment horizontal="center" vertical="center"/>
    </xf>
    <xf numFmtId="3" fontId="4" fillId="16" borderId="7" xfId="0" applyNumberFormat="1" applyFont="1" applyFill="1" applyBorder="1" applyAlignment="1">
      <alignment horizontal="center" vertical="center"/>
    </xf>
    <xf numFmtId="0" fontId="0" fillId="16" borderId="12" xfId="0" applyFill="1" applyBorder="1" applyAlignment="1">
      <alignment horizontal="center" vertical="center"/>
    </xf>
    <xf numFmtId="0" fontId="0" fillId="16" borderId="12" xfId="0" applyFill="1" applyBorder="1"/>
    <xf numFmtId="3" fontId="4" fillId="16" borderId="24" xfId="0" applyNumberFormat="1" applyFont="1" applyFill="1" applyBorder="1" applyAlignment="1">
      <alignment horizontal="center" vertical="center"/>
    </xf>
    <xf numFmtId="0" fontId="0" fillId="16" borderId="24" xfId="0" applyFill="1" applyBorder="1" applyAlignment="1">
      <alignment horizontal="center" vertical="center"/>
    </xf>
    <xf numFmtId="0" fontId="0" fillId="16" borderId="13" xfId="0" applyFill="1" applyBorder="1" applyAlignment="1">
      <alignment horizontal="center" vertical="center"/>
    </xf>
    <xf numFmtId="0" fontId="0" fillId="16" borderId="10" xfId="0" applyFill="1" applyBorder="1"/>
    <xf numFmtId="0" fontId="0" fillId="16" borderId="14" xfId="0" applyFill="1" applyBorder="1"/>
    <xf numFmtId="0" fontId="0" fillId="16" borderId="11" xfId="0" applyFill="1" applyBorder="1"/>
    <xf numFmtId="0" fontId="4" fillId="16" borderId="20" xfId="0" applyFont="1" applyFill="1" applyBorder="1" applyAlignment="1">
      <alignment horizontal="center" vertical="center"/>
    </xf>
    <xf numFmtId="3" fontId="4" fillId="16" borderId="12" xfId="0" applyNumberFormat="1" applyFont="1" applyFill="1" applyBorder="1" applyAlignment="1">
      <alignment horizontal="center" vertical="center"/>
    </xf>
    <xf numFmtId="0" fontId="0" fillId="16" borderId="9" xfId="0" applyFill="1" applyBorder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16" borderId="8" xfId="0" applyFill="1" applyBorder="1"/>
    <xf numFmtId="0" fontId="4" fillId="16" borderId="3" xfId="0" applyFont="1" applyFill="1" applyBorder="1" applyAlignment="1">
      <alignment horizontal="center" vertical="center"/>
    </xf>
    <xf numFmtId="0" fontId="0" fillId="16" borderId="11" xfId="0" applyFill="1" applyBorder="1" applyAlignment="1">
      <alignment horizontal="center" vertical="center"/>
    </xf>
    <xf numFmtId="0" fontId="0" fillId="16" borderId="16" xfId="0" applyFill="1" applyBorder="1" applyAlignment="1">
      <alignment horizontal="center" vertical="center"/>
    </xf>
    <xf numFmtId="0" fontId="0" fillId="16" borderId="15" xfId="0" applyFill="1" applyBorder="1" applyAlignment="1">
      <alignment horizontal="center" vertical="center"/>
    </xf>
    <xf numFmtId="0" fontId="0" fillId="16" borderId="22" xfId="0" applyFill="1" applyBorder="1" applyAlignment="1">
      <alignment horizontal="center" vertical="center"/>
    </xf>
    <xf numFmtId="0" fontId="0" fillId="16" borderId="21" xfId="0" applyFill="1" applyBorder="1"/>
    <xf numFmtId="0" fontId="0" fillId="16" borderId="1" xfId="0" applyFill="1" applyBorder="1" applyAlignment="1">
      <alignment horizontal="center" vertical="center"/>
    </xf>
    <xf numFmtId="0" fontId="0" fillId="16" borderId="1" xfId="0" applyFill="1" applyBorder="1"/>
    <xf numFmtId="0" fontId="0" fillId="16" borderId="2" xfId="0" applyFill="1" applyBorder="1"/>
    <xf numFmtId="14" fontId="12" fillId="4" borderId="5" xfId="0" applyNumberFormat="1" applyFont="1" applyFill="1" applyBorder="1" applyAlignment="1">
      <alignment horizontal="center" vertical="center"/>
    </xf>
    <xf numFmtId="14" fontId="11" fillId="16" borderId="0" xfId="0" applyNumberFormat="1" applyFont="1" applyFill="1"/>
    <xf numFmtId="0" fontId="5" fillId="16" borderId="1" xfId="0" applyFont="1" applyFill="1" applyBorder="1" applyAlignment="1">
      <alignment vertical="center"/>
    </xf>
    <xf numFmtId="0" fontId="5" fillId="16" borderId="1" xfId="0" applyFont="1" applyFill="1" applyBorder="1" applyAlignment="1">
      <alignment horizontal="center" vertical="center"/>
    </xf>
    <xf numFmtId="0" fontId="3" fillId="16" borderId="3" xfId="0" applyFont="1" applyFill="1" applyBorder="1" applyAlignment="1">
      <alignment horizontal="center" vertical="center"/>
    </xf>
    <xf numFmtId="0" fontId="14" fillId="16" borderId="1" xfId="0" applyFont="1" applyFill="1" applyBorder="1" applyAlignment="1">
      <alignment vertical="center"/>
    </xf>
    <xf numFmtId="0" fontId="14" fillId="16" borderId="1" xfId="0" applyFont="1" applyFill="1" applyBorder="1" applyAlignment="1">
      <alignment horizontal="center" vertical="center"/>
    </xf>
    <xf numFmtId="0" fontId="5" fillId="16" borderId="7" xfId="0" applyFont="1" applyFill="1" applyBorder="1" applyAlignment="1">
      <alignment vertical="center" wrapText="1"/>
    </xf>
    <xf numFmtId="0" fontId="5" fillId="16" borderId="7" xfId="0" applyFont="1" applyFill="1" applyBorder="1" applyAlignment="1">
      <alignment horizontal="center" vertical="center" wrapText="1"/>
    </xf>
  </cellXfs>
  <cellStyles count="1">
    <cellStyle name="Normal" xfId="0" builtinId="0"/>
  </cellStyles>
  <dxfs count="3320"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829235</xdr:colOff>
      <xdr:row>1</xdr:row>
      <xdr:rowOff>22412</xdr:rowOff>
    </xdr:from>
    <xdr:to>
      <xdr:col>3</xdr:col>
      <xdr:colOff>1154205</xdr:colOff>
      <xdr:row>2</xdr:row>
      <xdr:rowOff>381000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984F985D-6BEE-4E68-B272-DF1F5CAA6A6D}"/>
            </a:ext>
          </a:extLst>
        </xdr:cNvPr>
        <xdr:cNvCxnSpPr/>
      </xdr:nvCxnSpPr>
      <xdr:spPr>
        <a:xfrm>
          <a:off x="3697941" y="212912"/>
          <a:ext cx="324970" cy="549088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AL103"/>
  <sheetViews>
    <sheetView topLeftCell="A70" zoomScale="85" zoomScaleNormal="85" workbookViewId="0">
      <selection activeCell="Y14" sqref="Y14"/>
    </sheetView>
  </sheetViews>
  <sheetFormatPr baseColWidth="10" defaultRowHeight="15" x14ac:dyDescent="0.25"/>
  <cols>
    <col min="1" max="1" width="5" style="37" customWidth="1"/>
    <col min="2" max="2" width="22.85546875" style="37" customWidth="1"/>
    <col min="3" max="3" width="6.5703125" style="37" customWidth="1"/>
    <col min="4" max="4" width="19.7109375" style="37" customWidth="1"/>
    <col min="5" max="19" width="5.42578125" style="37" customWidth="1"/>
    <col min="20" max="20" width="5.5703125" style="37" customWidth="1"/>
    <col min="21" max="23" width="5.42578125" style="37" customWidth="1"/>
    <col min="24" max="24" width="5.42578125" style="38" customWidth="1"/>
    <col min="25" max="33" width="5.42578125" style="37" customWidth="1"/>
    <col min="34" max="34" width="5.42578125" style="39" customWidth="1"/>
    <col min="35" max="35" width="5.42578125" style="37" customWidth="1"/>
    <col min="36" max="36" width="17.85546875" style="37" customWidth="1"/>
    <col min="37" max="37" width="14.140625" style="37" customWidth="1"/>
    <col min="38" max="38" width="18" style="37" customWidth="1"/>
    <col min="39" max="16384" width="11.42578125" style="37"/>
  </cols>
  <sheetData>
    <row r="2" spans="1:38" ht="14.25" customHeight="1" x14ac:dyDescent="0.25"/>
    <row r="3" spans="1:38" s="42" customFormat="1" ht="24.75" customHeight="1" x14ac:dyDescent="0.25">
      <c r="A3" s="132"/>
      <c r="B3" s="133"/>
      <c r="C3" s="133"/>
      <c r="D3" s="133"/>
      <c r="E3" s="134" t="s">
        <v>128</v>
      </c>
      <c r="F3" s="134"/>
      <c r="G3" s="134"/>
      <c r="H3" s="134"/>
      <c r="I3" s="134"/>
      <c r="J3" s="134"/>
      <c r="K3" s="134"/>
      <c r="L3" s="134"/>
      <c r="M3" s="134"/>
      <c r="N3" s="134"/>
      <c r="O3" s="134"/>
      <c r="P3" s="134"/>
      <c r="Q3" s="134"/>
      <c r="R3" s="134"/>
      <c r="S3" s="134"/>
      <c r="T3" s="134"/>
      <c r="U3" s="134"/>
      <c r="V3" s="134"/>
      <c r="W3" s="134"/>
      <c r="X3" s="134"/>
      <c r="Y3" s="134"/>
      <c r="Z3" s="134"/>
      <c r="AA3" s="134"/>
      <c r="AB3" s="134"/>
      <c r="AC3" s="134"/>
      <c r="AD3" s="134"/>
      <c r="AE3" s="134"/>
      <c r="AF3" s="134"/>
      <c r="AG3" s="134"/>
      <c r="AH3" s="134"/>
      <c r="AI3" s="134"/>
      <c r="AJ3" s="40"/>
      <c r="AK3" s="41"/>
      <c r="AL3" s="41"/>
    </row>
    <row r="4" spans="1:38" s="47" customFormat="1" ht="25.5" customHeight="1" x14ac:dyDescent="0.25">
      <c r="A4" s="22" t="s">
        <v>0</v>
      </c>
      <c r="B4" s="23" t="s">
        <v>1</v>
      </c>
      <c r="C4" s="24" t="s">
        <v>2</v>
      </c>
      <c r="D4" s="23" t="s">
        <v>3</v>
      </c>
      <c r="E4" s="43">
        <v>1</v>
      </c>
      <c r="F4" s="43">
        <v>2</v>
      </c>
      <c r="G4" s="43">
        <v>3</v>
      </c>
      <c r="H4" s="43">
        <v>4</v>
      </c>
      <c r="I4" s="43">
        <v>5</v>
      </c>
      <c r="J4" s="43">
        <v>6</v>
      </c>
      <c r="K4" s="44">
        <v>7</v>
      </c>
      <c r="L4" s="43">
        <v>8</v>
      </c>
      <c r="M4" s="43">
        <v>9</v>
      </c>
      <c r="N4" s="43">
        <v>10</v>
      </c>
      <c r="O4" s="43">
        <v>11</v>
      </c>
      <c r="P4" s="43">
        <v>12</v>
      </c>
      <c r="Q4" s="43">
        <v>13</v>
      </c>
      <c r="R4" s="44">
        <v>14</v>
      </c>
      <c r="S4" s="43">
        <v>15</v>
      </c>
      <c r="T4" s="43">
        <v>16</v>
      </c>
      <c r="U4" s="43">
        <v>17</v>
      </c>
      <c r="V4" s="43">
        <v>18</v>
      </c>
      <c r="W4" s="43">
        <v>19</v>
      </c>
      <c r="X4" s="45">
        <v>20</v>
      </c>
      <c r="Y4" s="44">
        <v>21</v>
      </c>
      <c r="Z4" s="43">
        <v>22</v>
      </c>
      <c r="AA4" s="43">
        <v>23</v>
      </c>
      <c r="AB4" s="43">
        <v>24</v>
      </c>
      <c r="AC4" s="43">
        <v>25</v>
      </c>
      <c r="AD4" s="43">
        <v>26</v>
      </c>
      <c r="AE4" s="43">
        <v>27</v>
      </c>
      <c r="AF4" s="44">
        <v>28</v>
      </c>
      <c r="AG4" s="43">
        <v>29</v>
      </c>
      <c r="AH4" s="43">
        <v>30</v>
      </c>
      <c r="AI4" s="43">
        <v>31</v>
      </c>
      <c r="AJ4" s="43" t="s">
        <v>129</v>
      </c>
      <c r="AK4" s="46" t="s">
        <v>130</v>
      </c>
      <c r="AL4" s="46" t="s">
        <v>131</v>
      </c>
    </row>
    <row r="5" spans="1:38" s="53" customFormat="1" ht="19.5" customHeight="1" x14ac:dyDescent="0.25">
      <c r="A5" s="25">
        <v>1</v>
      </c>
      <c r="B5" s="26" t="s">
        <v>7</v>
      </c>
      <c r="C5" s="3" t="s">
        <v>89</v>
      </c>
      <c r="D5" s="27" t="s">
        <v>90</v>
      </c>
      <c r="E5" s="48">
        <v>11</v>
      </c>
      <c r="F5" s="48">
        <v>15</v>
      </c>
      <c r="G5" s="48">
        <v>11</v>
      </c>
      <c r="H5" s="48">
        <v>11</v>
      </c>
      <c r="I5" s="48">
        <v>11</v>
      </c>
      <c r="J5" s="48">
        <v>11</v>
      </c>
      <c r="K5" s="49">
        <v>11</v>
      </c>
      <c r="L5" s="48">
        <v>11</v>
      </c>
      <c r="M5" s="48">
        <v>11</v>
      </c>
      <c r="N5" s="48">
        <v>11</v>
      </c>
      <c r="O5" s="48">
        <v>11</v>
      </c>
      <c r="P5" s="48">
        <v>11</v>
      </c>
      <c r="Q5" s="48">
        <v>11</v>
      </c>
      <c r="R5" s="49">
        <v>11</v>
      </c>
      <c r="S5" s="48">
        <v>11</v>
      </c>
      <c r="T5" s="48">
        <v>11</v>
      </c>
      <c r="U5" s="48">
        <v>11</v>
      </c>
      <c r="V5" s="48">
        <v>13</v>
      </c>
      <c r="W5" s="48">
        <v>13</v>
      </c>
      <c r="X5" s="50">
        <v>11</v>
      </c>
      <c r="Y5" s="49">
        <v>11</v>
      </c>
      <c r="Z5" s="50">
        <v>11</v>
      </c>
      <c r="AA5" s="50">
        <v>11</v>
      </c>
      <c r="AB5" s="48">
        <v>11</v>
      </c>
      <c r="AC5" s="48">
        <v>11</v>
      </c>
      <c r="AD5" s="48">
        <v>11</v>
      </c>
      <c r="AE5" s="51">
        <v>11</v>
      </c>
      <c r="AF5" s="49"/>
      <c r="AG5" s="48"/>
      <c r="AH5" s="48"/>
      <c r="AI5" s="48"/>
      <c r="AJ5" s="52">
        <f>SUM(E5:AI5)</f>
        <v>305</v>
      </c>
      <c r="AK5" s="25">
        <f>COUNT(E5:AI5)</f>
        <v>27</v>
      </c>
      <c r="AL5" s="25">
        <f>AJ5-AK5*10</f>
        <v>35</v>
      </c>
    </row>
    <row r="6" spans="1:38" s="53" customFormat="1" ht="19.5" customHeight="1" x14ac:dyDescent="0.25">
      <c r="A6" s="25">
        <v>2</v>
      </c>
      <c r="B6" s="26" t="s">
        <v>8</v>
      </c>
      <c r="C6" s="28" t="s">
        <v>89</v>
      </c>
      <c r="D6" s="29" t="s">
        <v>91</v>
      </c>
      <c r="E6" s="52"/>
      <c r="F6" s="52"/>
      <c r="G6" s="52"/>
      <c r="H6" s="52"/>
      <c r="I6" s="52"/>
      <c r="J6" s="52"/>
      <c r="K6" s="54"/>
      <c r="L6" s="52"/>
      <c r="M6" s="52"/>
      <c r="N6" s="52"/>
      <c r="O6" s="52"/>
      <c r="P6" s="52"/>
      <c r="Q6" s="52"/>
      <c r="R6" s="54"/>
      <c r="S6" s="55">
        <v>10</v>
      </c>
      <c r="T6" s="52">
        <v>11</v>
      </c>
      <c r="U6" s="52">
        <v>11</v>
      </c>
      <c r="V6" s="52">
        <v>13</v>
      </c>
      <c r="W6" s="52">
        <v>13</v>
      </c>
      <c r="X6" s="56">
        <v>11</v>
      </c>
      <c r="Y6" s="54">
        <v>11</v>
      </c>
      <c r="Z6" s="56">
        <v>11</v>
      </c>
      <c r="AA6" s="56">
        <v>11</v>
      </c>
      <c r="AB6" s="52">
        <v>11</v>
      </c>
      <c r="AC6" s="52">
        <v>11</v>
      </c>
      <c r="AD6" s="52">
        <v>11</v>
      </c>
      <c r="AE6" s="52">
        <v>11</v>
      </c>
      <c r="AF6" s="54">
        <v>11</v>
      </c>
      <c r="AG6" s="52">
        <v>11</v>
      </c>
      <c r="AH6" s="52">
        <v>11</v>
      </c>
      <c r="AI6" s="52">
        <v>11</v>
      </c>
      <c r="AJ6" s="52">
        <f>SUM(S6:AI6)</f>
        <v>190</v>
      </c>
      <c r="AK6" s="25">
        <f>COUNT(E6:AI6)</f>
        <v>17</v>
      </c>
      <c r="AL6" s="25">
        <f>AJ6-AK6*10</f>
        <v>20</v>
      </c>
    </row>
    <row r="7" spans="1:38" s="53" customFormat="1" ht="19.5" customHeight="1" x14ac:dyDescent="0.25">
      <c r="A7" s="25">
        <v>3</v>
      </c>
      <c r="B7" s="26" t="s">
        <v>9</v>
      </c>
      <c r="C7" s="28" t="s">
        <v>89</v>
      </c>
      <c r="D7" s="25" t="s">
        <v>92</v>
      </c>
      <c r="E7" s="48">
        <v>11</v>
      </c>
      <c r="F7" s="48">
        <v>15</v>
      </c>
      <c r="G7" s="48">
        <v>11</v>
      </c>
      <c r="H7" s="48">
        <v>11</v>
      </c>
      <c r="I7" s="48">
        <v>11</v>
      </c>
      <c r="J7" s="48">
        <v>11</v>
      </c>
      <c r="K7" s="49">
        <v>11</v>
      </c>
      <c r="L7" s="48">
        <v>11</v>
      </c>
      <c r="M7" s="48">
        <v>13</v>
      </c>
      <c r="N7" s="48">
        <v>11</v>
      </c>
      <c r="O7" s="48">
        <v>12</v>
      </c>
      <c r="P7" s="48">
        <v>11</v>
      </c>
      <c r="Q7" s="48">
        <v>11</v>
      </c>
      <c r="R7" s="49">
        <v>11</v>
      </c>
      <c r="S7" s="48">
        <v>11</v>
      </c>
      <c r="T7" s="48">
        <v>11</v>
      </c>
      <c r="U7" s="48">
        <v>11</v>
      </c>
      <c r="V7" s="48">
        <v>13</v>
      </c>
      <c r="W7" s="48">
        <v>13</v>
      </c>
      <c r="X7" s="50">
        <v>11</v>
      </c>
      <c r="Y7" s="49">
        <v>11</v>
      </c>
      <c r="Z7" s="50">
        <v>11</v>
      </c>
      <c r="AA7" s="50">
        <v>11</v>
      </c>
      <c r="AB7" s="48">
        <v>11</v>
      </c>
      <c r="AC7" s="48">
        <v>13</v>
      </c>
      <c r="AD7" s="48">
        <v>11</v>
      </c>
      <c r="AE7" s="48">
        <v>11</v>
      </c>
      <c r="AF7" s="49">
        <v>11</v>
      </c>
      <c r="AG7" s="48">
        <v>11</v>
      </c>
      <c r="AH7" s="48">
        <v>11</v>
      </c>
      <c r="AI7" s="48">
        <v>11</v>
      </c>
      <c r="AJ7" s="52">
        <f>SUM(E7:AI7)</f>
        <v>354</v>
      </c>
      <c r="AK7" s="25">
        <f>COUNT(E7:AI7)</f>
        <v>31</v>
      </c>
      <c r="AL7" s="25">
        <f>AJ7-AK7*10</f>
        <v>44</v>
      </c>
    </row>
    <row r="8" spans="1:38" s="53" customFormat="1" ht="19.5" customHeight="1" x14ac:dyDescent="0.25">
      <c r="A8" s="25">
        <v>4</v>
      </c>
      <c r="B8" s="26" t="s">
        <v>10</v>
      </c>
      <c r="C8" s="28" t="s">
        <v>89</v>
      </c>
      <c r="D8" s="25" t="s">
        <v>93</v>
      </c>
      <c r="E8" s="57">
        <v>10</v>
      </c>
      <c r="F8" s="57">
        <v>14</v>
      </c>
      <c r="G8" s="57">
        <v>10</v>
      </c>
      <c r="H8" s="57">
        <v>10</v>
      </c>
      <c r="I8" s="57">
        <v>10</v>
      </c>
      <c r="J8" s="57">
        <v>12</v>
      </c>
      <c r="K8" s="58"/>
      <c r="L8" s="57">
        <v>10</v>
      </c>
      <c r="M8" s="57">
        <v>13</v>
      </c>
      <c r="N8" s="57">
        <v>13</v>
      </c>
      <c r="O8" s="57">
        <v>13</v>
      </c>
      <c r="P8" s="57">
        <v>13</v>
      </c>
      <c r="Q8" s="57">
        <v>13</v>
      </c>
      <c r="R8" s="58">
        <v>13</v>
      </c>
      <c r="S8" s="57">
        <v>13</v>
      </c>
      <c r="T8" s="57">
        <v>12</v>
      </c>
      <c r="U8" s="57">
        <v>13</v>
      </c>
      <c r="V8" s="57">
        <v>13</v>
      </c>
      <c r="W8" s="57">
        <v>13</v>
      </c>
      <c r="X8" s="59">
        <v>10</v>
      </c>
      <c r="Y8" s="58">
        <v>10</v>
      </c>
      <c r="Z8" s="59">
        <v>10</v>
      </c>
      <c r="AA8" s="59">
        <v>10</v>
      </c>
      <c r="AB8" s="60">
        <v>10</v>
      </c>
      <c r="AC8" s="57"/>
      <c r="AD8" s="57"/>
      <c r="AE8" s="57"/>
      <c r="AF8" s="58"/>
      <c r="AG8" s="57"/>
      <c r="AH8" s="57"/>
      <c r="AI8" s="57"/>
      <c r="AJ8" s="52">
        <f>SUM(E8:AI8)</f>
        <v>268</v>
      </c>
      <c r="AK8" s="25">
        <f>COUNT(E8:AI8)</f>
        <v>23</v>
      </c>
      <c r="AL8" s="25">
        <f>AJ8-AK8*10</f>
        <v>38</v>
      </c>
    </row>
    <row r="9" spans="1:38" s="53" customFormat="1" ht="19.5" customHeight="1" x14ac:dyDescent="0.25">
      <c r="A9" s="25">
        <v>5</v>
      </c>
      <c r="B9" s="26" t="s">
        <v>11</v>
      </c>
      <c r="C9" s="28" t="s">
        <v>89</v>
      </c>
      <c r="D9" s="25" t="s">
        <v>94</v>
      </c>
      <c r="E9" s="57"/>
      <c r="F9" s="57"/>
      <c r="G9" s="57"/>
      <c r="H9" s="57"/>
      <c r="I9" s="57"/>
      <c r="J9" s="57"/>
      <c r="K9" s="58"/>
      <c r="L9" s="57"/>
      <c r="M9" s="57"/>
      <c r="N9" s="57"/>
      <c r="O9" s="57"/>
      <c r="P9" s="57"/>
      <c r="Q9" s="57"/>
      <c r="R9" s="58"/>
      <c r="S9" s="57"/>
      <c r="T9" s="61">
        <v>10</v>
      </c>
      <c r="U9" s="57">
        <v>10</v>
      </c>
      <c r="V9" s="57">
        <v>10</v>
      </c>
      <c r="W9" s="57">
        <v>10</v>
      </c>
      <c r="X9" s="57">
        <v>10</v>
      </c>
      <c r="Y9" s="58"/>
      <c r="Z9" s="57">
        <v>10</v>
      </c>
      <c r="AA9" s="57">
        <v>10</v>
      </c>
      <c r="AB9" s="57">
        <v>10</v>
      </c>
      <c r="AC9" s="57">
        <v>10</v>
      </c>
      <c r="AD9" s="57">
        <v>10</v>
      </c>
      <c r="AE9" s="57">
        <v>10</v>
      </c>
      <c r="AF9" s="58"/>
      <c r="AG9" s="57">
        <v>10</v>
      </c>
      <c r="AH9" s="57">
        <v>10</v>
      </c>
      <c r="AI9" s="57">
        <v>10</v>
      </c>
      <c r="AJ9" s="52">
        <f>SUM(E9:AI9)</f>
        <v>140</v>
      </c>
      <c r="AK9" s="25">
        <f>COUNT(E9:AI9)</f>
        <v>14</v>
      </c>
      <c r="AL9" s="25">
        <f t="shared" ref="AL9:AL72" si="0">AJ9-AK9*10</f>
        <v>0</v>
      </c>
    </row>
    <row r="10" spans="1:38" s="53" customFormat="1" ht="19.5" customHeight="1" x14ac:dyDescent="0.25">
      <c r="A10" s="25">
        <v>6</v>
      </c>
      <c r="B10" s="26" t="s">
        <v>12</v>
      </c>
      <c r="C10" s="28" t="s">
        <v>89</v>
      </c>
      <c r="D10" s="25" t="s">
        <v>95</v>
      </c>
      <c r="E10" s="57">
        <v>11</v>
      </c>
      <c r="F10" s="57">
        <v>14</v>
      </c>
      <c r="G10" s="57">
        <v>10</v>
      </c>
      <c r="H10" s="57">
        <v>10</v>
      </c>
      <c r="I10" s="57">
        <v>10</v>
      </c>
      <c r="J10" s="57">
        <v>11</v>
      </c>
      <c r="K10" s="58">
        <v>10</v>
      </c>
      <c r="L10" s="60">
        <v>10</v>
      </c>
      <c r="M10" s="57"/>
      <c r="N10" s="57"/>
      <c r="O10" s="57"/>
      <c r="P10" s="57"/>
      <c r="Q10" s="57"/>
      <c r="R10" s="58"/>
      <c r="S10" s="61">
        <v>10</v>
      </c>
      <c r="T10" s="57">
        <v>12</v>
      </c>
      <c r="U10" s="57">
        <v>12</v>
      </c>
      <c r="V10" s="57">
        <v>13</v>
      </c>
      <c r="W10" s="57">
        <v>13</v>
      </c>
      <c r="X10" s="59">
        <v>10</v>
      </c>
      <c r="Y10" s="58">
        <v>10</v>
      </c>
      <c r="Z10" s="59">
        <v>10</v>
      </c>
      <c r="AA10" s="59">
        <v>10</v>
      </c>
      <c r="AB10" s="57">
        <v>10</v>
      </c>
      <c r="AC10" s="57">
        <v>10</v>
      </c>
      <c r="AD10" s="57">
        <v>10</v>
      </c>
      <c r="AE10" s="57">
        <v>10</v>
      </c>
      <c r="AF10" s="58">
        <v>10</v>
      </c>
      <c r="AG10" s="57">
        <v>10</v>
      </c>
      <c r="AH10" s="57">
        <v>10</v>
      </c>
      <c r="AI10" s="57">
        <v>10</v>
      </c>
      <c r="AJ10" s="52">
        <f>SUM(S10:AI10)</f>
        <v>180</v>
      </c>
      <c r="AK10" s="25">
        <f>COUNT(S10:AI10)</f>
        <v>17</v>
      </c>
      <c r="AL10" s="25">
        <f>AJ10-AK10*10</f>
        <v>10</v>
      </c>
    </row>
    <row r="11" spans="1:38" s="53" customFormat="1" ht="19.5" customHeight="1" x14ac:dyDescent="0.25">
      <c r="A11" s="25">
        <v>7</v>
      </c>
      <c r="B11" s="26" t="s">
        <v>13</v>
      </c>
      <c r="C11" s="28" t="s">
        <v>89</v>
      </c>
      <c r="D11" s="25" t="s">
        <v>96</v>
      </c>
      <c r="E11" s="57"/>
      <c r="F11" s="57"/>
      <c r="G11" s="57"/>
      <c r="H11" s="57"/>
      <c r="I11" s="57"/>
      <c r="J11" s="57"/>
      <c r="K11" s="58"/>
      <c r="L11" s="57"/>
      <c r="M11" s="57"/>
      <c r="N11" s="57"/>
      <c r="O11" s="57"/>
      <c r="P11" s="57"/>
      <c r="Q11" s="57"/>
      <c r="R11" s="58"/>
      <c r="S11" s="57"/>
      <c r="T11" s="57"/>
      <c r="U11" s="57"/>
      <c r="V11" s="57"/>
      <c r="W11" s="57"/>
      <c r="X11" s="59"/>
      <c r="Y11" s="58"/>
      <c r="Z11" s="59"/>
      <c r="AA11" s="59"/>
      <c r="AB11" s="57"/>
      <c r="AC11" s="57"/>
      <c r="AD11" s="57"/>
      <c r="AE11" s="57"/>
      <c r="AF11" s="58"/>
      <c r="AG11" s="57"/>
      <c r="AH11" s="57"/>
      <c r="AI11" s="57"/>
      <c r="AJ11" s="52">
        <f t="shared" ref="AJ11:AJ26" si="1">SUM(E11:AI11)</f>
        <v>0</v>
      </c>
      <c r="AK11" s="25">
        <f t="shared" ref="AK11:AK16" si="2">COUNT(E11:AI11)</f>
        <v>0</v>
      </c>
      <c r="AL11" s="25">
        <f t="shared" si="0"/>
        <v>0</v>
      </c>
    </row>
    <row r="12" spans="1:38" s="53" customFormat="1" ht="19.5" customHeight="1" x14ac:dyDescent="0.25">
      <c r="A12" s="25">
        <v>8</v>
      </c>
      <c r="B12" s="26" t="s">
        <v>14</v>
      </c>
      <c r="C12" s="28" t="s">
        <v>89</v>
      </c>
      <c r="D12" s="25" t="s">
        <v>97</v>
      </c>
      <c r="E12" s="57">
        <v>10</v>
      </c>
      <c r="F12" s="57">
        <v>14</v>
      </c>
      <c r="G12" s="57">
        <v>10</v>
      </c>
      <c r="H12" s="57">
        <v>10</v>
      </c>
      <c r="I12" s="57">
        <v>10</v>
      </c>
      <c r="J12" s="57">
        <v>10</v>
      </c>
      <c r="K12" s="58"/>
      <c r="L12" s="57">
        <v>10</v>
      </c>
      <c r="M12" s="57">
        <v>10</v>
      </c>
      <c r="N12" s="57">
        <v>10</v>
      </c>
      <c r="O12" s="57">
        <v>10</v>
      </c>
      <c r="P12" s="57">
        <v>10</v>
      </c>
      <c r="Q12" s="57">
        <v>10</v>
      </c>
      <c r="R12" s="58"/>
      <c r="S12" s="57">
        <v>10</v>
      </c>
      <c r="T12" s="57">
        <v>10</v>
      </c>
      <c r="U12" s="57">
        <v>10</v>
      </c>
      <c r="V12" s="57">
        <v>13</v>
      </c>
      <c r="W12" s="57">
        <v>13</v>
      </c>
      <c r="X12" s="59">
        <v>10</v>
      </c>
      <c r="Y12" s="58">
        <v>10</v>
      </c>
      <c r="Z12" s="59">
        <v>10</v>
      </c>
      <c r="AA12" s="59">
        <v>10</v>
      </c>
      <c r="AB12" s="57">
        <v>10</v>
      </c>
      <c r="AC12" s="57">
        <v>10</v>
      </c>
      <c r="AD12" s="60">
        <v>10</v>
      </c>
      <c r="AE12" s="57"/>
      <c r="AF12" s="58"/>
      <c r="AG12" s="57"/>
      <c r="AH12" s="57"/>
      <c r="AI12" s="57"/>
      <c r="AJ12" s="52">
        <f>SUM(E12:AI12)</f>
        <v>250</v>
      </c>
      <c r="AK12" s="25">
        <f t="shared" si="2"/>
        <v>24</v>
      </c>
      <c r="AL12" s="25">
        <f>AJ12-AK12*10</f>
        <v>10</v>
      </c>
    </row>
    <row r="13" spans="1:38" s="53" customFormat="1" ht="19.5" customHeight="1" x14ac:dyDescent="0.25">
      <c r="A13" s="25">
        <v>9</v>
      </c>
      <c r="B13" s="26" t="s">
        <v>15</v>
      </c>
      <c r="C13" s="3" t="s">
        <v>89</v>
      </c>
      <c r="D13" s="25" t="s">
        <v>98</v>
      </c>
      <c r="E13" s="57">
        <v>10</v>
      </c>
      <c r="F13" s="57">
        <v>14</v>
      </c>
      <c r="G13" s="57">
        <v>10</v>
      </c>
      <c r="H13" s="57">
        <v>10</v>
      </c>
      <c r="I13" s="57">
        <v>10</v>
      </c>
      <c r="J13" s="57">
        <v>10</v>
      </c>
      <c r="K13" s="58"/>
      <c r="L13" s="57">
        <v>10</v>
      </c>
      <c r="M13" s="57">
        <v>10</v>
      </c>
      <c r="N13" s="57">
        <v>10</v>
      </c>
      <c r="O13" s="57">
        <v>10</v>
      </c>
      <c r="P13" s="57">
        <v>10</v>
      </c>
      <c r="Q13" s="57">
        <v>10</v>
      </c>
      <c r="R13" s="58"/>
      <c r="S13" s="57">
        <v>10</v>
      </c>
      <c r="T13" s="57">
        <v>10</v>
      </c>
      <c r="U13" s="57">
        <v>10</v>
      </c>
      <c r="V13" s="57">
        <v>15</v>
      </c>
      <c r="W13" s="57">
        <v>15</v>
      </c>
      <c r="X13" s="59">
        <v>10</v>
      </c>
      <c r="Y13" s="58"/>
      <c r="Z13" s="59">
        <v>10</v>
      </c>
      <c r="AA13" s="59">
        <v>10</v>
      </c>
      <c r="AB13" s="57">
        <v>10</v>
      </c>
      <c r="AC13" s="57">
        <v>10</v>
      </c>
      <c r="AD13" s="57">
        <v>10</v>
      </c>
      <c r="AE13" s="57">
        <v>10</v>
      </c>
      <c r="AF13" s="58"/>
      <c r="AG13" s="60">
        <v>10</v>
      </c>
      <c r="AH13" s="57"/>
      <c r="AI13" s="57"/>
      <c r="AJ13" s="52">
        <f>SUM(E13:AI13)</f>
        <v>264</v>
      </c>
      <c r="AK13" s="25">
        <f t="shared" si="2"/>
        <v>25</v>
      </c>
      <c r="AL13" s="25">
        <f>AJ13-AK13*10</f>
        <v>14</v>
      </c>
    </row>
    <row r="14" spans="1:38" s="53" customFormat="1" ht="19.5" customHeight="1" x14ac:dyDescent="0.25">
      <c r="A14" s="25">
        <v>10</v>
      </c>
      <c r="B14" s="26" t="s">
        <v>16</v>
      </c>
      <c r="C14" s="3" t="s">
        <v>89</v>
      </c>
      <c r="D14" s="25" t="s">
        <v>99</v>
      </c>
      <c r="E14" s="57">
        <v>10</v>
      </c>
      <c r="F14" s="57">
        <v>14</v>
      </c>
      <c r="G14" s="57">
        <v>10</v>
      </c>
      <c r="H14" s="57">
        <v>10</v>
      </c>
      <c r="I14" s="57">
        <v>10</v>
      </c>
      <c r="J14" s="57">
        <v>10</v>
      </c>
      <c r="K14" s="58"/>
      <c r="L14" s="57">
        <v>10</v>
      </c>
      <c r="M14" s="57">
        <v>10</v>
      </c>
      <c r="N14" s="57">
        <v>10</v>
      </c>
      <c r="O14" s="57">
        <v>10</v>
      </c>
      <c r="P14" s="57">
        <v>10</v>
      </c>
      <c r="Q14" s="57">
        <v>10</v>
      </c>
      <c r="R14" s="58"/>
      <c r="S14" s="57">
        <v>10</v>
      </c>
      <c r="T14" s="57">
        <v>10</v>
      </c>
      <c r="U14" s="57">
        <v>10</v>
      </c>
      <c r="V14" s="57">
        <v>13</v>
      </c>
      <c r="W14" s="57">
        <v>13</v>
      </c>
      <c r="X14" s="59">
        <v>10</v>
      </c>
      <c r="Y14" s="58"/>
      <c r="Z14" s="59">
        <v>10</v>
      </c>
      <c r="AA14" s="59">
        <v>10</v>
      </c>
      <c r="AB14" s="57">
        <v>10</v>
      </c>
      <c r="AC14" s="57">
        <v>10</v>
      </c>
      <c r="AD14" s="57">
        <v>10</v>
      </c>
      <c r="AE14" s="57">
        <v>10</v>
      </c>
      <c r="AF14" s="58"/>
      <c r="AG14" s="60">
        <v>10</v>
      </c>
      <c r="AH14" s="57"/>
      <c r="AI14" s="57"/>
      <c r="AJ14" s="52">
        <f t="shared" si="1"/>
        <v>260</v>
      </c>
      <c r="AK14" s="25">
        <f t="shared" si="2"/>
        <v>25</v>
      </c>
      <c r="AL14" s="25">
        <f>AJ14-AK14*10</f>
        <v>10</v>
      </c>
    </row>
    <row r="15" spans="1:38" s="53" customFormat="1" ht="19.5" customHeight="1" x14ac:dyDescent="0.25">
      <c r="A15" s="25">
        <v>11</v>
      </c>
      <c r="B15" s="26" t="s">
        <v>17</v>
      </c>
      <c r="C15" s="3" t="s">
        <v>89</v>
      </c>
      <c r="D15" s="25" t="s">
        <v>100</v>
      </c>
      <c r="E15" s="57"/>
      <c r="F15" s="57"/>
      <c r="G15" s="57"/>
      <c r="H15" s="57"/>
      <c r="I15" s="57"/>
      <c r="J15" s="57"/>
      <c r="K15" s="58"/>
      <c r="L15" s="57"/>
      <c r="M15" s="57"/>
      <c r="N15" s="57"/>
      <c r="O15" s="57"/>
      <c r="P15" s="57"/>
      <c r="Q15" s="57"/>
      <c r="R15" s="58"/>
      <c r="S15" s="57"/>
      <c r="T15" s="57"/>
      <c r="U15" s="57"/>
      <c r="V15" s="57"/>
      <c r="W15" s="57"/>
      <c r="X15" s="59"/>
      <c r="Y15" s="58"/>
      <c r="Z15" s="59"/>
      <c r="AA15" s="59"/>
      <c r="AB15" s="57"/>
      <c r="AC15" s="57"/>
      <c r="AD15" s="57"/>
      <c r="AE15" s="57"/>
      <c r="AF15" s="58"/>
      <c r="AG15" s="57"/>
      <c r="AH15" s="57"/>
      <c r="AI15" s="57"/>
      <c r="AJ15" s="52">
        <f>SUM(E15:AI15)</f>
        <v>0</v>
      </c>
      <c r="AK15" s="25">
        <f t="shared" si="2"/>
        <v>0</v>
      </c>
      <c r="AL15" s="25">
        <f t="shared" si="0"/>
        <v>0</v>
      </c>
    </row>
    <row r="16" spans="1:38" s="53" customFormat="1" ht="19.5" customHeight="1" x14ac:dyDescent="0.25">
      <c r="A16" s="25">
        <v>12</v>
      </c>
      <c r="B16" s="26" t="s">
        <v>18</v>
      </c>
      <c r="C16" s="3" t="s">
        <v>89</v>
      </c>
      <c r="D16" s="25" t="s">
        <v>100</v>
      </c>
      <c r="E16" s="57"/>
      <c r="F16" s="57"/>
      <c r="G16" s="57"/>
      <c r="H16" s="57"/>
      <c r="I16" s="57"/>
      <c r="J16" s="57"/>
      <c r="K16" s="58"/>
      <c r="L16" s="57"/>
      <c r="M16" s="57"/>
      <c r="N16" s="57"/>
      <c r="O16" s="57"/>
      <c r="P16" s="57"/>
      <c r="Q16" s="57"/>
      <c r="R16" s="58"/>
      <c r="S16" s="57"/>
      <c r="T16" s="57"/>
      <c r="U16" s="57"/>
      <c r="V16" s="57"/>
      <c r="W16" s="57"/>
      <c r="X16" s="59"/>
      <c r="Y16" s="58"/>
      <c r="Z16" s="59"/>
      <c r="AA16" s="59"/>
      <c r="AB16" s="57"/>
      <c r="AC16" s="57"/>
      <c r="AD16" s="57"/>
      <c r="AE16" s="57"/>
      <c r="AF16" s="58"/>
      <c r="AG16" s="57"/>
      <c r="AH16" s="57"/>
      <c r="AI16" s="57"/>
      <c r="AJ16" s="52">
        <f>SUM(E16:AI16)</f>
        <v>0</v>
      </c>
      <c r="AK16" s="25">
        <f t="shared" si="2"/>
        <v>0</v>
      </c>
      <c r="AL16" s="25">
        <f t="shared" si="0"/>
        <v>0</v>
      </c>
    </row>
    <row r="17" spans="1:38" s="53" customFormat="1" ht="19.5" customHeight="1" x14ac:dyDescent="0.25">
      <c r="A17" s="25">
        <v>13</v>
      </c>
      <c r="B17" s="26" t="s">
        <v>19</v>
      </c>
      <c r="C17" s="3" t="s">
        <v>89</v>
      </c>
      <c r="D17" s="25" t="s">
        <v>101</v>
      </c>
      <c r="E17" s="57"/>
      <c r="F17" s="57"/>
      <c r="G17" s="57"/>
      <c r="H17" s="57"/>
      <c r="I17" s="57"/>
      <c r="J17" s="57"/>
      <c r="K17" s="58"/>
      <c r="L17" s="57"/>
      <c r="M17" s="57"/>
      <c r="N17" s="57"/>
      <c r="O17" s="61">
        <v>10</v>
      </c>
      <c r="P17" s="57">
        <v>10</v>
      </c>
      <c r="Q17" s="57">
        <v>10</v>
      </c>
      <c r="R17" s="58">
        <v>10</v>
      </c>
      <c r="S17" s="57">
        <v>13</v>
      </c>
      <c r="T17" s="57">
        <v>12</v>
      </c>
      <c r="U17" s="57">
        <v>13</v>
      </c>
      <c r="V17" s="57">
        <v>13</v>
      </c>
      <c r="W17" s="57">
        <v>13</v>
      </c>
      <c r="X17" s="59">
        <v>10</v>
      </c>
      <c r="Y17" s="58">
        <v>10</v>
      </c>
      <c r="Z17" s="59">
        <v>10</v>
      </c>
      <c r="AA17" s="59">
        <v>10</v>
      </c>
      <c r="AB17" s="57">
        <v>10</v>
      </c>
      <c r="AC17" s="57">
        <v>10</v>
      </c>
      <c r="AD17" s="57">
        <v>10</v>
      </c>
      <c r="AE17" s="57">
        <v>10</v>
      </c>
      <c r="AF17" s="58">
        <v>10</v>
      </c>
      <c r="AG17" s="57">
        <v>10</v>
      </c>
      <c r="AH17" s="57">
        <v>10</v>
      </c>
      <c r="AI17" s="57">
        <v>10</v>
      </c>
      <c r="AJ17" s="52">
        <f>SUM(E17:AI17)</f>
        <v>224</v>
      </c>
      <c r="AK17" s="25">
        <f>COUNT(E17:AI17)</f>
        <v>21</v>
      </c>
      <c r="AL17" s="25">
        <f>AJ17-AK17*10</f>
        <v>14</v>
      </c>
    </row>
    <row r="18" spans="1:38" s="53" customFormat="1" ht="19.5" customHeight="1" x14ac:dyDescent="0.25">
      <c r="A18" s="25">
        <v>14</v>
      </c>
      <c r="B18" s="26" t="s">
        <v>20</v>
      </c>
      <c r="C18" s="3" t="s">
        <v>89</v>
      </c>
      <c r="D18" s="25" t="s">
        <v>101</v>
      </c>
      <c r="E18" s="57">
        <v>10</v>
      </c>
      <c r="F18" s="57">
        <v>14</v>
      </c>
      <c r="G18" s="57">
        <v>10</v>
      </c>
      <c r="H18" s="57">
        <v>10</v>
      </c>
      <c r="I18" s="57">
        <v>10</v>
      </c>
      <c r="J18" s="57">
        <v>10</v>
      </c>
      <c r="K18" s="58"/>
      <c r="L18" s="57">
        <v>10</v>
      </c>
      <c r="M18" s="57">
        <v>13</v>
      </c>
      <c r="N18" s="57">
        <v>10</v>
      </c>
      <c r="O18" s="57">
        <v>10</v>
      </c>
      <c r="P18" s="57">
        <v>10</v>
      </c>
      <c r="Q18" s="57">
        <v>10</v>
      </c>
      <c r="R18" s="58">
        <v>13</v>
      </c>
      <c r="S18" s="57">
        <v>13</v>
      </c>
      <c r="T18" s="57">
        <v>12</v>
      </c>
      <c r="U18" s="57">
        <v>13</v>
      </c>
      <c r="V18" s="57">
        <v>13</v>
      </c>
      <c r="W18" s="57">
        <v>13</v>
      </c>
      <c r="X18" s="59">
        <v>10</v>
      </c>
      <c r="Y18" s="58">
        <v>10</v>
      </c>
      <c r="Z18" s="59">
        <v>10</v>
      </c>
      <c r="AA18" s="59">
        <v>10</v>
      </c>
      <c r="AB18" s="57">
        <v>10</v>
      </c>
      <c r="AC18" s="57">
        <v>10</v>
      </c>
      <c r="AD18" s="60">
        <v>10</v>
      </c>
      <c r="AE18" s="57"/>
      <c r="AF18" s="58"/>
      <c r="AG18" s="57"/>
      <c r="AH18" s="57"/>
      <c r="AI18" s="57"/>
      <c r="AJ18" s="52">
        <f>SUM(E18:AI18)</f>
        <v>274</v>
      </c>
      <c r="AK18" s="25">
        <f>COUNT(E18:AI18)</f>
        <v>25</v>
      </c>
      <c r="AL18" s="25">
        <f>AJ18-AK18*10</f>
        <v>24</v>
      </c>
    </row>
    <row r="19" spans="1:38" s="66" customFormat="1" ht="19.5" customHeight="1" x14ac:dyDescent="0.25">
      <c r="A19" s="25">
        <v>15</v>
      </c>
      <c r="B19" s="62" t="s">
        <v>21</v>
      </c>
      <c r="C19" s="63" t="s">
        <v>89</v>
      </c>
      <c r="D19" s="64" t="s">
        <v>101</v>
      </c>
      <c r="E19" s="57">
        <v>10</v>
      </c>
      <c r="F19" s="57">
        <v>14</v>
      </c>
      <c r="G19" s="57">
        <v>10</v>
      </c>
      <c r="H19" s="57">
        <v>10</v>
      </c>
      <c r="I19" s="57">
        <v>10</v>
      </c>
      <c r="J19" s="57">
        <v>10</v>
      </c>
      <c r="K19" s="58"/>
      <c r="L19" s="57">
        <v>10</v>
      </c>
      <c r="M19" s="57">
        <v>13</v>
      </c>
      <c r="N19" s="57">
        <v>10</v>
      </c>
      <c r="O19" s="60">
        <v>10</v>
      </c>
      <c r="P19" s="57"/>
      <c r="Q19" s="57"/>
      <c r="R19" s="58"/>
      <c r="S19" s="57"/>
      <c r="T19" s="57"/>
      <c r="U19" s="57"/>
      <c r="V19" s="57"/>
      <c r="W19" s="57"/>
      <c r="X19" s="59"/>
      <c r="Y19" s="58"/>
      <c r="Z19" s="59"/>
      <c r="AA19" s="59"/>
      <c r="AB19" s="57"/>
      <c r="AC19" s="57"/>
      <c r="AD19" s="61">
        <v>10</v>
      </c>
      <c r="AE19" s="57">
        <v>10</v>
      </c>
      <c r="AF19" s="58">
        <v>10</v>
      </c>
      <c r="AG19" s="57">
        <v>10</v>
      </c>
      <c r="AH19" s="57">
        <v>10</v>
      </c>
      <c r="AI19" s="57">
        <v>10</v>
      </c>
      <c r="AJ19" s="65">
        <f>SUM(AD19:AI19)</f>
        <v>60</v>
      </c>
      <c r="AK19" s="25">
        <f>COUNT(AD19:AI19)</f>
        <v>6</v>
      </c>
      <c r="AL19" s="25">
        <f>AJ19-AK19*10</f>
        <v>0</v>
      </c>
    </row>
    <row r="20" spans="1:38" s="53" customFormat="1" ht="19.5" customHeight="1" x14ac:dyDescent="0.25">
      <c r="A20" s="25">
        <v>16</v>
      </c>
      <c r="B20" s="26" t="s">
        <v>22</v>
      </c>
      <c r="C20" s="3" t="s">
        <v>89</v>
      </c>
      <c r="D20" s="25" t="s">
        <v>101</v>
      </c>
      <c r="E20" s="57">
        <v>10</v>
      </c>
      <c r="F20" s="57">
        <v>14</v>
      </c>
      <c r="G20" s="57">
        <v>10</v>
      </c>
      <c r="H20" s="57">
        <v>10</v>
      </c>
      <c r="I20" s="57">
        <v>10</v>
      </c>
      <c r="J20" s="60">
        <v>10</v>
      </c>
      <c r="K20" s="58"/>
      <c r="L20" s="57"/>
      <c r="M20" s="57"/>
      <c r="N20" s="57"/>
      <c r="O20" s="57"/>
      <c r="P20" s="57"/>
      <c r="Q20" s="57"/>
      <c r="R20" s="58"/>
      <c r="S20" s="57"/>
      <c r="T20" s="57"/>
      <c r="U20" s="57"/>
      <c r="V20" s="57"/>
      <c r="W20" s="57"/>
      <c r="X20" s="59"/>
      <c r="Y20" s="58"/>
      <c r="Z20" s="59"/>
      <c r="AA20" s="59"/>
      <c r="AB20" s="57"/>
      <c r="AC20" s="57"/>
      <c r="AD20" s="57"/>
      <c r="AE20" s="57"/>
      <c r="AF20" s="58"/>
      <c r="AG20" s="57"/>
      <c r="AH20" s="57"/>
      <c r="AI20" s="57"/>
      <c r="AJ20" s="52">
        <f>SUM(E20:AI20)</f>
        <v>64</v>
      </c>
      <c r="AK20" s="25">
        <f>COUNT(E20:AI20)</f>
        <v>6</v>
      </c>
      <c r="AL20" s="25">
        <f t="shared" si="0"/>
        <v>4</v>
      </c>
    </row>
    <row r="21" spans="1:38" s="53" customFormat="1" ht="18.75" customHeight="1" x14ac:dyDescent="0.25">
      <c r="A21" s="25">
        <v>17</v>
      </c>
      <c r="B21" s="26" t="s">
        <v>23</v>
      </c>
      <c r="C21" s="3" t="s">
        <v>89</v>
      </c>
      <c r="D21" s="25" t="s">
        <v>101</v>
      </c>
      <c r="E21" s="57">
        <v>10</v>
      </c>
      <c r="F21" s="57">
        <v>14</v>
      </c>
      <c r="G21" s="57">
        <v>10</v>
      </c>
      <c r="H21" s="57">
        <v>10</v>
      </c>
      <c r="I21" s="57">
        <v>10</v>
      </c>
      <c r="J21" s="57">
        <v>10</v>
      </c>
      <c r="K21" s="58"/>
      <c r="L21" s="57">
        <v>10</v>
      </c>
      <c r="M21" s="57">
        <v>10</v>
      </c>
      <c r="N21" s="57">
        <v>10</v>
      </c>
      <c r="O21" s="57">
        <v>10</v>
      </c>
      <c r="P21" s="57">
        <v>10</v>
      </c>
      <c r="Q21" s="57">
        <v>10</v>
      </c>
      <c r="R21" s="58"/>
      <c r="S21" s="57">
        <v>10</v>
      </c>
      <c r="T21" s="57">
        <v>10</v>
      </c>
      <c r="U21" s="67">
        <v>5</v>
      </c>
      <c r="V21" s="60">
        <v>13</v>
      </c>
      <c r="W21" s="57"/>
      <c r="X21" s="59"/>
      <c r="Y21" s="58"/>
      <c r="Z21" s="59"/>
      <c r="AA21" s="59"/>
      <c r="AB21" s="57"/>
      <c r="AC21" s="57"/>
      <c r="AD21" s="57"/>
      <c r="AE21" s="57"/>
      <c r="AF21" s="58"/>
      <c r="AG21" s="57"/>
      <c r="AH21" s="57"/>
      <c r="AI21" s="57"/>
      <c r="AJ21" s="52">
        <f>SUM(E21:AI21)</f>
        <v>162</v>
      </c>
      <c r="AK21" s="25">
        <f>COUNT(E21:AI21)</f>
        <v>16</v>
      </c>
      <c r="AL21" s="25">
        <f t="shared" si="0"/>
        <v>2</v>
      </c>
    </row>
    <row r="22" spans="1:38" s="53" customFormat="1" ht="19.5" customHeight="1" x14ac:dyDescent="0.25">
      <c r="A22" s="25">
        <v>18</v>
      </c>
      <c r="B22" s="26" t="s">
        <v>24</v>
      </c>
      <c r="C22" s="3" t="s">
        <v>89</v>
      </c>
      <c r="D22" s="25" t="s">
        <v>101</v>
      </c>
      <c r="E22" s="57"/>
      <c r="F22" s="57"/>
      <c r="G22" s="57"/>
      <c r="H22" s="57"/>
      <c r="I22" s="57"/>
      <c r="J22" s="57"/>
      <c r="K22" s="58"/>
      <c r="L22" s="57"/>
      <c r="M22" s="57"/>
      <c r="N22" s="57"/>
      <c r="O22" s="57"/>
      <c r="P22" s="57"/>
      <c r="Q22" s="57"/>
      <c r="R22" s="58"/>
      <c r="S22" s="57"/>
      <c r="T22" s="57"/>
      <c r="U22" s="57"/>
      <c r="V22" s="57"/>
      <c r="W22" s="57"/>
      <c r="X22" s="59"/>
      <c r="Y22" s="58"/>
      <c r="Z22" s="59"/>
      <c r="AA22" s="59"/>
      <c r="AB22" s="57"/>
      <c r="AC22" s="57"/>
      <c r="AD22" s="57"/>
      <c r="AE22" s="57"/>
      <c r="AF22" s="58"/>
      <c r="AG22" s="57"/>
      <c r="AH22" s="57"/>
      <c r="AI22" s="57"/>
      <c r="AJ22" s="52">
        <f t="shared" si="1"/>
        <v>0</v>
      </c>
      <c r="AK22" s="25">
        <f t="shared" ref="AK22:AK64" si="3">COUNT(E22:AI22)</f>
        <v>0</v>
      </c>
      <c r="AL22" s="25">
        <f t="shared" si="0"/>
        <v>0</v>
      </c>
    </row>
    <row r="23" spans="1:38" s="53" customFormat="1" ht="19.5" customHeight="1" x14ac:dyDescent="0.25">
      <c r="A23" s="25">
        <v>19</v>
      </c>
      <c r="B23" s="26" t="s">
        <v>25</v>
      </c>
      <c r="C23" s="3" t="s">
        <v>89</v>
      </c>
      <c r="D23" s="25" t="s">
        <v>101</v>
      </c>
      <c r="E23" s="68">
        <v>10</v>
      </c>
      <c r="F23" s="68">
        <v>14</v>
      </c>
      <c r="G23" s="68">
        <v>10</v>
      </c>
      <c r="H23" s="68">
        <v>10</v>
      </c>
      <c r="I23" s="68">
        <v>10</v>
      </c>
      <c r="J23" s="68">
        <v>10</v>
      </c>
      <c r="K23" s="69"/>
      <c r="L23" s="68">
        <v>10</v>
      </c>
      <c r="M23" s="68">
        <v>10</v>
      </c>
      <c r="N23" s="68">
        <v>10</v>
      </c>
      <c r="O23" s="70">
        <v>10</v>
      </c>
      <c r="P23" s="68"/>
      <c r="Q23" s="68"/>
      <c r="R23" s="69"/>
      <c r="S23" s="68"/>
      <c r="T23" s="68"/>
      <c r="U23" s="68"/>
      <c r="V23" s="68"/>
      <c r="W23" s="68"/>
      <c r="X23" s="71"/>
      <c r="Y23" s="69"/>
      <c r="Z23" s="71"/>
      <c r="AA23" s="71"/>
      <c r="AB23" s="68"/>
      <c r="AC23" s="68"/>
      <c r="AD23" s="68"/>
      <c r="AE23" s="68"/>
      <c r="AF23" s="69"/>
      <c r="AG23" s="68"/>
      <c r="AH23" s="68"/>
      <c r="AI23" s="68"/>
      <c r="AJ23" s="52">
        <f>SUM(E23:AI23)</f>
        <v>104</v>
      </c>
      <c r="AK23" s="25">
        <f>COUNT(E23:AI23)</f>
        <v>10</v>
      </c>
      <c r="AL23" s="25">
        <f t="shared" si="0"/>
        <v>4</v>
      </c>
    </row>
    <row r="24" spans="1:38" s="53" customFormat="1" ht="18.75" customHeight="1" x14ac:dyDescent="0.25">
      <c r="A24" s="25">
        <v>20</v>
      </c>
      <c r="B24" s="26" t="s">
        <v>26</v>
      </c>
      <c r="C24" s="3" t="s">
        <v>89</v>
      </c>
      <c r="D24" s="25" t="s">
        <v>101</v>
      </c>
      <c r="E24" s="72"/>
      <c r="F24" s="31"/>
      <c r="G24" s="31"/>
      <c r="H24" s="31"/>
      <c r="I24" s="31"/>
      <c r="J24" s="31"/>
      <c r="K24" s="73"/>
      <c r="L24" s="31"/>
      <c r="M24" s="31"/>
      <c r="N24" s="31"/>
      <c r="O24" s="31"/>
      <c r="P24" s="31"/>
      <c r="Q24" s="31"/>
      <c r="R24" s="73"/>
      <c r="S24" s="31"/>
      <c r="T24" s="31"/>
      <c r="U24" s="31"/>
      <c r="V24" s="31"/>
      <c r="W24" s="31"/>
      <c r="X24" s="74"/>
      <c r="Y24" s="73"/>
      <c r="Z24" s="74"/>
      <c r="AA24" s="74"/>
      <c r="AB24" s="31"/>
      <c r="AC24" s="31"/>
      <c r="AD24" s="31"/>
      <c r="AE24" s="31"/>
      <c r="AF24" s="73"/>
      <c r="AG24" s="31"/>
      <c r="AH24" s="31"/>
      <c r="AI24" s="31"/>
      <c r="AJ24" s="52">
        <f t="shared" si="1"/>
        <v>0</v>
      </c>
      <c r="AK24" s="25">
        <f t="shared" si="3"/>
        <v>0</v>
      </c>
      <c r="AL24" s="25">
        <f t="shared" si="0"/>
        <v>0</v>
      </c>
    </row>
    <row r="25" spans="1:38" s="53" customFormat="1" ht="19.5" customHeight="1" x14ac:dyDescent="0.25">
      <c r="A25" s="25">
        <v>21</v>
      </c>
      <c r="B25" s="26" t="s">
        <v>27</v>
      </c>
      <c r="C25" s="3" t="s">
        <v>89</v>
      </c>
      <c r="D25" s="25" t="s">
        <v>101</v>
      </c>
      <c r="E25" s="57">
        <v>10</v>
      </c>
      <c r="F25" s="57">
        <v>14</v>
      </c>
      <c r="G25" s="57">
        <v>10</v>
      </c>
      <c r="H25" s="57">
        <v>10</v>
      </c>
      <c r="I25" s="57">
        <v>10</v>
      </c>
      <c r="J25" s="57">
        <v>10</v>
      </c>
      <c r="K25" s="58"/>
      <c r="L25" s="57">
        <v>10</v>
      </c>
      <c r="M25" s="57">
        <v>12</v>
      </c>
      <c r="N25" s="57">
        <v>10</v>
      </c>
      <c r="O25" s="57">
        <v>10</v>
      </c>
      <c r="P25" s="57">
        <v>10</v>
      </c>
      <c r="Q25" s="57">
        <v>13</v>
      </c>
      <c r="R25" s="58">
        <v>10</v>
      </c>
      <c r="S25" s="57">
        <v>13</v>
      </c>
      <c r="T25" s="57">
        <v>12</v>
      </c>
      <c r="U25" s="57">
        <v>10</v>
      </c>
      <c r="V25" s="57">
        <v>13</v>
      </c>
      <c r="W25" s="57">
        <v>13</v>
      </c>
      <c r="X25" s="59">
        <v>10</v>
      </c>
      <c r="Y25" s="58">
        <v>10</v>
      </c>
      <c r="Z25" s="60">
        <v>10</v>
      </c>
      <c r="AA25" s="57"/>
      <c r="AB25" s="57"/>
      <c r="AC25" s="57"/>
      <c r="AD25" s="57"/>
      <c r="AE25" s="57"/>
      <c r="AF25" s="58"/>
      <c r="AG25" s="57"/>
      <c r="AH25" s="57"/>
      <c r="AI25" s="57"/>
      <c r="AJ25" s="52">
        <f>SUM(E25:AI25)</f>
        <v>230</v>
      </c>
      <c r="AK25" s="25">
        <f>COUNT(E25:AI25)</f>
        <v>21</v>
      </c>
      <c r="AL25" s="25">
        <f>AJ25-AK25*10</f>
        <v>20</v>
      </c>
    </row>
    <row r="26" spans="1:38" s="53" customFormat="1" ht="19.5" customHeight="1" x14ac:dyDescent="0.25">
      <c r="A26" s="25">
        <v>22</v>
      </c>
      <c r="B26" s="26" t="s">
        <v>28</v>
      </c>
      <c r="C26" s="3" t="s">
        <v>89</v>
      </c>
      <c r="D26" s="25" t="s">
        <v>101</v>
      </c>
      <c r="E26" s="57"/>
      <c r="F26" s="57"/>
      <c r="G26" s="57"/>
      <c r="H26" s="57"/>
      <c r="I26" s="57"/>
      <c r="J26" s="57"/>
      <c r="K26" s="58"/>
      <c r="L26" s="57"/>
      <c r="M26" s="57"/>
      <c r="N26" s="57"/>
      <c r="O26" s="57"/>
      <c r="P26" s="57"/>
      <c r="Q26" s="57"/>
      <c r="R26" s="58"/>
      <c r="S26" s="57"/>
      <c r="T26" s="57"/>
      <c r="U26" s="57"/>
      <c r="V26" s="57"/>
      <c r="W26" s="57"/>
      <c r="X26" s="59"/>
      <c r="Y26" s="58"/>
      <c r="Z26" s="59"/>
      <c r="AA26" s="59"/>
      <c r="AB26" s="57"/>
      <c r="AC26" s="57"/>
      <c r="AD26" s="57"/>
      <c r="AE26" s="57"/>
      <c r="AF26" s="58"/>
      <c r="AG26" s="57"/>
      <c r="AH26" s="57"/>
      <c r="AI26" s="57"/>
      <c r="AJ26" s="52">
        <f t="shared" si="1"/>
        <v>0</v>
      </c>
      <c r="AK26" s="25">
        <f>COUNT(E26:AI26)</f>
        <v>0</v>
      </c>
      <c r="AL26" s="25">
        <f t="shared" si="0"/>
        <v>0</v>
      </c>
    </row>
    <row r="27" spans="1:38" s="53" customFormat="1" ht="19.5" customHeight="1" x14ac:dyDescent="0.25">
      <c r="A27" s="25">
        <v>23</v>
      </c>
      <c r="B27" s="26" t="s">
        <v>29</v>
      </c>
      <c r="C27" s="3"/>
      <c r="D27" s="25" t="s">
        <v>101</v>
      </c>
      <c r="E27" s="57"/>
      <c r="F27" s="57"/>
      <c r="G27" s="57"/>
      <c r="H27" s="57"/>
      <c r="I27" s="57"/>
      <c r="J27" s="57"/>
      <c r="K27" s="58"/>
      <c r="L27" s="57"/>
      <c r="M27" s="57"/>
      <c r="N27" s="57"/>
      <c r="O27" s="57"/>
      <c r="P27" s="57"/>
      <c r="Q27" s="57"/>
      <c r="R27" s="58"/>
      <c r="S27" s="57"/>
      <c r="T27" s="57"/>
      <c r="U27" s="57"/>
      <c r="V27" s="57"/>
      <c r="W27" s="57"/>
      <c r="X27" s="59"/>
      <c r="Y27" s="58"/>
      <c r="Z27" s="59"/>
      <c r="AA27" s="59"/>
      <c r="AB27" s="57"/>
      <c r="AC27" s="57"/>
      <c r="AD27" s="57"/>
      <c r="AE27" s="57"/>
      <c r="AF27" s="58"/>
      <c r="AG27" s="57"/>
      <c r="AH27" s="57"/>
      <c r="AI27" s="57"/>
      <c r="AJ27" s="52">
        <f>SUM(E27:AI27)</f>
        <v>0</v>
      </c>
      <c r="AK27" s="25">
        <f t="shared" si="3"/>
        <v>0</v>
      </c>
      <c r="AL27" s="25">
        <f t="shared" si="0"/>
        <v>0</v>
      </c>
    </row>
    <row r="28" spans="1:38" s="53" customFormat="1" ht="19.5" customHeight="1" x14ac:dyDescent="0.25">
      <c r="A28" s="25">
        <v>24</v>
      </c>
      <c r="B28" s="26" t="s">
        <v>30</v>
      </c>
      <c r="C28" s="3" t="s">
        <v>89</v>
      </c>
      <c r="D28" s="25" t="s">
        <v>102</v>
      </c>
      <c r="E28" s="57">
        <v>10</v>
      </c>
      <c r="F28" s="57">
        <v>16</v>
      </c>
      <c r="G28" s="57">
        <v>10</v>
      </c>
      <c r="H28" s="60">
        <v>10</v>
      </c>
      <c r="I28" s="57"/>
      <c r="J28" s="57"/>
      <c r="K28" s="58"/>
      <c r="L28" s="57"/>
      <c r="M28" s="57"/>
      <c r="N28" s="57"/>
      <c r="O28" s="57"/>
      <c r="P28" s="61">
        <v>10</v>
      </c>
      <c r="Q28" s="57">
        <v>10</v>
      </c>
      <c r="R28" s="58"/>
      <c r="S28" s="57">
        <v>10</v>
      </c>
      <c r="T28" s="57">
        <v>12</v>
      </c>
      <c r="U28" s="57">
        <v>13</v>
      </c>
      <c r="V28" s="57">
        <v>15</v>
      </c>
      <c r="W28" s="57">
        <v>15</v>
      </c>
      <c r="X28" s="59">
        <v>10</v>
      </c>
      <c r="Y28" s="58">
        <v>10</v>
      </c>
      <c r="Z28" s="59">
        <v>10</v>
      </c>
      <c r="AA28" s="59">
        <v>10</v>
      </c>
      <c r="AB28" s="57">
        <v>10</v>
      </c>
      <c r="AC28" s="57">
        <v>10</v>
      </c>
      <c r="AD28" s="57">
        <v>10</v>
      </c>
      <c r="AE28" s="57">
        <v>10</v>
      </c>
      <c r="AF28" s="58"/>
      <c r="AG28" s="57">
        <v>10</v>
      </c>
      <c r="AH28" s="57">
        <v>13</v>
      </c>
      <c r="AI28" s="57">
        <v>10</v>
      </c>
      <c r="AJ28" s="52">
        <f>SUM(P28:AI28)</f>
        <v>198</v>
      </c>
      <c r="AK28" s="25">
        <f>COUNT(P28:AI28)</f>
        <v>18</v>
      </c>
      <c r="AL28" s="25">
        <f>AJ28-AK28*10</f>
        <v>18</v>
      </c>
    </row>
    <row r="29" spans="1:38" s="53" customFormat="1" ht="19.5" customHeight="1" x14ac:dyDescent="0.25">
      <c r="A29" s="25">
        <v>25</v>
      </c>
      <c r="B29" s="26" t="s">
        <v>31</v>
      </c>
      <c r="C29" s="3" t="s">
        <v>89</v>
      </c>
      <c r="D29" s="25" t="s">
        <v>102</v>
      </c>
      <c r="E29" s="68"/>
      <c r="F29" s="68"/>
      <c r="G29" s="68"/>
      <c r="H29" s="68"/>
      <c r="I29" s="68"/>
      <c r="J29" s="68"/>
      <c r="K29" s="69"/>
      <c r="L29" s="68"/>
      <c r="M29" s="68"/>
      <c r="N29" s="68"/>
      <c r="O29" s="68"/>
      <c r="P29" s="68"/>
      <c r="Q29" s="68"/>
      <c r="R29" s="69"/>
      <c r="S29" s="68"/>
      <c r="T29" s="68"/>
      <c r="U29" s="68"/>
      <c r="V29" s="68"/>
      <c r="W29" s="68"/>
      <c r="X29" s="71"/>
      <c r="Y29" s="69"/>
      <c r="Z29" s="71"/>
      <c r="AA29" s="71"/>
      <c r="AB29" s="68"/>
      <c r="AC29" s="68"/>
      <c r="AD29" s="68"/>
      <c r="AE29" s="68"/>
      <c r="AF29" s="69"/>
      <c r="AG29" s="68"/>
      <c r="AH29" s="68"/>
      <c r="AI29" s="68"/>
      <c r="AJ29" s="52">
        <f t="shared" ref="AJ29:AJ44" si="4">SUM(E29:AI29)</f>
        <v>0</v>
      </c>
      <c r="AK29" s="25">
        <f>COUNT(E29:AI29)</f>
        <v>0</v>
      </c>
      <c r="AL29" s="25">
        <f t="shared" si="0"/>
        <v>0</v>
      </c>
    </row>
    <row r="30" spans="1:38" s="53" customFormat="1" ht="19.5" customHeight="1" x14ac:dyDescent="0.25">
      <c r="A30" s="25">
        <v>26</v>
      </c>
      <c r="B30" s="26" t="s">
        <v>32</v>
      </c>
      <c r="C30" s="3" t="s">
        <v>89</v>
      </c>
      <c r="D30" s="25" t="s">
        <v>102</v>
      </c>
      <c r="E30" s="68"/>
      <c r="F30" s="68"/>
      <c r="G30" s="68"/>
      <c r="H30" s="68"/>
      <c r="I30" s="68"/>
      <c r="J30" s="68"/>
      <c r="K30" s="69"/>
      <c r="L30" s="68"/>
      <c r="M30" s="68"/>
      <c r="N30" s="68"/>
      <c r="O30" s="68"/>
      <c r="P30" s="68"/>
      <c r="Q30" s="68"/>
      <c r="R30" s="69"/>
      <c r="S30" s="68"/>
      <c r="T30" s="68"/>
      <c r="U30" s="68"/>
      <c r="V30" s="68"/>
      <c r="W30" s="68"/>
      <c r="X30" s="71"/>
      <c r="Y30" s="69"/>
      <c r="Z30" s="71"/>
      <c r="AA30" s="71"/>
      <c r="AB30" s="68"/>
      <c r="AC30" s="68"/>
      <c r="AD30" s="68"/>
      <c r="AE30" s="68"/>
      <c r="AF30" s="69"/>
      <c r="AG30" s="68"/>
      <c r="AH30" s="68"/>
      <c r="AI30" s="68"/>
      <c r="AJ30" s="52">
        <f t="shared" si="4"/>
        <v>0</v>
      </c>
      <c r="AK30" s="25">
        <f t="shared" si="3"/>
        <v>0</v>
      </c>
      <c r="AL30" s="25">
        <f t="shared" si="0"/>
        <v>0</v>
      </c>
    </row>
    <row r="31" spans="1:38" s="53" customFormat="1" ht="19.5" customHeight="1" x14ac:dyDescent="0.25">
      <c r="A31" s="25">
        <v>27</v>
      </c>
      <c r="B31" s="26" t="s">
        <v>33</v>
      </c>
      <c r="C31" s="3" t="s">
        <v>89</v>
      </c>
      <c r="D31" s="25" t="s">
        <v>102</v>
      </c>
      <c r="E31" s="57"/>
      <c r="F31" s="57"/>
      <c r="G31" s="57"/>
      <c r="H31" s="61">
        <v>10</v>
      </c>
      <c r="I31" s="57">
        <v>10</v>
      </c>
      <c r="J31" s="57">
        <v>11</v>
      </c>
      <c r="K31" s="58"/>
      <c r="L31" s="57">
        <v>10</v>
      </c>
      <c r="M31" s="57">
        <v>10</v>
      </c>
      <c r="N31" s="75">
        <v>10</v>
      </c>
      <c r="O31" s="57"/>
      <c r="P31" s="57"/>
      <c r="Q31" s="57"/>
      <c r="R31" s="58"/>
      <c r="S31" s="57"/>
      <c r="T31" s="57"/>
      <c r="U31" s="57"/>
      <c r="V31" s="57"/>
      <c r="W31" s="57"/>
      <c r="X31" s="59"/>
      <c r="Y31" s="58"/>
      <c r="Z31" s="59"/>
      <c r="AA31" s="59"/>
      <c r="AB31" s="57"/>
      <c r="AC31" s="57"/>
      <c r="AD31" s="57"/>
      <c r="AE31" s="57"/>
      <c r="AF31" s="58"/>
      <c r="AG31" s="57"/>
      <c r="AH31" s="57"/>
      <c r="AI31" s="57"/>
      <c r="AJ31" s="52">
        <f t="shared" si="4"/>
        <v>61</v>
      </c>
      <c r="AK31" s="25">
        <f>COUNT(E31:AI31)</f>
        <v>6</v>
      </c>
      <c r="AL31" s="25">
        <f>AJ31-AK31*10</f>
        <v>1</v>
      </c>
    </row>
    <row r="32" spans="1:38" s="53" customFormat="1" ht="19.5" customHeight="1" x14ac:dyDescent="0.25">
      <c r="A32" s="25">
        <v>28</v>
      </c>
      <c r="B32" s="26" t="s">
        <v>34</v>
      </c>
      <c r="C32" s="3" t="s">
        <v>89</v>
      </c>
      <c r="D32" s="25" t="s">
        <v>102</v>
      </c>
      <c r="E32" s="57"/>
      <c r="F32" s="57"/>
      <c r="G32" s="57"/>
      <c r="H32" s="57"/>
      <c r="I32" s="57"/>
      <c r="J32" s="57"/>
      <c r="K32" s="58"/>
      <c r="L32" s="57"/>
      <c r="M32" s="57"/>
      <c r="N32" s="57"/>
      <c r="O32" s="57"/>
      <c r="P32" s="57"/>
      <c r="Q32" s="57"/>
      <c r="R32" s="58"/>
      <c r="S32" s="57"/>
      <c r="T32" s="57"/>
      <c r="U32" s="57"/>
      <c r="V32" s="57"/>
      <c r="W32" s="57"/>
      <c r="X32" s="59"/>
      <c r="Y32" s="58"/>
      <c r="Z32" s="59"/>
      <c r="AA32" s="59"/>
      <c r="AB32" s="57"/>
      <c r="AC32" s="57"/>
      <c r="AD32" s="57"/>
      <c r="AE32" s="57"/>
      <c r="AF32" s="58"/>
      <c r="AG32" s="57"/>
      <c r="AH32" s="57"/>
      <c r="AI32" s="57"/>
      <c r="AJ32" s="52">
        <f t="shared" si="4"/>
        <v>0</v>
      </c>
      <c r="AK32" s="25">
        <f t="shared" si="3"/>
        <v>0</v>
      </c>
      <c r="AL32" s="25">
        <f t="shared" si="0"/>
        <v>0</v>
      </c>
    </row>
    <row r="33" spans="1:38" s="53" customFormat="1" ht="19.5" customHeight="1" x14ac:dyDescent="0.25">
      <c r="A33" s="25">
        <v>29</v>
      </c>
      <c r="B33" s="26" t="s">
        <v>35</v>
      </c>
      <c r="C33" s="3" t="s">
        <v>89</v>
      </c>
      <c r="D33" s="25" t="s">
        <v>102</v>
      </c>
      <c r="E33" s="57">
        <v>10</v>
      </c>
      <c r="F33" s="57">
        <v>16</v>
      </c>
      <c r="G33" s="57">
        <v>10</v>
      </c>
      <c r="H33" s="60">
        <v>10</v>
      </c>
      <c r="I33" s="57"/>
      <c r="J33" s="57"/>
      <c r="K33" s="58"/>
      <c r="L33" s="57"/>
      <c r="M33" s="57"/>
      <c r="N33" s="57"/>
      <c r="O33" s="57"/>
      <c r="P33" s="61">
        <v>10</v>
      </c>
      <c r="Q33" s="57">
        <v>10</v>
      </c>
      <c r="R33" s="58"/>
      <c r="S33" s="57">
        <v>13</v>
      </c>
      <c r="T33" s="57">
        <v>12</v>
      </c>
      <c r="U33" s="57">
        <v>13</v>
      </c>
      <c r="V33" s="57">
        <v>15</v>
      </c>
      <c r="W33" s="57">
        <v>15</v>
      </c>
      <c r="X33" s="59">
        <v>10</v>
      </c>
      <c r="Y33" s="58">
        <v>10</v>
      </c>
      <c r="Z33" s="59">
        <v>10</v>
      </c>
      <c r="AA33" s="59">
        <v>10</v>
      </c>
      <c r="AB33" s="57">
        <v>10</v>
      </c>
      <c r="AC33" s="57">
        <v>10</v>
      </c>
      <c r="AD33" s="57">
        <v>10</v>
      </c>
      <c r="AE33" s="57">
        <v>10</v>
      </c>
      <c r="AF33" s="58"/>
      <c r="AG33" s="57">
        <v>10</v>
      </c>
      <c r="AH33" s="57">
        <v>13</v>
      </c>
      <c r="AI33" s="57">
        <v>10</v>
      </c>
      <c r="AJ33" s="52">
        <f>SUM(P33:AI33)</f>
        <v>201</v>
      </c>
      <c r="AK33" s="25">
        <f>COUNT(P33:AI33)</f>
        <v>18</v>
      </c>
      <c r="AL33" s="25">
        <f>AJ33-AK33*10</f>
        <v>21</v>
      </c>
    </row>
    <row r="34" spans="1:38" s="53" customFormat="1" ht="19.5" customHeight="1" x14ac:dyDescent="0.25">
      <c r="A34" s="25">
        <v>30</v>
      </c>
      <c r="B34" s="26" t="s">
        <v>36</v>
      </c>
      <c r="C34" s="3" t="s">
        <v>89</v>
      </c>
      <c r="D34" s="25" t="s">
        <v>102</v>
      </c>
      <c r="E34" s="57"/>
      <c r="F34" s="57"/>
      <c r="G34" s="57"/>
      <c r="H34" s="57"/>
      <c r="I34" s="57"/>
      <c r="J34" s="57"/>
      <c r="K34" s="58"/>
      <c r="L34" s="57"/>
      <c r="M34" s="57"/>
      <c r="N34" s="57"/>
      <c r="O34" s="57"/>
      <c r="P34" s="57"/>
      <c r="Q34" s="57"/>
      <c r="R34" s="58"/>
      <c r="S34" s="57"/>
      <c r="T34" s="57"/>
      <c r="U34" s="57"/>
      <c r="V34" s="57"/>
      <c r="W34" s="57"/>
      <c r="X34" s="59"/>
      <c r="Y34" s="58"/>
      <c r="Z34" s="59"/>
      <c r="AA34" s="59"/>
      <c r="AB34" s="57"/>
      <c r="AC34" s="57"/>
      <c r="AD34" s="57"/>
      <c r="AE34" s="57"/>
      <c r="AF34" s="58"/>
      <c r="AG34" s="57"/>
      <c r="AH34" s="57"/>
      <c r="AI34" s="57"/>
      <c r="AJ34" s="52">
        <f t="shared" si="4"/>
        <v>0</v>
      </c>
      <c r="AK34" s="25">
        <f t="shared" si="3"/>
        <v>0</v>
      </c>
      <c r="AL34" s="25">
        <f t="shared" si="0"/>
        <v>0</v>
      </c>
    </row>
    <row r="35" spans="1:38" s="53" customFormat="1" ht="19.5" customHeight="1" x14ac:dyDescent="0.25">
      <c r="A35" s="25">
        <v>31</v>
      </c>
      <c r="B35" s="26" t="s">
        <v>37</v>
      </c>
      <c r="C35" s="3" t="s">
        <v>89</v>
      </c>
      <c r="D35" s="25" t="s">
        <v>102</v>
      </c>
      <c r="E35" s="57"/>
      <c r="F35" s="57"/>
      <c r="G35" s="57"/>
      <c r="H35" s="57"/>
      <c r="I35" s="57"/>
      <c r="J35" s="57"/>
      <c r="K35" s="58"/>
      <c r="L35" s="57"/>
      <c r="M35" s="57"/>
      <c r="N35" s="57"/>
      <c r="O35" s="57"/>
      <c r="P35" s="57"/>
      <c r="Q35" s="57"/>
      <c r="R35" s="58"/>
      <c r="S35" s="57"/>
      <c r="T35" s="57"/>
      <c r="U35" s="57"/>
      <c r="V35" s="57"/>
      <c r="W35" s="57"/>
      <c r="X35" s="59"/>
      <c r="Y35" s="58"/>
      <c r="Z35" s="59"/>
      <c r="AA35" s="59"/>
      <c r="AB35" s="57"/>
      <c r="AC35" s="57"/>
      <c r="AD35" s="57"/>
      <c r="AE35" s="57"/>
      <c r="AF35" s="58"/>
      <c r="AG35" s="57"/>
      <c r="AH35" s="57"/>
      <c r="AI35" s="57"/>
      <c r="AJ35" s="52">
        <f t="shared" si="4"/>
        <v>0</v>
      </c>
      <c r="AK35" s="25">
        <f t="shared" si="3"/>
        <v>0</v>
      </c>
      <c r="AL35" s="25">
        <f t="shared" si="0"/>
        <v>0</v>
      </c>
    </row>
    <row r="36" spans="1:38" s="53" customFormat="1" ht="19.5" customHeight="1" x14ac:dyDescent="0.25">
      <c r="A36" s="25">
        <v>7</v>
      </c>
      <c r="B36" s="26" t="s">
        <v>38</v>
      </c>
      <c r="C36" s="3" t="s">
        <v>89</v>
      </c>
      <c r="D36" s="25" t="s">
        <v>102</v>
      </c>
      <c r="E36" s="57"/>
      <c r="F36" s="57"/>
      <c r="G36" s="57"/>
      <c r="H36" s="57"/>
      <c r="I36" s="57"/>
      <c r="J36" s="57"/>
      <c r="K36" s="58"/>
      <c r="L36" s="57"/>
      <c r="M36" s="57"/>
      <c r="N36" s="57"/>
      <c r="O36" s="57"/>
      <c r="P36" s="57"/>
      <c r="Q36" s="57"/>
      <c r="R36" s="58"/>
      <c r="S36" s="57"/>
      <c r="T36" s="57"/>
      <c r="U36" s="57"/>
      <c r="V36" s="57"/>
      <c r="W36" s="57"/>
      <c r="X36" s="59"/>
      <c r="Y36" s="58"/>
      <c r="Z36" s="59"/>
      <c r="AA36" s="59"/>
      <c r="AB36" s="57"/>
      <c r="AC36" s="57"/>
      <c r="AD36" s="57"/>
      <c r="AE36" s="57"/>
      <c r="AF36" s="58"/>
      <c r="AG36" s="57"/>
      <c r="AH36" s="57"/>
      <c r="AI36" s="57"/>
      <c r="AJ36" s="52">
        <f t="shared" si="4"/>
        <v>0</v>
      </c>
      <c r="AK36" s="25">
        <f t="shared" si="3"/>
        <v>0</v>
      </c>
      <c r="AL36" s="25">
        <f t="shared" si="0"/>
        <v>0</v>
      </c>
    </row>
    <row r="37" spans="1:38" s="53" customFormat="1" ht="19.5" customHeight="1" x14ac:dyDescent="0.25">
      <c r="A37" s="25">
        <v>33</v>
      </c>
      <c r="B37" s="26" t="s">
        <v>39</v>
      </c>
      <c r="C37" s="3" t="s">
        <v>89</v>
      </c>
      <c r="D37" s="25" t="s">
        <v>103</v>
      </c>
      <c r="E37" s="57">
        <v>11</v>
      </c>
      <c r="F37" s="57">
        <v>16</v>
      </c>
      <c r="G37" s="57">
        <v>12</v>
      </c>
      <c r="H37" s="57">
        <v>11</v>
      </c>
      <c r="I37" s="57">
        <v>11</v>
      </c>
      <c r="J37" s="57">
        <v>11</v>
      </c>
      <c r="K37" s="58">
        <v>11</v>
      </c>
      <c r="L37" s="57">
        <v>11</v>
      </c>
      <c r="M37" s="57">
        <v>11</v>
      </c>
      <c r="N37" s="57">
        <v>11</v>
      </c>
      <c r="O37" s="57">
        <v>13</v>
      </c>
      <c r="P37" s="57">
        <v>12</v>
      </c>
      <c r="Q37" s="57">
        <v>11</v>
      </c>
      <c r="R37" s="58">
        <v>11</v>
      </c>
      <c r="S37" s="57">
        <v>11</v>
      </c>
      <c r="T37" s="57">
        <v>11</v>
      </c>
      <c r="U37" s="57">
        <v>10</v>
      </c>
      <c r="V37" s="57">
        <v>13</v>
      </c>
      <c r="W37" s="57">
        <v>13</v>
      </c>
      <c r="X37" s="59">
        <v>11</v>
      </c>
      <c r="Y37" s="58">
        <v>11</v>
      </c>
      <c r="Z37" s="59">
        <v>11</v>
      </c>
      <c r="AA37" s="59">
        <v>10</v>
      </c>
      <c r="AB37" s="57">
        <v>10</v>
      </c>
      <c r="AC37" s="57">
        <v>10</v>
      </c>
      <c r="AD37" s="60">
        <v>10</v>
      </c>
      <c r="AE37" s="57"/>
      <c r="AF37" s="58"/>
      <c r="AG37" s="57"/>
      <c r="AH37" s="57"/>
      <c r="AI37" s="57"/>
      <c r="AJ37" s="52">
        <f>SUM(E37:AI37)</f>
        <v>294</v>
      </c>
      <c r="AK37" s="25">
        <f>COUNT(E37:AI37)</f>
        <v>26</v>
      </c>
      <c r="AL37" s="25">
        <f>AJ37-AK37*10</f>
        <v>34</v>
      </c>
    </row>
    <row r="38" spans="1:38" s="53" customFormat="1" ht="19.5" customHeight="1" x14ac:dyDescent="0.25">
      <c r="A38" s="25">
        <v>34</v>
      </c>
      <c r="B38" s="26" t="s">
        <v>40</v>
      </c>
      <c r="C38" s="3" t="s">
        <v>89</v>
      </c>
      <c r="D38" s="25" t="s">
        <v>103</v>
      </c>
      <c r="E38" s="57"/>
      <c r="F38" s="57"/>
      <c r="G38" s="57"/>
      <c r="H38" s="57"/>
      <c r="I38" s="57"/>
      <c r="J38" s="57"/>
      <c r="K38" s="58"/>
      <c r="L38" s="57"/>
      <c r="M38" s="57"/>
      <c r="N38" s="57"/>
      <c r="O38" s="61">
        <v>10</v>
      </c>
      <c r="P38" s="57">
        <v>10</v>
      </c>
      <c r="Q38" s="57">
        <v>10</v>
      </c>
      <c r="R38" s="58">
        <v>11</v>
      </c>
      <c r="S38" s="57">
        <v>11</v>
      </c>
      <c r="T38" s="57">
        <v>11</v>
      </c>
      <c r="U38" s="57">
        <v>10</v>
      </c>
      <c r="V38" s="57">
        <v>13</v>
      </c>
      <c r="W38" s="57">
        <v>13</v>
      </c>
      <c r="X38" s="59">
        <v>10</v>
      </c>
      <c r="Y38" s="58">
        <v>10</v>
      </c>
      <c r="Z38" s="59">
        <v>11</v>
      </c>
      <c r="AA38" s="59">
        <v>10</v>
      </c>
      <c r="AB38" s="57">
        <v>10</v>
      </c>
      <c r="AC38" s="57">
        <v>10</v>
      </c>
      <c r="AD38" s="57">
        <v>10</v>
      </c>
      <c r="AE38" s="57">
        <v>10</v>
      </c>
      <c r="AF38" s="58">
        <v>10</v>
      </c>
      <c r="AG38" s="57">
        <v>11</v>
      </c>
      <c r="AH38" s="57">
        <v>10</v>
      </c>
      <c r="AI38" s="57">
        <v>10</v>
      </c>
      <c r="AJ38" s="52">
        <f>SUM(E38:AI38)</f>
        <v>221</v>
      </c>
      <c r="AK38" s="25">
        <f>COUNT(E38:AI38)</f>
        <v>21</v>
      </c>
      <c r="AL38" s="25">
        <f t="shared" si="0"/>
        <v>11</v>
      </c>
    </row>
    <row r="39" spans="1:38" s="53" customFormat="1" ht="19.5" customHeight="1" x14ac:dyDescent="0.25">
      <c r="A39" s="25">
        <v>35</v>
      </c>
      <c r="B39" s="26" t="s">
        <v>41</v>
      </c>
      <c r="C39" s="3" t="s">
        <v>89</v>
      </c>
      <c r="D39" s="25" t="s">
        <v>103</v>
      </c>
      <c r="E39" s="57">
        <v>10</v>
      </c>
      <c r="F39" s="57">
        <v>14</v>
      </c>
      <c r="G39" s="57">
        <v>10</v>
      </c>
      <c r="H39" s="57">
        <v>11</v>
      </c>
      <c r="I39" s="57">
        <v>10</v>
      </c>
      <c r="J39" s="57">
        <v>10</v>
      </c>
      <c r="K39" s="58"/>
      <c r="L39" s="57">
        <v>10</v>
      </c>
      <c r="M39" s="57">
        <v>10</v>
      </c>
      <c r="N39" s="57">
        <v>10</v>
      </c>
      <c r="O39" s="60">
        <v>10</v>
      </c>
      <c r="P39" s="57"/>
      <c r="Q39" s="57"/>
      <c r="R39" s="58"/>
      <c r="S39" s="57"/>
      <c r="T39" s="57"/>
      <c r="U39" s="57"/>
      <c r="V39" s="57"/>
      <c r="W39" s="57"/>
      <c r="X39" s="59"/>
      <c r="Y39" s="58"/>
      <c r="Z39" s="59"/>
      <c r="AA39" s="59"/>
      <c r="AB39" s="57"/>
      <c r="AC39" s="57"/>
      <c r="AD39" s="61">
        <v>10</v>
      </c>
      <c r="AE39" s="57">
        <v>11</v>
      </c>
      <c r="AF39" s="58">
        <v>10</v>
      </c>
      <c r="AG39" s="57">
        <v>11</v>
      </c>
      <c r="AH39" s="57">
        <v>11</v>
      </c>
      <c r="AI39" s="57">
        <v>11</v>
      </c>
      <c r="AJ39" s="52">
        <f>SUM(AD39:AI39)</f>
        <v>64</v>
      </c>
      <c r="AK39" s="25">
        <f>COUNT(AD39:AI39)</f>
        <v>6</v>
      </c>
      <c r="AL39" s="25">
        <f>AJ39-AK39*10</f>
        <v>4</v>
      </c>
    </row>
    <row r="40" spans="1:38" s="53" customFormat="1" ht="19.5" customHeight="1" x14ac:dyDescent="0.25">
      <c r="A40" s="25">
        <v>36</v>
      </c>
      <c r="B40" s="26" t="s">
        <v>42</v>
      </c>
      <c r="C40" s="3" t="s">
        <v>89</v>
      </c>
      <c r="D40" s="25" t="s">
        <v>104</v>
      </c>
      <c r="E40" s="57">
        <v>10</v>
      </c>
      <c r="F40" s="57">
        <v>14</v>
      </c>
      <c r="G40" s="57">
        <v>10</v>
      </c>
      <c r="H40" s="57">
        <v>10</v>
      </c>
      <c r="I40" s="57">
        <v>10</v>
      </c>
      <c r="J40" s="57">
        <v>10</v>
      </c>
      <c r="K40" s="58"/>
      <c r="L40" s="57">
        <v>10</v>
      </c>
      <c r="M40" s="57">
        <v>13</v>
      </c>
      <c r="N40" s="57">
        <v>13</v>
      </c>
      <c r="O40" s="57">
        <v>13</v>
      </c>
      <c r="P40" s="57">
        <v>13</v>
      </c>
      <c r="Q40" s="57">
        <v>12</v>
      </c>
      <c r="R40" s="58">
        <v>13</v>
      </c>
      <c r="S40" s="57">
        <v>13</v>
      </c>
      <c r="T40" s="57">
        <v>10</v>
      </c>
      <c r="U40" s="57">
        <v>10</v>
      </c>
      <c r="V40" s="57">
        <v>13</v>
      </c>
      <c r="W40" s="60">
        <v>10</v>
      </c>
      <c r="X40" s="59"/>
      <c r="Y40" s="58"/>
      <c r="Z40" s="59"/>
      <c r="AA40" s="59"/>
      <c r="AB40" s="57"/>
      <c r="AC40" s="57"/>
      <c r="AD40" s="57"/>
      <c r="AE40" s="57"/>
      <c r="AF40" s="58"/>
      <c r="AG40" s="57"/>
      <c r="AH40" s="57"/>
      <c r="AI40" s="57"/>
      <c r="AJ40" s="52">
        <f>SUM(E40:AI40)</f>
        <v>207</v>
      </c>
      <c r="AK40" s="25">
        <f>COUNT(E40:AI40)</f>
        <v>18</v>
      </c>
      <c r="AL40" s="25">
        <f t="shared" si="0"/>
        <v>27</v>
      </c>
    </row>
    <row r="41" spans="1:38" s="53" customFormat="1" ht="19.5" customHeight="1" x14ac:dyDescent="0.25">
      <c r="A41" s="25">
        <v>37</v>
      </c>
      <c r="B41" s="26" t="s">
        <v>43</v>
      </c>
      <c r="C41" s="3" t="s">
        <v>89</v>
      </c>
      <c r="D41" s="25" t="s">
        <v>105</v>
      </c>
      <c r="E41" s="76"/>
      <c r="F41" s="76"/>
      <c r="G41" s="76"/>
      <c r="H41" s="76"/>
      <c r="I41" s="76"/>
      <c r="J41" s="76"/>
      <c r="K41" s="77"/>
      <c r="L41" s="76"/>
      <c r="M41" s="76"/>
      <c r="N41" s="76"/>
      <c r="O41" s="76"/>
      <c r="P41" s="76"/>
      <c r="Q41" s="76"/>
      <c r="R41" s="77"/>
      <c r="S41" s="76"/>
      <c r="T41" s="76"/>
      <c r="U41" s="76"/>
      <c r="V41" s="76"/>
      <c r="W41" s="76"/>
      <c r="X41" s="78"/>
      <c r="Y41" s="77"/>
      <c r="Z41" s="78"/>
      <c r="AA41" s="79">
        <v>10</v>
      </c>
      <c r="AB41" s="76">
        <v>10</v>
      </c>
      <c r="AC41" s="76">
        <v>10</v>
      </c>
      <c r="AD41" s="76">
        <v>10</v>
      </c>
      <c r="AE41" s="76">
        <v>10</v>
      </c>
      <c r="AF41" s="77"/>
      <c r="AG41" s="76">
        <v>10</v>
      </c>
      <c r="AH41" s="76"/>
      <c r="AI41" s="76">
        <v>10</v>
      </c>
      <c r="AJ41" s="52">
        <f>SUM(AA41:AI41)</f>
        <v>70</v>
      </c>
      <c r="AK41" s="25">
        <f>COUNT(E41:AI41)</f>
        <v>7</v>
      </c>
      <c r="AL41" s="25">
        <f>AJ41-AK41*10</f>
        <v>0</v>
      </c>
    </row>
    <row r="42" spans="1:38" s="53" customFormat="1" ht="19.5" customHeight="1" x14ac:dyDescent="0.25">
      <c r="A42" s="25">
        <v>38</v>
      </c>
      <c r="B42" s="26" t="s">
        <v>44</v>
      </c>
      <c r="C42" s="3" t="s">
        <v>89</v>
      </c>
      <c r="D42" s="25" t="s">
        <v>106</v>
      </c>
      <c r="E42" s="68"/>
      <c r="F42" s="80"/>
      <c r="G42" s="80"/>
      <c r="H42" s="80"/>
      <c r="I42" s="80"/>
      <c r="J42" s="80"/>
      <c r="K42" s="81"/>
      <c r="L42" s="80"/>
      <c r="M42" s="80"/>
      <c r="N42" s="80"/>
      <c r="O42" s="80"/>
      <c r="P42" s="80"/>
      <c r="Q42" s="80"/>
      <c r="R42" s="81"/>
      <c r="S42" s="80"/>
      <c r="T42" s="80"/>
      <c r="U42" s="80"/>
      <c r="V42" s="80"/>
      <c r="W42" s="80"/>
      <c r="X42" s="82"/>
      <c r="Y42" s="81"/>
      <c r="Z42" s="82"/>
      <c r="AA42" s="82"/>
      <c r="AB42" s="80"/>
      <c r="AC42" s="80"/>
      <c r="AD42" s="80"/>
      <c r="AE42" s="80"/>
      <c r="AF42" s="81"/>
      <c r="AG42" s="80"/>
      <c r="AH42" s="80"/>
      <c r="AI42" s="80"/>
      <c r="AJ42" s="52">
        <f>SUM(AA42:AI42)</f>
        <v>0</v>
      </c>
      <c r="AK42" s="25">
        <f t="shared" si="3"/>
        <v>0</v>
      </c>
      <c r="AL42" s="25">
        <f t="shared" si="0"/>
        <v>0</v>
      </c>
    </row>
    <row r="43" spans="1:38" s="53" customFormat="1" ht="19.5" customHeight="1" x14ac:dyDescent="0.25">
      <c r="A43" s="25">
        <v>39</v>
      </c>
      <c r="B43" s="26" t="s">
        <v>45</v>
      </c>
      <c r="C43" s="3" t="s">
        <v>89</v>
      </c>
      <c r="D43" s="25" t="s">
        <v>106</v>
      </c>
      <c r="E43" s="68"/>
      <c r="F43" s="80"/>
      <c r="G43" s="80"/>
      <c r="H43" s="80"/>
      <c r="I43" s="80"/>
      <c r="J43" s="80"/>
      <c r="K43" s="81"/>
      <c r="L43" s="83">
        <v>10</v>
      </c>
      <c r="M43" s="80">
        <v>10</v>
      </c>
      <c r="N43" s="80">
        <v>10</v>
      </c>
      <c r="O43" s="80">
        <v>10</v>
      </c>
      <c r="P43" s="80">
        <v>10</v>
      </c>
      <c r="Q43" s="80">
        <v>10</v>
      </c>
      <c r="R43" s="81"/>
      <c r="S43" s="80">
        <v>10</v>
      </c>
      <c r="T43" s="80">
        <v>10</v>
      </c>
      <c r="U43" s="80">
        <v>10</v>
      </c>
      <c r="V43" s="80">
        <v>13</v>
      </c>
      <c r="W43" s="80">
        <v>13</v>
      </c>
      <c r="X43" s="82">
        <v>10</v>
      </c>
      <c r="Y43" s="81"/>
      <c r="Z43" s="82">
        <v>10</v>
      </c>
      <c r="AA43" s="82">
        <v>10</v>
      </c>
      <c r="AB43" s="80">
        <v>10</v>
      </c>
      <c r="AC43" s="80">
        <v>10</v>
      </c>
      <c r="AD43" s="80">
        <v>10</v>
      </c>
      <c r="AE43" s="80">
        <v>10</v>
      </c>
      <c r="AF43" s="81"/>
      <c r="AG43" s="80">
        <v>10</v>
      </c>
      <c r="AH43" s="80">
        <v>10</v>
      </c>
      <c r="AI43" s="80">
        <v>10</v>
      </c>
      <c r="AJ43" s="52">
        <f>SUM(E43:AI43)</f>
        <v>216</v>
      </c>
      <c r="AK43" s="25">
        <f>COUNT(E43:AI43)</f>
        <v>21</v>
      </c>
      <c r="AL43" s="25">
        <f>AJ43-AK43*10</f>
        <v>6</v>
      </c>
    </row>
    <row r="44" spans="1:38" s="53" customFormat="1" ht="19.5" customHeight="1" x14ac:dyDescent="0.25">
      <c r="A44" s="25">
        <v>40</v>
      </c>
      <c r="B44" s="26" t="s">
        <v>46</v>
      </c>
      <c r="C44" s="3" t="s">
        <v>89</v>
      </c>
      <c r="D44" s="25" t="s">
        <v>107</v>
      </c>
      <c r="E44" s="57"/>
      <c r="F44" s="57"/>
      <c r="G44" s="57"/>
      <c r="H44" s="57"/>
      <c r="I44" s="57"/>
      <c r="J44" s="57"/>
      <c r="K44" s="58"/>
      <c r="L44" s="57"/>
      <c r="M44" s="57"/>
      <c r="N44" s="57"/>
      <c r="O44" s="57"/>
      <c r="P44" s="57"/>
      <c r="Q44" s="57"/>
      <c r="R44" s="58"/>
      <c r="S44" s="57"/>
      <c r="T44" s="57"/>
      <c r="U44" s="57"/>
      <c r="V44" s="57"/>
      <c r="W44" s="57"/>
      <c r="X44" s="59"/>
      <c r="Y44" s="58"/>
      <c r="Z44" s="59"/>
      <c r="AA44" s="59"/>
      <c r="AB44" s="57"/>
      <c r="AC44" s="57"/>
      <c r="AD44" s="57"/>
      <c r="AE44" s="57"/>
      <c r="AF44" s="58"/>
      <c r="AG44" s="57"/>
      <c r="AH44" s="57"/>
      <c r="AI44" s="57"/>
      <c r="AJ44" s="52">
        <f t="shared" si="4"/>
        <v>0</v>
      </c>
      <c r="AK44" s="25">
        <f t="shared" si="3"/>
        <v>0</v>
      </c>
      <c r="AL44" s="25">
        <f t="shared" si="0"/>
        <v>0</v>
      </c>
    </row>
    <row r="45" spans="1:38" s="53" customFormat="1" ht="19.5" customHeight="1" x14ac:dyDescent="0.25">
      <c r="A45" s="25">
        <v>41</v>
      </c>
      <c r="B45" s="26" t="s">
        <v>47</v>
      </c>
      <c r="C45" s="3" t="s">
        <v>89</v>
      </c>
      <c r="D45" s="25" t="s">
        <v>107</v>
      </c>
      <c r="E45" s="57"/>
      <c r="F45" s="57"/>
      <c r="G45" s="57"/>
      <c r="H45" s="61">
        <v>10</v>
      </c>
      <c r="I45" s="57">
        <v>10</v>
      </c>
      <c r="J45" s="57">
        <v>10</v>
      </c>
      <c r="K45" s="58"/>
      <c r="L45" s="57">
        <v>10</v>
      </c>
      <c r="M45" s="57">
        <v>10</v>
      </c>
      <c r="N45" s="57">
        <v>13</v>
      </c>
      <c r="O45" s="57">
        <v>13</v>
      </c>
      <c r="P45" s="57">
        <v>13</v>
      </c>
      <c r="Q45" s="57">
        <v>13</v>
      </c>
      <c r="R45" s="58">
        <v>13</v>
      </c>
      <c r="S45" s="57">
        <v>13</v>
      </c>
      <c r="T45" s="57">
        <v>10</v>
      </c>
      <c r="U45" s="57">
        <v>10</v>
      </c>
      <c r="V45" s="57">
        <v>10</v>
      </c>
      <c r="W45" s="57">
        <v>10</v>
      </c>
      <c r="X45" s="59">
        <v>10</v>
      </c>
      <c r="Y45" s="58">
        <v>10</v>
      </c>
      <c r="Z45" s="59">
        <v>13</v>
      </c>
      <c r="AA45" s="59">
        <v>10</v>
      </c>
      <c r="AB45" s="57">
        <v>10</v>
      </c>
      <c r="AC45" s="57">
        <v>10</v>
      </c>
      <c r="AD45" s="57">
        <v>10</v>
      </c>
      <c r="AE45" s="57">
        <v>10</v>
      </c>
      <c r="AF45" s="58"/>
      <c r="AG45" s="57">
        <v>10</v>
      </c>
      <c r="AH45" s="57">
        <v>10</v>
      </c>
      <c r="AI45" s="57">
        <v>10</v>
      </c>
      <c r="AJ45" s="52">
        <f>SUM(E45:AI45)</f>
        <v>281</v>
      </c>
      <c r="AK45" s="25">
        <f>COUNT(E45:AI45)</f>
        <v>26</v>
      </c>
      <c r="AL45" s="25">
        <f>AJ45-AK45*10</f>
        <v>21</v>
      </c>
    </row>
    <row r="46" spans="1:38" s="53" customFormat="1" ht="19.5" customHeight="1" x14ac:dyDescent="0.25">
      <c r="A46" s="25">
        <v>42</v>
      </c>
      <c r="B46" s="26" t="s">
        <v>48</v>
      </c>
      <c r="C46" s="3" t="s">
        <v>89</v>
      </c>
      <c r="D46" s="25" t="s">
        <v>107</v>
      </c>
      <c r="E46" s="57"/>
      <c r="F46" s="57"/>
      <c r="G46" s="57"/>
      <c r="H46" s="57"/>
      <c r="I46" s="57"/>
      <c r="J46" s="57"/>
      <c r="K46" s="58"/>
      <c r="L46" s="61">
        <v>10</v>
      </c>
      <c r="M46" s="57">
        <v>10</v>
      </c>
      <c r="N46" s="57">
        <v>13</v>
      </c>
      <c r="O46" s="57">
        <v>13</v>
      </c>
      <c r="P46" s="57">
        <v>13</v>
      </c>
      <c r="Q46" s="57">
        <v>13</v>
      </c>
      <c r="R46" s="58">
        <v>13</v>
      </c>
      <c r="S46" s="57">
        <v>13</v>
      </c>
      <c r="T46" s="57">
        <v>10</v>
      </c>
      <c r="U46" s="57">
        <v>10</v>
      </c>
      <c r="V46" s="57">
        <v>13</v>
      </c>
      <c r="W46" s="57">
        <v>13</v>
      </c>
      <c r="X46" s="59">
        <v>10</v>
      </c>
      <c r="Y46" s="58">
        <v>10</v>
      </c>
      <c r="Z46" s="59">
        <v>13</v>
      </c>
      <c r="AA46" s="59">
        <v>10</v>
      </c>
      <c r="AB46" s="57">
        <v>10</v>
      </c>
      <c r="AC46" s="57">
        <v>10</v>
      </c>
      <c r="AD46" s="57">
        <v>10</v>
      </c>
      <c r="AE46" s="57">
        <v>10</v>
      </c>
      <c r="AF46" s="58"/>
      <c r="AG46" s="57">
        <v>10</v>
      </c>
      <c r="AH46" s="57">
        <v>10</v>
      </c>
      <c r="AI46" s="57">
        <v>10</v>
      </c>
      <c r="AJ46" s="52">
        <f>SUM(E46:AI46)</f>
        <v>257</v>
      </c>
      <c r="AK46" s="25">
        <f>COUNT(E46:AI46)</f>
        <v>23</v>
      </c>
      <c r="AL46" s="25">
        <f>AJ46-AK46*10</f>
        <v>27</v>
      </c>
    </row>
    <row r="47" spans="1:38" s="53" customFormat="1" ht="19.5" customHeight="1" x14ac:dyDescent="0.25">
      <c r="A47" s="25">
        <v>43</v>
      </c>
      <c r="B47" s="26" t="s">
        <v>49</v>
      </c>
      <c r="C47" s="3" t="s">
        <v>89</v>
      </c>
      <c r="D47" s="25" t="s">
        <v>107</v>
      </c>
      <c r="E47" s="57">
        <v>10</v>
      </c>
      <c r="F47" s="57">
        <v>14</v>
      </c>
      <c r="G47" s="57">
        <v>10</v>
      </c>
      <c r="H47" s="60">
        <v>10</v>
      </c>
      <c r="I47" s="57"/>
      <c r="J47" s="57"/>
      <c r="K47" s="58"/>
      <c r="L47" s="57"/>
      <c r="M47" s="57"/>
      <c r="N47" s="57"/>
      <c r="O47" s="57"/>
      <c r="P47" s="57"/>
      <c r="Q47" s="57"/>
      <c r="R47" s="58"/>
      <c r="S47" s="57"/>
      <c r="T47" s="57"/>
      <c r="U47" s="57"/>
      <c r="V47" s="57"/>
      <c r="W47" s="57"/>
      <c r="X47" s="59"/>
      <c r="Y47" s="58"/>
      <c r="Z47" s="59"/>
      <c r="AA47" s="59"/>
      <c r="AB47" s="57"/>
      <c r="AC47" s="57"/>
      <c r="AD47" s="57"/>
      <c r="AE47" s="57"/>
      <c r="AF47" s="58"/>
      <c r="AG47" s="57"/>
      <c r="AH47" s="57"/>
      <c r="AI47" s="57"/>
      <c r="AJ47" s="52">
        <f t="shared" ref="AJ47:AJ65" si="5">SUM(E47:AI47)</f>
        <v>44</v>
      </c>
      <c r="AK47" s="25">
        <f t="shared" si="3"/>
        <v>4</v>
      </c>
      <c r="AL47" s="25">
        <f t="shared" si="0"/>
        <v>4</v>
      </c>
    </row>
    <row r="48" spans="1:38" s="53" customFormat="1" ht="19.5" customHeight="1" x14ac:dyDescent="0.25">
      <c r="A48" s="25">
        <v>44</v>
      </c>
      <c r="B48" s="26" t="s">
        <v>50</v>
      </c>
      <c r="C48" s="3" t="s">
        <v>89</v>
      </c>
      <c r="D48" s="25" t="s">
        <v>107</v>
      </c>
      <c r="E48" s="27">
        <v>10</v>
      </c>
      <c r="F48" s="27">
        <v>10</v>
      </c>
      <c r="G48" s="27">
        <v>10</v>
      </c>
      <c r="H48" s="27">
        <v>10</v>
      </c>
      <c r="I48" s="27">
        <v>10</v>
      </c>
      <c r="J48" s="27">
        <v>10</v>
      </c>
      <c r="K48" s="84"/>
      <c r="L48" s="27">
        <v>10</v>
      </c>
      <c r="M48" s="27">
        <v>10</v>
      </c>
      <c r="N48" s="27">
        <v>11</v>
      </c>
      <c r="O48" s="27">
        <v>13</v>
      </c>
      <c r="P48" s="27">
        <v>13</v>
      </c>
      <c r="Q48" s="27">
        <v>13</v>
      </c>
      <c r="R48" s="84">
        <v>13</v>
      </c>
      <c r="S48" s="27">
        <v>13</v>
      </c>
      <c r="T48" s="27">
        <v>10</v>
      </c>
      <c r="U48" s="76">
        <v>10</v>
      </c>
      <c r="V48" s="76">
        <v>13</v>
      </c>
      <c r="W48" s="85">
        <v>10</v>
      </c>
      <c r="X48" s="86"/>
      <c r="Y48" s="84"/>
      <c r="Z48" s="86"/>
      <c r="AA48" s="86"/>
      <c r="AB48" s="27"/>
      <c r="AC48" s="27"/>
      <c r="AD48" s="27"/>
      <c r="AE48" s="27"/>
      <c r="AF48" s="84"/>
      <c r="AG48" s="27"/>
      <c r="AH48" s="27"/>
      <c r="AI48" s="27"/>
      <c r="AJ48" s="52">
        <f t="shared" ref="AJ48:AJ52" si="6">SUM(E48:AI48)</f>
        <v>199</v>
      </c>
      <c r="AK48" s="25">
        <f>COUNT(E48:AI48)</f>
        <v>18</v>
      </c>
      <c r="AL48" s="25">
        <f t="shared" si="0"/>
        <v>19</v>
      </c>
    </row>
    <row r="49" spans="1:38" s="53" customFormat="1" ht="19.5" customHeight="1" x14ac:dyDescent="0.25">
      <c r="A49" s="25">
        <v>45</v>
      </c>
      <c r="B49" s="26" t="s">
        <v>51</v>
      </c>
      <c r="C49" s="3" t="s">
        <v>89</v>
      </c>
      <c r="D49" s="25" t="s">
        <v>107</v>
      </c>
      <c r="E49" s="68"/>
      <c r="F49" s="68"/>
      <c r="G49" s="68"/>
      <c r="H49" s="68"/>
      <c r="I49" s="68"/>
      <c r="J49" s="68"/>
      <c r="K49" s="69"/>
      <c r="L49" s="87">
        <v>10</v>
      </c>
      <c r="M49" s="68">
        <v>10</v>
      </c>
      <c r="N49" s="68">
        <v>13</v>
      </c>
      <c r="O49" s="68">
        <v>13</v>
      </c>
      <c r="P49" s="68">
        <v>13</v>
      </c>
      <c r="Q49" s="68">
        <v>13</v>
      </c>
      <c r="R49" s="69">
        <v>13</v>
      </c>
      <c r="S49" s="68">
        <v>13</v>
      </c>
      <c r="T49" s="68">
        <v>10</v>
      </c>
      <c r="U49" s="76">
        <v>10</v>
      </c>
      <c r="V49" s="76">
        <v>10</v>
      </c>
      <c r="W49" s="76">
        <v>10</v>
      </c>
      <c r="X49" s="71">
        <v>10</v>
      </c>
      <c r="Y49" s="69">
        <v>10</v>
      </c>
      <c r="Z49" s="71">
        <v>13</v>
      </c>
      <c r="AA49" s="71">
        <v>10</v>
      </c>
      <c r="AB49" s="68">
        <v>10</v>
      </c>
      <c r="AC49" s="68">
        <v>10</v>
      </c>
      <c r="AD49" s="68">
        <v>10</v>
      </c>
      <c r="AE49" s="68">
        <v>10</v>
      </c>
      <c r="AF49" s="69">
        <v>10</v>
      </c>
      <c r="AG49" s="68">
        <v>10</v>
      </c>
      <c r="AH49" s="68">
        <v>10</v>
      </c>
      <c r="AI49" s="68">
        <v>10</v>
      </c>
      <c r="AJ49" s="52">
        <f>SUM(E49:AI49)</f>
        <v>261</v>
      </c>
      <c r="AK49" s="25">
        <f>COUNT(E49:AI49)</f>
        <v>24</v>
      </c>
      <c r="AL49" s="25">
        <f t="shared" si="0"/>
        <v>21</v>
      </c>
    </row>
    <row r="50" spans="1:38" s="53" customFormat="1" ht="19.5" customHeight="1" x14ac:dyDescent="0.25">
      <c r="A50" s="25">
        <v>46</v>
      </c>
      <c r="B50" s="26" t="s">
        <v>52</v>
      </c>
      <c r="C50" s="3" t="s">
        <v>89</v>
      </c>
      <c r="D50" s="25" t="s">
        <v>132</v>
      </c>
      <c r="E50" s="88">
        <v>10</v>
      </c>
      <c r="F50" s="88">
        <v>10</v>
      </c>
      <c r="G50" s="88">
        <v>10</v>
      </c>
      <c r="H50" s="88">
        <v>10</v>
      </c>
      <c r="I50" s="88">
        <v>10</v>
      </c>
      <c r="J50" s="88">
        <v>10</v>
      </c>
      <c r="K50" s="89"/>
      <c r="L50" s="88">
        <v>10</v>
      </c>
      <c r="M50" s="88">
        <v>10</v>
      </c>
      <c r="N50" s="88"/>
      <c r="O50" s="88">
        <v>13</v>
      </c>
      <c r="P50" s="88">
        <v>13</v>
      </c>
      <c r="Q50" s="88">
        <v>13</v>
      </c>
      <c r="R50" s="89">
        <v>13</v>
      </c>
      <c r="S50" s="88">
        <v>13</v>
      </c>
      <c r="T50" s="88">
        <v>10</v>
      </c>
      <c r="U50" s="76">
        <v>10</v>
      </c>
      <c r="V50" s="76">
        <v>13</v>
      </c>
      <c r="W50" s="85">
        <v>13</v>
      </c>
      <c r="X50" s="90"/>
      <c r="Y50" s="89"/>
      <c r="Z50" s="90"/>
      <c r="AA50" s="90"/>
      <c r="AB50" s="88"/>
      <c r="AC50" s="88"/>
      <c r="AD50" s="88"/>
      <c r="AE50" s="88"/>
      <c r="AF50" s="89"/>
      <c r="AG50" s="91">
        <v>10</v>
      </c>
      <c r="AH50" s="88">
        <v>10</v>
      </c>
      <c r="AI50" s="88">
        <v>10</v>
      </c>
      <c r="AJ50" s="52">
        <f>SUM(E50:AI50)</f>
        <v>221</v>
      </c>
      <c r="AK50" s="25">
        <f>COUNT(AG50:AI50)</f>
        <v>3</v>
      </c>
      <c r="AL50" s="25">
        <f>AJ50-AK50*10</f>
        <v>191</v>
      </c>
    </row>
    <row r="51" spans="1:38" s="53" customFormat="1" ht="19.5" customHeight="1" x14ac:dyDescent="0.25">
      <c r="A51" s="25">
        <v>47</v>
      </c>
      <c r="B51" s="26" t="s">
        <v>53</v>
      </c>
      <c r="C51" s="3" t="s">
        <v>89</v>
      </c>
      <c r="D51" s="25" t="s">
        <v>132</v>
      </c>
      <c r="E51" s="76"/>
      <c r="F51" s="76"/>
      <c r="G51" s="76"/>
      <c r="H51" s="76"/>
      <c r="I51" s="76"/>
      <c r="J51" s="76"/>
      <c r="K51" s="77"/>
      <c r="L51" s="76"/>
      <c r="M51" s="76"/>
      <c r="N51" s="76"/>
      <c r="O51" s="79">
        <v>10</v>
      </c>
      <c r="P51" s="76">
        <v>10</v>
      </c>
      <c r="Q51" s="76">
        <v>12</v>
      </c>
      <c r="R51" s="77">
        <v>13</v>
      </c>
      <c r="S51" s="76">
        <v>13</v>
      </c>
      <c r="T51" s="76">
        <v>10</v>
      </c>
      <c r="U51" s="76">
        <v>10</v>
      </c>
      <c r="V51" s="76">
        <v>13</v>
      </c>
      <c r="W51" s="76">
        <v>13</v>
      </c>
      <c r="X51" s="78">
        <v>10</v>
      </c>
      <c r="Y51" s="77">
        <v>10</v>
      </c>
      <c r="Z51" s="78">
        <v>10</v>
      </c>
      <c r="AA51" s="78">
        <v>10</v>
      </c>
      <c r="AB51" s="76">
        <v>10</v>
      </c>
      <c r="AC51" s="76">
        <v>10</v>
      </c>
      <c r="AD51" s="76">
        <v>10</v>
      </c>
      <c r="AE51" s="76">
        <v>10</v>
      </c>
      <c r="AF51" s="77"/>
      <c r="AG51" s="76">
        <v>10</v>
      </c>
      <c r="AH51" s="76">
        <v>10</v>
      </c>
      <c r="AI51" s="76">
        <v>10</v>
      </c>
      <c r="AJ51" s="52">
        <f>SUM(E51:AI51)</f>
        <v>214</v>
      </c>
      <c r="AK51" s="25">
        <f>COUNT(E51:AI51)</f>
        <v>20</v>
      </c>
      <c r="AL51" s="25">
        <f>AJ51-AK51*10</f>
        <v>14</v>
      </c>
    </row>
    <row r="52" spans="1:38" s="53" customFormat="1" ht="19.5" customHeight="1" x14ac:dyDescent="0.25">
      <c r="A52" s="25">
        <v>48</v>
      </c>
      <c r="B52" s="26" t="s">
        <v>54</v>
      </c>
      <c r="C52" s="3" t="s">
        <v>89</v>
      </c>
      <c r="D52" s="25" t="s">
        <v>108</v>
      </c>
      <c r="E52" s="68"/>
      <c r="F52" s="80"/>
      <c r="G52" s="80"/>
      <c r="H52" s="80"/>
      <c r="I52" s="80"/>
      <c r="J52" s="80"/>
      <c r="K52" s="81"/>
      <c r="L52" s="80"/>
      <c r="M52" s="80"/>
      <c r="N52" s="80"/>
      <c r="O52" s="80"/>
      <c r="P52" s="80"/>
      <c r="Q52" s="80"/>
      <c r="R52" s="81"/>
      <c r="S52" s="80"/>
      <c r="T52" s="80"/>
      <c r="U52" s="80"/>
      <c r="V52" s="80"/>
      <c r="W52" s="80"/>
      <c r="X52" s="82"/>
      <c r="Y52" s="81"/>
      <c r="Z52" s="82"/>
      <c r="AA52" s="82"/>
      <c r="AB52" s="80"/>
      <c r="AC52" s="80"/>
      <c r="AD52" s="80"/>
      <c r="AE52" s="80"/>
      <c r="AF52" s="81"/>
      <c r="AG52" s="80"/>
      <c r="AH52" s="80"/>
      <c r="AI52" s="80"/>
      <c r="AJ52" s="52">
        <f t="shared" si="6"/>
        <v>0</v>
      </c>
      <c r="AK52" s="25">
        <f t="shared" si="3"/>
        <v>0</v>
      </c>
      <c r="AL52" s="25">
        <f t="shared" si="0"/>
        <v>0</v>
      </c>
    </row>
    <row r="53" spans="1:38" s="53" customFormat="1" ht="19.5" customHeight="1" x14ac:dyDescent="0.25">
      <c r="A53" s="25">
        <v>49</v>
      </c>
      <c r="B53" s="26" t="s">
        <v>55</v>
      </c>
      <c r="C53" s="3" t="s">
        <v>89</v>
      </c>
      <c r="D53" s="25" t="s">
        <v>108</v>
      </c>
      <c r="E53" s="92"/>
      <c r="F53" s="93"/>
      <c r="G53" s="93"/>
      <c r="H53" s="93"/>
      <c r="I53" s="93"/>
      <c r="J53" s="94">
        <v>10</v>
      </c>
      <c r="K53" s="95"/>
      <c r="L53" s="93">
        <v>10</v>
      </c>
      <c r="M53" s="93">
        <v>10</v>
      </c>
      <c r="N53" s="93">
        <v>10</v>
      </c>
      <c r="O53" s="93">
        <v>10</v>
      </c>
      <c r="P53" s="93">
        <v>10</v>
      </c>
      <c r="Q53" s="93">
        <v>10</v>
      </c>
      <c r="R53" s="95"/>
      <c r="S53" s="93">
        <v>10</v>
      </c>
      <c r="T53" s="93">
        <v>10</v>
      </c>
      <c r="U53" s="93">
        <v>10</v>
      </c>
      <c r="V53" s="93">
        <v>13</v>
      </c>
      <c r="W53" s="93">
        <v>13</v>
      </c>
      <c r="X53" s="96">
        <v>10</v>
      </c>
      <c r="Y53" s="95"/>
      <c r="Z53" s="96">
        <v>10</v>
      </c>
      <c r="AA53" s="96">
        <v>10</v>
      </c>
      <c r="AB53" s="93">
        <v>10</v>
      </c>
      <c r="AC53" s="93">
        <v>10</v>
      </c>
      <c r="AD53" s="93">
        <v>10</v>
      </c>
      <c r="AE53" s="93">
        <v>10</v>
      </c>
      <c r="AF53" s="95"/>
      <c r="AG53" s="93">
        <v>10</v>
      </c>
      <c r="AH53" s="93">
        <v>10</v>
      </c>
      <c r="AI53" s="93">
        <v>10</v>
      </c>
      <c r="AJ53" s="52">
        <f>SUM(E53:AI53)</f>
        <v>226</v>
      </c>
      <c r="AK53" s="25">
        <f>COUNT(E53:AI53)</f>
        <v>22</v>
      </c>
      <c r="AL53" s="25">
        <f>AJ53-AK53*10</f>
        <v>6</v>
      </c>
    </row>
    <row r="54" spans="1:38" s="53" customFormat="1" ht="19.5" customHeight="1" x14ac:dyDescent="0.25">
      <c r="A54" s="25">
        <v>50</v>
      </c>
      <c r="B54" s="26" t="s">
        <v>56</v>
      </c>
      <c r="C54" s="3" t="s">
        <v>89</v>
      </c>
      <c r="D54" s="25" t="s">
        <v>108</v>
      </c>
      <c r="E54" s="68"/>
      <c r="F54" s="80"/>
      <c r="G54" s="80"/>
      <c r="H54" s="80"/>
      <c r="I54" s="80"/>
      <c r="J54" s="80"/>
      <c r="K54" s="81"/>
      <c r="L54" s="80"/>
      <c r="M54" s="80"/>
      <c r="N54" s="80"/>
      <c r="O54" s="80"/>
      <c r="P54" s="80"/>
      <c r="Q54" s="80"/>
      <c r="R54" s="81"/>
      <c r="S54" s="80"/>
      <c r="T54" s="80"/>
      <c r="U54" s="80"/>
      <c r="V54" s="80"/>
      <c r="W54" s="80"/>
      <c r="X54" s="82"/>
      <c r="Y54" s="81"/>
      <c r="Z54" s="82"/>
      <c r="AA54" s="82"/>
      <c r="AB54" s="80"/>
      <c r="AC54" s="80"/>
      <c r="AD54" s="80"/>
      <c r="AE54" s="80"/>
      <c r="AF54" s="81"/>
      <c r="AG54" s="80"/>
      <c r="AH54" s="80"/>
      <c r="AI54" s="80"/>
      <c r="AJ54" s="52">
        <f t="shared" si="5"/>
        <v>0</v>
      </c>
      <c r="AK54" s="25">
        <f t="shared" si="3"/>
        <v>0</v>
      </c>
      <c r="AL54" s="25">
        <f t="shared" si="0"/>
        <v>0</v>
      </c>
    </row>
    <row r="55" spans="1:38" s="53" customFormat="1" ht="19.5" customHeight="1" x14ac:dyDescent="0.25">
      <c r="A55" s="25">
        <v>51</v>
      </c>
      <c r="B55" s="26" t="s">
        <v>57</v>
      </c>
      <c r="C55" s="3" t="s">
        <v>89</v>
      </c>
      <c r="D55" s="25" t="s">
        <v>108</v>
      </c>
      <c r="E55" s="97"/>
      <c r="F55" s="97"/>
      <c r="G55" s="97"/>
      <c r="H55" s="97"/>
      <c r="I55" s="97"/>
      <c r="J55" s="97"/>
      <c r="K55" s="98"/>
      <c r="L55" s="97"/>
      <c r="M55" s="97"/>
      <c r="N55" s="97"/>
      <c r="O55" s="97"/>
      <c r="P55" s="97"/>
      <c r="Q55" s="97"/>
      <c r="R55" s="98"/>
      <c r="S55" s="97"/>
      <c r="T55" s="97"/>
      <c r="U55" s="97"/>
      <c r="V55" s="97"/>
      <c r="W55" s="97"/>
      <c r="X55" s="99"/>
      <c r="Y55" s="98"/>
      <c r="Z55" s="99"/>
      <c r="AA55" s="99"/>
      <c r="AB55" s="97"/>
      <c r="AC55" s="97"/>
      <c r="AD55" s="97"/>
      <c r="AE55" s="97"/>
      <c r="AF55" s="98"/>
      <c r="AG55" s="97"/>
      <c r="AH55" s="97"/>
      <c r="AI55" s="97"/>
      <c r="AJ55" s="52">
        <f t="shared" si="5"/>
        <v>0</v>
      </c>
      <c r="AK55" s="25">
        <f t="shared" si="3"/>
        <v>0</v>
      </c>
      <c r="AL55" s="25">
        <f t="shared" si="0"/>
        <v>0</v>
      </c>
    </row>
    <row r="56" spans="1:38" s="53" customFormat="1" ht="19.5" customHeight="1" x14ac:dyDescent="0.25">
      <c r="A56" s="25">
        <v>52</v>
      </c>
      <c r="B56" s="26" t="s">
        <v>58</v>
      </c>
      <c r="C56" s="3" t="s">
        <v>89</v>
      </c>
      <c r="D56" s="25" t="s">
        <v>109</v>
      </c>
      <c r="E56" s="76">
        <v>10</v>
      </c>
      <c r="F56" s="76">
        <v>14</v>
      </c>
      <c r="G56" s="76">
        <v>10</v>
      </c>
      <c r="H56" s="76">
        <v>10</v>
      </c>
      <c r="I56" s="76">
        <v>10</v>
      </c>
      <c r="J56" s="76">
        <v>10</v>
      </c>
      <c r="K56" s="77"/>
      <c r="L56" s="76">
        <v>10</v>
      </c>
      <c r="M56" s="76">
        <v>10</v>
      </c>
      <c r="N56" s="76">
        <v>10</v>
      </c>
      <c r="O56" s="76">
        <v>10</v>
      </c>
      <c r="P56" s="76">
        <v>10</v>
      </c>
      <c r="Q56" s="76">
        <v>10</v>
      </c>
      <c r="R56" s="77"/>
      <c r="S56" s="76">
        <v>10</v>
      </c>
      <c r="T56" s="76">
        <v>10</v>
      </c>
      <c r="U56" s="76">
        <v>10</v>
      </c>
      <c r="V56" s="76">
        <v>13</v>
      </c>
      <c r="W56" s="76">
        <v>13</v>
      </c>
      <c r="X56" s="78">
        <v>10</v>
      </c>
      <c r="Y56" s="77"/>
      <c r="Z56" s="78">
        <v>10</v>
      </c>
      <c r="AA56" s="78">
        <v>10</v>
      </c>
      <c r="AB56" s="76">
        <v>10</v>
      </c>
      <c r="AC56" s="76">
        <v>10</v>
      </c>
      <c r="AD56" s="85">
        <v>10</v>
      </c>
      <c r="AE56" s="76"/>
      <c r="AF56" s="77"/>
      <c r="AG56" s="76"/>
      <c r="AH56" s="76"/>
      <c r="AI56" s="76"/>
      <c r="AJ56" s="52">
        <f>SUM(E56:AI56)</f>
        <v>240</v>
      </c>
      <c r="AK56" s="25">
        <f>COUNT(E56:AI56)</f>
        <v>23</v>
      </c>
      <c r="AL56" s="25">
        <f>AJ56-AK56*10</f>
        <v>10</v>
      </c>
    </row>
    <row r="57" spans="1:38" s="53" customFormat="1" ht="19.5" customHeight="1" x14ac:dyDescent="0.25">
      <c r="A57" s="25">
        <v>53</v>
      </c>
      <c r="B57" s="26" t="s">
        <v>59</v>
      </c>
      <c r="C57" s="3" t="s">
        <v>89</v>
      </c>
      <c r="D57" s="25" t="s">
        <v>109</v>
      </c>
      <c r="E57" s="57"/>
      <c r="F57" s="57"/>
      <c r="G57" s="57"/>
      <c r="H57" s="57"/>
      <c r="I57" s="57"/>
      <c r="J57" s="57"/>
      <c r="K57" s="58"/>
      <c r="L57" s="57"/>
      <c r="M57" s="57"/>
      <c r="N57" s="57"/>
      <c r="O57" s="57"/>
      <c r="P57" s="57"/>
      <c r="Q57" s="57"/>
      <c r="R57" s="58"/>
      <c r="S57" s="57"/>
      <c r="T57" s="57"/>
      <c r="U57" s="57"/>
      <c r="V57" s="57"/>
      <c r="W57" s="57"/>
      <c r="X57" s="59"/>
      <c r="Y57" s="58"/>
      <c r="Z57" s="59"/>
      <c r="AA57" s="59"/>
      <c r="AB57" s="57"/>
      <c r="AC57" s="57"/>
      <c r="AD57" s="57"/>
      <c r="AE57" s="57"/>
      <c r="AF57" s="58"/>
      <c r="AG57" s="57"/>
      <c r="AH57" s="57"/>
      <c r="AI57" s="57"/>
      <c r="AJ57" s="52">
        <f t="shared" si="5"/>
        <v>0</v>
      </c>
      <c r="AK57" s="25">
        <f t="shared" si="3"/>
        <v>0</v>
      </c>
      <c r="AL57" s="25">
        <f t="shared" si="0"/>
        <v>0</v>
      </c>
    </row>
    <row r="58" spans="1:38" s="53" customFormat="1" ht="19.5" customHeight="1" x14ac:dyDescent="0.25">
      <c r="A58" s="25">
        <v>54</v>
      </c>
      <c r="B58" s="26" t="s">
        <v>60</v>
      </c>
      <c r="C58" s="3" t="s">
        <v>89</v>
      </c>
      <c r="D58" s="25" t="s">
        <v>109</v>
      </c>
      <c r="E58" s="76"/>
      <c r="F58" s="76"/>
      <c r="G58" s="76"/>
      <c r="H58" s="76"/>
      <c r="I58" s="76"/>
      <c r="J58" s="76"/>
      <c r="K58" s="77"/>
      <c r="L58" s="76"/>
      <c r="M58" s="76"/>
      <c r="N58" s="76"/>
      <c r="O58" s="76"/>
      <c r="P58" s="76"/>
      <c r="Q58" s="76"/>
      <c r="R58" s="77"/>
      <c r="S58" s="76"/>
      <c r="T58" s="76"/>
      <c r="U58" s="76"/>
      <c r="V58" s="76"/>
      <c r="W58" s="76"/>
      <c r="X58" s="78"/>
      <c r="Y58" s="77"/>
      <c r="Z58" s="78"/>
      <c r="AA58" s="78"/>
      <c r="AB58" s="76"/>
      <c r="AC58" s="76"/>
      <c r="AD58" s="76"/>
      <c r="AE58" s="76"/>
      <c r="AF58" s="77"/>
      <c r="AG58" s="76"/>
      <c r="AH58" s="76"/>
      <c r="AI58" s="76"/>
      <c r="AJ58" s="52">
        <f t="shared" si="5"/>
        <v>0</v>
      </c>
      <c r="AK58" s="25">
        <f t="shared" si="3"/>
        <v>0</v>
      </c>
      <c r="AL58" s="25">
        <f t="shared" si="0"/>
        <v>0</v>
      </c>
    </row>
    <row r="59" spans="1:38" s="53" customFormat="1" ht="19.5" customHeight="1" x14ac:dyDescent="0.25">
      <c r="A59" s="25">
        <v>55</v>
      </c>
      <c r="B59" s="26" t="s">
        <v>61</v>
      </c>
      <c r="C59" s="3" t="s">
        <v>89</v>
      </c>
      <c r="D59" s="25" t="s">
        <v>110</v>
      </c>
      <c r="E59" s="27"/>
      <c r="F59" s="27"/>
      <c r="G59" s="27"/>
      <c r="H59" s="27"/>
      <c r="I59" s="27"/>
      <c r="J59" s="27"/>
      <c r="K59" s="84"/>
      <c r="L59" s="27"/>
      <c r="M59" s="27"/>
      <c r="N59" s="27"/>
      <c r="O59" s="27"/>
      <c r="P59" s="27"/>
      <c r="Q59" s="27"/>
      <c r="R59" s="84"/>
      <c r="S59" s="27"/>
      <c r="T59" s="27"/>
      <c r="U59" s="27"/>
      <c r="V59" s="27"/>
      <c r="W59" s="27"/>
      <c r="X59" s="86"/>
      <c r="Y59" s="84"/>
      <c r="Z59" s="86"/>
      <c r="AA59" s="86"/>
      <c r="AB59" s="27"/>
      <c r="AC59" s="27"/>
      <c r="AD59" s="27"/>
      <c r="AE59" s="27"/>
      <c r="AF59" s="84"/>
      <c r="AG59" s="27"/>
      <c r="AH59" s="27"/>
      <c r="AI59" s="27"/>
      <c r="AJ59" s="52">
        <f t="shared" si="5"/>
        <v>0</v>
      </c>
      <c r="AK59" s="25">
        <f t="shared" si="3"/>
        <v>0</v>
      </c>
      <c r="AL59" s="25">
        <f t="shared" si="0"/>
        <v>0</v>
      </c>
    </row>
    <row r="60" spans="1:38" s="53" customFormat="1" ht="19.5" customHeight="1" x14ac:dyDescent="0.25">
      <c r="A60" s="25">
        <v>56</v>
      </c>
      <c r="B60" s="26" t="s">
        <v>62</v>
      </c>
      <c r="C60" s="3" t="s">
        <v>89</v>
      </c>
      <c r="D60" s="25" t="s">
        <v>110</v>
      </c>
      <c r="E60" s="57"/>
      <c r="F60" s="57"/>
      <c r="G60" s="57"/>
      <c r="H60" s="57"/>
      <c r="I60" s="57"/>
      <c r="J60" s="57"/>
      <c r="K60" s="58"/>
      <c r="L60" s="57"/>
      <c r="M60" s="57"/>
      <c r="N60" s="57"/>
      <c r="O60" s="57"/>
      <c r="P60" s="57"/>
      <c r="Q60" s="57"/>
      <c r="R60" s="58"/>
      <c r="S60" s="57"/>
      <c r="T60" s="57"/>
      <c r="U60" s="57"/>
      <c r="V60" s="57"/>
      <c r="W60" s="57"/>
      <c r="X60" s="59"/>
      <c r="Y60" s="58"/>
      <c r="Z60" s="59"/>
      <c r="AA60" s="59"/>
      <c r="AB60" s="57"/>
      <c r="AC60" s="57"/>
      <c r="AD60" s="57"/>
      <c r="AE60" s="57"/>
      <c r="AF60" s="58"/>
      <c r="AG60" s="57"/>
      <c r="AH60" s="57"/>
      <c r="AI60" s="57"/>
      <c r="AJ60" s="52">
        <f t="shared" si="5"/>
        <v>0</v>
      </c>
      <c r="AK60" s="25">
        <f t="shared" si="3"/>
        <v>0</v>
      </c>
      <c r="AL60" s="25">
        <f t="shared" si="0"/>
        <v>0</v>
      </c>
    </row>
    <row r="61" spans="1:38" s="53" customFormat="1" ht="19.5" customHeight="1" x14ac:dyDescent="0.25">
      <c r="A61" s="25">
        <v>57</v>
      </c>
      <c r="B61" s="26" t="s">
        <v>63</v>
      </c>
      <c r="C61" s="3" t="s">
        <v>89</v>
      </c>
      <c r="D61" s="25" t="s">
        <v>110</v>
      </c>
      <c r="E61" s="57"/>
      <c r="F61" s="57"/>
      <c r="G61" s="57"/>
      <c r="H61" s="57"/>
      <c r="I61" s="57"/>
      <c r="J61" s="57"/>
      <c r="K61" s="58"/>
      <c r="L61" s="57"/>
      <c r="M61" s="57"/>
      <c r="N61" s="57"/>
      <c r="O61" s="57"/>
      <c r="P61" s="57"/>
      <c r="Q61" s="57"/>
      <c r="R61" s="58"/>
      <c r="S61" s="57"/>
      <c r="T61" s="57"/>
      <c r="U61" s="57"/>
      <c r="V61" s="57"/>
      <c r="W61" s="57"/>
      <c r="X61" s="59"/>
      <c r="Y61" s="58"/>
      <c r="Z61" s="59"/>
      <c r="AA61" s="59"/>
      <c r="AB61" s="57"/>
      <c r="AC61" s="57"/>
      <c r="AD61" s="57"/>
      <c r="AE61" s="57"/>
      <c r="AF61" s="58"/>
      <c r="AG61" s="57"/>
      <c r="AH61" s="57"/>
      <c r="AI61" s="57"/>
      <c r="AJ61" s="52">
        <f t="shared" si="5"/>
        <v>0</v>
      </c>
      <c r="AK61" s="25">
        <f t="shared" si="3"/>
        <v>0</v>
      </c>
      <c r="AL61" s="25">
        <f t="shared" si="0"/>
        <v>0</v>
      </c>
    </row>
    <row r="62" spans="1:38" s="53" customFormat="1" ht="19.5" customHeight="1" x14ac:dyDescent="0.25">
      <c r="A62" s="25">
        <v>58</v>
      </c>
      <c r="B62" s="26" t="s">
        <v>64</v>
      </c>
      <c r="C62" s="3" t="s">
        <v>89</v>
      </c>
      <c r="D62" s="25" t="s">
        <v>110</v>
      </c>
      <c r="E62" s="57"/>
      <c r="F62" s="57"/>
      <c r="G62" s="57"/>
      <c r="H62" s="57"/>
      <c r="I62" s="57"/>
      <c r="J62" s="57"/>
      <c r="K62" s="58"/>
      <c r="L62" s="57"/>
      <c r="M62" s="57"/>
      <c r="N62" s="57"/>
      <c r="O62" s="57"/>
      <c r="P62" s="57"/>
      <c r="Q62" s="57"/>
      <c r="R62" s="58"/>
      <c r="S62" s="57"/>
      <c r="T62" s="57"/>
      <c r="U62" s="57"/>
      <c r="V62" s="57"/>
      <c r="W62" s="57"/>
      <c r="X62" s="59"/>
      <c r="Y62" s="58"/>
      <c r="Z62" s="59"/>
      <c r="AA62" s="59"/>
      <c r="AB62" s="57"/>
      <c r="AC62" s="57"/>
      <c r="AD62" s="57"/>
      <c r="AE62" s="57"/>
      <c r="AF62" s="58"/>
      <c r="AG62" s="57"/>
      <c r="AH62" s="57"/>
      <c r="AI62" s="57"/>
      <c r="AJ62" s="52">
        <f t="shared" si="5"/>
        <v>0</v>
      </c>
      <c r="AK62" s="25">
        <f t="shared" si="3"/>
        <v>0</v>
      </c>
      <c r="AL62" s="25">
        <f t="shared" si="0"/>
        <v>0</v>
      </c>
    </row>
    <row r="63" spans="1:38" s="53" customFormat="1" ht="19.5" customHeight="1" x14ac:dyDescent="0.25">
      <c r="A63" s="25">
        <v>59</v>
      </c>
      <c r="B63" s="26" t="s">
        <v>65</v>
      </c>
      <c r="C63" s="3" t="s">
        <v>89</v>
      </c>
      <c r="D63" s="25" t="s">
        <v>110</v>
      </c>
      <c r="E63" s="57"/>
      <c r="F63" s="57"/>
      <c r="G63" s="57"/>
      <c r="H63" s="57"/>
      <c r="I63" s="57"/>
      <c r="J63" s="57"/>
      <c r="K63" s="58"/>
      <c r="L63" s="61">
        <v>10</v>
      </c>
      <c r="M63" s="57">
        <v>13</v>
      </c>
      <c r="N63" s="57">
        <v>10</v>
      </c>
      <c r="O63" s="57">
        <v>10</v>
      </c>
      <c r="P63" s="57">
        <v>10</v>
      </c>
      <c r="Q63" s="57">
        <v>10</v>
      </c>
      <c r="R63" s="58">
        <v>13</v>
      </c>
      <c r="S63" s="57">
        <v>13</v>
      </c>
      <c r="T63" s="57">
        <v>12</v>
      </c>
      <c r="U63" s="57">
        <v>12</v>
      </c>
      <c r="V63" s="57">
        <v>13</v>
      </c>
      <c r="W63" s="57">
        <v>13</v>
      </c>
      <c r="X63" s="59">
        <v>10</v>
      </c>
      <c r="Y63" s="58">
        <v>10</v>
      </c>
      <c r="Z63" s="59">
        <v>10</v>
      </c>
      <c r="AA63" s="59">
        <v>10</v>
      </c>
      <c r="AB63" s="57">
        <v>10</v>
      </c>
      <c r="AC63" s="57">
        <v>10</v>
      </c>
      <c r="AD63" s="57">
        <v>10</v>
      </c>
      <c r="AE63" s="57">
        <v>10</v>
      </c>
      <c r="AF63" s="58">
        <v>10</v>
      </c>
      <c r="AG63" s="57">
        <v>10</v>
      </c>
      <c r="AH63" s="57">
        <v>10</v>
      </c>
      <c r="AI63" s="57">
        <v>10</v>
      </c>
      <c r="AJ63" s="52">
        <f>SUM(E63:AI63)</f>
        <v>259</v>
      </c>
      <c r="AK63" s="25">
        <f>COUNT(E63:AI63)</f>
        <v>24</v>
      </c>
      <c r="AL63" s="25">
        <f>AJ63-AK63*10</f>
        <v>19</v>
      </c>
    </row>
    <row r="64" spans="1:38" s="53" customFormat="1" ht="19.5" customHeight="1" x14ac:dyDescent="0.25">
      <c r="A64" s="25">
        <v>60</v>
      </c>
      <c r="B64" s="26" t="s">
        <v>66</v>
      </c>
      <c r="C64" s="3" t="s">
        <v>89</v>
      </c>
      <c r="D64" s="25" t="s">
        <v>110</v>
      </c>
      <c r="E64" s="57"/>
      <c r="F64" s="57"/>
      <c r="G64" s="57"/>
      <c r="H64" s="57"/>
      <c r="I64" s="57"/>
      <c r="J64" s="57"/>
      <c r="K64" s="58"/>
      <c r="L64" s="57"/>
      <c r="M64" s="57"/>
      <c r="N64" s="57"/>
      <c r="O64" s="57"/>
      <c r="P64" s="57"/>
      <c r="Q64" s="57"/>
      <c r="R64" s="58"/>
      <c r="S64" s="57"/>
      <c r="T64" s="57"/>
      <c r="U64" s="57"/>
      <c r="V64" s="57"/>
      <c r="W64" s="57"/>
      <c r="X64" s="59"/>
      <c r="Y64" s="58"/>
      <c r="Z64" s="59"/>
      <c r="AA64" s="59"/>
      <c r="AB64" s="57"/>
      <c r="AC64" s="57"/>
      <c r="AD64" s="57"/>
      <c r="AE64" s="57"/>
      <c r="AF64" s="58"/>
      <c r="AG64" s="57"/>
      <c r="AH64" s="57"/>
      <c r="AI64" s="57"/>
      <c r="AJ64" s="52">
        <f t="shared" si="5"/>
        <v>0</v>
      </c>
      <c r="AK64" s="25">
        <f t="shared" si="3"/>
        <v>0</v>
      </c>
      <c r="AL64" s="25">
        <f t="shared" si="0"/>
        <v>0</v>
      </c>
    </row>
    <row r="65" spans="1:38" s="53" customFormat="1" ht="19.5" customHeight="1" x14ac:dyDescent="0.25">
      <c r="A65" s="25">
        <v>61</v>
      </c>
      <c r="B65" s="26" t="s">
        <v>67</v>
      </c>
      <c r="C65" s="3" t="s">
        <v>89</v>
      </c>
      <c r="D65" s="25" t="s">
        <v>110</v>
      </c>
      <c r="E65" s="57">
        <v>10</v>
      </c>
      <c r="F65" s="57">
        <v>14</v>
      </c>
      <c r="G65" s="57">
        <v>10</v>
      </c>
      <c r="H65" s="57">
        <v>10</v>
      </c>
      <c r="I65" s="57">
        <v>10</v>
      </c>
      <c r="J65" s="57">
        <v>10</v>
      </c>
      <c r="K65" s="58">
        <v>10</v>
      </c>
      <c r="L65" s="57">
        <v>11</v>
      </c>
      <c r="M65" s="57">
        <v>13</v>
      </c>
      <c r="N65" s="57">
        <v>10</v>
      </c>
      <c r="O65" s="57">
        <v>10</v>
      </c>
      <c r="P65" s="57">
        <v>10</v>
      </c>
      <c r="Q65" s="57">
        <v>10</v>
      </c>
      <c r="R65" s="58">
        <v>13</v>
      </c>
      <c r="S65" s="57">
        <v>13</v>
      </c>
      <c r="T65" s="57">
        <v>12</v>
      </c>
      <c r="U65" s="57">
        <v>10</v>
      </c>
      <c r="V65" s="57">
        <v>13</v>
      </c>
      <c r="W65" s="60">
        <v>10</v>
      </c>
      <c r="X65" s="59"/>
      <c r="Y65" s="58"/>
      <c r="Z65" s="59"/>
      <c r="AA65" s="59"/>
      <c r="AB65" s="57"/>
      <c r="AC65" s="57"/>
      <c r="AD65" s="57"/>
      <c r="AE65" s="57"/>
      <c r="AF65" s="58"/>
      <c r="AG65" s="57"/>
      <c r="AH65" s="57"/>
      <c r="AI65" s="57"/>
      <c r="AJ65" s="52">
        <f t="shared" si="5"/>
        <v>209</v>
      </c>
      <c r="AK65" s="25">
        <f>COUNT(E65:AI65)</f>
        <v>19</v>
      </c>
      <c r="AL65" s="25">
        <f>AJ65-AK65*10</f>
        <v>19</v>
      </c>
    </row>
    <row r="66" spans="1:38" s="53" customFormat="1" ht="19.5" customHeight="1" x14ac:dyDescent="0.25">
      <c r="A66" s="25">
        <v>62</v>
      </c>
      <c r="B66" s="26" t="s">
        <v>68</v>
      </c>
      <c r="C66" s="3" t="s">
        <v>89</v>
      </c>
      <c r="D66" s="25" t="s">
        <v>110</v>
      </c>
      <c r="E66" s="57">
        <v>10</v>
      </c>
      <c r="F66" s="57">
        <v>14</v>
      </c>
      <c r="G66" s="57">
        <v>10</v>
      </c>
      <c r="H66" s="57">
        <v>10</v>
      </c>
      <c r="I66" s="57">
        <v>10</v>
      </c>
      <c r="J66" s="57">
        <v>10</v>
      </c>
      <c r="K66" s="58">
        <v>10</v>
      </c>
      <c r="L66" s="57">
        <v>11</v>
      </c>
      <c r="M66" s="57">
        <v>13</v>
      </c>
      <c r="N66" s="57">
        <v>10</v>
      </c>
      <c r="O66" s="60">
        <v>10</v>
      </c>
      <c r="P66" s="57"/>
      <c r="Q66" s="57"/>
      <c r="R66" s="58"/>
      <c r="S66" s="57"/>
      <c r="T66" s="57"/>
      <c r="U66" s="57"/>
      <c r="V66" s="57"/>
      <c r="W66" s="57"/>
      <c r="X66" s="59"/>
      <c r="Y66" s="58"/>
      <c r="Z66" s="59"/>
      <c r="AA66" s="59"/>
      <c r="AB66" s="57"/>
      <c r="AC66" s="57"/>
      <c r="AD66" s="57"/>
      <c r="AE66" s="57"/>
      <c r="AF66" s="58"/>
      <c r="AG66" s="57"/>
      <c r="AH66" s="57"/>
      <c r="AI66" s="57"/>
      <c r="AJ66" s="52">
        <f>SUM(E66:AI66)</f>
        <v>118</v>
      </c>
      <c r="AK66" s="25">
        <f>COUNT(E66:AI66)</f>
        <v>11</v>
      </c>
      <c r="AL66" s="25">
        <f t="shared" si="0"/>
        <v>8</v>
      </c>
    </row>
    <row r="67" spans="1:38" s="53" customFormat="1" ht="19.5" customHeight="1" x14ac:dyDescent="0.25">
      <c r="A67" s="25">
        <v>63</v>
      </c>
      <c r="B67" s="26" t="s">
        <v>69</v>
      </c>
      <c r="C67" s="3" t="s">
        <v>89</v>
      </c>
      <c r="D67" s="25" t="s">
        <v>110</v>
      </c>
      <c r="E67" s="57"/>
      <c r="F67" s="57"/>
      <c r="G67" s="57"/>
      <c r="H67" s="57"/>
      <c r="I67" s="57"/>
      <c r="J67" s="57"/>
      <c r="K67" s="58"/>
      <c r="L67" s="57"/>
      <c r="M67" s="57"/>
      <c r="N67" s="57"/>
      <c r="O67" s="57"/>
      <c r="P67" s="61">
        <v>10</v>
      </c>
      <c r="Q67" s="57">
        <v>10</v>
      </c>
      <c r="R67" s="58">
        <v>13</v>
      </c>
      <c r="S67" s="57">
        <v>13</v>
      </c>
      <c r="T67" s="57">
        <v>12</v>
      </c>
      <c r="U67" s="57">
        <v>12</v>
      </c>
      <c r="V67" s="57">
        <v>13</v>
      </c>
      <c r="W67" s="57">
        <v>13</v>
      </c>
      <c r="X67" s="59">
        <v>10</v>
      </c>
      <c r="Y67" s="58">
        <v>10</v>
      </c>
      <c r="Z67" s="59">
        <v>10</v>
      </c>
      <c r="AA67" s="59">
        <v>10</v>
      </c>
      <c r="AB67" s="57">
        <v>10</v>
      </c>
      <c r="AC67" s="57">
        <v>10</v>
      </c>
      <c r="AD67" s="57">
        <v>10</v>
      </c>
      <c r="AE67" s="57">
        <v>10</v>
      </c>
      <c r="AF67" s="58">
        <v>10</v>
      </c>
      <c r="AG67" s="57">
        <v>10</v>
      </c>
      <c r="AH67" s="57">
        <v>10</v>
      </c>
      <c r="AI67" s="57">
        <v>10</v>
      </c>
      <c r="AJ67" s="52">
        <f>SUM(E67:AI67)</f>
        <v>216</v>
      </c>
      <c r="AK67" s="25">
        <f>COUNT(E67:AI67)</f>
        <v>20</v>
      </c>
      <c r="AL67" s="25">
        <f>AJ67-AK67*10</f>
        <v>16</v>
      </c>
    </row>
    <row r="68" spans="1:38" s="53" customFormat="1" ht="19.5" customHeight="1" x14ac:dyDescent="0.25">
      <c r="A68" s="25">
        <v>64</v>
      </c>
      <c r="B68" s="26" t="s">
        <v>72</v>
      </c>
      <c r="C68" s="3" t="s">
        <v>89</v>
      </c>
      <c r="D68" s="25" t="s">
        <v>112</v>
      </c>
      <c r="E68" s="57">
        <v>10</v>
      </c>
      <c r="F68" s="57">
        <v>14</v>
      </c>
      <c r="G68" s="57">
        <v>10</v>
      </c>
      <c r="H68" s="57">
        <v>10</v>
      </c>
      <c r="I68" s="57">
        <v>10</v>
      </c>
      <c r="J68" s="57">
        <v>12</v>
      </c>
      <c r="K68" s="58">
        <v>10</v>
      </c>
      <c r="L68" s="60">
        <v>10</v>
      </c>
      <c r="M68" s="57"/>
      <c r="N68" s="57"/>
      <c r="O68" s="57"/>
      <c r="P68" s="57"/>
      <c r="Q68" s="57"/>
      <c r="R68" s="58"/>
      <c r="S68" s="57"/>
      <c r="T68" s="57"/>
      <c r="U68" s="57"/>
      <c r="V68" s="57"/>
      <c r="W68" s="57"/>
      <c r="X68" s="59"/>
      <c r="Y68" s="58"/>
      <c r="Z68" s="59"/>
      <c r="AA68" s="61">
        <v>10</v>
      </c>
      <c r="AB68" s="57">
        <v>10</v>
      </c>
      <c r="AC68" s="57">
        <v>10</v>
      </c>
      <c r="AD68" s="57">
        <v>10</v>
      </c>
      <c r="AE68" s="57">
        <v>10</v>
      </c>
      <c r="AF68" s="58"/>
      <c r="AG68" s="57">
        <v>10</v>
      </c>
      <c r="AH68" s="57">
        <v>12</v>
      </c>
      <c r="AI68" s="57">
        <v>10</v>
      </c>
      <c r="AJ68" s="52">
        <f>SUM(AA68:AI68)</f>
        <v>82</v>
      </c>
      <c r="AK68" s="25">
        <f>COUNT(AA68:AI68)</f>
        <v>8</v>
      </c>
      <c r="AL68" s="25">
        <f>AJ68-AK68*10</f>
        <v>2</v>
      </c>
    </row>
    <row r="69" spans="1:38" s="53" customFormat="1" ht="19.5" customHeight="1" x14ac:dyDescent="0.25">
      <c r="A69" s="25">
        <v>65</v>
      </c>
      <c r="B69" s="26" t="s">
        <v>73</v>
      </c>
      <c r="C69" s="3" t="s">
        <v>89</v>
      </c>
      <c r="D69" s="25" t="s">
        <v>112</v>
      </c>
      <c r="E69" s="57">
        <v>10</v>
      </c>
      <c r="F69" s="57">
        <v>14</v>
      </c>
      <c r="G69" s="57">
        <v>10</v>
      </c>
      <c r="H69" s="57">
        <v>10</v>
      </c>
      <c r="I69" s="57">
        <v>10</v>
      </c>
      <c r="J69" s="57">
        <v>10</v>
      </c>
      <c r="K69" s="58"/>
      <c r="L69" s="60">
        <v>10</v>
      </c>
      <c r="M69" s="57"/>
      <c r="N69" s="57"/>
      <c r="O69" s="57"/>
      <c r="P69" s="57"/>
      <c r="Q69" s="57"/>
      <c r="R69" s="58"/>
      <c r="S69" s="61">
        <v>10</v>
      </c>
      <c r="T69" s="57"/>
      <c r="U69" s="57"/>
      <c r="V69" s="57"/>
      <c r="W69" s="57"/>
      <c r="X69" s="59"/>
      <c r="Y69" s="58"/>
      <c r="Z69" s="59"/>
      <c r="AA69" s="59"/>
      <c r="AB69" s="57"/>
      <c r="AC69" s="57"/>
      <c r="AD69" s="57"/>
      <c r="AE69" s="57"/>
      <c r="AF69" s="58"/>
      <c r="AG69" s="57"/>
      <c r="AH69" s="57"/>
      <c r="AI69" s="57"/>
      <c r="AJ69" s="52">
        <f t="shared" ref="AJ69" si="7">SUM(E69:AI69)</f>
        <v>84</v>
      </c>
      <c r="AK69" s="25">
        <f t="shared" ref="AK69:AK77" si="8">COUNT(E69:AI69)</f>
        <v>8</v>
      </c>
      <c r="AL69" s="25">
        <f t="shared" si="0"/>
        <v>4</v>
      </c>
    </row>
    <row r="70" spans="1:38" s="53" customFormat="1" ht="19.5" customHeight="1" x14ac:dyDescent="0.25">
      <c r="A70" s="25">
        <v>66</v>
      </c>
      <c r="B70" s="26" t="s">
        <v>74</v>
      </c>
      <c r="C70" s="3" t="s">
        <v>89</v>
      </c>
      <c r="D70" s="25" t="s">
        <v>112</v>
      </c>
      <c r="E70" s="57"/>
      <c r="F70" s="57"/>
      <c r="G70" s="57"/>
      <c r="H70" s="57"/>
      <c r="I70" s="57"/>
      <c r="J70" s="57"/>
      <c r="K70" s="58"/>
      <c r="L70" s="57"/>
      <c r="M70" s="57"/>
      <c r="N70" s="57"/>
      <c r="O70" s="57"/>
      <c r="P70" s="57"/>
      <c r="Q70" s="57"/>
      <c r="R70" s="58"/>
      <c r="S70" s="57"/>
      <c r="T70" s="57"/>
      <c r="U70" s="57"/>
      <c r="V70" s="57"/>
      <c r="W70" s="57"/>
      <c r="X70" s="59"/>
      <c r="Y70" s="58"/>
      <c r="Z70" s="59"/>
      <c r="AA70" s="59"/>
      <c r="AB70" s="57"/>
      <c r="AC70" s="57"/>
      <c r="AD70" s="57"/>
      <c r="AE70" s="57"/>
      <c r="AF70" s="58"/>
      <c r="AG70" s="57"/>
      <c r="AH70" s="57"/>
      <c r="AI70" s="57"/>
      <c r="AJ70" s="52">
        <f t="shared" ref="AJ70:AJ77" si="9">SUM(E70:AI70)</f>
        <v>0</v>
      </c>
      <c r="AK70" s="25">
        <f t="shared" si="8"/>
        <v>0</v>
      </c>
      <c r="AL70" s="25">
        <f t="shared" si="0"/>
        <v>0</v>
      </c>
    </row>
    <row r="71" spans="1:38" s="53" customFormat="1" ht="19.5" customHeight="1" x14ac:dyDescent="0.25">
      <c r="A71" s="25">
        <v>67</v>
      </c>
      <c r="B71" s="26" t="s">
        <v>75</v>
      </c>
      <c r="C71" s="3" t="s">
        <v>89</v>
      </c>
      <c r="D71" s="25" t="s">
        <v>112</v>
      </c>
      <c r="E71" s="57"/>
      <c r="F71" s="57"/>
      <c r="G71" s="57"/>
      <c r="H71" s="57"/>
      <c r="I71" s="57"/>
      <c r="J71" s="57"/>
      <c r="K71" s="58"/>
      <c r="L71" s="61">
        <v>10</v>
      </c>
      <c r="M71" s="57">
        <v>12</v>
      </c>
      <c r="N71" s="57">
        <v>13</v>
      </c>
      <c r="O71" s="57">
        <v>13</v>
      </c>
      <c r="P71" s="57">
        <v>13</v>
      </c>
      <c r="Q71" s="57">
        <v>13</v>
      </c>
      <c r="R71" s="58">
        <v>13</v>
      </c>
      <c r="S71" s="57">
        <v>13</v>
      </c>
      <c r="T71" s="57">
        <v>10</v>
      </c>
      <c r="U71" s="57">
        <v>10</v>
      </c>
      <c r="V71" s="57">
        <v>13</v>
      </c>
      <c r="W71" s="57">
        <v>13</v>
      </c>
      <c r="X71" s="59">
        <v>10</v>
      </c>
      <c r="Y71" s="58">
        <v>10</v>
      </c>
      <c r="Z71" s="59">
        <v>10</v>
      </c>
      <c r="AA71" s="59">
        <v>10</v>
      </c>
      <c r="AB71" s="57">
        <v>10</v>
      </c>
      <c r="AC71" s="57">
        <v>10</v>
      </c>
      <c r="AD71" s="57">
        <v>10</v>
      </c>
      <c r="AE71" s="57">
        <v>10</v>
      </c>
      <c r="AF71" s="58">
        <v>10</v>
      </c>
      <c r="AG71" s="57">
        <v>10</v>
      </c>
      <c r="AH71" s="57">
        <v>10</v>
      </c>
      <c r="AI71" s="57">
        <v>10</v>
      </c>
      <c r="AJ71" s="52">
        <f t="shared" si="9"/>
        <v>266</v>
      </c>
      <c r="AK71" s="25">
        <f t="shared" si="8"/>
        <v>24</v>
      </c>
      <c r="AL71" s="25">
        <f>AJ71-AK71*10</f>
        <v>26</v>
      </c>
    </row>
    <row r="72" spans="1:38" s="53" customFormat="1" ht="19.5" customHeight="1" x14ac:dyDescent="0.25">
      <c r="A72" s="25">
        <v>68</v>
      </c>
      <c r="B72" s="26" t="s">
        <v>76</v>
      </c>
      <c r="C72" s="3" t="s">
        <v>89</v>
      </c>
      <c r="D72" s="25" t="s">
        <v>112</v>
      </c>
      <c r="E72" s="57">
        <v>10</v>
      </c>
      <c r="F72" s="57">
        <v>14</v>
      </c>
      <c r="G72" s="57">
        <v>10</v>
      </c>
      <c r="H72" s="57">
        <v>10</v>
      </c>
      <c r="I72" s="57">
        <v>10</v>
      </c>
      <c r="J72" s="57">
        <v>12</v>
      </c>
      <c r="K72" s="58">
        <v>10</v>
      </c>
      <c r="L72" s="57">
        <v>12</v>
      </c>
      <c r="M72" s="57">
        <v>10</v>
      </c>
      <c r="N72" s="57">
        <v>10</v>
      </c>
      <c r="O72" s="60">
        <v>10</v>
      </c>
      <c r="P72" s="57"/>
      <c r="Q72" s="57"/>
      <c r="R72" s="58"/>
      <c r="S72" s="57"/>
      <c r="T72" s="57"/>
      <c r="U72" s="57"/>
      <c r="V72" s="57"/>
      <c r="W72" s="57"/>
      <c r="X72" s="59"/>
      <c r="Y72" s="58"/>
      <c r="Z72" s="59"/>
      <c r="AA72" s="59"/>
      <c r="AB72" s="57"/>
      <c r="AC72" s="57"/>
      <c r="AD72" s="57"/>
      <c r="AE72" s="57"/>
      <c r="AF72" s="58"/>
      <c r="AG72" s="57"/>
      <c r="AH72" s="57"/>
      <c r="AI72" s="57"/>
      <c r="AJ72" s="52">
        <f t="shared" si="9"/>
        <v>118</v>
      </c>
      <c r="AK72" s="25">
        <f t="shared" si="8"/>
        <v>11</v>
      </c>
      <c r="AL72" s="25">
        <f t="shared" si="0"/>
        <v>8</v>
      </c>
    </row>
    <row r="73" spans="1:38" s="53" customFormat="1" ht="19.5" customHeight="1" x14ac:dyDescent="0.25">
      <c r="A73" s="25">
        <v>69</v>
      </c>
      <c r="B73" s="26" t="s">
        <v>70</v>
      </c>
      <c r="C73" s="3" t="s">
        <v>89</v>
      </c>
      <c r="D73" s="25" t="s">
        <v>112</v>
      </c>
      <c r="E73" s="57">
        <v>10</v>
      </c>
      <c r="F73" s="57">
        <v>14</v>
      </c>
      <c r="G73" s="57">
        <v>10</v>
      </c>
      <c r="H73" s="57">
        <v>10</v>
      </c>
      <c r="I73" s="57">
        <v>10</v>
      </c>
      <c r="J73" s="57">
        <v>10</v>
      </c>
      <c r="K73" s="58"/>
      <c r="L73" s="57">
        <v>10</v>
      </c>
      <c r="M73" s="57">
        <v>10</v>
      </c>
      <c r="N73" s="57">
        <v>10</v>
      </c>
      <c r="O73" s="57">
        <v>10</v>
      </c>
      <c r="P73" s="57">
        <v>10</v>
      </c>
      <c r="Q73" s="57">
        <v>10</v>
      </c>
      <c r="R73" s="58">
        <v>13</v>
      </c>
      <c r="S73" s="57">
        <v>10</v>
      </c>
      <c r="T73" s="57">
        <v>10</v>
      </c>
      <c r="U73" s="57">
        <v>10</v>
      </c>
      <c r="V73" s="57">
        <v>13</v>
      </c>
      <c r="W73" s="57">
        <v>13</v>
      </c>
      <c r="X73" s="59">
        <v>10</v>
      </c>
      <c r="Y73" s="58">
        <v>10</v>
      </c>
      <c r="Z73" s="59">
        <v>10</v>
      </c>
      <c r="AA73" s="59">
        <v>10</v>
      </c>
      <c r="AB73" s="57">
        <v>10</v>
      </c>
      <c r="AC73" s="57">
        <v>10</v>
      </c>
      <c r="AD73" s="57">
        <v>10</v>
      </c>
      <c r="AE73" s="57">
        <v>10</v>
      </c>
      <c r="AF73" s="58">
        <v>10</v>
      </c>
      <c r="AG73" s="57">
        <v>10</v>
      </c>
      <c r="AH73" s="57">
        <v>10</v>
      </c>
      <c r="AI73" s="57">
        <v>10</v>
      </c>
      <c r="AJ73" s="52">
        <f t="shared" si="9"/>
        <v>313</v>
      </c>
      <c r="AK73" s="25">
        <f t="shared" si="8"/>
        <v>30</v>
      </c>
      <c r="AL73" s="25">
        <f>AJ73-AK73*10</f>
        <v>13</v>
      </c>
    </row>
    <row r="74" spans="1:38" s="53" customFormat="1" ht="19.5" customHeight="1" x14ac:dyDescent="0.25">
      <c r="A74" s="25">
        <v>70</v>
      </c>
      <c r="B74" s="26" t="s">
        <v>77</v>
      </c>
      <c r="C74" s="3" t="s">
        <v>89</v>
      </c>
      <c r="D74" s="25" t="s">
        <v>112</v>
      </c>
      <c r="E74" s="57"/>
      <c r="F74" s="57"/>
      <c r="G74" s="57"/>
      <c r="H74" s="57"/>
      <c r="I74" s="57"/>
      <c r="J74" s="57"/>
      <c r="K74" s="58"/>
      <c r="L74" s="57"/>
      <c r="M74" s="57"/>
      <c r="N74" s="57"/>
      <c r="O74" s="61">
        <v>10</v>
      </c>
      <c r="P74" s="57">
        <v>13</v>
      </c>
      <c r="Q74" s="57">
        <v>13</v>
      </c>
      <c r="R74" s="58">
        <v>13</v>
      </c>
      <c r="S74" s="57">
        <v>13</v>
      </c>
      <c r="T74" s="57">
        <v>10</v>
      </c>
      <c r="U74" s="57">
        <v>10</v>
      </c>
      <c r="V74" s="57">
        <v>13</v>
      </c>
      <c r="W74" s="57">
        <v>13</v>
      </c>
      <c r="X74" s="59">
        <v>10</v>
      </c>
      <c r="Y74" s="58"/>
      <c r="Z74" s="59">
        <v>10</v>
      </c>
      <c r="AA74" s="59">
        <v>10</v>
      </c>
      <c r="AB74" s="57">
        <v>10</v>
      </c>
      <c r="AC74" s="57">
        <v>10</v>
      </c>
      <c r="AD74" s="57">
        <v>10</v>
      </c>
      <c r="AE74" s="57">
        <v>10</v>
      </c>
      <c r="AF74" s="58"/>
      <c r="AG74" s="57">
        <v>10</v>
      </c>
      <c r="AH74" s="57">
        <v>10</v>
      </c>
      <c r="AI74" s="57">
        <v>10</v>
      </c>
      <c r="AJ74" s="52">
        <f t="shared" si="9"/>
        <v>208</v>
      </c>
      <c r="AK74" s="25">
        <f t="shared" si="8"/>
        <v>19</v>
      </c>
      <c r="AL74" s="25">
        <f>AJ74-AK74*10</f>
        <v>18</v>
      </c>
    </row>
    <row r="75" spans="1:38" s="53" customFormat="1" ht="19.5" customHeight="1" x14ac:dyDescent="0.25">
      <c r="A75" s="25">
        <v>71</v>
      </c>
      <c r="B75" s="26" t="s">
        <v>71</v>
      </c>
      <c r="C75" s="3" t="s">
        <v>89</v>
      </c>
      <c r="D75" s="25" t="s">
        <v>112</v>
      </c>
      <c r="E75" s="57"/>
      <c r="F75" s="57"/>
      <c r="G75" s="57"/>
      <c r="H75" s="61">
        <v>10</v>
      </c>
      <c r="I75" s="57">
        <v>10</v>
      </c>
      <c r="J75" s="57">
        <v>10</v>
      </c>
      <c r="K75" s="58"/>
      <c r="L75" s="57">
        <v>10</v>
      </c>
      <c r="M75" s="57">
        <v>10</v>
      </c>
      <c r="N75" s="57">
        <v>10</v>
      </c>
      <c r="O75" s="57">
        <v>10</v>
      </c>
      <c r="P75" s="57">
        <v>10</v>
      </c>
      <c r="Q75" s="57">
        <v>10</v>
      </c>
      <c r="R75" s="58"/>
      <c r="S75" s="57">
        <v>10</v>
      </c>
      <c r="T75" s="57">
        <v>10</v>
      </c>
      <c r="U75" s="57">
        <v>10</v>
      </c>
      <c r="V75" s="57">
        <v>13</v>
      </c>
      <c r="W75" s="57">
        <v>13</v>
      </c>
      <c r="X75" s="59">
        <v>10</v>
      </c>
      <c r="Y75" s="58"/>
      <c r="Z75" s="59">
        <v>10</v>
      </c>
      <c r="AA75" s="59">
        <v>10</v>
      </c>
      <c r="AB75" s="57">
        <v>10</v>
      </c>
      <c r="AC75" s="57">
        <v>10</v>
      </c>
      <c r="AD75" s="57">
        <v>10</v>
      </c>
      <c r="AE75" s="57">
        <v>10</v>
      </c>
      <c r="AF75" s="58"/>
      <c r="AG75" s="57">
        <v>10</v>
      </c>
      <c r="AH75" s="57">
        <v>10</v>
      </c>
      <c r="AI75" s="57">
        <v>10</v>
      </c>
      <c r="AJ75" s="52">
        <f t="shared" si="9"/>
        <v>246</v>
      </c>
      <c r="AK75" s="25">
        <f t="shared" si="8"/>
        <v>24</v>
      </c>
      <c r="AL75" s="25">
        <f t="shared" ref="AL75:AL87" si="10">AJ75-AK75*10</f>
        <v>6</v>
      </c>
    </row>
    <row r="76" spans="1:38" s="53" customFormat="1" ht="19.5" customHeight="1" x14ac:dyDescent="0.25">
      <c r="A76" s="25">
        <v>72</v>
      </c>
      <c r="B76" s="26" t="s">
        <v>78</v>
      </c>
      <c r="C76" s="3" t="s">
        <v>89</v>
      </c>
      <c r="D76" s="25" t="s">
        <v>113</v>
      </c>
      <c r="E76" s="76">
        <v>10</v>
      </c>
      <c r="F76" s="76">
        <v>14</v>
      </c>
      <c r="G76" s="76">
        <v>10</v>
      </c>
      <c r="H76" s="76">
        <v>10</v>
      </c>
      <c r="I76" s="76">
        <v>10</v>
      </c>
      <c r="J76" s="76">
        <v>10</v>
      </c>
      <c r="K76" s="77">
        <v>10</v>
      </c>
      <c r="L76" s="76">
        <v>11</v>
      </c>
      <c r="M76" s="76">
        <v>13</v>
      </c>
      <c r="N76" s="76">
        <v>10</v>
      </c>
      <c r="O76" s="76">
        <v>10</v>
      </c>
      <c r="P76" s="76">
        <v>10</v>
      </c>
      <c r="Q76" s="76">
        <v>10</v>
      </c>
      <c r="R76" s="77">
        <v>13</v>
      </c>
      <c r="S76" s="76">
        <v>13</v>
      </c>
      <c r="T76" s="76">
        <v>12</v>
      </c>
      <c r="U76" s="57">
        <v>10</v>
      </c>
      <c r="V76" s="57">
        <v>13</v>
      </c>
      <c r="W76" s="60">
        <v>10</v>
      </c>
      <c r="X76" s="78"/>
      <c r="Y76" s="77"/>
      <c r="Z76" s="78"/>
      <c r="AA76" s="78"/>
      <c r="AB76" s="76"/>
      <c r="AC76" s="76"/>
      <c r="AD76" s="76"/>
      <c r="AE76" s="76"/>
      <c r="AF76" s="77"/>
      <c r="AG76" s="76"/>
      <c r="AH76" s="76"/>
      <c r="AI76" s="76"/>
      <c r="AJ76" s="52">
        <f t="shared" si="9"/>
        <v>209</v>
      </c>
      <c r="AK76" s="25">
        <f t="shared" si="8"/>
        <v>19</v>
      </c>
      <c r="AL76" s="25">
        <f>AJ76-AK76*10</f>
        <v>19</v>
      </c>
    </row>
    <row r="77" spans="1:38" s="53" customFormat="1" ht="19.5" customHeight="1" x14ac:dyDescent="0.25">
      <c r="A77" s="25">
        <v>73</v>
      </c>
      <c r="B77" s="26" t="s">
        <v>79</v>
      </c>
      <c r="C77" s="3" t="s">
        <v>89</v>
      </c>
      <c r="D77" s="25" t="s">
        <v>113</v>
      </c>
      <c r="E77" s="76">
        <v>10</v>
      </c>
      <c r="F77" s="76">
        <v>14</v>
      </c>
      <c r="G77" s="76">
        <v>10</v>
      </c>
      <c r="H77" s="76">
        <v>10</v>
      </c>
      <c r="I77" s="76">
        <v>10</v>
      </c>
      <c r="J77" s="76">
        <v>10</v>
      </c>
      <c r="K77" s="77"/>
      <c r="L77" s="76">
        <v>10</v>
      </c>
      <c r="M77" s="76">
        <v>10</v>
      </c>
      <c r="N77" s="76">
        <v>10</v>
      </c>
      <c r="O77" s="76">
        <v>10</v>
      </c>
      <c r="P77" s="76">
        <v>10</v>
      </c>
      <c r="Q77" s="76">
        <v>10</v>
      </c>
      <c r="R77" s="77"/>
      <c r="S77" s="76">
        <v>10</v>
      </c>
      <c r="T77" s="76">
        <v>10</v>
      </c>
      <c r="U77" s="57">
        <v>11</v>
      </c>
      <c r="V77" s="57">
        <v>13</v>
      </c>
      <c r="W77" s="57">
        <v>13</v>
      </c>
      <c r="X77" s="78">
        <v>10</v>
      </c>
      <c r="Y77" s="77"/>
      <c r="Z77" s="78">
        <v>10</v>
      </c>
      <c r="AA77" s="78">
        <v>10</v>
      </c>
      <c r="AB77" s="76">
        <v>10</v>
      </c>
      <c r="AC77" s="76">
        <v>10</v>
      </c>
      <c r="AD77" s="76">
        <v>10</v>
      </c>
      <c r="AE77" s="76">
        <v>10</v>
      </c>
      <c r="AF77" s="77"/>
      <c r="AG77" s="85">
        <v>10</v>
      </c>
      <c r="AH77" s="76"/>
      <c r="AI77" s="76"/>
      <c r="AJ77" s="52">
        <f t="shared" si="9"/>
        <v>261</v>
      </c>
      <c r="AK77" s="25">
        <f t="shared" si="8"/>
        <v>25</v>
      </c>
      <c r="AL77" s="25">
        <f>AJ77-AK77*10</f>
        <v>11</v>
      </c>
    </row>
    <row r="78" spans="1:38" s="53" customFormat="1" ht="19.5" customHeight="1" x14ac:dyDescent="0.25">
      <c r="A78" s="25">
        <v>74</v>
      </c>
      <c r="B78" s="26" t="s">
        <v>80</v>
      </c>
      <c r="C78" s="3" t="s">
        <v>89</v>
      </c>
      <c r="D78" s="25" t="s">
        <v>113</v>
      </c>
      <c r="E78" s="57"/>
      <c r="F78" s="57"/>
      <c r="G78" s="57"/>
      <c r="H78" s="57"/>
      <c r="I78" s="57"/>
      <c r="J78" s="57"/>
      <c r="K78" s="58"/>
      <c r="L78" s="61">
        <v>10</v>
      </c>
      <c r="M78" s="57">
        <v>13</v>
      </c>
      <c r="N78" s="57">
        <v>13</v>
      </c>
      <c r="O78" s="57">
        <v>13</v>
      </c>
      <c r="P78" s="57">
        <v>13</v>
      </c>
      <c r="Q78" s="57">
        <v>13</v>
      </c>
      <c r="R78" s="58">
        <v>13</v>
      </c>
      <c r="S78" s="57">
        <v>13</v>
      </c>
      <c r="T78" s="57">
        <v>12</v>
      </c>
      <c r="U78" s="57">
        <v>12</v>
      </c>
      <c r="V78" s="57">
        <v>13</v>
      </c>
      <c r="W78" s="57">
        <v>13</v>
      </c>
      <c r="X78" s="59">
        <v>10</v>
      </c>
      <c r="Y78" s="58">
        <v>10</v>
      </c>
      <c r="Z78" s="59">
        <v>10</v>
      </c>
      <c r="AA78" s="59">
        <v>10</v>
      </c>
      <c r="AB78" s="57">
        <v>10</v>
      </c>
      <c r="AC78" s="57">
        <v>10</v>
      </c>
      <c r="AD78" s="57">
        <v>10</v>
      </c>
      <c r="AE78" s="57">
        <v>10</v>
      </c>
      <c r="AF78" s="58"/>
      <c r="AG78" s="57">
        <v>10</v>
      </c>
      <c r="AH78" s="57">
        <v>12</v>
      </c>
      <c r="AI78" s="57">
        <v>11</v>
      </c>
      <c r="AJ78" s="52">
        <f>SUM(L78:AI78)</f>
        <v>264</v>
      </c>
      <c r="AK78" s="25">
        <f>COUNT(L78:AI78)</f>
        <v>23</v>
      </c>
      <c r="AL78" s="25">
        <f>AJ78-AK78*10</f>
        <v>34</v>
      </c>
    </row>
    <row r="79" spans="1:38" s="53" customFormat="1" ht="19.5" customHeight="1" x14ac:dyDescent="0.25">
      <c r="A79" s="25">
        <v>75</v>
      </c>
      <c r="B79" s="26" t="s">
        <v>81</v>
      </c>
      <c r="C79" s="3" t="s">
        <v>89</v>
      </c>
      <c r="D79" s="25" t="s">
        <v>114</v>
      </c>
      <c r="E79" s="57"/>
      <c r="F79" s="57"/>
      <c r="G79" s="57"/>
      <c r="H79" s="57"/>
      <c r="I79" s="57"/>
      <c r="J79" s="57"/>
      <c r="K79" s="58"/>
      <c r="L79" s="57"/>
      <c r="M79" s="57"/>
      <c r="N79" s="57"/>
      <c r="O79" s="57"/>
      <c r="P79" s="57"/>
      <c r="Q79" s="57"/>
      <c r="R79" s="58"/>
      <c r="S79" s="57"/>
      <c r="T79" s="57"/>
      <c r="U79" s="57"/>
      <c r="V79" s="57"/>
      <c r="W79" s="57"/>
      <c r="X79" s="59"/>
      <c r="Y79" s="58"/>
      <c r="Z79" s="59"/>
      <c r="AA79" s="59"/>
      <c r="AB79" s="57"/>
      <c r="AC79" s="57"/>
      <c r="AD79" s="57"/>
      <c r="AE79" s="57"/>
      <c r="AF79" s="58"/>
      <c r="AG79" s="57"/>
      <c r="AH79" s="57"/>
      <c r="AI79" s="57"/>
      <c r="AJ79" s="52">
        <f>SUM(E79:AI79)</f>
        <v>0</v>
      </c>
      <c r="AK79" s="25">
        <f t="shared" ref="AK79:AK87" si="11">COUNT(E79:AI79)</f>
        <v>0</v>
      </c>
      <c r="AL79" s="25">
        <f t="shared" si="10"/>
        <v>0</v>
      </c>
    </row>
    <row r="80" spans="1:38" s="53" customFormat="1" ht="19.5" customHeight="1" x14ac:dyDescent="0.25">
      <c r="A80" s="25">
        <v>76</v>
      </c>
      <c r="B80" s="26" t="s">
        <v>82</v>
      </c>
      <c r="C80" s="3" t="s">
        <v>89</v>
      </c>
      <c r="D80" s="25" t="s">
        <v>114</v>
      </c>
      <c r="E80" s="57"/>
      <c r="F80" s="57"/>
      <c r="G80" s="57"/>
      <c r="H80" s="57"/>
      <c r="I80" s="57"/>
      <c r="J80" s="57"/>
      <c r="K80" s="58"/>
      <c r="L80" s="57"/>
      <c r="M80" s="57"/>
      <c r="N80" s="57"/>
      <c r="O80" s="57"/>
      <c r="P80" s="57"/>
      <c r="Q80" s="57"/>
      <c r="R80" s="58"/>
      <c r="S80" s="57"/>
      <c r="T80" s="57"/>
      <c r="U80" s="57"/>
      <c r="V80" s="57"/>
      <c r="W80" s="57"/>
      <c r="X80" s="59"/>
      <c r="Y80" s="58"/>
      <c r="Z80" s="59"/>
      <c r="AA80" s="59"/>
      <c r="AB80" s="57"/>
      <c r="AC80" s="57"/>
      <c r="AD80" s="57"/>
      <c r="AE80" s="57"/>
      <c r="AF80" s="58"/>
      <c r="AG80" s="57"/>
      <c r="AH80" s="57"/>
      <c r="AI80" s="57"/>
      <c r="AJ80" s="52">
        <f>SUM(E80:AI80)</f>
        <v>0</v>
      </c>
      <c r="AK80" s="25">
        <f t="shared" si="11"/>
        <v>0</v>
      </c>
      <c r="AL80" s="25">
        <f t="shared" si="10"/>
        <v>0</v>
      </c>
    </row>
    <row r="81" spans="1:38" s="53" customFormat="1" ht="19.5" customHeight="1" x14ac:dyDescent="0.25">
      <c r="A81" s="25">
        <v>77</v>
      </c>
      <c r="B81" s="26" t="s">
        <v>83</v>
      </c>
      <c r="C81" s="3" t="s">
        <v>89</v>
      </c>
      <c r="D81" s="25" t="s">
        <v>114</v>
      </c>
      <c r="E81" s="57"/>
      <c r="F81" s="57"/>
      <c r="G81" s="57"/>
      <c r="H81" s="57"/>
      <c r="I81" s="57"/>
      <c r="J81" s="57"/>
      <c r="K81" s="58"/>
      <c r="L81" s="57"/>
      <c r="M81" s="57"/>
      <c r="N81" s="57"/>
      <c r="O81" s="57"/>
      <c r="P81" s="57"/>
      <c r="Q81" s="57"/>
      <c r="R81" s="58"/>
      <c r="S81" s="57"/>
      <c r="T81" s="57"/>
      <c r="U81" s="57"/>
      <c r="V81" s="57"/>
      <c r="W81" s="57"/>
      <c r="X81" s="59"/>
      <c r="Y81" s="58"/>
      <c r="Z81" s="59"/>
      <c r="AA81" s="59"/>
      <c r="AB81" s="57"/>
      <c r="AC81" s="57"/>
      <c r="AD81" s="57"/>
      <c r="AE81" s="57"/>
      <c r="AF81" s="58"/>
      <c r="AG81" s="57"/>
      <c r="AH81" s="57"/>
      <c r="AI81" s="57"/>
      <c r="AJ81" s="52">
        <f>SUM(E81:AI81)</f>
        <v>0</v>
      </c>
      <c r="AK81" s="25">
        <f t="shared" si="11"/>
        <v>0</v>
      </c>
      <c r="AL81" s="25">
        <f t="shared" si="10"/>
        <v>0</v>
      </c>
    </row>
    <row r="82" spans="1:38" s="53" customFormat="1" ht="19.5" customHeight="1" x14ac:dyDescent="0.25">
      <c r="A82" s="25">
        <v>78</v>
      </c>
      <c r="B82" s="26" t="s">
        <v>84</v>
      </c>
      <c r="C82" s="3" t="s">
        <v>89</v>
      </c>
      <c r="D82" s="25" t="s">
        <v>114</v>
      </c>
      <c r="E82" s="57"/>
      <c r="F82" s="57"/>
      <c r="G82" s="57"/>
      <c r="H82" s="57"/>
      <c r="I82" s="57"/>
      <c r="J82" s="57"/>
      <c r="K82" s="58"/>
      <c r="L82" s="57"/>
      <c r="M82" s="57"/>
      <c r="N82" s="57"/>
      <c r="O82" s="57"/>
      <c r="P82" s="57"/>
      <c r="Q82" s="57"/>
      <c r="R82" s="58"/>
      <c r="S82" s="57"/>
      <c r="T82" s="57"/>
      <c r="U82" s="57"/>
      <c r="V82" s="57"/>
      <c r="W82" s="57"/>
      <c r="X82" s="59"/>
      <c r="Y82" s="58"/>
      <c r="Z82" s="59"/>
      <c r="AA82" s="59"/>
      <c r="AB82" s="57"/>
      <c r="AC82" s="57"/>
      <c r="AD82" s="57"/>
      <c r="AE82" s="57"/>
      <c r="AF82" s="58"/>
      <c r="AG82" s="57"/>
      <c r="AH82" s="57"/>
      <c r="AI82" s="57"/>
      <c r="AJ82" s="52">
        <f t="shared" ref="AJ82:AJ87" si="12">SUM(E82:AI82)</f>
        <v>0</v>
      </c>
      <c r="AK82" s="25">
        <f t="shared" si="11"/>
        <v>0</v>
      </c>
      <c r="AL82" s="25">
        <f t="shared" si="10"/>
        <v>0</v>
      </c>
    </row>
    <row r="83" spans="1:38" s="53" customFormat="1" ht="19.5" customHeight="1" x14ac:dyDescent="0.25">
      <c r="A83" s="25">
        <v>79</v>
      </c>
      <c r="B83" s="26" t="s">
        <v>85</v>
      </c>
      <c r="C83" s="3" t="s">
        <v>89</v>
      </c>
      <c r="D83" s="25" t="s">
        <v>114</v>
      </c>
      <c r="E83" s="100"/>
      <c r="F83" s="100"/>
      <c r="G83" s="100"/>
      <c r="H83" s="100"/>
      <c r="I83" s="100"/>
      <c r="J83" s="100"/>
      <c r="K83" s="101"/>
      <c r="L83" s="100"/>
      <c r="M83" s="100"/>
      <c r="N83" s="100"/>
      <c r="O83" s="100"/>
      <c r="P83" s="100"/>
      <c r="Q83" s="100"/>
      <c r="R83" s="101"/>
      <c r="S83" s="100"/>
      <c r="T83" s="100"/>
      <c r="U83" s="100"/>
      <c r="V83" s="100"/>
      <c r="W83" s="100"/>
      <c r="X83" s="102"/>
      <c r="Y83" s="101"/>
      <c r="Z83" s="102"/>
      <c r="AA83" s="102"/>
      <c r="AB83" s="100"/>
      <c r="AC83" s="100"/>
      <c r="AD83" s="100"/>
      <c r="AE83" s="100"/>
      <c r="AF83" s="101"/>
      <c r="AG83" s="100"/>
      <c r="AH83" s="100"/>
      <c r="AI83" s="100"/>
      <c r="AJ83" s="52">
        <f t="shared" si="12"/>
        <v>0</v>
      </c>
      <c r="AK83" s="25">
        <f t="shared" si="11"/>
        <v>0</v>
      </c>
      <c r="AL83" s="25">
        <f t="shared" si="10"/>
        <v>0</v>
      </c>
    </row>
    <row r="84" spans="1:38" s="53" customFormat="1" ht="19.5" customHeight="1" x14ac:dyDescent="0.25">
      <c r="A84" s="25">
        <v>80</v>
      </c>
      <c r="B84" s="26" t="s">
        <v>86</v>
      </c>
      <c r="C84" s="3" t="s">
        <v>89</v>
      </c>
      <c r="D84" s="25" t="s">
        <v>114</v>
      </c>
      <c r="E84" s="57"/>
      <c r="F84" s="57"/>
      <c r="G84" s="57"/>
      <c r="H84" s="57"/>
      <c r="I84" s="57"/>
      <c r="J84" s="57"/>
      <c r="K84" s="58"/>
      <c r="L84" s="57"/>
      <c r="M84" s="57"/>
      <c r="N84" s="57"/>
      <c r="O84" s="57"/>
      <c r="P84" s="57"/>
      <c r="Q84" s="57"/>
      <c r="R84" s="58"/>
      <c r="S84" s="57"/>
      <c r="T84" s="57"/>
      <c r="U84" s="57"/>
      <c r="V84" s="57"/>
      <c r="W84" s="57"/>
      <c r="X84" s="59"/>
      <c r="Y84" s="58"/>
      <c r="Z84" s="59"/>
      <c r="AA84" s="59"/>
      <c r="AB84" s="57"/>
      <c r="AC84" s="57"/>
      <c r="AD84" s="57"/>
      <c r="AE84" s="57"/>
      <c r="AF84" s="58"/>
      <c r="AG84" s="57"/>
      <c r="AH84" s="57"/>
      <c r="AI84" s="57"/>
      <c r="AJ84" s="52">
        <f t="shared" si="12"/>
        <v>0</v>
      </c>
      <c r="AK84" s="25">
        <f t="shared" si="11"/>
        <v>0</v>
      </c>
      <c r="AL84" s="25">
        <f t="shared" si="10"/>
        <v>0</v>
      </c>
    </row>
    <row r="85" spans="1:38" s="53" customFormat="1" ht="19.5" customHeight="1" x14ac:dyDescent="0.25">
      <c r="A85" s="25">
        <v>81</v>
      </c>
      <c r="B85" s="26" t="s">
        <v>87</v>
      </c>
      <c r="C85" s="3" t="s">
        <v>89</v>
      </c>
      <c r="D85" s="25" t="s">
        <v>114</v>
      </c>
      <c r="E85" s="57"/>
      <c r="F85" s="57"/>
      <c r="G85" s="57"/>
      <c r="H85" s="57"/>
      <c r="I85" s="57"/>
      <c r="J85" s="57"/>
      <c r="K85" s="58"/>
      <c r="L85" s="57"/>
      <c r="M85" s="57"/>
      <c r="N85" s="57"/>
      <c r="O85" s="57"/>
      <c r="P85" s="57"/>
      <c r="Q85" s="57"/>
      <c r="R85" s="58"/>
      <c r="S85" s="57"/>
      <c r="T85" s="57"/>
      <c r="U85" s="57"/>
      <c r="V85" s="57"/>
      <c r="W85" s="57"/>
      <c r="X85" s="59"/>
      <c r="Y85" s="58"/>
      <c r="Z85" s="59"/>
      <c r="AA85" s="59"/>
      <c r="AB85" s="57"/>
      <c r="AC85" s="57"/>
      <c r="AD85" s="57"/>
      <c r="AE85" s="57"/>
      <c r="AF85" s="58"/>
      <c r="AG85" s="57"/>
      <c r="AH85" s="57"/>
      <c r="AI85" s="57"/>
      <c r="AJ85" s="52">
        <f t="shared" si="12"/>
        <v>0</v>
      </c>
      <c r="AK85" s="25">
        <f t="shared" si="11"/>
        <v>0</v>
      </c>
      <c r="AL85" s="25">
        <f t="shared" si="10"/>
        <v>0</v>
      </c>
    </row>
    <row r="86" spans="1:38" s="53" customFormat="1" ht="19.5" customHeight="1" x14ac:dyDescent="0.25">
      <c r="A86" s="25">
        <v>82</v>
      </c>
      <c r="B86" s="30" t="s">
        <v>88</v>
      </c>
      <c r="C86" s="3" t="s">
        <v>89</v>
      </c>
      <c r="D86" s="31" t="s">
        <v>114</v>
      </c>
      <c r="E86" s="103"/>
      <c r="F86" s="103"/>
      <c r="G86" s="103"/>
      <c r="H86" s="103"/>
      <c r="I86" s="103"/>
      <c r="J86" s="103"/>
      <c r="K86" s="104"/>
      <c r="L86" s="103"/>
      <c r="M86" s="103"/>
      <c r="N86" s="103"/>
      <c r="O86" s="103"/>
      <c r="P86" s="103"/>
      <c r="Q86" s="103"/>
      <c r="R86" s="104"/>
      <c r="S86" s="103"/>
      <c r="T86" s="103"/>
      <c r="U86" s="103"/>
      <c r="V86" s="103"/>
      <c r="W86" s="103"/>
      <c r="X86" s="105"/>
      <c r="Y86" s="104"/>
      <c r="Z86" s="105"/>
      <c r="AA86" s="105"/>
      <c r="AB86" s="103"/>
      <c r="AC86" s="103"/>
      <c r="AD86" s="103"/>
      <c r="AE86" s="103"/>
      <c r="AF86" s="104"/>
      <c r="AG86" s="103"/>
      <c r="AH86" s="103"/>
      <c r="AI86" s="103"/>
      <c r="AJ86" s="52">
        <f t="shared" si="12"/>
        <v>0</v>
      </c>
      <c r="AK86" s="25">
        <f t="shared" si="11"/>
        <v>0</v>
      </c>
      <c r="AL86" s="25">
        <f t="shared" si="10"/>
        <v>0</v>
      </c>
    </row>
    <row r="87" spans="1:38" s="53" customFormat="1" ht="19.5" customHeight="1" x14ac:dyDescent="0.25">
      <c r="A87" s="32"/>
      <c r="B87" s="33"/>
      <c r="C87" s="3"/>
      <c r="D87" s="34"/>
      <c r="E87" s="25"/>
      <c r="F87" s="25"/>
      <c r="G87" s="25"/>
      <c r="H87" s="25"/>
      <c r="I87" s="25"/>
      <c r="J87" s="25"/>
      <c r="K87" s="106"/>
      <c r="L87" s="25"/>
      <c r="M87" s="25"/>
      <c r="N87" s="25"/>
      <c r="O87" s="25"/>
      <c r="P87" s="25"/>
      <c r="Q87" s="25"/>
      <c r="R87" s="106"/>
      <c r="S87" s="25"/>
      <c r="T87" s="25"/>
      <c r="U87" s="25"/>
      <c r="V87" s="25"/>
      <c r="W87" s="25"/>
      <c r="X87" s="107"/>
      <c r="Y87" s="106"/>
      <c r="Z87" s="107"/>
      <c r="AA87" s="107"/>
      <c r="AB87" s="25"/>
      <c r="AC87" s="25"/>
      <c r="AD87" s="25"/>
      <c r="AE87" s="25"/>
      <c r="AF87" s="106"/>
      <c r="AG87" s="25"/>
      <c r="AH87" s="25"/>
      <c r="AI87" s="25"/>
      <c r="AJ87" s="52">
        <f t="shared" si="12"/>
        <v>0</v>
      </c>
      <c r="AK87" s="25">
        <f t="shared" si="11"/>
        <v>0</v>
      </c>
      <c r="AL87" s="25">
        <f t="shared" si="10"/>
        <v>0</v>
      </c>
    </row>
    <row r="88" spans="1:38" s="53" customFormat="1" ht="19.5" customHeight="1" x14ac:dyDescent="0.25">
      <c r="B88" s="135" t="s">
        <v>133</v>
      </c>
      <c r="C88" s="139" t="s">
        <v>116</v>
      </c>
      <c r="D88" s="140"/>
      <c r="E88" s="52">
        <f t="shared" ref="E88:P88" si="13">SUM(E6:E87)</f>
        <v>293</v>
      </c>
      <c r="F88" s="52">
        <f t="shared" si="13"/>
        <v>405</v>
      </c>
      <c r="G88" s="52">
        <f t="shared" si="13"/>
        <v>293</v>
      </c>
      <c r="H88" s="52">
        <f t="shared" si="13"/>
        <v>323</v>
      </c>
      <c r="I88" s="52">
        <f t="shared" si="13"/>
        <v>292</v>
      </c>
      <c r="J88" s="52">
        <f t="shared" si="13"/>
        <v>310</v>
      </c>
      <c r="K88" s="54">
        <f t="shared" si="13"/>
        <v>82</v>
      </c>
      <c r="L88" s="52">
        <f t="shared" si="13"/>
        <v>357</v>
      </c>
      <c r="M88" s="52">
        <f t="shared" si="13"/>
        <v>355</v>
      </c>
      <c r="N88" s="52">
        <f t="shared" si="13"/>
        <v>334</v>
      </c>
      <c r="O88" s="52">
        <f t="shared" si="13"/>
        <v>382</v>
      </c>
      <c r="P88" s="52">
        <f t="shared" si="13"/>
        <v>363</v>
      </c>
      <c r="Q88" s="52">
        <f>SUM(Q5:Q87)</f>
        <v>377</v>
      </c>
      <c r="R88" s="54">
        <f>SUM(R5:R87)</f>
        <v>285</v>
      </c>
      <c r="S88" s="52">
        <f t="shared" ref="S88:AD88" si="14">SUM(S6:S87)</f>
        <v>420</v>
      </c>
      <c r="T88" s="52">
        <f t="shared" si="14"/>
        <v>388</v>
      </c>
      <c r="U88" s="52">
        <f t="shared" si="14"/>
        <v>381</v>
      </c>
      <c r="V88" s="52">
        <f t="shared" si="14"/>
        <v>465</v>
      </c>
      <c r="W88" s="52">
        <f t="shared" si="14"/>
        <v>440</v>
      </c>
      <c r="X88" s="56">
        <f t="shared" si="14"/>
        <v>303</v>
      </c>
      <c r="Y88" s="54">
        <f>SUM(Y6:Y87)</f>
        <v>213</v>
      </c>
      <c r="Z88" s="52">
        <f t="shared" si="14"/>
        <v>313</v>
      </c>
      <c r="AA88" s="52">
        <f t="shared" si="14"/>
        <v>312</v>
      </c>
      <c r="AB88" s="52">
        <f t="shared" si="14"/>
        <v>312</v>
      </c>
      <c r="AC88" s="52">
        <f t="shared" si="14"/>
        <v>304</v>
      </c>
      <c r="AD88" s="52">
        <f t="shared" si="14"/>
        <v>322</v>
      </c>
      <c r="AE88" s="52">
        <f>SUM(AE6:AE87)</f>
        <v>283</v>
      </c>
      <c r="AF88" s="54">
        <f>SUM(AF6:AF87)</f>
        <v>122</v>
      </c>
      <c r="AG88" s="52">
        <f>SUM(AG6:AG87)</f>
        <v>294</v>
      </c>
      <c r="AH88" s="52">
        <f>SUM(AH6:AH87)</f>
        <v>263</v>
      </c>
      <c r="AI88" s="52">
        <f>SUM(AI6:AI87)</f>
        <v>264</v>
      </c>
      <c r="AJ88" s="43"/>
      <c r="AK88" s="25"/>
      <c r="AL88" s="108">
        <f>SUM(AL5:AL87)</f>
        <v>887</v>
      </c>
    </row>
    <row r="89" spans="1:38" s="53" customFormat="1" ht="19.5" customHeight="1" x14ac:dyDescent="0.25">
      <c r="B89" s="136"/>
      <c r="C89" s="139" t="s">
        <v>117</v>
      </c>
      <c r="D89" s="140"/>
      <c r="E89" s="52">
        <f t="shared" ref="E89:AF89" si="15">COUNTA(E5:E87)</f>
        <v>30</v>
      </c>
      <c r="F89" s="52">
        <f t="shared" si="15"/>
        <v>30</v>
      </c>
      <c r="G89" s="52">
        <f t="shared" si="15"/>
        <v>30</v>
      </c>
      <c r="H89" s="52">
        <f t="shared" si="15"/>
        <v>33</v>
      </c>
      <c r="I89" s="52">
        <f t="shared" si="15"/>
        <v>30</v>
      </c>
      <c r="J89" s="52">
        <f t="shared" si="15"/>
        <v>31</v>
      </c>
      <c r="K89" s="54">
        <f t="shared" si="15"/>
        <v>9</v>
      </c>
      <c r="L89" s="52">
        <f t="shared" si="15"/>
        <v>36</v>
      </c>
      <c r="M89" s="52">
        <f t="shared" si="15"/>
        <v>33</v>
      </c>
      <c r="N89" s="52">
        <f t="shared" si="15"/>
        <v>32</v>
      </c>
      <c r="O89" s="52">
        <f t="shared" si="15"/>
        <v>36</v>
      </c>
      <c r="P89" s="52">
        <f t="shared" si="15"/>
        <v>34</v>
      </c>
      <c r="Q89" s="52">
        <f t="shared" si="15"/>
        <v>34</v>
      </c>
      <c r="R89" s="54">
        <f t="shared" si="15"/>
        <v>23</v>
      </c>
      <c r="S89" s="52">
        <f t="shared" si="15"/>
        <v>37</v>
      </c>
      <c r="T89" s="52">
        <f t="shared" si="15"/>
        <v>37</v>
      </c>
      <c r="U89" s="52">
        <f t="shared" si="15"/>
        <v>37</v>
      </c>
      <c r="V89" s="52">
        <f t="shared" si="15"/>
        <v>37</v>
      </c>
      <c r="W89" s="52">
        <f t="shared" si="15"/>
        <v>36</v>
      </c>
      <c r="X89" s="56">
        <f t="shared" si="15"/>
        <v>31</v>
      </c>
      <c r="Y89" s="54">
        <f t="shared" si="15"/>
        <v>22</v>
      </c>
      <c r="Z89" s="52">
        <f t="shared" si="15"/>
        <v>31</v>
      </c>
      <c r="AA89" s="52">
        <f t="shared" si="15"/>
        <v>32</v>
      </c>
      <c r="AB89" s="52">
        <f t="shared" si="15"/>
        <v>32</v>
      </c>
      <c r="AC89" s="52">
        <f t="shared" si="15"/>
        <v>31</v>
      </c>
      <c r="AD89" s="52">
        <f t="shared" si="15"/>
        <v>33</v>
      </c>
      <c r="AE89" s="52">
        <f t="shared" si="15"/>
        <v>29</v>
      </c>
      <c r="AF89" s="54">
        <f t="shared" si="15"/>
        <v>12</v>
      </c>
      <c r="AG89" s="52">
        <f>COUNTA(AG5:AG87)</f>
        <v>29</v>
      </c>
      <c r="AH89" s="52">
        <f>COUNTA(AH5:AH87)</f>
        <v>25</v>
      </c>
      <c r="AI89" s="52">
        <f>COUNTA(AI5:AI87)</f>
        <v>26</v>
      </c>
      <c r="AJ89" s="109"/>
    </row>
    <row r="90" spans="1:38" s="53" customFormat="1" ht="15" customHeight="1" x14ac:dyDescent="0.25">
      <c r="B90" s="136"/>
      <c r="C90" s="110"/>
      <c r="D90" s="110"/>
      <c r="E90" s="35"/>
      <c r="F90" s="110"/>
      <c r="G90" s="110"/>
      <c r="H90" s="111"/>
      <c r="X90" s="112"/>
    </row>
    <row r="91" spans="1:38" s="47" customFormat="1" ht="20.100000000000001" customHeight="1" x14ac:dyDescent="0.25">
      <c r="B91" s="137"/>
      <c r="C91" s="141" t="s">
        <v>134</v>
      </c>
      <c r="D91" s="141"/>
      <c r="E91" s="142">
        <f>SUM(E88:AI88)</f>
        <v>9850</v>
      </c>
      <c r="F91" s="143"/>
      <c r="G91" s="144"/>
      <c r="I91" s="145"/>
      <c r="J91" s="145"/>
      <c r="K91" s="145"/>
      <c r="L91" s="145"/>
      <c r="X91" s="113"/>
    </row>
    <row r="92" spans="1:38" s="114" customFormat="1" ht="20.100000000000001" customHeight="1" x14ac:dyDescent="0.25">
      <c r="B92" s="137"/>
      <c r="C92" s="115"/>
      <c r="D92" s="115"/>
      <c r="E92" s="146"/>
      <c r="F92" s="146"/>
      <c r="G92" s="146"/>
      <c r="X92" s="116"/>
      <c r="AH92" s="117"/>
    </row>
    <row r="93" spans="1:38" s="118" customFormat="1" x14ac:dyDescent="0.25">
      <c r="B93" s="136"/>
      <c r="C93" s="119"/>
      <c r="D93" s="120" t="s">
        <v>122</v>
      </c>
      <c r="E93" s="36"/>
      <c r="G93" s="121"/>
      <c r="H93" s="121"/>
      <c r="I93" s="121"/>
      <c r="J93" s="122"/>
      <c r="K93" s="121"/>
      <c r="L93" s="121"/>
      <c r="X93" s="123"/>
    </row>
    <row r="94" spans="1:38" s="118" customFormat="1" x14ac:dyDescent="0.25">
      <c r="B94" s="136"/>
      <c r="C94" s="124"/>
      <c r="D94" s="125" t="s">
        <v>123</v>
      </c>
      <c r="E94" s="36"/>
      <c r="X94" s="123"/>
    </row>
    <row r="95" spans="1:38" s="118" customFormat="1" x14ac:dyDescent="0.25">
      <c r="B95" s="136"/>
      <c r="C95" s="126"/>
      <c r="D95" s="125" t="s">
        <v>135</v>
      </c>
      <c r="E95" s="127"/>
      <c r="X95" s="123"/>
    </row>
    <row r="96" spans="1:38" s="118" customFormat="1" x14ac:dyDescent="0.25">
      <c r="B96" s="138"/>
      <c r="C96" s="147"/>
      <c r="D96" s="139"/>
      <c r="E96" s="36"/>
      <c r="X96" s="123"/>
    </row>
    <row r="97" spans="5:5" x14ac:dyDescent="0.25">
      <c r="E97" s="118"/>
    </row>
    <row r="98" spans="5:5" ht="15.75" x14ac:dyDescent="0.25">
      <c r="E98" s="117"/>
    </row>
    <row r="99" spans="5:5" ht="15.75" x14ac:dyDescent="0.25">
      <c r="E99" s="114"/>
    </row>
    <row r="100" spans="5:5" x14ac:dyDescent="0.25">
      <c r="E100" s="118"/>
    </row>
    <row r="101" spans="5:5" x14ac:dyDescent="0.25">
      <c r="E101" s="118"/>
    </row>
    <row r="102" spans="5:5" x14ac:dyDescent="0.25">
      <c r="E102" s="118"/>
    </row>
    <row r="103" spans="5:5" x14ac:dyDescent="0.25">
      <c r="E103" s="118"/>
    </row>
  </sheetData>
  <mergeCells count="10">
    <mergeCell ref="A3:D3"/>
    <mergeCell ref="E3:AI3"/>
    <mergeCell ref="B88:B96"/>
    <mergeCell ref="C88:D88"/>
    <mergeCell ref="C89:D89"/>
    <mergeCell ref="C91:D91"/>
    <mergeCell ref="E91:G91"/>
    <mergeCell ref="I91:L91"/>
    <mergeCell ref="E92:G92"/>
    <mergeCell ref="C96:D96"/>
  </mergeCells>
  <pageMargins left="0.7" right="0.7" top="0.75" bottom="0.75" header="0.3" footer="0.3"/>
  <ignoredErrors>
    <ignoredError sqref="AJ6 AJ10:AK10 AJ19:AK19 AJ28:AK28 AJ33:AK33 AJ39:AK39 AJ78:AK78 AJ68:AK68 AJ48 AK50" formula="1"/>
    <ignoredError sqref="E88:AI89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O99"/>
  <sheetViews>
    <sheetView showGridLines="0" tabSelected="1" topLeftCell="A62" zoomScale="85" zoomScaleNormal="85" workbookViewId="0">
      <selection activeCell="AK7" sqref="AK7"/>
    </sheetView>
  </sheetViews>
  <sheetFormatPr baseColWidth="10" defaultRowHeight="15" x14ac:dyDescent="0.25"/>
  <cols>
    <col min="1" max="1" width="7.140625" style="1" customWidth="1"/>
    <col min="2" max="2" width="28.85546875" bestFit="1" customWidth="1"/>
    <col min="3" max="3" width="6.85546875" style="1" customWidth="1"/>
    <col min="4" max="4" width="28.7109375" bestFit="1" customWidth="1"/>
    <col min="5" max="35" width="6.5703125" customWidth="1"/>
    <col min="36" max="36" width="20.7109375" customWidth="1"/>
    <col min="37" max="37" width="16.7109375" customWidth="1"/>
    <col min="38" max="38" width="19.28515625" customWidth="1"/>
  </cols>
  <sheetData>
    <row r="1" spans="1:41" x14ac:dyDescent="0.25">
      <c r="AO1" s="160">
        <v>43678</v>
      </c>
    </row>
    <row r="2" spans="1:41" x14ac:dyDescent="0.25">
      <c r="D2" t="s">
        <v>136</v>
      </c>
    </row>
    <row r="3" spans="1:41" ht="34.5" customHeight="1" x14ac:dyDescent="0.25">
      <c r="D3" s="197">
        <v>43678</v>
      </c>
      <c r="E3" s="150" t="s">
        <v>119</v>
      </c>
      <c r="F3" s="151"/>
      <c r="G3" s="151"/>
      <c r="H3" s="151"/>
      <c r="I3" s="151"/>
      <c r="J3" s="151"/>
      <c r="K3" s="151"/>
      <c r="L3" s="151"/>
      <c r="M3" s="151"/>
      <c r="N3" s="151"/>
      <c r="O3" s="151"/>
      <c r="P3" s="151"/>
      <c r="Q3" s="151"/>
      <c r="R3" s="151"/>
      <c r="S3" s="151"/>
      <c r="T3" s="151"/>
      <c r="U3" s="151"/>
      <c r="V3" s="151"/>
      <c r="W3" s="151"/>
      <c r="X3" s="151"/>
      <c r="Y3" s="151"/>
      <c r="Z3" s="151"/>
      <c r="AA3" s="151"/>
      <c r="AB3" s="151"/>
      <c r="AC3" s="151"/>
      <c r="AD3" s="151"/>
      <c r="AE3" s="151"/>
      <c r="AF3" s="151"/>
      <c r="AG3" s="151"/>
      <c r="AH3" s="151"/>
      <c r="AI3" s="152"/>
    </row>
    <row r="4" spans="1:41" ht="34.5" hidden="1" customHeight="1" x14ac:dyDescent="0.25">
      <c r="D4" s="159"/>
      <c r="E4" s="159">
        <f>+D3</f>
        <v>43678</v>
      </c>
      <c r="F4" s="196">
        <f>+E4+1</f>
        <v>43679</v>
      </c>
      <c r="G4" s="196">
        <f t="shared" ref="G4:AI4" si="0">+F4+1</f>
        <v>43680</v>
      </c>
      <c r="H4" s="196">
        <f t="shared" si="0"/>
        <v>43681</v>
      </c>
      <c r="I4" s="196">
        <f t="shared" si="0"/>
        <v>43682</v>
      </c>
      <c r="J4" s="196">
        <f t="shared" si="0"/>
        <v>43683</v>
      </c>
      <c r="K4" s="196">
        <f t="shared" si="0"/>
        <v>43684</v>
      </c>
      <c r="L4" s="196">
        <f t="shared" si="0"/>
        <v>43685</v>
      </c>
      <c r="M4" s="196">
        <f t="shared" si="0"/>
        <v>43686</v>
      </c>
      <c r="N4" s="196">
        <f t="shared" si="0"/>
        <v>43687</v>
      </c>
      <c r="O4" s="196">
        <f t="shared" si="0"/>
        <v>43688</v>
      </c>
      <c r="P4" s="196">
        <f t="shared" si="0"/>
        <v>43689</v>
      </c>
      <c r="Q4" s="196">
        <f t="shared" si="0"/>
        <v>43690</v>
      </c>
      <c r="R4" s="196">
        <f t="shared" si="0"/>
        <v>43691</v>
      </c>
      <c r="S4" s="196">
        <f t="shared" si="0"/>
        <v>43692</v>
      </c>
      <c r="T4" s="196">
        <f t="shared" si="0"/>
        <v>43693</v>
      </c>
      <c r="U4" s="196">
        <f t="shared" si="0"/>
        <v>43694</v>
      </c>
      <c r="V4" s="196">
        <f t="shared" si="0"/>
        <v>43695</v>
      </c>
      <c r="W4" s="196">
        <f t="shared" si="0"/>
        <v>43696</v>
      </c>
      <c r="X4" s="196">
        <f t="shared" si="0"/>
        <v>43697</v>
      </c>
      <c r="Y4" s="196">
        <f t="shared" si="0"/>
        <v>43698</v>
      </c>
      <c r="Z4" s="196">
        <f t="shared" si="0"/>
        <v>43699</v>
      </c>
      <c r="AA4" s="196">
        <f t="shared" si="0"/>
        <v>43700</v>
      </c>
      <c r="AB4" s="196">
        <f t="shared" si="0"/>
        <v>43701</v>
      </c>
      <c r="AC4" s="196">
        <f t="shared" si="0"/>
        <v>43702</v>
      </c>
      <c r="AD4" s="196">
        <f t="shared" si="0"/>
        <v>43703</v>
      </c>
      <c r="AE4" s="196">
        <f t="shared" si="0"/>
        <v>43704</v>
      </c>
      <c r="AF4" s="196">
        <f t="shared" si="0"/>
        <v>43705</v>
      </c>
      <c r="AG4" s="196">
        <f t="shared" si="0"/>
        <v>43706</v>
      </c>
      <c r="AH4" s="196">
        <f t="shared" si="0"/>
        <v>43707</v>
      </c>
      <c r="AI4" s="196">
        <f t="shared" si="0"/>
        <v>43708</v>
      </c>
    </row>
    <row r="5" spans="1:41" ht="34.5" customHeight="1" x14ac:dyDescent="0.25">
      <c r="D5" s="157" t="s">
        <v>3</v>
      </c>
      <c r="E5" s="161" t="str">
        <f>+TEXT(E4,"jjj")</f>
        <v>jeu</v>
      </c>
      <c r="F5" s="161" t="str">
        <f t="shared" ref="F5:AI5" si="1">+TEXT(F4,"jjj")</f>
        <v>ven</v>
      </c>
      <c r="G5" s="161" t="str">
        <f t="shared" si="1"/>
        <v>sam</v>
      </c>
      <c r="H5" s="161" t="str">
        <f t="shared" si="1"/>
        <v>dim</v>
      </c>
      <c r="I5" s="161" t="str">
        <f t="shared" si="1"/>
        <v>lun</v>
      </c>
      <c r="J5" s="161" t="str">
        <f t="shared" si="1"/>
        <v>mar</v>
      </c>
      <c r="K5" s="161" t="str">
        <f t="shared" si="1"/>
        <v>mer</v>
      </c>
      <c r="L5" s="161" t="str">
        <f t="shared" si="1"/>
        <v>jeu</v>
      </c>
      <c r="M5" s="161" t="str">
        <f t="shared" si="1"/>
        <v>ven</v>
      </c>
      <c r="N5" s="161" t="str">
        <f t="shared" si="1"/>
        <v>sam</v>
      </c>
      <c r="O5" s="161" t="str">
        <f t="shared" si="1"/>
        <v>dim</v>
      </c>
      <c r="P5" s="161" t="str">
        <f t="shared" si="1"/>
        <v>lun</v>
      </c>
      <c r="Q5" s="161" t="str">
        <f t="shared" si="1"/>
        <v>mar</v>
      </c>
      <c r="R5" s="161" t="str">
        <f t="shared" si="1"/>
        <v>mer</v>
      </c>
      <c r="S5" s="161" t="str">
        <f t="shared" si="1"/>
        <v>jeu</v>
      </c>
      <c r="T5" s="161" t="str">
        <f t="shared" si="1"/>
        <v>ven</v>
      </c>
      <c r="U5" s="161" t="str">
        <f t="shared" si="1"/>
        <v>sam</v>
      </c>
      <c r="V5" s="161" t="str">
        <f t="shared" si="1"/>
        <v>dim</v>
      </c>
      <c r="W5" s="161" t="str">
        <f t="shared" si="1"/>
        <v>lun</v>
      </c>
      <c r="X5" s="161" t="str">
        <f t="shared" si="1"/>
        <v>mar</v>
      </c>
      <c r="Y5" s="161" t="str">
        <f t="shared" si="1"/>
        <v>mer</v>
      </c>
      <c r="Z5" s="161" t="str">
        <f t="shared" si="1"/>
        <v>jeu</v>
      </c>
      <c r="AA5" s="161" t="str">
        <f t="shared" si="1"/>
        <v>ven</v>
      </c>
      <c r="AB5" s="161" t="str">
        <f t="shared" si="1"/>
        <v>sam</v>
      </c>
      <c r="AC5" s="161" t="str">
        <f t="shared" si="1"/>
        <v>dim</v>
      </c>
      <c r="AD5" s="161" t="str">
        <f t="shared" si="1"/>
        <v>lun</v>
      </c>
      <c r="AE5" s="161" t="str">
        <f t="shared" si="1"/>
        <v>mar</v>
      </c>
      <c r="AF5" s="161" t="str">
        <f t="shared" si="1"/>
        <v>mer</v>
      </c>
      <c r="AG5" s="161" t="str">
        <f t="shared" si="1"/>
        <v>jeu</v>
      </c>
      <c r="AH5" s="161" t="str">
        <f t="shared" si="1"/>
        <v>ven</v>
      </c>
      <c r="AI5" s="161" t="str">
        <f t="shared" si="1"/>
        <v>sam</v>
      </c>
    </row>
    <row r="6" spans="1:41" ht="34.5" customHeight="1" x14ac:dyDescent="0.25">
      <c r="A6" s="15" t="s">
        <v>0</v>
      </c>
      <c r="B6" s="16" t="s">
        <v>1</v>
      </c>
      <c r="C6" s="16" t="s">
        <v>2</v>
      </c>
      <c r="D6" s="158"/>
      <c r="E6" s="161" t="str">
        <f>+TEXT(E4,"jj")</f>
        <v>01</v>
      </c>
      <c r="F6" s="161" t="str">
        <f t="shared" ref="F6:AI6" si="2">+TEXT(F4,"jj")</f>
        <v>02</v>
      </c>
      <c r="G6" s="161" t="str">
        <f t="shared" si="2"/>
        <v>03</v>
      </c>
      <c r="H6" s="161" t="str">
        <f t="shared" si="2"/>
        <v>04</v>
      </c>
      <c r="I6" s="161" t="str">
        <f t="shared" si="2"/>
        <v>05</v>
      </c>
      <c r="J6" s="161" t="str">
        <f t="shared" si="2"/>
        <v>06</v>
      </c>
      <c r="K6" s="161" t="str">
        <f t="shared" si="2"/>
        <v>07</v>
      </c>
      <c r="L6" s="161" t="str">
        <f t="shared" si="2"/>
        <v>08</v>
      </c>
      <c r="M6" s="161" t="str">
        <f t="shared" si="2"/>
        <v>09</v>
      </c>
      <c r="N6" s="161" t="str">
        <f t="shared" si="2"/>
        <v>10</v>
      </c>
      <c r="O6" s="161" t="str">
        <f t="shared" si="2"/>
        <v>11</v>
      </c>
      <c r="P6" s="161" t="str">
        <f t="shared" si="2"/>
        <v>12</v>
      </c>
      <c r="Q6" s="161" t="str">
        <f t="shared" si="2"/>
        <v>13</v>
      </c>
      <c r="R6" s="161" t="str">
        <f t="shared" si="2"/>
        <v>14</v>
      </c>
      <c r="S6" s="161" t="str">
        <f t="shared" si="2"/>
        <v>15</v>
      </c>
      <c r="T6" s="161" t="str">
        <f t="shared" si="2"/>
        <v>16</v>
      </c>
      <c r="U6" s="161" t="str">
        <f t="shared" si="2"/>
        <v>17</v>
      </c>
      <c r="V6" s="161" t="str">
        <f t="shared" si="2"/>
        <v>18</v>
      </c>
      <c r="W6" s="161" t="str">
        <f t="shared" si="2"/>
        <v>19</v>
      </c>
      <c r="X6" s="161" t="str">
        <f t="shared" si="2"/>
        <v>20</v>
      </c>
      <c r="Y6" s="161" t="str">
        <f t="shared" si="2"/>
        <v>21</v>
      </c>
      <c r="Z6" s="161" t="str">
        <f t="shared" si="2"/>
        <v>22</v>
      </c>
      <c r="AA6" s="161" t="str">
        <f t="shared" si="2"/>
        <v>23</v>
      </c>
      <c r="AB6" s="161" t="str">
        <f t="shared" si="2"/>
        <v>24</v>
      </c>
      <c r="AC6" s="161" t="str">
        <f t="shared" si="2"/>
        <v>25</v>
      </c>
      <c r="AD6" s="161" t="str">
        <f t="shared" si="2"/>
        <v>26</v>
      </c>
      <c r="AE6" s="161" t="str">
        <f t="shared" si="2"/>
        <v>27</v>
      </c>
      <c r="AF6" s="161" t="str">
        <f t="shared" si="2"/>
        <v>28</v>
      </c>
      <c r="AG6" s="161" t="str">
        <f t="shared" si="2"/>
        <v>29</v>
      </c>
      <c r="AH6" s="161" t="str">
        <f t="shared" si="2"/>
        <v>30</v>
      </c>
      <c r="AI6" s="161" t="str">
        <f t="shared" si="2"/>
        <v>31</v>
      </c>
      <c r="AJ6" s="17" t="s">
        <v>4</v>
      </c>
      <c r="AK6" s="18" t="s">
        <v>5</v>
      </c>
      <c r="AL6" s="7" t="s">
        <v>6</v>
      </c>
      <c r="AN6" s="8"/>
    </row>
    <row r="7" spans="1:41" ht="19.5" customHeight="1" x14ac:dyDescent="0.25">
      <c r="A7" s="2">
        <v>1</v>
      </c>
      <c r="B7" s="198" t="s">
        <v>7</v>
      </c>
      <c r="C7" s="199" t="s">
        <v>89</v>
      </c>
      <c r="D7" s="199" t="s">
        <v>90</v>
      </c>
      <c r="E7" s="162"/>
      <c r="F7" s="162"/>
      <c r="G7" s="162"/>
      <c r="H7" s="162"/>
      <c r="I7" s="162"/>
      <c r="J7" s="162"/>
      <c r="K7" s="162"/>
      <c r="L7" s="170">
        <v>11</v>
      </c>
      <c r="M7" s="173">
        <v>11</v>
      </c>
      <c r="N7" s="173">
        <v>11</v>
      </c>
      <c r="O7" s="173">
        <v>11</v>
      </c>
      <c r="P7" s="173">
        <v>11</v>
      </c>
      <c r="Q7" s="173">
        <v>11</v>
      </c>
      <c r="R7" s="173">
        <v>11</v>
      </c>
      <c r="S7" s="173">
        <v>11</v>
      </c>
      <c r="T7" s="173">
        <v>11</v>
      </c>
      <c r="U7" s="173">
        <v>11</v>
      </c>
      <c r="V7" s="173">
        <v>11</v>
      </c>
      <c r="W7" s="173">
        <v>11</v>
      </c>
      <c r="X7" s="173">
        <v>11</v>
      </c>
      <c r="Y7" s="173">
        <v>11</v>
      </c>
      <c r="Z7" s="162"/>
      <c r="AA7" s="174"/>
      <c r="AB7" s="174"/>
      <c r="AC7" s="174"/>
      <c r="AD7" s="174"/>
      <c r="AE7" s="174"/>
      <c r="AF7" s="174"/>
      <c r="AG7" s="174"/>
      <c r="AH7" s="175"/>
      <c r="AI7" s="175"/>
      <c r="AJ7" s="13">
        <f>SUM(E7:AI7)</f>
        <v>154</v>
      </c>
      <c r="AK7" s="12">
        <f>COUNT(E7:AI7)</f>
        <v>14</v>
      </c>
      <c r="AL7" s="12">
        <f>+AJ7-(10*AK7)</f>
        <v>14</v>
      </c>
    </row>
    <row r="8" spans="1:41" ht="19.5" customHeight="1" x14ac:dyDescent="0.25">
      <c r="A8" s="2">
        <v>2</v>
      </c>
      <c r="B8" s="198" t="s">
        <v>8</v>
      </c>
      <c r="C8" s="199" t="s">
        <v>89</v>
      </c>
      <c r="D8" s="199" t="s">
        <v>91</v>
      </c>
      <c r="E8" s="176">
        <v>11</v>
      </c>
      <c r="F8" s="163">
        <v>11</v>
      </c>
      <c r="G8" s="163">
        <v>11</v>
      </c>
      <c r="H8" s="163"/>
      <c r="I8" s="163">
        <v>11</v>
      </c>
      <c r="J8" s="163">
        <v>11</v>
      </c>
      <c r="K8" s="163">
        <v>11</v>
      </c>
      <c r="L8" s="163">
        <v>10</v>
      </c>
      <c r="M8" s="163"/>
      <c r="N8" s="163"/>
      <c r="O8" s="163"/>
      <c r="P8" s="163"/>
      <c r="Q8" s="163"/>
      <c r="R8" s="163"/>
      <c r="S8" s="163">
        <v>10</v>
      </c>
      <c r="T8" s="163">
        <v>11</v>
      </c>
      <c r="U8" s="163">
        <v>11</v>
      </c>
      <c r="V8" s="163">
        <v>11</v>
      </c>
      <c r="W8" s="163">
        <v>11</v>
      </c>
      <c r="X8" s="163">
        <v>11</v>
      </c>
      <c r="Y8" s="163">
        <v>11</v>
      </c>
      <c r="Z8" s="163">
        <v>11</v>
      </c>
      <c r="AA8" s="177">
        <v>11</v>
      </c>
      <c r="AB8" s="165">
        <v>10</v>
      </c>
      <c r="AC8" s="165">
        <v>11</v>
      </c>
      <c r="AD8" s="178">
        <v>11</v>
      </c>
      <c r="AE8" s="165"/>
      <c r="AF8" s="165"/>
      <c r="AG8" s="165"/>
      <c r="AH8" s="179"/>
      <c r="AI8" s="180"/>
      <c r="AJ8" s="13">
        <f t="shared" ref="AJ8:AJ71" si="3">SUM(E8:AI8)</f>
        <v>206</v>
      </c>
      <c r="AK8" s="12">
        <f t="shared" ref="AK8:AK71" si="4">COUNT(E8:AI8)</f>
        <v>19</v>
      </c>
      <c r="AL8" s="12">
        <f t="shared" ref="AL8:AL71" si="5">+AJ8-(10*AK8)</f>
        <v>16</v>
      </c>
    </row>
    <row r="9" spans="1:41" ht="19.5" customHeight="1" x14ac:dyDescent="0.25">
      <c r="A9" s="2">
        <v>3</v>
      </c>
      <c r="B9" s="198" t="s">
        <v>9</v>
      </c>
      <c r="C9" s="200" t="s">
        <v>89</v>
      </c>
      <c r="D9" s="199" t="s">
        <v>92</v>
      </c>
      <c r="E9" s="164">
        <v>11</v>
      </c>
      <c r="F9" s="164">
        <v>10</v>
      </c>
      <c r="G9" s="164"/>
      <c r="H9" s="164"/>
      <c r="I9" s="164"/>
      <c r="J9" s="164"/>
      <c r="K9" s="164"/>
      <c r="L9" s="164"/>
      <c r="M9" s="164"/>
      <c r="N9" s="164"/>
      <c r="O9" s="164"/>
      <c r="P9" s="164"/>
      <c r="Q9" s="164"/>
      <c r="R9" s="164">
        <v>10</v>
      </c>
      <c r="S9" s="164">
        <v>11</v>
      </c>
      <c r="T9" s="164">
        <v>11</v>
      </c>
      <c r="U9" s="164">
        <v>11</v>
      </c>
      <c r="V9" s="164">
        <v>11</v>
      </c>
      <c r="W9" s="164">
        <v>11</v>
      </c>
      <c r="X9" s="164">
        <v>11</v>
      </c>
      <c r="Y9" s="164">
        <v>11</v>
      </c>
      <c r="Z9" s="164"/>
      <c r="AA9" s="165"/>
      <c r="AB9" s="165"/>
      <c r="AC9" s="165"/>
      <c r="AD9" s="178"/>
      <c r="AE9" s="165"/>
      <c r="AF9" s="165"/>
      <c r="AG9" s="165"/>
      <c r="AH9" s="179"/>
      <c r="AI9" s="181"/>
      <c r="AJ9" s="13">
        <f t="shared" si="3"/>
        <v>108</v>
      </c>
      <c r="AK9" s="12">
        <f t="shared" si="4"/>
        <v>10</v>
      </c>
      <c r="AL9" s="12">
        <f t="shared" si="5"/>
        <v>8</v>
      </c>
    </row>
    <row r="10" spans="1:41" ht="19.5" customHeight="1" x14ac:dyDescent="0.25">
      <c r="A10" s="2">
        <v>4</v>
      </c>
      <c r="B10" s="198" t="s">
        <v>10</v>
      </c>
      <c r="C10" s="199" t="s">
        <v>89</v>
      </c>
      <c r="D10" s="199" t="s">
        <v>93</v>
      </c>
      <c r="E10" s="163"/>
      <c r="F10" s="163"/>
      <c r="G10" s="163"/>
      <c r="H10" s="163"/>
      <c r="I10" s="163"/>
      <c r="J10" s="163"/>
      <c r="K10" s="163"/>
      <c r="L10" s="182">
        <v>10</v>
      </c>
      <c r="M10" s="163">
        <v>10</v>
      </c>
      <c r="N10" s="163">
        <v>12</v>
      </c>
      <c r="O10" s="163">
        <v>10</v>
      </c>
      <c r="P10" s="163">
        <v>10</v>
      </c>
      <c r="Q10" s="163">
        <v>10</v>
      </c>
      <c r="R10" s="163">
        <v>10</v>
      </c>
      <c r="S10" s="163">
        <v>10</v>
      </c>
      <c r="T10" s="163">
        <v>10</v>
      </c>
      <c r="U10" s="163">
        <v>10</v>
      </c>
      <c r="V10" s="163"/>
      <c r="W10" s="163">
        <v>10</v>
      </c>
      <c r="X10" s="163">
        <v>10</v>
      </c>
      <c r="Y10" s="163">
        <v>10</v>
      </c>
      <c r="Z10" s="163">
        <v>10</v>
      </c>
      <c r="AA10" s="165">
        <v>11</v>
      </c>
      <c r="AB10" s="165">
        <v>10</v>
      </c>
      <c r="AC10" s="165">
        <v>10</v>
      </c>
      <c r="AD10" s="178">
        <v>12</v>
      </c>
      <c r="AE10" s="165"/>
      <c r="AF10" s="165"/>
      <c r="AG10" s="165"/>
      <c r="AH10" s="179"/>
      <c r="AI10" s="181"/>
      <c r="AJ10" s="13">
        <f t="shared" si="3"/>
        <v>185</v>
      </c>
      <c r="AK10" s="12">
        <f t="shared" si="4"/>
        <v>18</v>
      </c>
      <c r="AL10" s="12">
        <f t="shared" si="5"/>
        <v>5</v>
      </c>
    </row>
    <row r="11" spans="1:41" ht="19.5" customHeight="1" x14ac:dyDescent="0.25">
      <c r="A11" s="2">
        <v>5</v>
      </c>
      <c r="B11" s="198" t="s">
        <v>11</v>
      </c>
      <c r="C11" s="199" t="s">
        <v>89</v>
      </c>
      <c r="D11" s="199" t="s">
        <v>94</v>
      </c>
      <c r="E11" s="163">
        <v>10</v>
      </c>
      <c r="F11" s="163">
        <v>10</v>
      </c>
      <c r="G11" s="163">
        <v>10</v>
      </c>
      <c r="H11" s="163"/>
      <c r="I11" s="163">
        <v>10</v>
      </c>
      <c r="J11" s="163">
        <v>10</v>
      </c>
      <c r="K11" s="163">
        <v>10</v>
      </c>
      <c r="L11" s="163">
        <v>10</v>
      </c>
      <c r="M11" s="163">
        <v>10</v>
      </c>
      <c r="N11" s="163"/>
      <c r="O11" s="163">
        <v>10</v>
      </c>
      <c r="P11" s="163">
        <v>10</v>
      </c>
      <c r="Q11" s="163">
        <v>10</v>
      </c>
      <c r="R11" s="163">
        <v>10</v>
      </c>
      <c r="S11" s="163">
        <v>10</v>
      </c>
      <c r="T11" s="163">
        <v>10</v>
      </c>
      <c r="U11" s="163">
        <v>10</v>
      </c>
      <c r="V11" s="163">
        <v>10</v>
      </c>
      <c r="W11" s="163">
        <v>10</v>
      </c>
      <c r="X11" s="163">
        <v>10</v>
      </c>
      <c r="Y11" s="163">
        <v>10</v>
      </c>
      <c r="Z11" s="163">
        <v>10</v>
      </c>
      <c r="AA11" s="165">
        <v>10</v>
      </c>
      <c r="AB11" s="165">
        <v>10</v>
      </c>
      <c r="AC11" s="165">
        <v>10</v>
      </c>
      <c r="AD11" s="178">
        <v>11</v>
      </c>
      <c r="AE11" s="165"/>
      <c r="AF11" s="165"/>
      <c r="AG11" s="165"/>
      <c r="AH11" s="179"/>
      <c r="AI11" s="181"/>
      <c r="AJ11" s="13">
        <f t="shared" si="3"/>
        <v>241</v>
      </c>
      <c r="AK11" s="12">
        <f t="shared" si="4"/>
        <v>24</v>
      </c>
      <c r="AL11" s="12">
        <f t="shared" si="5"/>
        <v>1</v>
      </c>
      <c r="AN11" s="8"/>
    </row>
    <row r="12" spans="1:41" ht="19.5" customHeight="1" x14ac:dyDescent="0.25">
      <c r="A12" s="2">
        <v>6</v>
      </c>
      <c r="B12" s="198" t="s">
        <v>12</v>
      </c>
      <c r="C12" s="199" t="s">
        <v>89</v>
      </c>
      <c r="D12" s="199" t="s">
        <v>95</v>
      </c>
      <c r="E12" s="163">
        <v>10</v>
      </c>
      <c r="F12" s="163">
        <v>10</v>
      </c>
      <c r="G12" s="163">
        <v>10</v>
      </c>
      <c r="H12" s="163"/>
      <c r="I12" s="163">
        <v>10</v>
      </c>
      <c r="J12" s="163">
        <v>10</v>
      </c>
      <c r="K12" s="163">
        <v>10</v>
      </c>
      <c r="L12" s="183">
        <v>10</v>
      </c>
      <c r="M12" s="163"/>
      <c r="N12" s="163"/>
      <c r="O12" s="163"/>
      <c r="P12" s="163"/>
      <c r="Q12" s="163"/>
      <c r="R12" s="163">
        <v>10</v>
      </c>
      <c r="S12" s="163">
        <v>10</v>
      </c>
      <c r="T12" s="163">
        <v>10</v>
      </c>
      <c r="U12" s="163">
        <v>10</v>
      </c>
      <c r="V12" s="163">
        <v>10</v>
      </c>
      <c r="W12" s="163">
        <v>10</v>
      </c>
      <c r="X12" s="163">
        <v>10</v>
      </c>
      <c r="Y12" s="163">
        <v>10</v>
      </c>
      <c r="Z12" s="163">
        <v>10</v>
      </c>
      <c r="AA12" s="165">
        <v>11</v>
      </c>
      <c r="AB12" s="165">
        <v>10</v>
      </c>
      <c r="AC12" s="165">
        <v>10</v>
      </c>
      <c r="AD12" s="178">
        <v>10</v>
      </c>
      <c r="AE12" s="165"/>
      <c r="AF12" s="165"/>
      <c r="AG12" s="165"/>
      <c r="AH12" s="179"/>
      <c r="AI12" s="181"/>
      <c r="AJ12" s="13">
        <f t="shared" si="3"/>
        <v>201</v>
      </c>
      <c r="AK12" s="12">
        <f t="shared" si="4"/>
        <v>20</v>
      </c>
      <c r="AL12" s="12">
        <f t="shared" si="5"/>
        <v>1</v>
      </c>
    </row>
    <row r="13" spans="1:41" ht="19.5" customHeight="1" x14ac:dyDescent="0.25">
      <c r="A13" s="2">
        <v>7</v>
      </c>
      <c r="B13" s="198" t="s">
        <v>13</v>
      </c>
      <c r="C13" s="199" t="s">
        <v>89</v>
      </c>
      <c r="D13" s="199" t="s">
        <v>96</v>
      </c>
      <c r="E13" s="184"/>
      <c r="F13" s="165"/>
      <c r="G13" s="165"/>
      <c r="H13" s="165"/>
      <c r="I13" s="165"/>
      <c r="J13" s="165"/>
      <c r="K13" s="165"/>
      <c r="L13" s="165"/>
      <c r="M13" s="165"/>
      <c r="N13" s="165"/>
      <c r="O13" s="165"/>
      <c r="P13" s="165"/>
      <c r="Q13" s="165"/>
      <c r="R13" s="165"/>
      <c r="S13" s="165"/>
      <c r="T13" s="165"/>
      <c r="U13" s="165"/>
      <c r="V13" s="165"/>
      <c r="W13" s="165"/>
      <c r="X13" s="165"/>
      <c r="Y13" s="165"/>
      <c r="Z13" s="165"/>
      <c r="AA13" s="165"/>
      <c r="AB13" s="165"/>
      <c r="AC13" s="165"/>
      <c r="AD13" s="178"/>
      <c r="AE13" s="165"/>
      <c r="AF13" s="165"/>
      <c r="AG13" s="165"/>
      <c r="AH13" s="179"/>
      <c r="AI13" s="181"/>
      <c r="AJ13" s="13">
        <f t="shared" si="3"/>
        <v>0</v>
      </c>
      <c r="AK13" s="12">
        <f t="shared" si="4"/>
        <v>0</v>
      </c>
      <c r="AL13" s="12">
        <f t="shared" si="5"/>
        <v>0</v>
      </c>
    </row>
    <row r="14" spans="1:41" ht="19.5" customHeight="1" x14ac:dyDescent="0.25">
      <c r="A14" s="2">
        <v>8</v>
      </c>
      <c r="B14" s="198" t="s">
        <v>115</v>
      </c>
      <c r="C14" s="199" t="s">
        <v>89</v>
      </c>
      <c r="D14" s="199" t="s">
        <v>120</v>
      </c>
      <c r="E14" s="184"/>
      <c r="F14" s="165"/>
      <c r="G14" s="165"/>
      <c r="H14" s="165"/>
      <c r="I14" s="165"/>
      <c r="J14" s="165"/>
      <c r="K14" s="165"/>
      <c r="L14" s="165"/>
      <c r="M14" s="165"/>
      <c r="N14" s="165"/>
      <c r="O14" s="165"/>
      <c r="P14" s="165"/>
      <c r="Q14" s="165"/>
      <c r="R14" s="165"/>
      <c r="S14" s="165"/>
      <c r="T14" s="165"/>
      <c r="U14" s="165"/>
      <c r="V14" s="165"/>
      <c r="W14" s="165"/>
      <c r="X14" s="165"/>
      <c r="Y14" s="165"/>
      <c r="Z14" s="165"/>
      <c r="AA14" s="163">
        <v>10</v>
      </c>
      <c r="AB14" s="165">
        <v>10</v>
      </c>
      <c r="AC14" s="165">
        <v>12</v>
      </c>
      <c r="AD14" s="178">
        <v>12</v>
      </c>
      <c r="AE14" s="165"/>
      <c r="AF14" s="165"/>
      <c r="AG14" s="165"/>
      <c r="AH14" s="179"/>
      <c r="AI14" s="181"/>
      <c r="AJ14" s="13">
        <f t="shared" si="3"/>
        <v>44</v>
      </c>
      <c r="AK14" s="12">
        <f t="shared" si="4"/>
        <v>4</v>
      </c>
      <c r="AL14" s="12">
        <f t="shared" si="5"/>
        <v>4</v>
      </c>
    </row>
    <row r="15" spans="1:41" ht="19.5" customHeight="1" x14ac:dyDescent="0.25">
      <c r="A15" s="2">
        <v>9</v>
      </c>
      <c r="B15" s="198" t="s">
        <v>14</v>
      </c>
      <c r="C15" s="199" t="s">
        <v>89</v>
      </c>
      <c r="D15" s="199" t="s">
        <v>97</v>
      </c>
      <c r="E15" s="166"/>
      <c r="F15" s="166"/>
      <c r="G15" s="166"/>
      <c r="H15" s="166"/>
      <c r="I15" s="166"/>
      <c r="J15" s="166"/>
      <c r="K15" s="166"/>
      <c r="L15" s="166"/>
      <c r="M15" s="166"/>
      <c r="N15" s="166"/>
      <c r="O15" s="166"/>
      <c r="P15" s="166"/>
      <c r="Q15" s="166"/>
      <c r="R15" s="166"/>
      <c r="S15" s="166"/>
      <c r="T15" s="166"/>
      <c r="U15" s="166"/>
      <c r="V15" s="166"/>
      <c r="W15" s="166"/>
      <c r="X15" s="166"/>
      <c r="Y15" s="166"/>
      <c r="Z15" s="166"/>
      <c r="AA15" s="166"/>
      <c r="AB15" s="166"/>
      <c r="AC15" s="166"/>
      <c r="AD15" s="185"/>
      <c r="AE15" s="166"/>
      <c r="AF15" s="166"/>
      <c r="AG15" s="166"/>
      <c r="AH15" s="186"/>
      <c r="AI15" s="186"/>
      <c r="AJ15" s="13">
        <f t="shared" si="3"/>
        <v>0</v>
      </c>
      <c r="AK15" s="12">
        <f t="shared" si="4"/>
        <v>0</v>
      </c>
      <c r="AL15" s="12">
        <f t="shared" si="5"/>
        <v>0</v>
      </c>
    </row>
    <row r="16" spans="1:41" ht="19.5" customHeight="1" x14ac:dyDescent="0.25">
      <c r="A16" s="2">
        <v>10</v>
      </c>
      <c r="B16" s="198" t="s">
        <v>15</v>
      </c>
      <c r="C16" s="199" t="s">
        <v>89</v>
      </c>
      <c r="D16" s="199" t="s">
        <v>98</v>
      </c>
      <c r="E16" s="163"/>
      <c r="F16" s="163"/>
      <c r="G16" s="163"/>
      <c r="H16" s="163"/>
      <c r="I16" s="163"/>
      <c r="J16" s="163"/>
      <c r="K16" s="163"/>
      <c r="L16" s="163"/>
      <c r="M16" s="163"/>
      <c r="N16" s="163"/>
      <c r="O16" s="163"/>
      <c r="P16" s="163"/>
      <c r="Q16" s="163"/>
      <c r="R16" s="163"/>
      <c r="S16" s="163"/>
      <c r="T16" s="163"/>
      <c r="U16" s="163"/>
      <c r="V16" s="163"/>
      <c r="W16" s="163">
        <v>10</v>
      </c>
      <c r="X16" s="163">
        <v>10</v>
      </c>
      <c r="Y16" s="163">
        <v>10</v>
      </c>
      <c r="Z16" s="163">
        <v>10</v>
      </c>
      <c r="AA16" s="165">
        <v>11</v>
      </c>
      <c r="AB16" s="165">
        <v>10</v>
      </c>
      <c r="AC16" s="165">
        <v>10</v>
      </c>
      <c r="AD16" s="178">
        <v>10</v>
      </c>
      <c r="AE16" s="165"/>
      <c r="AF16" s="165"/>
      <c r="AG16" s="165"/>
      <c r="AH16" s="179"/>
      <c r="AI16" s="181"/>
      <c r="AJ16" s="13">
        <f t="shared" si="3"/>
        <v>81</v>
      </c>
      <c r="AK16" s="12">
        <f t="shared" si="4"/>
        <v>8</v>
      </c>
      <c r="AL16" s="12">
        <f t="shared" si="5"/>
        <v>1</v>
      </c>
    </row>
    <row r="17" spans="1:38" ht="19.5" customHeight="1" x14ac:dyDescent="0.25">
      <c r="A17" s="2">
        <v>11</v>
      </c>
      <c r="B17" s="198" t="s">
        <v>16</v>
      </c>
      <c r="C17" s="199" t="s">
        <v>89</v>
      </c>
      <c r="D17" s="199" t="s">
        <v>99</v>
      </c>
      <c r="E17" s="163"/>
      <c r="F17" s="163"/>
      <c r="G17" s="163"/>
      <c r="H17" s="163"/>
      <c r="I17" s="163"/>
      <c r="J17" s="163"/>
      <c r="K17" s="163"/>
      <c r="L17" s="163"/>
      <c r="M17" s="163"/>
      <c r="N17" s="163"/>
      <c r="O17" s="163"/>
      <c r="P17" s="163"/>
      <c r="Q17" s="163"/>
      <c r="R17" s="163"/>
      <c r="S17" s="163"/>
      <c r="T17" s="163"/>
      <c r="U17" s="163"/>
      <c r="V17" s="163"/>
      <c r="W17" s="163"/>
      <c r="X17" s="163"/>
      <c r="Y17" s="163">
        <v>10</v>
      </c>
      <c r="Z17" s="163">
        <v>10</v>
      </c>
      <c r="AA17" s="165">
        <v>11</v>
      </c>
      <c r="AB17" s="165">
        <v>10</v>
      </c>
      <c r="AC17" s="165">
        <v>10</v>
      </c>
      <c r="AD17" s="178">
        <v>10</v>
      </c>
      <c r="AE17" s="165"/>
      <c r="AF17" s="165"/>
      <c r="AG17" s="165"/>
      <c r="AH17" s="179"/>
      <c r="AI17" s="181"/>
      <c r="AJ17" s="13">
        <f t="shared" si="3"/>
        <v>61</v>
      </c>
      <c r="AK17" s="12">
        <f t="shared" si="4"/>
        <v>6</v>
      </c>
      <c r="AL17" s="12">
        <f t="shared" si="5"/>
        <v>1</v>
      </c>
    </row>
    <row r="18" spans="1:38" ht="19.5" customHeight="1" x14ac:dyDescent="0.25">
      <c r="A18" s="2">
        <v>12</v>
      </c>
      <c r="B18" s="198" t="s">
        <v>17</v>
      </c>
      <c r="C18" s="199" t="s">
        <v>89</v>
      </c>
      <c r="D18" s="199" t="s">
        <v>100</v>
      </c>
      <c r="E18" s="184"/>
      <c r="F18" s="165"/>
      <c r="G18" s="165"/>
      <c r="H18" s="165"/>
      <c r="I18" s="165"/>
      <c r="J18" s="165"/>
      <c r="K18" s="165"/>
      <c r="L18" s="165"/>
      <c r="M18" s="165"/>
      <c r="N18" s="165"/>
      <c r="O18" s="165"/>
      <c r="P18" s="165"/>
      <c r="Q18" s="165"/>
      <c r="R18" s="165"/>
      <c r="S18" s="165"/>
      <c r="T18" s="165"/>
      <c r="U18" s="165"/>
      <c r="V18" s="165"/>
      <c r="W18" s="165"/>
      <c r="X18" s="165"/>
      <c r="Y18" s="165"/>
      <c r="Z18" s="165"/>
      <c r="AA18" s="165"/>
      <c r="AB18" s="165"/>
      <c r="AC18" s="165"/>
      <c r="AD18" s="178"/>
      <c r="AE18" s="165"/>
      <c r="AF18" s="165"/>
      <c r="AG18" s="165"/>
      <c r="AH18" s="179"/>
      <c r="AI18" s="181"/>
      <c r="AJ18" s="13">
        <f t="shared" si="3"/>
        <v>0</v>
      </c>
      <c r="AK18" s="12">
        <f t="shared" si="4"/>
        <v>0</v>
      </c>
      <c r="AL18" s="12">
        <f t="shared" si="5"/>
        <v>0</v>
      </c>
    </row>
    <row r="19" spans="1:38" ht="19.5" customHeight="1" x14ac:dyDescent="0.25">
      <c r="A19" s="2">
        <v>13</v>
      </c>
      <c r="B19" s="198" t="s">
        <v>18</v>
      </c>
      <c r="C19" s="199" t="s">
        <v>89</v>
      </c>
      <c r="D19" s="199" t="s">
        <v>100</v>
      </c>
      <c r="E19" s="184"/>
      <c r="F19" s="165"/>
      <c r="G19" s="165"/>
      <c r="H19" s="165"/>
      <c r="I19" s="165"/>
      <c r="J19" s="165"/>
      <c r="K19" s="165"/>
      <c r="L19" s="165"/>
      <c r="M19" s="165"/>
      <c r="N19" s="165"/>
      <c r="O19" s="165"/>
      <c r="P19" s="165"/>
      <c r="Q19" s="165"/>
      <c r="R19" s="165"/>
      <c r="S19" s="165"/>
      <c r="T19" s="165"/>
      <c r="U19" s="165"/>
      <c r="V19" s="165"/>
      <c r="W19" s="165"/>
      <c r="X19" s="165"/>
      <c r="Y19" s="165"/>
      <c r="Z19" s="165"/>
      <c r="AA19" s="165"/>
      <c r="AB19" s="165"/>
      <c r="AC19" s="165"/>
      <c r="AD19" s="178"/>
      <c r="AE19" s="165"/>
      <c r="AF19" s="165"/>
      <c r="AG19" s="165"/>
      <c r="AH19" s="179"/>
      <c r="AI19" s="181"/>
      <c r="AJ19" s="13">
        <f t="shared" si="3"/>
        <v>0</v>
      </c>
      <c r="AK19" s="12">
        <f t="shared" si="4"/>
        <v>0</v>
      </c>
      <c r="AL19" s="12">
        <f t="shared" si="5"/>
        <v>0</v>
      </c>
    </row>
    <row r="20" spans="1:38" ht="19.5" customHeight="1" x14ac:dyDescent="0.25">
      <c r="A20" s="2">
        <v>14</v>
      </c>
      <c r="B20" s="198" t="s">
        <v>19</v>
      </c>
      <c r="C20" s="199" t="s">
        <v>89</v>
      </c>
      <c r="D20" s="199" t="s">
        <v>101</v>
      </c>
      <c r="E20" s="163">
        <v>10</v>
      </c>
      <c r="F20" s="163">
        <v>10</v>
      </c>
      <c r="G20" s="163">
        <v>10</v>
      </c>
      <c r="H20" s="163"/>
      <c r="I20" s="163">
        <v>10</v>
      </c>
      <c r="J20" s="163">
        <v>10</v>
      </c>
      <c r="K20" s="163">
        <v>10</v>
      </c>
      <c r="L20" s="163">
        <v>10</v>
      </c>
      <c r="M20" s="163">
        <v>10</v>
      </c>
      <c r="N20" s="163">
        <v>10</v>
      </c>
      <c r="O20" s="163">
        <v>10</v>
      </c>
      <c r="P20" s="163">
        <v>10</v>
      </c>
      <c r="Q20" s="163">
        <v>10</v>
      </c>
      <c r="R20" s="163">
        <v>10</v>
      </c>
      <c r="S20" s="163">
        <v>10</v>
      </c>
      <c r="T20" s="163">
        <v>10</v>
      </c>
      <c r="U20" s="163">
        <v>10</v>
      </c>
      <c r="V20" s="163">
        <v>10</v>
      </c>
      <c r="W20" s="163">
        <v>10</v>
      </c>
      <c r="X20" s="165"/>
      <c r="Y20" s="165"/>
      <c r="Z20" s="165"/>
      <c r="AA20" s="165"/>
      <c r="AB20" s="165"/>
      <c r="AC20" s="165"/>
      <c r="AD20" s="178"/>
      <c r="AE20" s="165"/>
      <c r="AF20" s="165"/>
      <c r="AG20" s="165"/>
      <c r="AH20" s="179"/>
      <c r="AI20" s="181"/>
      <c r="AJ20" s="13">
        <f t="shared" si="3"/>
        <v>180</v>
      </c>
      <c r="AK20" s="12">
        <f t="shared" si="4"/>
        <v>18</v>
      </c>
      <c r="AL20" s="12">
        <f t="shared" si="5"/>
        <v>0</v>
      </c>
    </row>
    <row r="21" spans="1:38" ht="19.5" customHeight="1" x14ac:dyDescent="0.25">
      <c r="A21" s="2">
        <v>15</v>
      </c>
      <c r="B21" s="198" t="s">
        <v>20</v>
      </c>
      <c r="C21" s="199" t="s">
        <v>89</v>
      </c>
      <c r="D21" s="199" t="s">
        <v>101</v>
      </c>
      <c r="E21" s="184"/>
      <c r="F21" s="165"/>
      <c r="G21" s="165"/>
      <c r="H21" s="165"/>
      <c r="I21" s="165"/>
      <c r="J21" s="165"/>
      <c r="K21" s="165"/>
      <c r="L21" s="165"/>
      <c r="M21" s="165"/>
      <c r="N21" s="165"/>
      <c r="O21" s="165"/>
      <c r="P21" s="165"/>
      <c r="Q21" s="165"/>
      <c r="R21" s="165"/>
      <c r="S21" s="165"/>
      <c r="T21" s="165"/>
      <c r="U21" s="165"/>
      <c r="V21" s="165"/>
      <c r="W21" s="165"/>
      <c r="X21" s="165"/>
      <c r="Y21" s="165"/>
      <c r="Z21" s="165"/>
      <c r="AA21" s="165"/>
      <c r="AB21" s="165"/>
      <c r="AC21" s="165"/>
      <c r="AD21" s="178"/>
      <c r="AE21" s="165"/>
      <c r="AF21" s="165"/>
      <c r="AG21" s="165"/>
      <c r="AH21" s="179"/>
      <c r="AI21" s="181"/>
      <c r="AJ21" s="13">
        <f t="shared" si="3"/>
        <v>0</v>
      </c>
      <c r="AK21" s="12">
        <f t="shared" si="4"/>
        <v>0</v>
      </c>
      <c r="AL21" s="12">
        <f t="shared" si="5"/>
        <v>0</v>
      </c>
    </row>
    <row r="22" spans="1:38" ht="19.5" customHeight="1" x14ac:dyDescent="0.25">
      <c r="A22" s="2">
        <v>16</v>
      </c>
      <c r="B22" s="201" t="s">
        <v>21</v>
      </c>
      <c r="C22" s="202" t="s">
        <v>89</v>
      </c>
      <c r="D22" s="202" t="s">
        <v>101</v>
      </c>
      <c r="E22" s="163">
        <v>10</v>
      </c>
      <c r="F22" s="163">
        <v>10</v>
      </c>
      <c r="G22" s="163">
        <v>10</v>
      </c>
      <c r="H22" s="163"/>
      <c r="I22" s="163">
        <v>10</v>
      </c>
      <c r="J22" s="163">
        <v>10</v>
      </c>
      <c r="K22" s="163">
        <v>10</v>
      </c>
      <c r="L22" s="163">
        <v>10</v>
      </c>
      <c r="M22" s="163">
        <v>10</v>
      </c>
      <c r="N22" s="163">
        <v>10</v>
      </c>
      <c r="O22" s="163">
        <v>10</v>
      </c>
      <c r="P22" s="163">
        <v>10</v>
      </c>
      <c r="Q22" s="163">
        <v>10</v>
      </c>
      <c r="R22" s="163">
        <v>10</v>
      </c>
      <c r="S22" s="163">
        <v>10</v>
      </c>
      <c r="T22" s="163">
        <v>10</v>
      </c>
      <c r="U22" s="163">
        <v>10</v>
      </c>
      <c r="V22" s="163"/>
      <c r="W22" s="163">
        <v>10</v>
      </c>
      <c r="X22" s="163">
        <v>10</v>
      </c>
      <c r="Y22" s="163">
        <v>10</v>
      </c>
      <c r="Z22" s="163">
        <v>10</v>
      </c>
      <c r="AA22" s="165">
        <v>11</v>
      </c>
      <c r="AB22" s="165">
        <v>10</v>
      </c>
      <c r="AC22" s="165">
        <v>10</v>
      </c>
      <c r="AD22" s="178">
        <v>10</v>
      </c>
      <c r="AE22" s="165"/>
      <c r="AF22" s="165"/>
      <c r="AG22" s="165"/>
      <c r="AH22" s="179"/>
      <c r="AI22" s="181"/>
      <c r="AJ22" s="13">
        <f t="shared" si="3"/>
        <v>241</v>
      </c>
      <c r="AK22" s="12">
        <f t="shared" si="4"/>
        <v>24</v>
      </c>
      <c r="AL22" s="12">
        <f t="shared" si="5"/>
        <v>1</v>
      </c>
    </row>
    <row r="23" spans="1:38" ht="19.5" customHeight="1" x14ac:dyDescent="0.25">
      <c r="A23" s="2">
        <v>17</v>
      </c>
      <c r="B23" s="198" t="s">
        <v>22</v>
      </c>
      <c r="C23" s="199" t="s">
        <v>89</v>
      </c>
      <c r="D23" s="199" t="s">
        <v>101</v>
      </c>
      <c r="E23" s="166"/>
      <c r="F23" s="166"/>
      <c r="G23" s="166"/>
      <c r="H23" s="166"/>
      <c r="I23" s="166"/>
      <c r="J23" s="166"/>
      <c r="K23" s="166"/>
      <c r="L23" s="166"/>
      <c r="M23" s="166"/>
      <c r="N23" s="166"/>
      <c r="O23" s="166"/>
      <c r="P23" s="166"/>
      <c r="Q23" s="166"/>
      <c r="R23" s="166"/>
      <c r="S23" s="166"/>
      <c r="T23" s="166"/>
      <c r="U23" s="166"/>
      <c r="V23" s="166"/>
      <c r="W23" s="166"/>
      <c r="X23" s="166"/>
      <c r="Y23" s="166"/>
      <c r="Z23" s="166"/>
      <c r="AA23" s="166"/>
      <c r="AB23" s="166"/>
      <c r="AC23" s="166"/>
      <c r="AD23" s="185"/>
      <c r="AE23" s="166"/>
      <c r="AF23" s="166"/>
      <c r="AG23" s="166"/>
      <c r="AH23" s="186"/>
      <c r="AI23" s="186"/>
      <c r="AJ23" s="13">
        <f t="shared" si="3"/>
        <v>0</v>
      </c>
      <c r="AK23" s="12">
        <f t="shared" si="4"/>
        <v>0</v>
      </c>
      <c r="AL23" s="12">
        <f t="shared" si="5"/>
        <v>0</v>
      </c>
    </row>
    <row r="24" spans="1:38" ht="19.5" customHeight="1" x14ac:dyDescent="0.25">
      <c r="A24" s="2">
        <v>18</v>
      </c>
      <c r="B24" s="198" t="s">
        <v>23</v>
      </c>
      <c r="C24" s="199" t="s">
        <v>89</v>
      </c>
      <c r="D24" s="199" t="s">
        <v>101</v>
      </c>
      <c r="E24" s="184"/>
      <c r="F24" s="165"/>
      <c r="G24" s="165"/>
      <c r="H24" s="165"/>
      <c r="I24" s="165"/>
      <c r="J24" s="165"/>
      <c r="K24" s="165"/>
      <c r="L24" s="165"/>
      <c r="M24" s="165"/>
      <c r="N24" s="165"/>
      <c r="O24" s="165"/>
      <c r="P24" s="165"/>
      <c r="Q24" s="165"/>
      <c r="R24" s="165"/>
      <c r="S24" s="165"/>
      <c r="T24" s="165"/>
      <c r="U24" s="165"/>
      <c r="V24" s="165"/>
      <c r="W24" s="165"/>
      <c r="X24" s="165"/>
      <c r="Y24" s="165"/>
      <c r="Z24" s="165"/>
      <c r="AA24" s="165"/>
      <c r="AB24" s="165"/>
      <c r="AC24" s="165"/>
      <c r="AD24" s="178"/>
      <c r="AE24" s="165"/>
      <c r="AF24" s="165"/>
      <c r="AG24" s="165"/>
      <c r="AH24" s="179"/>
      <c r="AI24" s="181"/>
      <c r="AJ24" s="13">
        <f t="shared" si="3"/>
        <v>0</v>
      </c>
      <c r="AK24" s="12">
        <f t="shared" si="4"/>
        <v>0</v>
      </c>
      <c r="AL24" s="12">
        <f t="shared" si="5"/>
        <v>0</v>
      </c>
    </row>
    <row r="25" spans="1:38" ht="19.5" customHeight="1" x14ac:dyDescent="0.25">
      <c r="A25" s="2">
        <v>19</v>
      </c>
      <c r="B25" s="198" t="s">
        <v>24</v>
      </c>
      <c r="C25" s="199" t="s">
        <v>89</v>
      </c>
      <c r="D25" s="199" t="s">
        <v>101</v>
      </c>
      <c r="E25" s="184"/>
      <c r="F25" s="165"/>
      <c r="G25" s="165"/>
      <c r="H25" s="165"/>
      <c r="I25" s="165"/>
      <c r="J25" s="165"/>
      <c r="K25" s="165"/>
      <c r="L25" s="165"/>
      <c r="M25" s="165"/>
      <c r="N25" s="165"/>
      <c r="O25" s="165"/>
      <c r="P25" s="165"/>
      <c r="Q25" s="165"/>
      <c r="R25" s="165"/>
      <c r="S25" s="165"/>
      <c r="T25" s="165"/>
      <c r="U25" s="165"/>
      <c r="V25" s="165"/>
      <c r="W25" s="165"/>
      <c r="X25" s="165"/>
      <c r="Y25" s="165"/>
      <c r="Z25" s="165"/>
      <c r="AA25" s="165"/>
      <c r="AB25" s="165"/>
      <c r="AC25" s="165"/>
      <c r="AD25" s="178"/>
      <c r="AE25" s="165"/>
      <c r="AF25" s="165"/>
      <c r="AG25" s="165"/>
      <c r="AH25" s="179"/>
      <c r="AI25" s="181"/>
      <c r="AJ25" s="13">
        <f t="shared" si="3"/>
        <v>0</v>
      </c>
      <c r="AK25" s="12">
        <f t="shared" si="4"/>
        <v>0</v>
      </c>
      <c r="AL25" s="12">
        <f t="shared" si="5"/>
        <v>0</v>
      </c>
    </row>
    <row r="26" spans="1:38" ht="19.5" customHeight="1" x14ac:dyDescent="0.25">
      <c r="A26" s="2">
        <v>20</v>
      </c>
      <c r="B26" s="198" t="s">
        <v>25</v>
      </c>
      <c r="C26" s="199" t="s">
        <v>89</v>
      </c>
      <c r="D26" s="199" t="s">
        <v>101</v>
      </c>
      <c r="E26" s="167"/>
      <c r="F26" s="167"/>
      <c r="G26" s="167"/>
      <c r="H26" s="167"/>
      <c r="I26" s="167"/>
      <c r="J26" s="167"/>
      <c r="K26" s="167"/>
      <c r="L26" s="167"/>
      <c r="M26" s="167"/>
      <c r="N26" s="167"/>
      <c r="O26" s="167"/>
      <c r="P26" s="167"/>
      <c r="Q26" s="167"/>
      <c r="R26" s="167"/>
      <c r="S26" s="167"/>
      <c r="T26" s="167"/>
      <c r="U26" s="167"/>
      <c r="V26" s="167"/>
      <c r="W26" s="167">
        <v>10</v>
      </c>
      <c r="X26" s="167">
        <v>10</v>
      </c>
      <c r="Y26" s="167">
        <v>10</v>
      </c>
      <c r="Z26" s="167">
        <v>10</v>
      </c>
      <c r="AA26" s="165">
        <v>11</v>
      </c>
      <c r="AB26" s="165">
        <v>10</v>
      </c>
      <c r="AC26" s="165">
        <v>10</v>
      </c>
      <c r="AD26" s="178">
        <v>10</v>
      </c>
      <c r="AE26" s="165"/>
      <c r="AF26" s="165"/>
      <c r="AG26" s="165"/>
      <c r="AH26" s="179"/>
      <c r="AI26" s="181"/>
      <c r="AJ26" s="13">
        <f t="shared" si="3"/>
        <v>81</v>
      </c>
      <c r="AK26" s="12">
        <f t="shared" si="4"/>
        <v>8</v>
      </c>
      <c r="AL26" s="12">
        <f t="shared" si="5"/>
        <v>1</v>
      </c>
    </row>
    <row r="27" spans="1:38" ht="19.5" customHeight="1" x14ac:dyDescent="0.25">
      <c r="A27" s="2">
        <v>21</v>
      </c>
      <c r="B27" s="198" t="s">
        <v>26</v>
      </c>
      <c r="C27" s="199" t="s">
        <v>89</v>
      </c>
      <c r="D27" s="199" t="s">
        <v>101</v>
      </c>
      <c r="E27" s="184"/>
      <c r="F27" s="165"/>
      <c r="G27" s="165"/>
      <c r="H27" s="165"/>
      <c r="I27" s="165"/>
      <c r="J27" s="165"/>
      <c r="K27" s="165"/>
      <c r="L27" s="165"/>
      <c r="M27" s="165"/>
      <c r="N27" s="165"/>
      <c r="O27" s="165"/>
      <c r="P27" s="165"/>
      <c r="Q27" s="165"/>
      <c r="R27" s="165"/>
      <c r="S27" s="165"/>
      <c r="T27" s="165"/>
      <c r="U27" s="165"/>
      <c r="V27" s="165"/>
      <c r="W27" s="165"/>
      <c r="X27" s="165"/>
      <c r="Y27" s="165"/>
      <c r="Z27" s="165"/>
      <c r="AA27" s="165"/>
      <c r="AB27" s="165"/>
      <c r="AC27" s="165"/>
      <c r="AD27" s="178"/>
      <c r="AE27" s="165"/>
      <c r="AF27" s="165"/>
      <c r="AG27" s="165"/>
      <c r="AH27" s="179"/>
      <c r="AI27" s="181"/>
      <c r="AJ27" s="13">
        <f t="shared" si="3"/>
        <v>0</v>
      </c>
      <c r="AK27" s="12">
        <f t="shared" si="4"/>
        <v>0</v>
      </c>
      <c r="AL27" s="12">
        <f t="shared" si="5"/>
        <v>0</v>
      </c>
    </row>
    <row r="28" spans="1:38" ht="19.5" customHeight="1" x14ac:dyDescent="0.25">
      <c r="A28" s="2">
        <v>22</v>
      </c>
      <c r="B28" s="198" t="s">
        <v>27</v>
      </c>
      <c r="C28" s="199" t="s">
        <v>89</v>
      </c>
      <c r="D28" s="199" t="s">
        <v>101</v>
      </c>
      <c r="E28" s="184"/>
      <c r="F28" s="165"/>
      <c r="G28" s="165"/>
      <c r="H28" s="165"/>
      <c r="I28" s="165"/>
      <c r="J28" s="165"/>
      <c r="K28" s="165"/>
      <c r="L28" s="165"/>
      <c r="M28" s="165"/>
      <c r="N28" s="165"/>
      <c r="O28" s="165"/>
      <c r="P28" s="165"/>
      <c r="Q28" s="165"/>
      <c r="R28" s="165"/>
      <c r="S28" s="165"/>
      <c r="T28" s="165"/>
      <c r="U28" s="165"/>
      <c r="V28" s="165"/>
      <c r="W28" s="165"/>
      <c r="X28" s="165"/>
      <c r="Y28" s="165"/>
      <c r="Z28" s="165"/>
      <c r="AA28" s="165"/>
      <c r="AB28" s="165"/>
      <c r="AC28" s="165"/>
      <c r="AD28" s="178"/>
      <c r="AE28" s="165"/>
      <c r="AF28" s="165"/>
      <c r="AG28" s="165"/>
      <c r="AH28" s="179"/>
      <c r="AI28" s="181"/>
      <c r="AJ28" s="13">
        <f t="shared" si="3"/>
        <v>0</v>
      </c>
      <c r="AK28" s="12">
        <f t="shared" si="4"/>
        <v>0</v>
      </c>
      <c r="AL28" s="12">
        <f t="shared" si="5"/>
        <v>0</v>
      </c>
    </row>
    <row r="29" spans="1:38" ht="19.5" customHeight="1" x14ac:dyDescent="0.25">
      <c r="A29" s="2">
        <v>23</v>
      </c>
      <c r="B29" s="198" t="s">
        <v>28</v>
      </c>
      <c r="C29" s="199" t="s">
        <v>89</v>
      </c>
      <c r="D29" s="199" t="s">
        <v>101</v>
      </c>
      <c r="E29" s="184"/>
      <c r="F29" s="165"/>
      <c r="G29" s="165"/>
      <c r="H29" s="165"/>
      <c r="I29" s="165"/>
      <c r="J29" s="165"/>
      <c r="K29" s="165"/>
      <c r="L29" s="165"/>
      <c r="M29" s="165"/>
      <c r="N29" s="165"/>
      <c r="O29" s="165"/>
      <c r="P29" s="165"/>
      <c r="Q29" s="165"/>
      <c r="R29" s="165"/>
      <c r="S29" s="165"/>
      <c r="T29" s="165"/>
      <c r="U29" s="165"/>
      <c r="V29" s="165"/>
      <c r="W29" s="165"/>
      <c r="X29" s="165"/>
      <c r="Y29" s="165"/>
      <c r="Z29" s="165"/>
      <c r="AA29" s="165"/>
      <c r="AB29" s="165"/>
      <c r="AC29" s="165"/>
      <c r="AD29" s="178"/>
      <c r="AE29" s="165"/>
      <c r="AF29" s="165"/>
      <c r="AG29" s="165"/>
      <c r="AH29" s="179"/>
      <c r="AI29" s="181"/>
      <c r="AJ29" s="13">
        <f t="shared" si="3"/>
        <v>0</v>
      </c>
      <c r="AK29" s="12">
        <f t="shared" si="4"/>
        <v>0</v>
      </c>
      <c r="AL29" s="12">
        <f t="shared" si="5"/>
        <v>0</v>
      </c>
    </row>
    <row r="30" spans="1:38" ht="19.5" customHeight="1" x14ac:dyDescent="0.25">
      <c r="A30" s="2">
        <v>24</v>
      </c>
      <c r="B30" s="198" t="s">
        <v>29</v>
      </c>
      <c r="C30" s="199" t="s">
        <v>89</v>
      </c>
      <c r="D30" s="199" t="s">
        <v>101</v>
      </c>
      <c r="E30" s="184"/>
      <c r="F30" s="165"/>
      <c r="G30" s="165"/>
      <c r="H30" s="165"/>
      <c r="I30" s="165"/>
      <c r="J30" s="165"/>
      <c r="K30" s="165"/>
      <c r="L30" s="165"/>
      <c r="M30" s="165"/>
      <c r="N30" s="165"/>
      <c r="O30" s="165"/>
      <c r="P30" s="165"/>
      <c r="Q30" s="165"/>
      <c r="R30" s="165"/>
      <c r="S30" s="165"/>
      <c r="T30" s="165"/>
      <c r="U30" s="165"/>
      <c r="V30" s="165"/>
      <c r="W30" s="165"/>
      <c r="X30" s="165"/>
      <c r="Y30" s="165"/>
      <c r="Z30" s="165"/>
      <c r="AA30" s="165"/>
      <c r="AB30" s="165"/>
      <c r="AC30" s="165"/>
      <c r="AD30" s="178"/>
      <c r="AE30" s="165"/>
      <c r="AF30" s="165"/>
      <c r="AG30" s="165"/>
      <c r="AH30" s="179"/>
      <c r="AI30" s="181"/>
      <c r="AJ30" s="13">
        <f t="shared" si="3"/>
        <v>0</v>
      </c>
      <c r="AK30" s="12">
        <f t="shared" si="4"/>
        <v>0</v>
      </c>
      <c r="AL30" s="12">
        <f t="shared" si="5"/>
        <v>0</v>
      </c>
    </row>
    <row r="31" spans="1:38" ht="19.5" customHeight="1" x14ac:dyDescent="0.25">
      <c r="A31" s="2">
        <v>25</v>
      </c>
      <c r="B31" s="198" t="s">
        <v>30</v>
      </c>
      <c r="C31" s="199" t="s">
        <v>89</v>
      </c>
      <c r="D31" s="199" t="s">
        <v>102</v>
      </c>
      <c r="E31" s="163">
        <v>10</v>
      </c>
      <c r="F31" s="163">
        <v>10</v>
      </c>
      <c r="G31" s="163">
        <v>10</v>
      </c>
      <c r="H31" s="163"/>
      <c r="I31" s="163">
        <v>10</v>
      </c>
      <c r="J31" s="163">
        <v>10</v>
      </c>
      <c r="K31" s="163">
        <v>10</v>
      </c>
      <c r="L31" s="163">
        <v>10</v>
      </c>
      <c r="M31" s="163">
        <v>10</v>
      </c>
      <c r="N31" s="163">
        <v>10</v>
      </c>
      <c r="O31" s="163">
        <v>10</v>
      </c>
      <c r="P31" s="163">
        <v>10</v>
      </c>
      <c r="Q31" s="163">
        <v>10</v>
      </c>
      <c r="R31" s="163">
        <v>10</v>
      </c>
      <c r="S31" s="163">
        <v>10</v>
      </c>
      <c r="T31" s="163">
        <v>10</v>
      </c>
      <c r="U31" s="163">
        <v>10</v>
      </c>
      <c r="V31" s="163"/>
      <c r="W31" s="163">
        <v>10</v>
      </c>
      <c r="X31" s="166"/>
      <c r="Y31" s="166"/>
      <c r="Z31" s="166"/>
      <c r="AA31" s="166"/>
      <c r="AB31" s="166"/>
      <c r="AC31" s="166"/>
      <c r="AD31" s="185"/>
      <c r="AE31" s="166"/>
      <c r="AF31" s="166"/>
      <c r="AG31" s="166"/>
      <c r="AH31" s="186"/>
      <c r="AI31" s="186"/>
      <c r="AJ31" s="13">
        <f t="shared" si="3"/>
        <v>170</v>
      </c>
      <c r="AK31" s="12">
        <f t="shared" si="4"/>
        <v>17</v>
      </c>
      <c r="AL31" s="12">
        <f t="shared" si="5"/>
        <v>0</v>
      </c>
    </row>
    <row r="32" spans="1:38" ht="19.5" customHeight="1" x14ac:dyDescent="0.25">
      <c r="A32" s="2">
        <v>26</v>
      </c>
      <c r="B32" s="198" t="s">
        <v>31</v>
      </c>
      <c r="C32" s="199" t="s">
        <v>89</v>
      </c>
      <c r="D32" s="199" t="s">
        <v>102</v>
      </c>
      <c r="E32" s="167"/>
      <c r="F32" s="167"/>
      <c r="G32" s="167"/>
      <c r="H32" s="167"/>
      <c r="I32" s="167"/>
      <c r="J32" s="167"/>
      <c r="K32" s="167"/>
      <c r="L32" s="167"/>
      <c r="M32" s="167"/>
      <c r="N32" s="167"/>
      <c r="O32" s="167"/>
      <c r="P32" s="167"/>
      <c r="Q32" s="167"/>
      <c r="R32" s="167">
        <v>10</v>
      </c>
      <c r="S32" s="167">
        <v>10</v>
      </c>
      <c r="T32" s="167">
        <v>10</v>
      </c>
      <c r="U32" s="167">
        <v>10</v>
      </c>
      <c r="V32" s="167"/>
      <c r="W32" s="167">
        <v>10</v>
      </c>
      <c r="X32" s="167">
        <v>10</v>
      </c>
      <c r="Y32" s="167">
        <v>10</v>
      </c>
      <c r="Z32" s="167">
        <v>10</v>
      </c>
      <c r="AA32" s="165">
        <v>11</v>
      </c>
      <c r="AB32" s="165">
        <v>10</v>
      </c>
      <c r="AC32" s="165">
        <v>10</v>
      </c>
      <c r="AD32" s="178">
        <v>10</v>
      </c>
      <c r="AE32" s="165"/>
      <c r="AF32" s="165"/>
      <c r="AG32" s="165"/>
      <c r="AH32" s="179"/>
      <c r="AI32" s="181"/>
      <c r="AJ32" s="13">
        <f t="shared" si="3"/>
        <v>121</v>
      </c>
      <c r="AK32" s="12">
        <f t="shared" si="4"/>
        <v>12</v>
      </c>
      <c r="AL32" s="12">
        <f t="shared" si="5"/>
        <v>1</v>
      </c>
    </row>
    <row r="33" spans="1:38" ht="19.5" customHeight="1" x14ac:dyDescent="0.25">
      <c r="A33" s="2">
        <v>27</v>
      </c>
      <c r="B33" s="198" t="s">
        <v>32</v>
      </c>
      <c r="C33" s="199" t="s">
        <v>89</v>
      </c>
      <c r="D33" s="199" t="s">
        <v>102</v>
      </c>
      <c r="E33" s="184"/>
      <c r="F33" s="165"/>
      <c r="G33" s="165"/>
      <c r="H33" s="165"/>
      <c r="I33" s="165"/>
      <c r="J33" s="165"/>
      <c r="K33" s="165"/>
      <c r="L33" s="165"/>
      <c r="M33" s="165"/>
      <c r="N33" s="165"/>
      <c r="O33" s="165"/>
      <c r="P33" s="165"/>
      <c r="Q33" s="165"/>
      <c r="R33" s="165"/>
      <c r="S33" s="165"/>
      <c r="T33" s="165"/>
      <c r="U33" s="165"/>
      <c r="V33" s="165"/>
      <c r="W33" s="165"/>
      <c r="X33" s="165"/>
      <c r="Y33" s="165"/>
      <c r="Z33" s="165"/>
      <c r="AA33" s="165"/>
      <c r="AB33" s="165"/>
      <c r="AC33" s="165"/>
      <c r="AD33" s="178"/>
      <c r="AE33" s="165"/>
      <c r="AF33" s="165"/>
      <c r="AG33" s="165"/>
      <c r="AH33" s="179"/>
      <c r="AI33" s="181"/>
      <c r="AJ33" s="13">
        <f t="shared" si="3"/>
        <v>0</v>
      </c>
      <c r="AK33" s="12">
        <f t="shared" si="4"/>
        <v>0</v>
      </c>
      <c r="AL33" s="12">
        <f t="shared" si="5"/>
        <v>0</v>
      </c>
    </row>
    <row r="34" spans="1:38" ht="19.5" customHeight="1" x14ac:dyDescent="0.25">
      <c r="A34" s="2">
        <v>28</v>
      </c>
      <c r="B34" s="198" t="s">
        <v>33</v>
      </c>
      <c r="C34" s="199" t="s">
        <v>89</v>
      </c>
      <c r="D34" s="199" t="s">
        <v>102</v>
      </c>
      <c r="E34" s="184"/>
      <c r="F34" s="165"/>
      <c r="G34" s="165"/>
      <c r="H34" s="165"/>
      <c r="I34" s="165"/>
      <c r="J34" s="165"/>
      <c r="K34" s="165"/>
      <c r="L34" s="165"/>
      <c r="M34" s="165"/>
      <c r="N34" s="165"/>
      <c r="O34" s="165"/>
      <c r="P34" s="165"/>
      <c r="Q34" s="165"/>
      <c r="R34" s="165"/>
      <c r="S34" s="165"/>
      <c r="T34" s="165"/>
      <c r="U34" s="165"/>
      <c r="V34" s="165"/>
      <c r="W34" s="165"/>
      <c r="X34" s="165"/>
      <c r="Y34" s="165"/>
      <c r="Z34" s="165"/>
      <c r="AA34" s="165"/>
      <c r="AB34" s="165"/>
      <c r="AC34" s="165"/>
      <c r="AD34" s="178"/>
      <c r="AE34" s="165"/>
      <c r="AF34" s="165"/>
      <c r="AG34" s="165"/>
      <c r="AH34" s="179"/>
      <c r="AI34" s="181"/>
      <c r="AJ34" s="13">
        <f t="shared" si="3"/>
        <v>0</v>
      </c>
      <c r="AK34" s="12">
        <f t="shared" si="4"/>
        <v>0</v>
      </c>
      <c r="AL34" s="12">
        <f t="shared" si="5"/>
        <v>0</v>
      </c>
    </row>
    <row r="35" spans="1:38" ht="19.5" customHeight="1" x14ac:dyDescent="0.25">
      <c r="A35" s="2">
        <v>29</v>
      </c>
      <c r="B35" s="198" t="s">
        <v>34</v>
      </c>
      <c r="C35" s="199" t="s">
        <v>89</v>
      </c>
      <c r="D35" s="199" t="s">
        <v>102</v>
      </c>
      <c r="E35" s="184"/>
      <c r="F35" s="165"/>
      <c r="G35" s="165"/>
      <c r="H35" s="165"/>
      <c r="I35" s="165"/>
      <c r="J35" s="165"/>
      <c r="K35" s="165"/>
      <c r="L35" s="165"/>
      <c r="M35" s="165"/>
      <c r="N35" s="165"/>
      <c r="O35" s="165"/>
      <c r="P35" s="165"/>
      <c r="Q35" s="165"/>
      <c r="R35" s="165"/>
      <c r="S35" s="165"/>
      <c r="T35" s="165"/>
      <c r="U35" s="165"/>
      <c r="V35" s="165"/>
      <c r="W35" s="165"/>
      <c r="X35" s="165"/>
      <c r="Y35" s="165"/>
      <c r="Z35" s="165"/>
      <c r="AA35" s="165"/>
      <c r="AB35" s="165"/>
      <c r="AC35" s="165"/>
      <c r="AD35" s="178"/>
      <c r="AE35" s="165"/>
      <c r="AF35" s="165"/>
      <c r="AG35" s="165"/>
      <c r="AH35" s="179"/>
      <c r="AI35" s="181"/>
      <c r="AJ35" s="13">
        <f t="shared" si="3"/>
        <v>0</v>
      </c>
      <c r="AK35" s="12">
        <f t="shared" si="4"/>
        <v>0</v>
      </c>
      <c r="AL35" s="12">
        <f t="shared" si="5"/>
        <v>0</v>
      </c>
    </row>
    <row r="36" spans="1:38" ht="19.5" customHeight="1" x14ac:dyDescent="0.25">
      <c r="A36" s="2">
        <v>30</v>
      </c>
      <c r="B36" s="198" t="s">
        <v>35</v>
      </c>
      <c r="C36" s="199" t="s">
        <v>89</v>
      </c>
      <c r="D36" s="199" t="s">
        <v>102</v>
      </c>
      <c r="E36" s="163">
        <v>10</v>
      </c>
      <c r="F36" s="163">
        <v>10</v>
      </c>
      <c r="G36" s="163">
        <v>10</v>
      </c>
      <c r="H36" s="163"/>
      <c r="I36" s="163">
        <v>10</v>
      </c>
      <c r="J36" s="163">
        <v>10</v>
      </c>
      <c r="K36" s="163">
        <v>10</v>
      </c>
      <c r="L36" s="163">
        <v>10</v>
      </c>
      <c r="M36" s="163">
        <v>10</v>
      </c>
      <c r="N36" s="163">
        <v>10</v>
      </c>
      <c r="O36" s="163">
        <v>10</v>
      </c>
      <c r="P36" s="163">
        <v>10</v>
      </c>
      <c r="Q36" s="163">
        <v>10</v>
      </c>
      <c r="R36" s="163">
        <v>10</v>
      </c>
      <c r="S36" s="163">
        <v>10</v>
      </c>
      <c r="T36" s="165"/>
      <c r="U36" s="165"/>
      <c r="V36" s="165"/>
      <c r="W36" s="165"/>
      <c r="X36" s="165"/>
      <c r="Y36" s="165"/>
      <c r="Z36" s="165"/>
      <c r="AA36" s="165"/>
      <c r="AB36" s="165"/>
      <c r="AC36" s="165"/>
      <c r="AD36" s="178"/>
      <c r="AE36" s="165"/>
      <c r="AF36" s="165"/>
      <c r="AG36" s="165"/>
      <c r="AH36" s="179"/>
      <c r="AI36" s="181"/>
      <c r="AJ36" s="13">
        <f t="shared" si="3"/>
        <v>140</v>
      </c>
      <c r="AK36" s="12">
        <f t="shared" si="4"/>
        <v>14</v>
      </c>
      <c r="AL36" s="12">
        <f t="shared" si="5"/>
        <v>0</v>
      </c>
    </row>
    <row r="37" spans="1:38" ht="19.5" customHeight="1" x14ac:dyDescent="0.25">
      <c r="A37" s="2">
        <v>31</v>
      </c>
      <c r="B37" s="198" t="s">
        <v>36</v>
      </c>
      <c r="C37" s="199" t="s">
        <v>89</v>
      </c>
      <c r="D37" s="199" t="s">
        <v>102</v>
      </c>
      <c r="E37" s="184"/>
      <c r="F37" s="165"/>
      <c r="G37" s="165"/>
      <c r="H37" s="165"/>
      <c r="I37" s="165"/>
      <c r="J37" s="165"/>
      <c r="K37" s="165"/>
      <c r="L37" s="165"/>
      <c r="M37" s="165"/>
      <c r="N37" s="165"/>
      <c r="O37" s="165"/>
      <c r="P37" s="165"/>
      <c r="Q37" s="165"/>
      <c r="R37" s="165"/>
      <c r="S37" s="165"/>
      <c r="T37" s="165"/>
      <c r="U37" s="165"/>
      <c r="V37" s="165"/>
      <c r="W37" s="165"/>
      <c r="X37" s="165"/>
      <c r="Y37" s="165"/>
      <c r="Z37" s="165"/>
      <c r="AA37" s="165"/>
      <c r="AB37" s="165"/>
      <c r="AC37" s="165"/>
      <c r="AD37" s="178"/>
      <c r="AE37" s="165"/>
      <c r="AF37" s="165"/>
      <c r="AG37" s="165"/>
      <c r="AH37" s="179"/>
      <c r="AI37" s="181"/>
      <c r="AJ37" s="13">
        <f t="shared" si="3"/>
        <v>0</v>
      </c>
      <c r="AK37" s="12">
        <f t="shared" si="4"/>
        <v>0</v>
      </c>
      <c r="AL37" s="12">
        <f t="shared" si="5"/>
        <v>0</v>
      </c>
    </row>
    <row r="38" spans="1:38" ht="19.5" customHeight="1" x14ac:dyDescent="0.25">
      <c r="A38" s="2">
        <v>32</v>
      </c>
      <c r="B38" s="198" t="s">
        <v>37</v>
      </c>
      <c r="C38" s="199" t="s">
        <v>89</v>
      </c>
      <c r="D38" s="199" t="s">
        <v>102</v>
      </c>
      <c r="E38" s="184"/>
      <c r="F38" s="165"/>
      <c r="G38" s="165"/>
      <c r="H38" s="165"/>
      <c r="I38" s="165"/>
      <c r="J38" s="165"/>
      <c r="K38" s="165"/>
      <c r="L38" s="165"/>
      <c r="M38" s="165"/>
      <c r="N38" s="165"/>
      <c r="O38" s="165"/>
      <c r="P38" s="165"/>
      <c r="Q38" s="165"/>
      <c r="R38" s="165"/>
      <c r="S38" s="165"/>
      <c r="T38" s="165"/>
      <c r="U38" s="165"/>
      <c r="V38" s="165"/>
      <c r="W38" s="165"/>
      <c r="X38" s="165"/>
      <c r="Y38" s="165"/>
      <c r="Z38" s="165"/>
      <c r="AA38" s="165"/>
      <c r="AB38" s="165"/>
      <c r="AC38" s="165"/>
      <c r="AD38" s="178"/>
      <c r="AE38" s="165"/>
      <c r="AF38" s="165"/>
      <c r="AG38" s="165"/>
      <c r="AH38" s="179"/>
      <c r="AI38" s="181"/>
      <c r="AJ38" s="13">
        <f t="shared" si="3"/>
        <v>0</v>
      </c>
      <c r="AK38" s="12">
        <f t="shared" si="4"/>
        <v>0</v>
      </c>
      <c r="AL38" s="12">
        <f t="shared" si="5"/>
        <v>0</v>
      </c>
    </row>
    <row r="39" spans="1:38" ht="19.5" customHeight="1" x14ac:dyDescent="0.25">
      <c r="A39" s="2">
        <v>33</v>
      </c>
      <c r="B39" s="198" t="s">
        <v>38</v>
      </c>
      <c r="C39" s="199" t="s">
        <v>89</v>
      </c>
      <c r="D39" s="199" t="s">
        <v>102</v>
      </c>
      <c r="E39" s="166"/>
      <c r="F39" s="166"/>
      <c r="G39" s="166"/>
      <c r="H39" s="166"/>
      <c r="I39" s="166"/>
      <c r="J39" s="166"/>
      <c r="K39" s="166"/>
      <c r="L39" s="166"/>
      <c r="M39" s="166"/>
      <c r="N39" s="166"/>
      <c r="O39" s="166"/>
      <c r="P39" s="166"/>
      <c r="Q39" s="166"/>
      <c r="R39" s="166"/>
      <c r="S39" s="166"/>
      <c r="T39" s="166"/>
      <c r="U39" s="166"/>
      <c r="V39" s="166"/>
      <c r="W39" s="166"/>
      <c r="X39" s="166"/>
      <c r="Y39" s="166"/>
      <c r="Z39" s="166"/>
      <c r="AA39" s="166"/>
      <c r="AB39" s="166"/>
      <c r="AC39" s="166"/>
      <c r="AD39" s="185"/>
      <c r="AE39" s="166"/>
      <c r="AF39" s="166"/>
      <c r="AG39" s="166"/>
      <c r="AH39" s="186"/>
      <c r="AI39" s="186"/>
      <c r="AJ39" s="13">
        <f t="shared" si="3"/>
        <v>0</v>
      </c>
      <c r="AK39" s="12">
        <f t="shared" si="4"/>
        <v>0</v>
      </c>
      <c r="AL39" s="12">
        <f t="shared" si="5"/>
        <v>0</v>
      </c>
    </row>
    <row r="40" spans="1:38" ht="19.5" customHeight="1" x14ac:dyDescent="0.25">
      <c r="A40" s="2">
        <v>34</v>
      </c>
      <c r="B40" s="198" t="s">
        <v>39</v>
      </c>
      <c r="C40" s="199" t="s">
        <v>89</v>
      </c>
      <c r="D40" s="199" t="s">
        <v>103</v>
      </c>
      <c r="E40" s="163"/>
      <c r="F40" s="163"/>
      <c r="G40" s="163"/>
      <c r="H40" s="163"/>
      <c r="I40" s="163"/>
      <c r="J40" s="163"/>
      <c r="K40" s="163"/>
      <c r="L40" s="163"/>
      <c r="M40" s="163"/>
      <c r="N40" s="163"/>
      <c r="O40" s="163"/>
      <c r="P40" s="163"/>
      <c r="Q40" s="163"/>
      <c r="R40" s="163">
        <v>10</v>
      </c>
      <c r="S40" s="163">
        <v>11</v>
      </c>
      <c r="T40" s="163">
        <v>10</v>
      </c>
      <c r="U40" s="163">
        <v>10</v>
      </c>
      <c r="V40" s="163">
        <v>11</v>
      </c>
      <c r="W40" s="163">
        <v>10</v>
      </c>
      <c r="X40" s="163">
        <v>10</v>
      </c>
      <c r="Y40" s="163">
        <v>11</v>
      </c>
      <c r="Z40" s="163">
        <v>11</v>
      </c>
      <c r="AA40" s="165">
        <v>12</v>
      </c>
      <c r="AB40" s="165">
        <v>11</v>
      </c>
      <c r="AC40" s="165">
        <v>11</v>
      </c>
      <c r="AD40" s="178">
        <v>11</v>
      </c>
      <c r="AE40" s="165"/>
      <c r="AF40" s="165"/>
      <c r="AG40" s="165"/>
      <c r="AH40" s="179"/>
      <c r="AI40" s="181"/>
      <c r="AJ40" s="13">
        <f t="shared" si="3"/>
        <v>139</v>
      </c>
      <c r="AK40" s="12">
        <f t="shared" si="4"/>
        <v>13</v>
      </c>
      <c r="AL40" s="12">
        <f t="shared" si="5"/>
        <v>9</v>
      </c>
    </row>
    <row r="41" spans="1:38" ht="19.5" customHeight="1" x14ac:dyDescent="0.25">
      <c r="A41" s="2">
        <v>35</v>
      </c>
      <c r="B41" s="198" t="s">
        <v>40</v>
      </c>
      <c r="C41" s="199" t="s">
        <v>89</v>
      </c>
      <c r="D41" s="199" t="s">
        <v>103</v>
      </c>
      <c r="E41" s="163">
        <v>10</v>
      </c>
      <c r="F41" s="163">
        <v>10</v>
      </c>
      <c r="G41" s="163">
        <v>10</v>
      </c>
      <c r="H41" s="163"/>
      <c r="I41" s="163">
        <v>10</v>
      </c>
      <c r="J41" s="163">
        <v>10</v>
      </c>
      <c r="K41" s="163">
        <v>10</v>
      </c>
      <c r="L41" s="163">
        <v>10</v>
      </c>
      <c r="M41" s="163">
        <v>10</v>
      </c>
      <c r="N41" s="163">
        <v>10</v>
      </c>
      <c r="O41" s="163">
        <v>10</v>
      </c>
      <c r="P41" s="163">
        <v>10</v>
      </c>
      <c r="Q41" s="163">
        <v>10</v>
      </c>
      <c r="R41" s="163">
        <v>10</v>
      </c>
      <c r="S41" s="163">
        <v>10</v>
      </c>
      <c r="T41" s="165"/>
      <c r="U41" s="165"/>
      <c r="V41" s="165"/>
      <c r="W41" s="165"/>
      <c r="X41" s="165"/>
      <c r="Y41" s="165"/>
      <c r="Z41" s="165"/>
      <c r="AA41" s="165"/>
      <c r="AB41" s="165"/>
      <c r="AC41" s="165"/>
      <c r="AD41" s="178"/>
      <c r="AE41" s="165"/>
      <c r="AF41" s="165"/>
      <c r="AG41" s="165"/>
      <c r="AH41" s="179"/>
      <c r="AI41" s="181"/>
      <c r="AJ41" s="13">
        <f t="shared" si="3"/>
        <v>140</v>
      </c>
      <c r="AK41" s="12">
        <f t="shared" si="4"/>
        <v>14</v>
      </c>
      <c r="AL41" s="12">
        <f t="shared" si="5"/>
        <v>0</v>
      </c>
    </row>
    <row r="42" spans="1:38" ht="19.5" customHeight="1" x14ac:dyDescent="0.25">
      <c r="A42" s="2">
        <v>36</v>
      </c>
      <c r="B42" s="198" t="s">
        <v>41</v>
      </c>
      <c r="C42" s="199" t="s">
        <v>89</v>
      </c>
      <c r="D42" s="199" t="s">
        <v>103</v>
      </c>
      <c r="E42" s="163">
        <v>10</v>
      </c>
      <c r="F42" s="163">
        <v>10</v>
      </c>
      <c r="G42" s="163">
        <v>10</v>
      </c>
      <c r="H42" s="163"/>
      <c r="I42" s="163">
        <v>10</v>
      </c>
      <c r="J42" s="163">
        <v>10</v>
      </c>
      <c r="K42" s="163">
        <v>10</v>
      </c>
      <c r="L42" s="163">
        <v>10</v>
      </c>
      <c r="M42" s="163">
        <v>10</v>
      </c>
      <c r="N42" s="163">
        <v>10</v>
      </c>
      <c r="O42" s="163">
        <v>10</v>
      </c>
      <c r="P42" s="163">
        <v>10</v>
      </c>
      <c r="Q42" s="163">
        <v>10</v>
      </c>
      <c r="R42" s="163">
        <v>10</v>
      </c>
      <c r="S42" s="163">
        <v>10</v>
      </c>
      <c r="T42" s="163">
        <v>10</v>
      </c>
      <c r="U42" s="163">
        <v>10</v>
      </c>
      <c r="V42" s="163"/>
      <c r="W42" s="163">
        <v>10</v>
      </c>
      <c r="X42" s="163">
        <v>11</v>
      </c>
      <c r="Y42" s="163">
        <v>11</v>
      </c>
      <c r="Z42" s="163">
        <v>11</v>
      </c>
      <c r="AA42" s="165">
        <v>12</v>
      </c>
      <c r="AB42" s="165">
        <v>11</v>
      </c>
      <c r="AC42" s="165">
        <v>11</v>
      </c>
      <c r="AD42" s="178">
        <v>11</v>
      </c>
      <c r="AE42" s="165"/>
      <c r="AF42" s="165"/>
      <c r="AG42" s="165"/>
      <c r="AH42" s="179"/>
      <c r="AI42" s="181"/>
      <c r="AJ42" s="13">
        <f t="shared" si="3"/>
        <v>248</v>
      </c>
      <c r="AK42" s="12">
        <f t="shared" si="4"/>
        <v>24</v>
      </c>
      <c r="AL42" s="12">
        <f t="shared" si="5"/>
        <v>8</v>
      </c>
    </row>
    <row r="43" spans="1:38" ht="19.5" customHeight="1" x14ac:dyDescent="0.25">
      <c r="A43" s="2">
        <v>37</v>
      </c>
      <c r="B43" s="198" t="s">
        <v>42</v>
      </c>
      <c r="C43" s="199" t="s">
        <v>89</v>
      </c>
      <c r="D43" s="199" t="s">
        <v>104</v>
      </c>
      <c r="E43" s="184"/>
      <c r="F43" s="165"/>
      <c r="G43" s="165"/>
      <c r="H43" s="165"/>
      <c r="I43" s="165"/>
      <c r="J43" s="165"/>
      <c r="K43" s="165"/>
      <c r="L43" s="165"/>
      <c r="M43" s="165"/>
      <c r="N43" s="165"/>
      <c r="O43" s="165"/>
      <c r="P43" s="165"/>
      <c r="Q43" s="165"/>
      <c r="R43" s="165"/>
      <c r="S43" s="165"/>
      <c r="T43" s="165"/>
      <c r="U43" s="165"/>
      <c r="V43" s="165"/>
      <c r="W43" s="165"/>
      <c r="X43" s="165"/>
      <c r="Y43" s="165"/>
      <c r="Z43" s="165"/>
      <c r="AA43" s="165"/>
      <c r="AB43" s="165"/>
      <c r="AC43" s="165"/>
      <c r="AD43" s="178"/>
      <c r="AE43" s="165"/>
      <c r="AF43" s="165"/>
      <c r="AG43" s="165"/>
      <c r="AH43" s="179"/>
      <c r="AI43" s="181"/>
      <c r="AJ43" s="13">
        <f t="shared" si="3"/>
        <v>0</v>
      </c>
      <c r="AK43" s="12">
        <f t="shared" si="4"/>
        <v>0</v>
      </c>
      <c r="AL43" s="12">
        <f t="shared" si="5"/>
        <v>0</v>
      </c>
    </row>
    <row r="44" spans="1:38" ht="19.5" customHeight="1" x14ac:dyDescent="0.25">
      <c r="A44" s="2">
        <v>38</v>
      </c>
      <c r="B44" s="198" t="s">
        <v>43</v>
      </c>
      <c r="C44" s="199" t="s">
        <v>89</v>
      </c>
      <c r="D44" s="199" t="s">
        <v>105</v>
      </c>
      <c r="E44" s="164">
        <v>10</v>
      </c>
      <c r="F44" s="164">
        <v>10</v>
      </c>
      <c r="G44" s="164">
        <v>10</v>
      </c>
      <c r="H44" s="164"/>
      <c r="I44" s="164">
        <v>10</v>
      </c>
      <c r="J44" s="164" t="s">
        <v>125</v>
      </c>
      <c r="K44" s="164">
        <v>10</v>
      </c>
      <c r="L44" s="164">
        <v>10</v>
      </c>
      <c r="M44" s="164">
        <v>10</v>
      </c>
      <c r="N44" s="164">
        <v>10</v>
      </c>
      <c r="O44" s="164">
        <v>10</v>
      </c>
      <c r="P44" s="183">
        <v>10</v>
      </c>
      <c r="Q44" s="165"/>
      <c r="R44" s="165"/>
      <c r="S44" s="165"/>
      <c r="T44" s="165"/>
      <c r="U44" s="165"/>
      <c r="V44" s="165"/>
      <c r="W44" s="165"/>
      <c r="X44" s="165"/>
      <c r="Y44" s="165"/>
      <c r="Z44" s="165"/>
      <c r="AA44" s="165"/>
      <c r="AB44" s="165"/>
      <c r="AC44" s="165"/>
      <c r="AD44" s="178"/>
      <c r="AE44" s="165"/>
      <c r="AF44" s="165"/>
      <c r="AG44" s="165"/>
      <c r="AH44" s="179"/>
      <c r="AI44" s="181"/>
      <c r="AJ44" s="13">
        <f t="shared" si="3"/>
        <v>100</v>
      </c>
      <c r="AK44" s="12">
        <f t="shared" si="4"/>
        <v>10</v>
      </c>
      <c r="AL44" s="12">
        <f t="shared" si="5"/>
        <v>0</v>
      </c>
    </row>
    <row r="45" spans="1:38" ht="19.5" customHeight="1" x14ac:dyDescent="0.25">
      <c r="A45" s="2">
        <v>39</v>
      </c>
      <c r="B45" s="198" t="s">
        <v>44</v>
      </c>
      <c r="C45" s="199" t="s">
        <v>89</v>
      </c>
      <c r="D45" s="199" t="s">
        <v>106</v>
      </c>
      <c r="E45" s="184"/>
      <c r="F45" s="165"/>
      <c r="G45" s="165"/>
      <c r="H45" s="165"/>
      <c r="I45" s="165"/>
      <c r="J45" s="165"/>
      <c r="K45" s="165"/>
      <c r="L45" s="165"/>
      <c r="M45" s="165"/>
      <c r="N45" s="165"/>
      <c r="O45" s="165"/>
      <c r="P45" s="165"/>
      <c r="Q45" s="165"/>
      <c r="R45" s="165"/>
      <c r="S45" s="165"/>
      <c r="T45" s="165"/>
      <c r="U45" s="165"/>
      <c r="V45" s="165"/>
      <c r="W45" s="165"/>
      <c r="X45" s="165"/>
      <c r="Y45" s="165"/>
      <c r="Z45" s="165"/>
      <c r="AA45" s="165"/>
      <c r="AB45" s="165"/>
      <c r="AC45" s="165"/>
      <c r="AD45" s="178"/>
      <c r="AE45" s="165"/>
      <c r="AF45" s="165"/>
      <c r="AG45" s="165"/>
      <c r="AH45" s="179"/>
      <c r="AI45" s="181"/>
      <c r="AJ45" s="13">
        <f t="shared" si="3"/>
        <v>0</v>
      </c>
      <c r="AK45" s="12">
        <f t="shared" si="4"/>
        <v>0</v>
      </c>
      <c r="AL45" s="12">
        <f t="shared" si="5"/>
        <v>0</v>
      </c>
    </row>
    <row r="46" spans="1:38" ht="19.5" customHeight="1" x14ac:dyDescent="0.25">
      <c r="A46" s="2">
        <v>40</v>
      </c>
      <c r="B46" s="198" t="s">
        <v>45</v>
      </c>
      <c r="C46" s="199" t="s">
        <v>89</v>
      </c>
      <c r="D46" s="199" t="s">
        <v>106</v>
      </c>
      <c r="E46" s="168">
        <v>10</v>
      </c>
      <c r="F46" s="168">
        <v>10</v>
      </c>
      <c r="G46" s="168">
        <v>10</v>
      </c>
      <c r="H46" s="168"/>
      <c r="I46" s="168">
        <v>10</v>
      </c>
      <c r="J46" s="168">
        <v>10</v>
      </c>
      <c r="K46" s="168">
        <v>10</v>
      </c>
      <c r="L46" s="183">
        <v>10</v>
      </c>
      <c r="M46" s="165"/>
      <c r="N46" s="165"/>
      <c r="O46" s="165"/>
      <c r="P46" s="165"/>
      <c r="Q46" s="165"/>
      <c r="R46" s="165"/>
      <c r="S46" s="165"/>
      <c r="T46" s="165"/>
      <c r="U46" s="165"/>
      <c r="V46" s="165"/>
      <c r="W46" s="165"/>
      <c r="X46" s="165"/>
      <c r="Y46" s="165"/>
      <c r="Z46" s="165"/>
      <c r="AA46" s="165"/>
      <c r="AB46" s="165"/>
      <c r="AC46" s="165"/>
      <c r="AD46" s="178"/>
      <c r="AE46" s="165"/>
      <c r="AF46" s="165"/>
      <c r="AG46" s="165"/>
      <c r="AH46" s="179"/>
      <c r="AI46" s="181"/>
      <c r="AJ46" s="13">
        <f t="shared" si="3"/>
        <v>70</v>
      </c>
      <c r="AK46" s="12">
        <f t="shared" si="4"/>
        <v>7</v>
      </c>
      <c r="AL46" s="12">
        <f t="shared" si="5"/>
        <v>0</v>
      </c>
    </row>
    <row r="47" spans="1:38" ht="19.5" customHeight="1" x14ac:dyDescent="0.25">
      <c r="A47" s="2">
        <v>41</v>
      </c>
      <c r="B47" s="198" t="s">
        <v>46</v>
      </c>
      <c r="C47" s="199" t="s">
        <v>89</v>
      </c>
      <c r="D47" s="199" t="s">
        <v>107</v>
      </c>
      <c r="E47" s="166"/>
      <c r="F47" s="166"/>
      <c r="G47" s="166"/>
      <c r="H47" s="166"/>
      <c r="I47" s="166"/>
      <c r="J47" s="166"/>
      <c r="K47" s="166"/>
      <c r="L47" s="166"/>
      <c r="M47" s="166"/>
      <c r="N47" s="166"/>
      <c r="O47" s="166"/>
      <c r="P47" s="166"/>
      <c r="Q47" s="166"/>
      <c r="R47" s="166"/>
      <c r="S47" s="166"/>
      <c r="T47" s="166"/>
      <c r="U47" s="166"/>
      <c r="V47" s="166"/>
      <c r="W47" s="166"/>
      <c r="X47" s="166"/>
      <c r="Y47" s="166"/>
      <c r="Z47" s="166"/>
      <c r="AA47" s="166"/>
      <c r="AB47" s="166"/>
      <c r="AC47" s="166"/>
      <c r="AD47" s="185"/>
      <c r="AE47" s="166"/>
      <c r="AF47" s="166"/>
      <c r="AG47" s="166"/>
      <c r="AH47" s="186"/>
      <c r="AI47" s="186"/>
      <c r="AJ47" s="13">
        <f t="shared" si="3"/>
        <v>0</v>
      </c>
      <c r="AK47" s="12">
        <f t="shared" si="4"/>
        <v>0</v>
      </c>
      <c r="AL47" s="12">
        <f t="shared" si="5"/>
        <v>0</v>
      </c>
    </row>
    <row r="48" spans="1:38" ht="19.5" customHeight="1" x14ac:dyDescent="0.25">
      <c r="A48" s="2">
        <v>42</v>
      </c>
      <c r="B48" s="198" t="s">
        <v>47</v>
      </c>
      <c r="C48" s="199" t="s">
        <v>89</v>
      </c>
      <c r="D48" s="199" t="s">
        <v>107</v>
      </c>
      <c r="E48" s="163">
        <v>10</v>
      </c>
      <c r="F48" s="163">
        <v>10</v>
      </c>
      <c r="G48" s="163">
        <v>10</v>
      </c>
      <c r="H48" s="163"/>
      <c r="I48" s="163">
        <v>10</v>
      </c>
      <c r="J48" s="163">
        <v>10</v>
      </c>
      <c r="K48" s="163">
        <v>10</v>
      </c>
      <c r="L48" s="183">
        <v>10</v>
      </c>
      <c r="M48" s="163"/>
      <c r="N48" s="163"/>
      <c r="O48" s="163"/>
      <c r="P48" s="163"/>
      <c r="Q48" s="163"/>
      <c r="R48" s="163"/>
      <c r="S48" s="163"/>
      <c r="T48" s="163"/>
      <c r="U48" s="163"/>
      <c r="V48" s="163"/>
      <c r="W48" s="163">
        <v>10</v>
      </c>
      <c r="X48" s="163">
        <v>10</v>
      </c>
      <c r="Y48" s="163">
        <v>10</v>
      </c>
      <c r="Z48" s="163">
        <v>10</v>
      </c>
      <c r="AA48" s="165">
        <v>11</v>
      </c>
      <c r="AB48" s="165">
        <v>10</v>
      </c>
      <c r="AC48" s="165">
        <v>12</v>
      </c>
      <c r="AD48" s="178"/>
      <c r="AE48" s="165"/>
      <c r="AF48" s="165"/>
      <c r="AG48" s="165"/>
      <c r="AH48" s="179"/>
      <c r="AI48" s="181"/>
      <c r="AJ48" s="13">
        <f t="shared" si="3"/>
        <v>143</v>
      </c>
      <c r="AK48" s="12">
        <f t="shared" si="4"/>
        <v>14</v>
      </c>
      <c r="AL48" s="12">
        <f t="shared" si="5"/>
        <v>3</v>
      </c>
    </row>
    <row r="49" spans="1:38" ht="19.5" customHeight="1" x14ac:dyDescent="0.25">
      <c r="A49" s="2">
        <v>43</v>
      </c>
      <c r="B49" s="198" t="s">
        <v>48</v>
      </c>
      <c r="C49" s="199" t="s">
        <v>89</v>
      </c>
      <c r="D49" s="199" t="s">
        <v>107</v>
      </c>
      <c r="E49" s="163">
        <v>10</v>
      </c>
      <c r="F49" s="163">
        <v>10</v>
      </c>
      <c r="G49" s="163">
        <v>10</v>
      </c>
      <c r="H49" s="163"/>
      <c r="I49" s="163"/>
      <c r="J49" s="163">
        <v>10</v>
      </c>
      <c r="K49" s="163">
        <v>10</v>
      </c>
      <c r="L49" s="183">
        <v>10</v>
      </c>
      <c r="M49" s="163"/>
      <c r="N49" s="163"/>
      <c r="O49" s="163"/>
      <c r="P49" s="163"/>
      <c r="Q49" s="163"/>
      <c r="R49" s="163"/>
      <c r="S49" s="163"/>
      <c r="T49" s="163"/>
      <c r="U49" s="163"/>
      <c r="V49" s="163"/>
      <c r="W49" s="163">
        <v>10</v>
      </c>
      <c r="X49" s="163">
        <v>10</v>
      </c>
      <c r="Y49" s="163">
        <v>10</v>
      </c>
      <c r="Z49" s="163">
        <v>10</v>
      </c>
      <c r="AA49" s="165">
        <v>11</v>
      </c>
      <c r="AB49" s="165">
        <v>10</v>
      </c>
      <c r="AC49" s="165">
        <v>12</v>
      </c>
      <c r="AD49" s="178"/>
      <c r="AE49" s="165"/>
      <c r="AF49" s="165"/>
      <c r="AG49" s="165"/>
      <c r="AH49" s="179"/>
      <c r="AI49" s="181"/>
      <c r="AJ49" s="13">
        <f t="shared" si="3"/>
        <v>133</v>
      </c>
      <c r="AK49" s="12">
        <f t="shared" si="4"/>
        <v>13</v>
      </c>
      <c r="AL49" s="12">
        <f t="shared" si="5"/>
        <v>3</v>
      </c>
    </row>
    <row r="50" spans="1:38" ht="19.5" customHeight="1" x14ac:dyDescent="0.25">
      <c r="A50" s="2">
        <v>44</v>
      </c>
      <c r="B50" s="198" t="s">
        <v>49</v>
      </c>
      <c r="C50" s="199" t="s">
        <v>89</v>
      </c>
      <c r="D50" s="199" t="s">
        <v>107</v>
      </c>
      <c r="E50" s="163"/>
      <c r="F50" s="163"/>
      <c r="G50" s="163"/>
      <c r="H50" s="163"/>
      <c r="I50" s="163"/>
      <c r="J50" s="163"/>
      <c r="K50" s="163"/>
      <c r="L50" s="163"/>
      <c r="M50" s="163"/>
      <c r="N50" s="163"/>
      <c r="O50" s="163"/>
      <c r="P50" s="182">
        <v>10</v>
      </c>
      <c r="Q50" s="163">
        <v>10</v>
      </c>
      <c r="R50" s="163">
        <v>10</v>
      </c>
      <c r="S50" s="163">
        <v>10</v>
      </c>
      <c r="T50" s="163">
        <v>10</v>
      </c>
      <c r="U50" s="163">
        <v>10</v>
      </c>
      <c r="V50" s="163">
        <v>10</v>
      </c>
      <c r="W50" s="163">
        <v>10</v>
      </c>
      <c r="X50" s="163">
        <v>10</v>
      </c>
      <c r="Y50" s="163">
        <v>10</v>
      </c>
      <c r="Z50" s="163">
        <v>10</v>
      </c>
      <c r="AA50" s="165">
        <v>11</v>
      </c>
      <c r="AB50" s="165">
        <v>10</v>
      </c>
      <c r="AC50" s="165">
        <v>12</v>
      </c>
      <c r="AD50" s="178"/>
      <c r="AE50" s="165"/>
      <c r="AF50" s="165"/>
      <c r="AG50" s="165"/>
      <c r="AH50" s="179"/>
      <c r="AI50" s="181"/>
      <c r="AJ50" s="13">
        <f t="shared" si="3"/>
        <v>143</v>
      </c>
      <c r="AK50" s="12">
        <f t="shared" si="4"/>
        <v>14</v>
      </c>
      <c r="AL50" s="12">
        <f t="shared" si="5"/>
        <v>3</v>
      </c>
    </row>
    <row r="51" spans="1:38" ht="19.5" customHeight="1" x14ac:dyDescent="0.25">
      <c r="A51" s="2">
        <v>45</v>
      </c>
      <c r="B51" s="198" t="s">
        <v>50</v>
      </c>
      <c r="C51" s="199" t="s">
        <v>89</v>
      </c>
      <c r="D51" s="199" t="s">
        <v>107</v>
      </c>
      <c r="E51" s="184"/>
      <c r="F51" s="165"/>
      <c r="G51" s="165"/>
      <c r="H51" s="165"/>
      <c r="I51" s="165"/>
      <c r="J51" s="165"/>
      <c r="K51" s="165"/>
      <c r="L51" s="165"/>
      <c r="M51" s="165"/>
      <c r="N51" s="165"/>
      <c r="O51" s="165"/>
      <c r="P51" s="165"/>
      <c r="Q51" s="165"/>
      <c r="R51" s="165"/>
      <c r="S51" s="165"/>
      <c r="T51" s="165"/>
      <c r="U51" s="165"/>
      <c r="V51" s="165"/>
      <c r="W51" s="165"/>
      <c r="X51" s="165"/>
      <c r="Y51" s="165"/>
      <c r="Z51" s="165"/>
      <c r="AA51" s="165"/>
      <c r="AB51" s="165"/>
      <c r="AC51" s="165"/>
      <c r="AD51" s="178"/>
      <c r="AE51" s="165"/>
      <c r="AF51" s="165"/>
      <c r="AG51" s="165"/>
      <c r="AH51" s="179"/>
      <c r="AI51" s="181"/>
      <c r="AJ51" s="13">
        <f t="shared" si="3"/>
        <v>0</v>
      </c>
      <c r="AK51" s="12">
        <f t="shared" si="4"/>
        <v>0</v>
      </c>
      <c r="AL51" s="12">
        <f t="shared" si="5"/>
        <v>0</v>
      </c>
    </row>
    <row r="52" spans="1:38" ht="19.5" customHeight="1" x14ac:dyDescent="0.25">
      <c r="A52" s="2">
        <v>46</v>
      </c>
      <c r="B52" s="198" t="s">
        <v>51</v>
      </c>
      <c r="C52" s="199" t="s">
        <v>89</v>
      </c>
      <c r="D52" s="199" t="s">
        <v>107</v>
      </c>
      <c r="E52" s="167">
        <v>10</v>
      </c>
      <c r="F52" s="167">
        <v>10</v>
      </c>
      <c r="G52" s="167">
        <v>10</v>
      </c>
      <c r="H52" s="167"/>
      <c r="I52" s="183">
        <v>10</v>
      </c>
      <c r="J52" s="167"/>
      <c r="K52" s="167"/>
      <c r="L52" s="167"/>
      <c r="M52" s="167"/>
      <c r="N52" s="167"/>
      <c r="O52" s="167"/>
      <c r="P52" s="167"/>
      <c r="Q52" s="167"/>
      <c r="R52" s="167">
        <v>10</v>
      </c>
      <c r="S52" s="167">
        <v>10</v>
      </c>
      <c r="T52" s="167">
        <v>10</v>
      </c>
      <c r="U52" s="167">
        <v>10</v>
      </c>
      <c r="V52" s="167">
        <v>10</v>
      </c>
      <c r="W52" s="167">
        <v>10</v>
      </c>
      <c r="X52" s="167">
        <v>10</v>
      </c>
      <c r="Y52" s="167">
        <v>10</v>
      </c>
      <c r="Z52" s="167">
        <v>10</v>
      </c>
      <c r="AA52" s="165">
        <v>11</v>
      </c>
      <c r="AB52" s="165">
        <v>10</v>
      </c>
      <c r="AC52" s="165">
        <v>12</v>
      </c>
      <c r="AD52" s="178"/>
      <c r="AE52" s="165"/>
      <c r="AF52" s="165"/>
      <c r="AG52" s="165"/>
      <c r="AH52" s="179"/>
      <c r="AI52" s="181"/>
      <c r="AJ52" s="13">
        <f t="shared" si="3"/>
        <v>163</v>
      </c>
      <c r="AK52" s="12">
        <f t="shared" si="4"/>
        <v>16</v>
      </c>
      <c r="AL52" s="12">
        <f t="shared" si="5"/>
        <v>3</v>
      </c>
    </row>
    <row r="53" spans="1:38" ht="19.5" customHeight="1" x14ac:dyDescent="0.25">
      <c r="A53" s="2">
        <v>47</v>
      </c>
      <c r="B53" s="198" t="s">
        <v>52</v>
      </c>
      <c r="C53" s="199" t="s">
        <v>89</v>
      </c>
      <c r="D53" s="199" t="s">
        <v>107</v>
      </c>
      <c r="E53" s="169">
        <v>10</v>
      </c>
      <c r="F53" s="169">
        <v>10</v>
      </c>
      <c r="G53" s="169">
        <v>10</v>
      </c>
      <c r="H53" s="169"/>
      <c r="I53" s="169">
        <v>10</v>
      </c>
      <c r="J53" s="169">
        <v>10</v>
      </c>
      <c r="K53" s="169">
        <v>10</v>
      </c>
      <c r="L53" s="169">
        <v>10</v>
      </c>
      <c r="M53" s="169">
        <v>10</v>
      </c>
      <c r="N53" s="169">
        <v>12</v>
      </c>
      <c r="O53" s="169">
        <v>10</v>
      </c>
      <c r="P53" s="169"/>
      <c r="Q53" s="169"/>
      <c r="R53" s="169">
        <v>10</v>
      </c>
      <c r="S53" s="169">
        <v>10</v>
      </c>
      <c r="T53" s="169">
        <v>10</v>
      </c>
      <c r="U53" s="169">
        <v>10</v>
      </c>
      <c r="V53" s="169">
        <v>10</v>
      </c>
      <c r="W53" s="169">
        <v>10</v>
      </c>
      <c r="X53" s="169">
        <v>10</v>
      </c>
      <c r="Y53" s="169">
        <v>10</v>
      </c>
      <c r="Z53" s="169">
        <v>10</v>
      </c>
      <c r="AA53" s="165">
        <v>11</v>
      </c>
      <c r="AB53" s="165"/>
      <c r="AC53" s="165"/>
      <c r="AD53" s="178"/>
      <c r="AE53" s="165"/>
      <c r="AF53" s="165"/>
      <c r="AG53" s="165"/>
      <c r="AH53" s="179"/>
      <c r="AI53" s="181"/>
      <c r="AJ53" s="13">
        <f t="shared" si="3"/>
        <v>203</v>
      </c>
      <c r="AK53" s="12">
        <f t="shared" si="4"/>
        <v>20</v>
      </c>
      <c r="AL53" s="12">
        <f t="shared" si="5"/>
        <v>3</v>
      </c>
    </row>
    <row r="54" spans="1:38" ht="19.5" customHeight="1" x14ac:dyDescent="0.25">
      <c r="A54" s="2">
        <v>48</v>
      </c>
      <c r="B54" s="198" t="s">
        <v>53</v>
      </c>
      <c r="C54" s="199" t="s">
        <v>89</v>
      </c>
      <c r="D54" s="199" t="s">
        <v>107</v>
      </c>
      <c r="E54" s="164">
        <v>10</v>
      </c>
      <c r="F54" s="164">
        <v>10</v>
      </c>
      <c r="G54" s="164">
        <v>10</v>
      </c>
      <c r="H54" s="164"/>
      <c r="I54" s="164">
        <v>10</v>
      </c>
      <c r="J54" s="164">
        <v>10</v>
      </c>
      <c r="K54" s="164">
        <v>10</v>
      </c>
      <c r="L54" s="164"/>
      <c r="M54" s="164">
        <v>10</v>
      </c>
      <c r="N54" s="164">
        <v>12</v>
      </c>
      <c r="O54" s="164"/>
      <c r="P54" s="164">
        <v>10</v>
      </c>
      <c r="Q54" s="187">
        <v>5</v>
      </c>
      <c r="R54" s="164">
        <v>10</v>
      </c>
      <c r="S54" s="164">
        <v>10</v>
      </c>
      <c r="T54" s="164">
        <v>10</v>
      </c>
      <c r="U54" s="164">
        <v>10</v>
      </c>
      <c r="V54" s="164">
        <v>10</v>
      </c>
      <c r="W54" s="164">
        <v>10</v>
      </c>
      <c r="X54" s="164">
        <v>10</v>
      </c>
      <c r="Y54" s="164">
        <v>10</v>
      </c>
      <c r="Z54" s="164">
        <v>10</v>
      </c>
      <c r="AA54" s="165">
        <v>11</v>
      </c>
      <c r="AB54" s="165">
        <v>10</v>
      </c>
      <c r="AC54" s="165">
        <v>12</v>
      </c>
      <c r="AD54" s="178"/>
      <c r="AE54" s="165"/>
      <c r="AF54" s="165"/>
      <c r="AG54" s="165"/>
      <c r="AH54" s="179"/>
      <c r="AI54" s="181"/>
      <c r="AJ54" s="13">
        <f t="shared" si="3"/>
        <v>220</v>
      </c>
      <c r="AK54" s="12">
        <f t="shared" si="4"/>
        <v>22</v>
      </c>
      <c r="AL54" s="12">
        <f t="shared" si="5"/>
        <v>0</v>
      </c>
    </row>
    <row r="55" spans="1:38" ht="19.5" customHeight="1" x14ac:dyDescent="0.25">
      <c r="A55" s="2">
        <v>49</v>
      </c>
      <c r="B55" s="198" t="s">
        <v>54</v>
      </c>
      <c r="C55" s="199" t="s">
        <v>89</v>
      </c>
      <c r="D55" s="199" t="s">
        <v>108</v>
      </c>
      <c r="E55" s="165"/>
      <c r="F55" s="165"/>
      <c r="G55" s="165"/>
      <c r="H55" s="165"/>
      <c r="I55" s="165"/>
      <c r="J55" s="165"/>
      <c r="K55" s="188"/>
      <c r="L55" s="189"/>
      <c r="M55" s="166"/>
      <c r="N55" s="166"/>
      <c r="O55" s="166"/>
      <c r="P55" s="166"/>
      <c r="Q55" s="166"/>
      <c r="R55" s="166"/>
      <c r="S55" s="166"/>
      <c r="T55" s="166"/>
      <c r="U55" s="166"/>
      <c r="V55" s="166"/>
      <c r="W55" s="166"/>
      <c r="X55" s="166"/>
      <c r="Y55" s="166"/>
      <c r="Z55" s="166"/>
      <c r="AA55" s="166"/>
      <c r="AB55" s="166"/>
      <c r="AC55" s="166"/>
      <c r="AD55" s="185"/>
      <c r="AE55" s="166"/>
      <c r="AF55" s="166"/>
      <c r="AG55" s="166"/>
      <c r="AH55" s="186"/>
      <c r="AI55" s="186"/>
      <c r="AJ55" s="13">
        <f t="shared" si="3"/>
        <v>0</v>
      </c>
      <c r="AK55" s="12">
        <f t="shared" si="4"/>
        <v>0</v>
      </c>
      <c r="AL55" s="12">
        <f t="shared" si="5"/>
        <v>0</v>
      </c>
    </row>
    <row r="56" spans="1:38" ht="19.5" customHeight="1" x14ac:dyDescent="0.25">
      <c r="A56" s="2">
        <v>50</v>
      </c>
      <c r="B56" s="198" t="s">
        <v>55</v>
      </c>
      <c r="C56" s="199" t="s">
        <v>89</v>
      </c>
      <c r="D56" s="199" t="s">
        <v>108</v>
      </c>
      <c r="E56" s="170">
        <v>10</v>
      </c>
      <c r="F56" s="170">
        <v>10</v>
      </c>
      <c r="G56" s="170">
        <v>10</v>
      </c>
      <c r="H56" s="170"/>
      <c r="I56" s="170">
        <v>10</v>
      </c>
      <c r="J56" s="170">
        <v>10</v>
      </c>
      <c r="K56" s="170">
        <v>10</v>
      </c>
      <c r="L56" s="183">
        <v>10</v>
      </c>
      <c r="M56" s="165"/>
      <c r="N56" s="165"/>
      <c r="O56" s="165"/>
      <c r="P56" s="165"/>
      <c r="Q56" s="165"/>
      <c r="R56" s="165"/>
      <c r="S56" s="165"/>
      <c r="T56" s="165"/>
      <c r="U56" s="165"/>
      <c r="V56" s="165"/>
      <c r="W56" s="165"/>
      <c r="X56" s="165"/>
      <c r="Y56" s="165"/>
      <c r="Z56" s="165"/>
      <c r="AA56" s="165"/>
      <c r="AB56" s="165"/>
      <c r="AC56" s="165"/>
      <c r="AD56" s="178"/>
      <c r="AE56" s="165"/>
      <c r="AF56" s="165"/>
      <c r="AG56" s="165"/>
      <c r="AH56" s="179"/>
      <c r="AI56" s="181"/>
      <c r="AJ56" s="13">
        <f t="shared" si="3"/>
        <v>70</v>
      </c>
      <c r="AK56" s="12">
        <f t="shared" si="4"/>
        <v>7</v>
      </c>
      <c r="AL56" s="12">
        <f t="shared" si="5"/>
        <v>0</v>
      </c>
    </row>
    <row r="57" spans="1:38" ht="19.5" customHeight="1" x14ac:dyDescent="0.25">
      <c r="A57" s="2">
        <v>51</v>
      </c>
      <c r="B57" s="198" t="s">
        <v>56</v>
      </c>
      <c r="C57" s="199" t="s">
        <v>89</v>
      </c>
      <c r="D57" s="199" t="s">
        <v>108</v>
      </c>
      <c r="E57" s="184"/>
      <c r="F57" s="165"/>
      <c r="G57" s="165"/>
      <c r="H57" s="165"/>
      <c r="I57" s="165"/>
      <c r="J57" s="165"/>
      <c r="K57" s="165"/>
      <c r="L57" s="165"/>
      <c r="M57" s="165"/>
      <c r="N57" s="165"/>
      <c r="O57" s="165"/>
      <c r="P57" s="165"/>
      <c r="Q57" s="165"/>
      <c r="R57" s="165"/>
      <c r="S57" s="165"/>
      <c r="T57" s="165"/>
      <c r="U57" s="165"/>
      <c r="V57" s="165"/>
      <c r="W57" s="165"/>
      <c r="X57" s="165"/>
      <c r="Y57" s="165"/>
      <c r="Z57" s="165"/>
      <c r="AA57" s="165"/>
      <c r="AB57" s="165"/>
      <c r="AC57" s="165"/>
      <c r="AD57" s="178"/>
      <c r="AE57" s="165"/>
      <c r="AF57" s="165"/>
      <c r="AG57" s="165"/>
      <c r="AH57" s="179"/>
      <c r="AI57" s="181"/>
      <c r="AJ57" s="13">
        <f t="shared" si="3"/>
        <v>0</v>
      </c>
      <c r="AK57" s="12">
        <f t="shared" si="4"/>
        <v>0</v>
      </c>
      <c r="AL57" s="12">
        <f t="shared" si="5"/>
        <v>0</v>
      </c>
    </row>
    <row r="58" spans="1:38" ht="19.5" customHeight="1" x14ac:dyDescent="0.25">
      <c r="A58" s="2">
        <v>52</v>
      </c>
      <c r="B58" s="198" t="s">
        <v>57</v>
      </c>
      <c r="C58" s="199" t="s">
        <v>89</v>
      </c>
      <c r="D58" s="199" t="s">
        <v>108</v>
      </c>
      <c r="E58" s="171"/>
      <c r="F58" s="171"/>
      <c r="G58" s="171"/>
      <c r="H58" s="171"/>
      <c r="I58" s="171"/>
      <c r="J58" s="171"/>
      <c r="K58" s="171"/>
      <c r="L58" s="182">
        <v>10</v>
      </c>
      <c r="M58" s="171">
        <v>10</v>
      </c>
      <c r="N58" s="171">
        <v>10</v>
      </c>
      <c r="O58" s="171"/>
      <c r="P58" s="171">
        <v>10</v>
      </c>
      <c r="Q58" s="171">
        <v>10</v>
      </c>
      <c r="R58" s="171">
        <v>10</v>
      </c>
      <c r="S58" s="171">
        <v>10</v>
      </c>
      <c r="T58" s="171">
        <v>10</v>
      </c>
      <c r="U58" s="171">
        <v>10</v>
      </c>
      <c r="V58" s="171"/>
      <c r="W58" s="171">
        <v>10</v>
      </c>
      <c r="X58" s="171">
        <v>10</v>
      </c>
      <c r="Y58" s="171">
        <v>10</v>
      </c>
      <c r="Z58" s="171">
        <v>10</v>
      </c>
      <c r="AA58" s="165">
        <v>11</v>
      </c>
      <c r="AB58" s="165">
        <v>10</v>
      </c>
      <c r="AC58" s="165"/>
      <c r="AD58" s="178"/>
      <c r="AE58" s="165"/>
      <c r="AF58" s="165"/>
      <c r="AG58" s="165"/>
      <c r="AH58" s="179"/>
      <c r="AI58" s="181"/>
      <c r="AJ58" s="13">
        <f t="shared" si="3"/>
        <v>151</v>
      </c>
      <c r="AK58" s="12">
        <f t="shared" si="4"/>
        <v>15</v>
      </c>
      <c r="AL58" s="12">
        <f t="shared" si="5"/>
        <v>1</v>
      </c>
    </row>
    <row r="59" spans="1:38" ht="19.5" customHeight="1" x14ac:dyDescent="0.25">
      <c r="A59" s="2">
        <v>53</v>
      </c>
      <c r="B59" s="198" t="s">
        <v>58</v>
      </c>
      <c r="C59" s="199" t="s">
        <v>89</v>
      </c>
      <c r="D59" s="199" t="s">
        <v>109</v>
      </c>
      <c r="E59" s="164"/>
      <c r="F59" s="164"/>
      <c r="G59" s="164"/>
      <c r="H59" s="164"/>
      <c r="I59" s="164"/>
      <c r="J59" s="164"/>
      <c r="K59" s="164"/>
      <c r="L59" s="182">
        <v>10</v>
      </c>
      <c r="M59" s="164">
        <v>10</v>
      </c>
      <c r="N59" s="164"/>
      <c r="O59" s="164"/>
      <c r="P59" s="164">
        <v>10</v>
      </c>
      <c r="Q59" s="187">
        <v>5</v>
      </c>
      <c r="R59" s="164">
        <v>10</v>
      </c>
      <c r="S59" s="164">
        <v>10</v>
      </c>
      <c r="T59" s="164">
        <v>10</v>
      </c>
      <c r="U59" s="164">
        <v>10</v>
      </c>
      <c r="V59" s="164">
        <v>10</v>
      </c>
      <c r="W59" s="164">
        <v>10</v>
      </c>
      <c r="X59" s="164">
        <v>10</v>
      </c>
      <c r="Y59" s="164">
        <v>10</v>
      </c>
      <c r="Z59" s="164">
        <v>10</v>
      </c>
      <c r="AA59" s="165">
        <v>11</v>
      </c>
      <c r="AB59" s="165">
        <v>10</v>
      </c>
      <c r="AC59" s="165"/>
      <c r="AD59" s="178"/>
      <c r="AE59" s="165"/>
      <c r="AF59" s="165"/>
      <c r="AG59" s="165"/>
      <c r="AH59" s="179"/>
      <c r="AI59" s="181"/>
      <c r="AJ59" s="13">
        <f t="shared" si="3"/>
        <v>146</v>
      </c>
      <c r="AK59" s="12">
        <f t="shared" si="4"/>
        <v>15</v>
      </c>
      <c r="AL59" s="12">
        <f t="shared" si="5"/>
        <v>-4</v>
      </c>
    </row>
    <row r="60" spans="1:38" ht="19.5" customHeight="1" x14ac:dyDescent="0.25">
      <c r="A60" s="2">
        <v>54</v>
      </c>
      <c r="B60" s="198" t="s">
        <v>59</v>
      </c>
      <c r="C60" s="199" t="s">
        <v>89</v>
      </c>
      <c r="D60" s="199" t="s">
        <v>109</v>
      </c>
      <c r="E60" s="184"/>
      <c r="F60" s="165"/>
      <c r="G60" s="165"/>
      <c r="H60" s="165"/>
      <c r="I60" s="165"/>
      <c r="J60" s="165"/>
      <c r="K60" s="165"/>
      <c r="L60" s="165"/>
      <c r="M60" s="165"/>
      <c r="N60" s="165"/>
      <c r="O60" s="165"/>
      <c r="P60" s="165"/>
      <c r="Q60" s="165"/>
      <c r="R60" s="165"/>
      <c r="S60" s="165"/>
      <c r="T60" s="165"/>
      <c r="U60" s="165"/>
      <c r="V60" s="165"/>
      <c r="W60" s="165"/>
      <c r="X60" s="165"/>
      <c r="Y60" s="165"/>
      <c r="Z60" s="165"/>
      <c r="AA60" s="165"/>
      <c r="AB60" s="165"/>
      <c r="AC60" s="165"/>
      <c r="AD60" s="178"/>
      <c r="AE60" s="165"/>
      <c r="AF60" s="165"/>
      <c r="AG60" s="165"/>
      <c r="AH60" s="179"/>
      <c r="AI60" s="181"/>
      <c r="AJ60" s="13">
        <f t="shared" si="3"/>
        <v>0</v>
      </c>
      <c r="AK60" s="12">
        <f t="shared" si="4"/>
        <v>0</v>
      </c>
      <c r="AL60" s="12">
        <f t="shared" si="5"/>
        <v>0</v>
      </c>
    </row>
    <row r="61" spans="1:38" ht="19.5" customHeight="1" x14ac:dyDescent="0.25">
      <c r="A61" s="2">
        <v>55</v>
      </c>
      <c r="B61" s="198" t="s">
        <v>60</v>
      </c>
      <c r="C61" s="199" t="s">
        <v>89</v>
      </c>
      <c r="D61" s="199" t="s">
        <v>109</v>
      </c>
      <c r="E61" s="184"/>
      <c r="F61" s="165"/>
      <c r="G61" s="165"/>
      <c r="H61" s="165"/>
      <c r="I61" s="165"/>
      <c r="J61" s="165"/>
      <c r="K61" s="165"/>
      <c r="L61" s="165"/>
      <c r="M61" s="165"/>
      <c r="N61" s="165"/>
      <c r="O61" s="165"/>
      <c r="P61" s="165"/>
      <c r="Q61" s="165"/>
      <c r="R61" s="165"/>
      <c r="S61" s="165"/>
      <c r="T61" s="165"/>
      <c r="U61" s="165"/>
      <c r="V61" s="165"/>
      <c r="W61" s="165"/>
      <c r="X61" s="165"/>
      <c r="Y61" s="165"/>
      <c r="Z61" s="165"/>
      <c r="AA61" s="165"/>
      <c r="AB61" s="165"/>
      <c r="AC61" s="165"/>
      <c r="AD61" s="178"/>
      <c r="AE61" s="165"/>
      <c r="AF61" s="165"/>
      <c r="AG61" s="165"/>
      <c r="AH61" s="179"/>
      <c r="AI61" s="181"/>
      <c r="AJ61" s="13">
        <f t="shared" si="3"/>
        <v>0</v>
      </c>
      <c r="AK61" s="12">
        <f t="shared" si="4"/>
        <v>0</v>
      </c>
      <c r="AL61" s="12">
        <f t="shared" si="5"/>
        <v>0</v>
      </c>
    </row>
    <row r="62" spans="1:38" ht="19.5" customHeight="1" x14ac:dyDescent="0.25">
      <c r="A62" s="2">
        <v>56</v>
      </c>
      <c r="B62" s="198" t="s">
        <v>61</v>
      </c>
      <c r="C62" s="199" t="s">
        <v>89</v>
      </c>
      <c r="D62" s="199" t="s">
        <v>110</v>
      </c>
      <c r="E62" s="184"/>
      <c r="F62" s="165"/>
      <c r="G62" s="165"/>
      <c r="H62" s="165"/>
      <c r="I62" s="165"/>
      <c r="J62" s="165"/>
      <c r="K62" s="165"/>
      <c r="L62" s="165"/>
      <c r="M62" s="165"/>
      <c r="N62" s="165"/>
      <c r="O62" s="165"/>
      <c r="P62" s="165"/>
      <c r="Q62" s="165"/>
      <c r="R62" s="165"/>
      <c r="S62" s="165"/>
      <c r="T62" s="165"/>
      <c r="U62" s="165"/>
      <c r="V62" s="165"/>
      <c r="W62" s="165"/>
      <c r="X62" s="165"/>
      <c r="Y62" s="165"/>
      <c r="Z62" s="165"/>
      <c r="AA62" s="165"/>
      <c r="AB62" s="165"/>
      <c r="AC62" s="165"/>
      <c r="AD62" s="178"/>
      <c r="AE62" s="165"/>
      <c r="AF62" s="165"/>
      <c r="AG62" s="165"/>
      <c r="AH62" s="179"/>
      <c r="AI62" s="181"/>
      <c r="AJ62" s="13">
        <f t="shared" si="3"/>
        <v>0</v>
      </c>
      <c r="AK62" s="12">
        <f t="shared" si="4"/>
        <v>0</v>
      </c>
      <c r="AL62" s="12">
        <f t="shared" si="5"/>
        <v>0</v>
      </c>
    </row>
    <row r="63" spans="1:38" ht="19.5" customHeight="1" x14ac:dyDescent="0.25">
      <c r="A63" s="2">
        <v>57</v>
      </c>
      <c r="B63" s="198" t="s">
        <v>62</v>
      </c>
      <c r="C63" s="199" t="s">
        <v>89</v>
      </c>
      <c r="D63" s="199" t="s">
        <v>110</v>
      </c>
      <c r="E63" s="166"/>
      <c r="F63" s="166"/>
      <c r="G63" s="166"/>
      <c r="H63" s="166"/>
      <c r="I63" s="166"/>
      <c r="J63" s="166"/>
      <c r="K63" s="166"/>
      <c r="L63" s="166"/>
      <c r="M63" s="166"/>
      <c r="N63" s="166"/>
      <c r="O63" s="166"/>
      <c r="P63" s="166"/>
      <c r="Q63" s="166"/>
      <c r="R63" s="166"/>
      <c r="S63" s="166"/>
      <c r="T63" s="166"/>
      <c r="U63" s="166"/>
      <c r="V63" s="166"/>
      <c r="W63" s="166"/>
      <c r="X63" s="166"/>
      <c r="Y63" s="166"/>
      <c r="Z63" s="166"/>
      <c r="AA63" s="166"/>
      <c r="AB63" s="166"/>
      <c r="AC63" s="166"/>
      <c r="AD63" s="185"/>
      <c r="AE63" s="166"/>
      <c r="AF63" s="166"/>
      <c r="AG63" s="166"/>
      <c r="AH63" s="186"/>
      <c r="AI63" s="186"/>
      <c r="AJ63" s="13">
        <f t="shared" si="3"/>
        <v>0</v>
      </c>
      <c r="AK63" s="12">
        <f t="shared" si="4"/>
        <v>0</v>
      </c>
      <c r="AL63" s="12">
        <f t="shared" si="5"/>
        <v>0</v>
      </c>
    </row>
    <row r="64" spans="1:38" ht="19.5" customHeight="1" x14ac:dyDescent="0.25">
      <c r="A64" s="2">
        <v>58</v>
      </c>
      <c r="B64" s="198" t="s">
        <v>63</v>
      </c>
      <c r="C64" s="199" t="s">
        <v>89</v>
      </c>
      <c r="D64" s="199" t="s">
        <v>110</v>
      </c>
      <c r="E64" s="184"/>
      <c r="F64" s="165"/>
      <c r="G64" s="165"/>
      <c r="H64" s="165"/>
      <c r="I64" s="165"/>
      <c r="J64" s="165"/>
      <c r="K64" s="165"/>
      <c r="L64" s="165"/>
      <c r="M64" s="165"/>
      <c r="N64" s="165"/>
      <c r="O64" s="165"/>
      <c r="P64" s="165"/>
      <c r="Q64" s="165"/>
      <c r="R64" s="165"/>
      <c r="S64" s="165"/>
      <c r="T64" s="165"/>
      <c r="U64" s="165"/>
      <c r="V64" s="165"/>
      <c r="W64" s="165"/>
      <c r="X64" s="165"/>
      <c r="Y64" s="165"/>
      <c r="Z64" s="165"/>
      <c r="AA64" s="165"/>
      <c r="AB64" s="165"/>
      <c r="AC64" s="165"/>
      <c r="AD64" s="178"/>
      <c r="AE64" s="165"/>
      <c r="AF64" s="165"/>
      <c r="AG64" s="165"/>
      <c r="AH64" s="179"/>
      <c r="AI64" s="181"/>
      <c r="AJ64" s="13">
        <f t="shared" si="3"/>
        <v>0</v>
      </c>
      <c r="AK64" s="12">
        <f t="shared" si="4"/>
        <v>0</v>
      </c>
      <c r="AL64" s="12">
        <f t="shared" si="5"/>
        <v>0</v>
      </c>
    </row>
    <row r="65" spans="1:38" ht="19.5" customHeight="1" x14ac:dyDescent="0.25">
      <c r="A65" s="2">
        <v>59</v>
      </c>
      <c r="B65" s="198" t="s">
        <v>64</v>
      </c>
      <c r="C65" s="199" t="s">
        <v>89</v>
      </c>
      <c r="D65" s="199" t="s">
        <v>110</v>
      </c>
      <c r="E65" s="184"/>
      <c r="F65" s="165"/>
      <c r="G65" s="165"/>
      <c r="H65" s="165"/>
      <c r="I65" s="165"/>
      <c r="J65" s="165"/>
      <c r="K65" s="165"/>
      <c r="L65" s="165"/>
      <c r="M65" s="165"/>
      <c r="N65" s="165"/>
      <c r="O65" s="165"/>
      <c r="P65" s="165"/>
      <c r="Q65" s="165"/>
      <c r="R65" s="165"/>
      <c r="S65" s="165"/>
      <c r="T65" s="165"/>
      <c r="U65" s="165"/>
      <c r="V65" s="165"/>
      <c r="W65" s="165"/>
      <c r="X65" s="165"/>
      <c r="Y65" s="165"/>
      <c r="Z65" s="165"/>
      <c r="AA65" s="165"/>
      <c r="AB65" s="165"/>
      <c r="AC65" s="165"/>
      <c r="AD65" s="178"/>
      <c r="AE65" s="165"/>
      <c r="AF65" s="165"/>
      <c r="AG65" s="165"/>
      <c r="AH65" s="179"/>
      <c r="AI65" s="181"/>
      <c r="AJ65" s="13">
        <f t="shared" si="3"/>
        <v>0</v>
      </c>
      <c r="AK65" s="12">
        <f t="shared" si="4"/>
        <v>0</v>
      </c>
      <c r="AL65" s="12">
        <f t="shared" si="5"/>
        <v>0</v>
      </c>
    </row>
    <row r="66" spans="1:38" ht="19.5" customHeight="1" x14ac:dyDescent="0.25">
      <c r="A66" s="2">
        <v>60</v>
      </c>
      <c r="B66" s="198" t="s">
        <v>65</v>
      </c>
      <c r="C66" s="199" t="s">
        <v>89</v>
      </c>
      <c r="D66" s="199" t="s">
        <v>110</v>
      </c>
      <c r="E66" s="163">
        <v>10</v>
      </c>
      <c r="F66" s="163">
        <v>10</v>
      </c>
      <c r="G66" s="163">
        <v>10</v>
      </c>
      <c r="H66" s="163"/>
      <c r="I66" s="163">
        <v>10</v>
      </c>
      <c r="J66" s="163">
        <v>10</v>
      </c>
      <c r="K66" s="163">
        <v>10</v>
      </c>
      <c r="L66" s="163">
        <v>10</v>
      </c>
      <c r="M66" s="163">
        <v>10</v>
      </c>
      <c r="N66" s="163">
        <v>10</v>
      </c>
      <c r="O66" s="163">
        <v>10</v>
      </c>
      <c r="P66" s="163">
        <v>10</v>
      </c>
      <c r="Q66" s="163">
        <v>10</v>
      </c>
      <c r="R66" s="163">
        <v>10</v>
      </c>
      <c r="S66" s="163">
        <v>10</v>
      </c>
      <c r="T66" s="165"/>
      <c r="U66" s="165"/>
      <c r="V66" s="165"/>
      <c r="W66" s="165"/>
      <c r="X66" s="165"/>
      <c r="Y66" s="165"/>
      <c r="Z66" s="165"/>
      <c r="AA66" s="165"/>
      <c r="AB66" s="165"/>
      <c r="AC66" s="165"/>
      <c r="AD66" s="178"/>
      <c r="AE66" s="165"/>
      <c r="AF66" s="165"/>
      <c r="AG66" s="165"/>
      <c r="AH66" s="179"/>
      <c r="AI66" s="181"/>
      <c r="AJ66" s="13">
        <f t="shared" si="3"/>
        <v>140</v>
      </c>
      <c r="AK66" s="12">
        <f t="shared" si="4"/>
        <v>14</v>
      </c>
      <c r="AL66" s="12">
        <f t="shared" si="5"/>
        <v>0</v>
      </c>
    </row>
    <row r="67" spans="1:38" ht="19.5" customHeight="1" x14ac:dyDescent="0.25">
      <c r="A67" s="2">
        <v>61</v>
      </c>
      <c r="B67" s="198" t="s">
        <v>66</v>
      </c>
      <c r="C67" s="199" t="s">
        <v>89</v>
      </c>
      <c r="D67" s="199" t="s">
        <v>110</v>
      </c>
      <c r="E67" s="184"/>
      <c r="F67" s="165"/>
      <c r="G67" s="165"/>
      <c r="H67" s="165"/>
      <c r="I67" s="165"/>
      <c r="J67" s="165"/>
      <c r="K67" s="165"/>
      <c r="L67" s="165"/>
      <c r="M67" s="165"/>
      <c r="N67" s="165"/>
      <c r="O67" s="165"/>
      <c r="P67" s="165"/>
      <c r="Q67" s="165"/>
      <c r="R67" s="165"/>
      <c r="S67" s="165"/>
      <c r="T67" s="165"/>
      <c r="U67" s="165"/>
      <c r="V67" s="165"/>
      <c r="W67" s="165"/>
      <c r="X67" s="165"/>
      <c r="Y67" s="165"/>
      <c r="Z67" s="165"/>
      <c r="AA67" s="165"/>
      <c r="AB67" s="165"/>
      <c r="AC67" s="165"/>
      <c r="AD67" s="178"/>
      <c r="AE67" s="165"/>
      <c r="AF67" s="165"/>
      <c r="AG67" s="165"/>
      <c r="AH67" s="179"/>
      <c r="AI67" s="181"/>
      <c r="AJ67" s="13">
        <f t="shared" si="3"/>
        <v>0</v>
      </c>
      <c r="AK67" s="12">
        <f t="shared" si="4"/>
        <v>0</v>
      </c>
      <c r="AL67" s="12">
        <f t="shared" si="5"/>
        <v>0</v>
      </c>
    </row>
    <row r="68" spans="1:38" ht="19.5" customHeight="1" x14ac:dyDescent="0.25">
      <c r="A68" s="2">
        <v>62</v>
      </c>
      <c r="B68" s="198" t="s">
        <v>67</v>
      </c>
      <c r="C68" s="199" t="s">
        <v>89</v>
      </c>
      <c r="D68" s="199" t="s">
        <v>110</v>
      </c>
      <c r="E68" s="184"/>
      <c r="F68" s="165"/>
      <c r="G68" s="165"/>
      <c r="H68" s="165"/>
      <c r="I68" s="165"/>
      <c r="J68" s="165"/>
      <c r="K68" s="165"/>
      <c r="L68" s="165"/>
      <c r="M68" s="165"/>
      <c r="N68" s="165"/>
      <c r="O68" s="165"/>
      <c r="P68" s="165"/>
      <c r="Q68" s="165"/>
      <c r="R68" s="165"/>
      <c r="S68" s="165"/>
      <c r="T68" s="165"/>
      <c r="U68" s="165"/>
      <c r="V68" s="165"/>
      <c r="W68" s="165"/>
      <c r="X68" s="165"/>
      <c r="Y68" s="165"/>
      <c r="Z68" s="165"/>
      <c r="AA68" s="165"/>
      <c r="AB68" s="165"/>
      <c r="AC68" s="165"/>
      <c r="AD68" s="178"/>
      <c r="AE68" s="165"/>
      <c r="AF68" s="165"/>
      <c r="AG68" s="165"/>
      <c r="AH68" s="179"/>
      <c r="AI68" s="181"/>
      <c r="AJ68" s="13">
        <f t="shared" si="3"/>
        <v>0</v>
      </c>
      <c r="AK68" s="12">
        <f t="shared" si="4"/>
        <v>0</v>
      </c>
      <c r="AL68" s="12">
        <f t="shared" si="5"/>
        <v>0</v>
      </c>
    </row>
    <row r="69" spans="1:38" ht="19.5" customHeight="1" x14ac:dyDescent="0.25">
      <c r="A69" s="2">
        <v>63</v>
      </c>
      <c r="B69" s="198" t="s">
        <v>68</v>
      </c>
      <c r="C69" s="199" t="s">
        <v>89</v>
      </c>
      <c r="D69" s="199" t="s">
        <v>110</v>
      </c>
      <c r="E69" s="184"/>
      <c r="F69" s="165"/>
      <c r="G69" s="165"/>
      <c r="H69" s="165"/>
      <c r="I69" s="165"/>
      <c r="J69" s="165"/>
      <c r="K69" s="165"/>
      <c r="L69" s="165"/>
      <c r="M69" s="165"/>
      <c r="N69" s="165"/>
      <c r="O69" s="165"/>
      <c r="P69" s="165"/>
      <c r="Q69" s="165"/>
      <c r="R69" s="165"/>
      <c r="S69" s="165"/>
      <c r="T69" s="165"/>
      <c r="U69" s="165"/>
      <c r="V69" s="165"/>
      <c r="W69" s="165"/>
      <c r="X69" s="165"/>
      <c r="Y69" s="165"/>
      <c r="Z69" s="165"/>
      <c r="AA69" s="165"/>
      <c r="AB69" s="165"/>
      <c r="AC69" s="165"/>
      <c r="AD69" s="178"/>
      <c r="AE69" s="165"/>
      <c r="AF69" s="165"/>
      <c r="AG69" s="165"/>
      <c r="AH69" s="179"/>
      <c r="AI69" s="181"/>
      <c r="AJ69" s="13">
        <f t="shared" si="3"/>
        <v>0</v>
      </c>
      <c r="AK69" s="12">
        <f t="shared" si="4"/>
        <v>0</v>
      </c>
      <c r="AL69" s="12">
        <f t="shared" si="5"/>
        <v>0</v>
      </c>
    </row>
    <row r="70" spans="1:38" ht="19.5" customHeight="1" x14ac:dyDescent="0.25">
      <c r="A70" s="2">
        <v>64</v>
      </c>
      <c r="B70" s="198" t="s">
        <v>69</v>
      </c>
      <c r="C70" s="199" t="s">
        <v>89</v>
      </c>
      <c r="D70" s="199" t="s">
        <v>110</v>
      </c>
      <c r="E70" s="163">
        <v>10</v>
      </c>
      <c r="F70" s="163">
        <v>10</v>
      </c>
      <c r="G70" s="163">
        <v>10</v>
      </c>
      <c r="H70" s="163"/>
      <c r="I70" s="163">
        <v>10</v>
      </c>
      <c r="J70" s="163">
        <v>10</v>
      </c>
      <c r="K70" s="163">
        <v>10</v>
      </c>
      <c r="L70" s="183">
        <v>10</v>
      </c>
      <c r="M70" s="165"/>
      <c r="N70" s="165"/>
      <c r="O70" s="165"/>
      <c r="P70" s="165"/>
      <c r="Q70" s="165"/>
      <c r="R70" s="165"/>
      <c r="S70" s="165"/>
      <c r="T70" s="165"/>
      <c r="U70" s="165"/>
      <c r="V70" s="165"/>
      <c r="W70" s="165"/>
      <c r="X70" s="165"/>
      <c r="Y70" s="165"/>
      <c r="Z70" s="165"/>
      <c r="AA70" s="165"/>
      <c r="AB70" s="165"/>
      <c r="AC70" s="165"/>
      <c r="AD70" s="178"/>
      <c r="AE70" s="165"/>
      <c r="AF70" s="165"/>
      <c r="AG70" s="165"/>
      <c r="AH70" s="179"/>
      <c r="AI70" s="181"/>
      <c r="AJ70" s="13">
        <f t="shared" si="3"/>
        <v>70</v>
      </c>
      <c r="AK70" s="12">
        <f t="shared" si="4"/>
        <v>7</v>
      </c>
      <c r="AL70" s="12">
        <f t="shared" si="5"/>
        <v>0</v>
      </c>
    </row>
    <row r="71" spans="1:38" ht="19.5" customHeight="1" x14ac:dyDescent="0.25">
      <c r="A71" s="2">
        <v>65</v>
      </c>
      <c r="B71" s="198" t="s">
        <v>70</v>
      </c>
      <c r="C71" s="199" t="s">
        <v>89</v>
      </c>
      <c r="D71" s="199" t="s">
        <v>111</v>
      </c>
      <c r="E71" s="163">
        <v>10</v>
      </c>
      <c r="F71" s="163"/>
      <c r="G71" s="163">
        <v>10</v>
      </c>
      <c r="H71" s="163"/>
      <c r="I71" s="163">
        <v>10</v>
      </c>
      <c r="J71" s="163">
        <v>10</v>
      </c>
      <c r="K71" s="163">
        <v>10</v>
      </c>
      <c r="L71" s="183">
        <v>10</v>
      </c>
      <c r="M71" s="166"/>
      <c r="N71" s="166"/>
      <c r="O71" s="166"/>
      <c r="P71" s="166"/>
      <c r="Q71" s="166"/>
      <c r="R71" s="166"/>
      <c r="S71" s="166"/>
      <c r="T71" s="166"/>
      <c r="U71" s="166"/>
      <c r="V71" s="166"/>
      <c r="W71" s="163">
        <v>10</v>
      </c>
      <c r="X71" s="163">
        <v>10</v>
      </c>
      <c r="Y71" s="163">
        <v>10</v>
      </c>
      <c r="Z71" s="163">
        <v>10</v>
      </c>
      <c r="AA71" s="166">
        <v>11</v>
      </c>
      <c r="AB71" s="166">
        <v>10</v>
      </c>
      <c r="AC71" s="166">
        <v>10</v>
      </c>
      <c r="AD71" s="185"/>
      <c r="AE71" s="166"/>
      <c r="AF71" s="166"/>
      <c r="AG71" s="166"/>
      <c r="AH71" s="186"/>
      <c r="AI71" s="186"/>
      <c r="AJ71" s="13">
        <f t="shared" si="3"/>
        <v>131</v>
      </c>
      <c r="AK71" s="12">
        <f t="shared" si="4"/>
        <v>13</v>
      </c>
      <c r="AL71" s="12">
        <f t="shared" si="5"/>
        <v>1</v>
      </c>
    </row>
    <row r="72" spans="1:38" ht="19.5" customHeight="1" x14ac:dyDescent="0.25">
      <c r="A72" s="2">
        <v>66</v>
      </c>
      <c r="B72" s="198" t="s">
        <v>71</v>
      </c>
      <c r="C72" s="199" t="s">
        <v>89</v>
      </c>
      <c r="D72" s="199" t="s">
        <v>111</v>
      </c>
      <c r="E72" s="163">
        <v>10</v>
      </c>
      <c r="F72" s="163">
        <v>10</v>
      </c>
      <c r="G72" s="163">
        <v>10</v>
      </c>
      <c r="H72" s="163"/>
      <c r="I72" s="163">
        <v>10</v>
      </c>
      <c r="J72" s="163">
        <v>10</v>
      </c>
      <c r="K72" s="163">
        <v>10</v>
      </c>
      <c r="L72" s="163">
        <v>10</v>
      </c>
      <c r="M72" s="163">
        <v>10</v>
      </c>
      <c r="N72" s="163">
        <v>10</v>
      </c>
      <c r="O72" s="163">
        <v>10</v>
      </c>
      <c r="P72" s="183">
        <v>10</v>
      </c>
      <c r="Q72" s="165"/>
      <c r="R72" s="165"/>
      <c r="S72" s="165"/>
      <c r="T72" s="165"/>
      <c r="U72" s="165"/>
      <c r="V72" s="165"/>
      <c r="W72" s="165"/>
      <c r="X72" s="165"/>
      <c r="Y72" s="165"/>
      <c r="Z72" s="165"/>
      <c r="AA72" s="165"/>
      <c r="AB72" s="165"/>
      <c r="AC72" s="165"/>
      <c r="AD72" s="178"/>
      <c r="AE72" s="165"/>
      <c r="AF72" s="165"/>
      <c r="AG72" s="165"/>
      <c r="AH72" s="179"/>
      <c r="AI72" s="181"/>
      <c r="AJ72" s="13">
        <f t="shared" ref="AJ72:AJ89" si="6">SUM(E72:AI72)</f>
        <v>110</v>
      </c>
      <c r="AK72" s="12">
        <f t="shared" ref="AK72:AK89" si="7">COUNT(E72:AI72)</f>
        <v>11</v>
      </c>
      <c r="AL72" s="12">
        <f t="shared" ref="AL72:AL90" si="8">+AJ72-(10*AK72)</f>
        <v>0</v>
      </c>
    </row>
    <row r="73" spans="1:38" ht="19.5" customHeight="1" x14ac:dyDescent="0.25">
      <c r="A73" s="2">
        <v>67</v>
      </c>
      <c r="B73" s="198" t="s">
        <v>72</v>
      </c>
      <c r="C73" s="199" t="s">
        <v>89</v>
      </c>
      <c r="D73" s="199" t="s">
        <v>112</v>
      </c>
      <c r="E73" s="163">
        <v>10</v>
      </c>
      <c r="F73" s="163">
        <v>10</v>
      </c>
      <c r="G73" s="163">
        <v>10</v>
      </c>
      <c r="H73" s="163"/>
      <c r="I73" s="163">
        <v>10</v>
      </c>
      <c r="J73" s="163">
        <v>10</v>
      </c>
      <c r="K73" s="163">
        <v>10</v>
      </c>
      <c r="L73" s="163">
        <v>10</v>
      </c>
      <c r="M73" s="163">
        <v>10</v>
      </c>
      <c r="N73" s="163">
        <v>10</v>
      </c>
      <c r="O73" s="163">
        <v>10</v>
      </c>
      <c r="P73" s="183">
        <v>10</v>
      </c>
      <c r="Q73" s="165"/>
      <c r="R73" s="165"/>
      <c r="S73" s="165"/>
      <c r="T73" s="165"/>
      <c r="U73" s="165"/>
      <c r="V73" s="165"/>
      <c r="W73" s="165"/>
      <c r="X73" s="165"/>
      <c r="Y73" s="165"/>
      <c r="Z73" s="165"/>
      <c r="AA73" s="165"/>
      <c r="AB73" s="165"/>
      <c r="AC73" s="165"/>
      <c r="AD73" s="178"/>
      <c r="AE73" s="165"/>
      <c r="AF73" s="165"/>
      <c r="AG73" s="165"/>
      <c r="AH73" s="179"/>
      <c r="AI73" s="181"/>
      <c r="AJ73" s="13">
        <f t="shared" si="6"/>
        <v>110</v>
      </c>
      <c r="AK73" s="12">
        <f t="shared" si="7"/>
        <v>11</v>
      </c>
      <c r="AL73" s="12">
        <f t="shared" si="8"/>
        <v>0</v>
      </c>
    </row>
    <row r="74" spans="1:38" ht="19.5" customHeight="1" x14ac:dyDescent="0.25">
      <c r="A74" s="2">
        <v>68</v>
      </c>
      <c r="B74" s="198" t="s">
        <v>73</v>
      </c>
      <c r="C74" s="199" t="s">
        <v>89</v>
      </c>
      <c r="D74" s="199" t="s">
        <v>112</v>
      </c>
      <c r="E74" s="184"/>
      <c r="F74" s="165"/>
      <c r="G74" s="165"/>
      <c r="H74" s="165"/>
      <c r="I74" s="165"/>
      <c r="J74" s="165"/>
      <c r="K74" s="165"/>
      <c r="L74" s="165"/>
      <c r="M74" s="165"/>
      <c r="N74" s="165"/>
      <c r="O74" s="165"/>
      <c r="P74" s="165"/>
      <c r="Q74" s="165"/>
      <c r="R74" s="165"/>
      <c r="S74" s="165"/>
      <c r="T74" s="165"/>
      <c r="U74" s="165"/>
      <c r="V74" s="165"/>
      <c r="W74" s="165"/>
      <c r="X74" s="165"/>
      <c r="Y74" s="165"/>
      <c r="Z74" s="165"/>
      <c r="AA74" s="165"/>
      <c r="AB74" s="165"/>
      <c r="AC74" s="165"/>
      <c r="AD74" s="178"/>
      <c r="AE74" s="165"/>
      <c r="AF74" s="165"/>
      <c r="AG74" s="165"/>
      <c r="AH74" s="179"/>
      <c r="AI74" s="181"/>
      <c r="AJ74" s="13">
        <f t="shared" si="6"/>
        <v>0</v>
      </c>
      <c r="AK74" s="12">
        <f t="shared" si="7"/>
        <v>0</v>
      </c>
      <c r="AL74" s="12">
        <f t="shared" si="8"/>
        <v>0</v>
      </c>
    </row>
    <row r="75" spans="1:38" ht="19.5" customHeight="1" x14ac:dyDescent="0.25">
      <c r="A75" s="2">
        <v>69</v>
      </c>
      <c r="B75" s="198" t="s">
        <v>74</v>
      </c>
      <c r="C75" s="199" t="s">
        <v>89</v>
      </c>
      <c r="D75" s="199" t="s">
        <v>112</v>
      </c>
      <c r="E75" s="184"/>
      <c r="F75" s="165"/>
      <c r="G75" s="165"/>
      <c r="H75" s="165"/>
      <c r="I75" s="165"/>
      <c r="J75" s="165"/>
      <c r="K75" s="165"/>
      <c r="L75" s="165"/>
      <c r="M75" s="165"/>
      <c r="N75" s="165"/>
      <c r="O75" s="165"/>
      <c r="P75" s="165"/>
      <c r="Q75" s="165"/>
      <c r="R75" s="165"/>
      <c r="S75" s="165"/>
      <c r="T75" s="165"/>
      <c r="U75" s="165"/>
      <c r="V75" s="165"/>
      <c r="W75" s="165"/>
      <c r="X75" s="165"/>
      <c r="Y75" s="165"/>
      <c r="Z75" s="165"/>
      <c r="AA75" s="165"/>
      <c r="AB75" s="165"/>
      <c r="AC75" s="165"/>
      <c r="AD75" s="178"/>
      <c r="AE75" s="165"/>
      <c r="AF75" s="165"/>
      <c r="AG75" s="165"/>
      <c r="AH75" s="179"/>
      <c r="AI75" s="181"/>
      <c r="AJ75" s="13">
        <f t="shared" si="6"/>
        <v>0</v>
      </c>
      <c r="AK75" s="12">
        <f t="shared" si="7"/>
        <v>0</v>
      </c>
      <c r="AL75" s="12">
        <f t="shared" si="8"/>
        <v>0</v>
      </c>
    </row>
    <row r="76" spans="1:38" ht="19.5" customHeight="1" x14ac:dyDescent="0.25">
      <c r="A76" s="2">
        <v>70</v>
      </c>
      <c r="B76" s="198" t="s">
        <v>75</v>
      </c>
      <c r="C76" s="199" t="s">
        <v>89</v>
      </c>
      <c r="D76" s="199" t="s">
        <v>112</v>
      </c>
      <c r="E76" s="163">
        <v>10</v>
      </c>
      <c r="F76" s="163">
        <v>10</v>
      </c>
      <c r="G76" s="163">
        <v>10</v>
      </c>
      <c r="H76" s="163"/>
      <c r="I76" s="163">
        <v>10</v>
      </c>
      <c r="J76" s="163">
        <v>10</v>
      </c>
      <c r="K76" s="183">
        <v>10</v>
      </c>
      <c r="L76" s="165"/>
      <c r="M76" s="165"/>
      <c r="N76" s="165"/>
      <c r="O76" s="165"/>
      <c r="P76" s="165"/>
      <c r="Q76" s="165"/>
      <c r="R76" s="165"/>
      <c r="S76" s="165"/>
      <c r="T76" s="165"/>
      <c r="U76" s="165"/>
      <c r="V76" s="165"/>
      <c r="W76" s="165"/>
      <c r="X76" s="165"/>
      <c r="Y76" s="165"/>
      <c r="Z76" s="165"/>
      <c r="AA76" s="165"/>
      <c r="AB76" s="165"/>
      <c r="AC76" s="165"/>
      <c r="AD76" s="178"/>
      <c r="AE76" s="165"/>
      <c r="AF76" s="165"/>
      <c r="AG76" s="165"/>
      <c r="AH76" s="179"/>
      <c r="AI76" s="181"/>
      <c r="AJ76" s="13">
        <f t="shared" si="6"/>
        <v>60</v>
      </c>
      <c r="AK76" s="12">
        <f t="shared" si="7"/>
        <v>6</v>
      </c>
      <c r="AL76" s="12">
        <f t="shared" si="8"/>
        <v>0</v>
      </c>
    </row>
    <row r="77" spans="1:38" ht="19.5" customHeight="1" x14ac:dyDescent="0.25">
      <c r="A77" s="2">
        <v>71</v>
      </c>
      <c r="B77" s="198" t="s">
        <v>76</v>
      </c>
      <c r="C77" s="199" t="s">
        <v>89</v>
      </c>
      <c r="D77" s="199" t="s">
        <v>112</v>
      </c>
      <c r="E77" s="184"/>
      <c r="F77" s="165"/>
      <c r="G77" s="165"/>
      <c r="H77" s="165"/>
      <c r="I77" s="165"/>
      <c r="J77" s="165"/>
      <c r="K77" s="165"/>
      <c r="L77" s="165"/>
      <c r="M77" s="165"/>
      <c r="N77" s="165"/>
      <c r="O77" s="165"/>
      <c r="P77" s="165"/>
      <c r="Q77" s="165"/>
      <c r="R77" s="165"/>
      <c r="S77" s="165"/>
      <c r="T77" s="165"/>
      <c r="U77" s="165"/>
      <c r="V77" s="165"/>
      <c r="W77" s="165"/>
      <c r="X77" s="165"/>
      <c r="Y77" s="165"/>
      <c r="Z77" s="165"/>
      <c r="AA77" s="165"/>
      <c r="AB77" s="165"/>
      <c r="AC77" s="165"/>
      <c r="AD77" s="178"/>
      <c r="AE77" s="165"/>
      <c r="AF77" s="165"/>
      <c r="AG77" s="165"/>
      <c r="AH77" s="179"/>
      <c r="AI77" s="181"/>
      <c r="AJ77" s="13">
        <f t="shared" si="6"/>
        <v>0</v>
      </c>
      <c r="AK77" s="12">
        <f t="shared" si="7"/>
        <v>0</v>
      </c>
      <c r="AL77" s="12">
        <f t="shared" si="8"/>
        <v>0</v>
      </c>
    </row>
    <row r="78" spans="1:38" ht="19.5" customHeight="1" x14ac:dyDescent="0.25">
      <c r="A78" s="2">
        <v>72</v>
      </c>
      <c r="B78" s="198" t="s">
        <v>77</v>
      </c>
      <c r="C78" s="199" t="s">
        <v>89</v>
      </c>
      <c r="D78" s="199" t="s">
        <v>112</v>
      </c>
      <c r="E78" s="163">
        <v>10</v>
      </c>
      <c r="F78" s="163">
        <v>10</v>
      </c>
      <c r="G78" s="163">
        <v>10</v>
      </c>
      <c r="H78" s="163"/>
      <c r="I78" s="163">
        <v>10</v>
      </c>
      <c r="J78" s="163">
        <v>10</v>
      </c>
      <c r="K78" s="163">
        <v>10</v>
      </c>
      <c r="L78" s="163">
        <v>10</v>
      </c>
      <c r="M78" s="163">
        <v>10</v>
      </c>
      <c r="N78" s="163">
        <v>10</v>
      </c>
      <c r="O78" s="163">
        <v>10</v>
      </c>
      <c r="P78" s="183">
        <v>10</v>
      </c>
      <c r="Q78" s="165"/>
      <c r="R78" s="165"/>
      <c r="S78" s="165"/>
      <c r="T78" s="165"/>
      <c r="U78" s="165"/>
      <c r="V78" s="165"/>
      <c r="W78" s="165"/>
      <c r="X78" s="165"/>
      <c r="Y78" s="165"/>
      <c r="Z78" s="165"/>
      <c r="AA78" s="165"/>
      <c r="AB78" s="165"/>
      <c r="AC78" s="165"/>
      <c r="AD78" s="178"/>
      <c r="AE78" s="165"/>
      <c r="AF78" s="165"/>
      <c r="AG78" s="165"/>
      <c r="AH78" s="179"/>
      <c r="AI78" s="181"/>
      <c r="AJ78" s="13">
        <f t="shared" si="6"/>
        <v>110</v>
      </c>
      <c r="AK78" s="12">
        <f t="shared" si="7"/>
        <v>11</v>
      </c>
      <c r="AL78" s="12">
        <f t="shared" si="8"/>
        <v>0</v>
      </c>
    </row>
    <row r="79" spans="1:38" ht="19.5" customHeight="1" x14ac:dyDescent="0.25">
      <c r="A79" s="2">
        <v>73</v>
      </c>
      <c r="B79" s="198" t="s">
        <v>78</v>
      </c>
      <c r="C79" s="199" t="s">
        <v>89</v>
      </c>
      <c r="D79" s="199" t="s">
        <v>113</v>
      </c>
      <c r="E79" s="166"/>
      <c r="F79" s="166"/>
      <c r="G79" s="166"/>
      <c r="H79" s="166"/>
      <c r="I79" s="166"/>
      <c r="J79" s="166"/>
      <c r="K79" s="166"/>
      <c r="L79" s="182">
        <v>10</v>
      </c>
      <c r="M79" s="164">
        <v>10</v>
      </c>
      <c r="N79" s="164">
        <v>12</v>
      </c>
      <c r="O79" s="164">
        <v>10</v>
      </c>
      <c r="P79" s="164">
        <v>10</v>
      </c>
      <c r="Q79" s="164">
        <v>10</v>
      </c>
      <c r="R79" s="164">
        <v>10</v>
      </c>
      <c r="S79" s="164">
        <v>10</v>
      </c>
      <c r="T79" s="164">
        <v>10</v>
      </c>
      <c r="U79" s="164">
        <v>10</v>
      </c>
      <c r="V79" s="163">
        <v>10</v>
      </c>
      <c r="W79" s="164">
        <v>10</v>
      </c>
      <c r="X79" s="164">
        <v>10</v>
      </c>
      <c r="Y79" s="164">
        <v>10</v>
      </c>
      <c r="Z79" s="164">
        <v>10</v>
      </c>
      <c r="AA79" s="166">
        <v>11</v>
      </c>
      <c r="AB79" s="166">
        <v>10</v>
      </c>
      <c r="AC79" s="166">
        <v>10</v>
      </c>
      <c r="AD79" s="185"/>
      <c r="AE79" s="166"/>
      <c r="AF79" s="166"/>
      <c r="AG79" s="166"/>
      <c r="AH79" s="186"/>
      <c r="AI79" s="186"/>
      <c r="AJ79" s="13">
        <f t="shared" si="6"/>
        <v>183</v>
      </c>
      <c r="AK79" s="12">
        <f t="shared" si="7"/>
        <v>18</v>
      </c>
      <c r="AL79" s="12">
        <f t="shared" si="8"/>
        <v>3</v>
      </c>
    </row>
    <row r="80" spans="1:38" ht="19.5" customHeight="1" x14ac:dyDescent="0.25">
      <c r="A80" s="2">
        <v>74</v>
      </c>
      <c r="B80" s="198" t="s">
        <v>79</v>
      </c>
      <c r="C80" s="199" t="s">
        <v>89</v>
      </c>
      <c r="D80" s="199" t="s">
        <v>113</v>
      </c>
      <c r="E80" s="184"/>
      <c r="F80" s="165"/>
      <c r="G80" s="165"/>
      <c r="H80" s="165"/>
      <c r="I80" s="165"/>
      <c r="J80" s="165"/>
      <c r="K80" s="165"/>
      <c r="L80" s="165"/>
      <c r="M80" s="165"/>
      <c r="N80" s="165"/>
      <c r="O80" s="165"/>
      <c r="P80" s="165"/>
      <c r="Q80" s="165"/>
      <c r="R80" s="165"/>
      <c r="S80" s="165"/>
      <c r="T80" s="165"/>
      <c r="U80" s="165"/>
      <c r="V80" s="165"/>
      <c r="W80" s="165"/>
      <c r="X80" s="165"/>
      <c r="Y80" s="165"/>
      <c r="Z80" s="165"/>
      <c r="AA80" s="165"/>
      <c r="AB80" s="165"/>
      <c r="AC80" s="165"/>
      <c r="AD80" s="178"/>
      <c r="AE80" s="165"/>
      <c r="AF80" s="165"/>
      <c r="AG80" s="165"/>
      <c r="AH80" s="179"/>
      <c r="AI80" s="181"/>
      <c r="AJ80" s="13">
        <f t="shared" si="6"/>
        <v>0</v>
      </c>
      <c r="AK80" s="12">
        <f t="shared" si="7"/>
        <v>0</v>
      </c>
      <c r="AL80" s="12">
        <f t="shared" si="8"/>
        <v>0</v>
      </c>
    </row>
    <row r="81" spans="1:38" ht="19.5" customHeight="1" x14ac:dyDescent="0.25">
      <c r="A81" s="2">
        <v>75</v>
      </c>
      <c r="B81" s="198" t="s">
        <v>80</v>
      </c>
      <c r="C81" s="199" t="s">
        <v>89</v>
      </c>
      <c r="D81" s="199" t="s">
        <v>113</v>
      </c>
      <c r="E81" s="163">
        <v>10</v>
      </c>
      <c r="F81" s="163">
        <v>10</v>
      </c>
      <c r="G81" s="163">
        <v>10</v>
      </c>
      <c r="H81" s="163"/>
      <c r="I81" s="163">
        <v>10</v>
      </c>
      <c r="J81" s="163">
        <v>10</v>
      </c>
      <c r="K81" s="163">
        <v>10</v>
      </c>
      <c r="L81" s="163">
        <v>10</v>
      </c>
      <c r="M81" s="163">
        <v>10</v>
      </c>
      <c r="N81" s="163">
        <v>12</v>
      </c>
      <c r="O81" s="163">
        <v>10</v>
      </c>
      <c r="P81" s="183">
        <v>10</v>
      </c>
      <c r="Q81" s="165"/>
      <c r="R81" s="165"/>
      <c r="S81" s="165"/>
      <c r="T81" s="165"/>
      <c r="U81" s="165"/>
      <c r="V81" s="165"/>
      <c r="W81" s="165"/>
      <c r="X81" s="165"/>
      <c r="Y81" s="165"/>
      <c r="Z81" s="165"/>
      <c r="AA81" s="165"/>
      <c r="AB81" s="165"/>
      <c r="AC81" s="165"/>
      <c r="AD81" s="178"/>
      <c r="AE81" s="165"/>
      <c r="AF81" s="165"/>
      <c r="AG81" s="165"/>
      <c r="AH81" s="179"/>
      <c r="AI81" s="181"/>
      <c r="AJ81" s="13">
        <f t="shared" si="6"/>
        <v>112</v>
      </c>
      <c r="AK81" s="12">
        <f t="shared" si="7"/>
        <v>11</v>
      </c>
      <c r="AL81" s="12">
        <f t="shared" si="8"/>
        <v>2</v>
      </c>
    </row>
    <row r="82" spans="1:38" ht="19.5" customHeight="1" x14ac:dyDescent="0.25">
      <c r="A82" s="2">
        <v>76</v>
      </c>
      <c r="B82" s="198" t="s">
        <v>81</v>
      </c>
      <c r="C82" s="199" t="s">
        <v>89</v>
      </c>
      <c r="D82" s="199" t="s">
        <v>114</v>
      </c>
      <c r="E82" s="184"/>
      <c r="F82" s="165"/>
      <c r="G82" s="165"/>
      <c r="H82" s="165"/>
      <c r="I82" s="165"/>
      <c r="J82" s="165"/>
      <c r="K82" s="165"/>
      <c r="L82" s="165"/>
      <c r="M82" s="165"/>
      <c r="N82" s="165"/>
      <c r="O82" s="165"/>
      <c r="P82" s="165"/>
      <c r="Q82" s="165"/>
      <c r="R82" s="165"/>
      <c r="S82" s="165"/>
      <c r="T82" s="165"/>
      <c r="U82" s="165"/>
      <c r="V82" s="165"/>
      <c r="W82" s="165"/>
      <c r="X82" s="165"/>
      <c r="Y82" s="165"/>
      <c r="Z82" s="165"/>
      <c r="AA82" s="165"/>
      <c r="AB82" s="165"/>
      <c r="AC82" s="165"/>
      <c r="AD82" s="178"/>
      <c r="AE82" s="165"/>
      <c r="AF82" s="165"/>
      <c r="AG82" s="165"/>
      <c r="AH82" s="179"/>
      <c r="AI82" s="181"/>
      <c r="AJ82" s="13">
        <f t="shared" si="6"/>
        <v>0</v>
      </c>
      <c r="AK82" s="12">
        <f t="shared" si="7"/>
        <v>0</v>
      </c>
      <c r="AL82" s="12">
        <f t="shared" si="8"/>
        <v>0</v>
      </c>
    </row>
    <row r="83" spans="1:38" ht="19.5" customHeight="1" x14ac:dyDescent="0.25">
      <c r="A83" s="2">
        <v>77</v>
      </c>
      <c r="B83" s="198" t="s">
        <v>82</v>
      </c>
      <c r="C83" s="199" t="s">
        <v>89</v>
      </c>
      <c r="D83" s="199" t="s">
        <v>114</v>
      </c>
      <c r="E83" s="184"/>
      <c r="F83" s="165"/>
      <c r="G83" s="165"/>
      <c r="H83" s="165"/>
      <c r="I83" s="165"/>
      <c r="J83" s="165"/>
      <c r="K83" s="165"/>
      <c r="L83" s="165"/>
      <c r="M83" s="165"/>
      <c r="N83" s="165"/>
      <c r="O83" s="165"/>
      <c r="P83" s="165"/>
      <c r="Q83" s="165"/>
      <c r="R83" s="165"/>
      <c r="S83" s="165"/>
      <c r="T83" s="165"/>
      <c r="U83" s="165"/>
      <c r="V83" s="165"/>
      <c r="W83" s="165"/>
      <c r="X83" s="165"/>
      <c r="Y83" s="165"/>
      <c r="Z83" s="165"/>
      <c r="AA83" s="165"/>
      <c r="AB83" s="165"/>
      <c r="AC83" s="165"/>
      <c r="AD83" s="178"/>
      <c r="AE83" s="165"/>
      <c r="AF83" s="165"/>
      <c r="AG83" s="165"/>
      <c r="AH83" s="179"/>
      <c r="AI83" s="181"/>
      <c r="AJ83" s="13">
        <f t="shared" si="6"/>
        <v>0</v>
      </c>
      <c r="AK83" s="12">
        <f t="shared" si="7"/>
        <v>0</v>
      </c>
      <c r="AL83" s="12">
        <f t="shared" si="8"/>
        <v>0</v>
      </c>
    </row>
    <row r="84" spans="1:38" ht="19.5" customHeight="1" x14ac:dyDescent="0.25">
      <c r="A84" s="2">
        <v>78</v>
      </c>
      <c r="B84" s="198" t="s">
        <v>83</v>
      </c>
      <c r="C84" s="199" t="s">
        <v>89</v>
      </c>
      <c r="D84" s="199" t="s">
        <v>114</v>
      </c>
      <c r="E84" s="184"/>
      <c r="F84" s="165"/>
      <c r="G84" s="165"/>
      <c r="H84" s="165"/>
      <c r="I84" s="165"/>
      <c r="J84" s="165"/>
      <c r="K84" s="165"/>
      <c r="L84" s="165"/>
      <c r="M84" s="165"/>
      <c r="N84" s="165"/>
      <c r="O84" s="165"/>
      <c r="P84" s="165"/>
      <c r="Q84" s="165"/>
      <c r="R84" s="165"/>
      <c r="S84" s="165"/>
      <c r="T84" s="165"/>
      <c r="U84" s="165"/>
      <c r="V84" s="165"/>
      <c r="W84" s="165"/>
      <c r="X84" s="165"/>
      <c r="Y84" s="165"/>
      <c r="Z84" s="165"/>
      <c r="AA84" s="165"/>
      <c r="AB84" s="165"/>
      <c r="AC84" s="165"/>
      <c r="AD84" s="178"/>
      <c r="AE84" s="165"/>
      <c r="AF84" s="165"/>
      <c r="AG84" s="165"/>
      <c r="AH84" s="179"/>
      <c r="AI84" s="181"/>
      <c r="AJ84" s="13">
        <f t="shared" si="6"/>
        <v>0</v>
      </c>
      <c r="AK84" s="12">
        <f t="shared" si="7"/>
        <v>0</v>
      </c>
      <c r="AL84" s="12">
        <f t="shared" si="8"/>
        <v>0</v>
      </c>
    </row>
    <row r="85" spans="1:38" ht="19.5" customHeight="1" x14ac:dyDescent="0.25">
      <c r="A85" s="2">
        <v>79</v>
      </c>
      <c r="B85" s="198" t="s">
        <v>84</v>
      </c>
      <c r="C85" s="199" t="s">
        <v>89</v>
      </c>
      <c r="D85" s="199" t="s">
        <v>114</v>
      </c>
      <c r="E85" s="184"/>
      <c r="F85" s="165"/>
      <c r="G85" s="165"/>
      <c r="H85" s="165"/>
      <c r="I85" s="165"/>
      <c r="J85" s="165"/>
      <c r="K85" s="165"/>
      <c r="L85" s="165"/>
      <c r="M85" s="165"/>
      <c r="N85" s="165"/>
      <c r="O85" s="165"/>
      <c r="P85" s="165"/>
      <c r="Q85" s="165"/>
      <c r="R85" s="165"/>
      <c r="S85" s="165"/>
      <c r="T85" s="165"/>
      <c r="U85" s="165"/>
      <c r="V85" s="165"/>
      <c r="W85" s="165"/>
      <c r="X85" s="165"/>
      <c r="Y85" s="165"/>
      <c r="Z85" s="165"/>
      <c r="AA85" s="165"/>
      <c r="AB85" s="165"/>
      <c r="AC85" s="165"/>
      <c r="AD85" s="178"/>
      <c r="AE85" s="165"/>
      <c r="AF85" s="165"/>
      <c r="AG85" s="165"/>
      <c r="AH85" s="179"/>
      <c r="AI85" s="181"/>
      <c r="AJ85" s="13">
        <f t="shared" si="6"/>
        <v>0</v>
      </c>
      <c r="AK85" s="12">
        <f t="shared" si="7"/>
        <v>0</v>
      </c>
      <c r="AL85" s="12">
        <f t="shared" si="8"/>
        <v>0</v>
      </c>
    </row>
    <row r="86" spans="1:38" ht="19.5" customHeight="1" x14ac:dyDescent="0.25">
      <c r="A86" s="2">
        <v>80</v>
      </c>
      <c r="B86" s="198" t="s">
        <v>85</v>
      </c>
      <c r="C86" s="199" t="s">
        <v>89</v>
      </c>
      <c r="D86" s="199" t="s">
        <v>114</v>
      </c>
      <c r="E86" s="184"/>
      <c r="F86" s="165"/>
      <c r="G86" s="165"/>
      <c r="H86" s="165"/>
      <c r="I86" s="165"/>
      <c r="J86" s="165"/>
      <c r="K86" s="165"/>
      <c r="L86" s="165"/>
      <c r="M86" s="165"/>
      <c r="N86" s="165"/>
      <c r="O86" s="165"/>
      <c r="P86" s="165"/>
      <c r="Q86" s="165"/>
      <c r="R86" s="165"/>
      <c r="S86" s="165"/>
      <c r="T86" s="165"/>
      <c r="U86" s="165"/>
      <c r="V86" s="165"/>
      <c r="W86" s="165"/>
      <c r="X86" s="165"/>
      <c r="Y86" s="165"/>
      <c r="Z86" s="165"/>
      <c r="AA86" s="165"/>
      <c r="AB86" s="165"/>
      <c r="AC86" s="165"/>
      <c r="AD86" s="178"/>
      <c r="AE86" s="165"/>
      <c r="AF86" s="165"/>
      <c r="AG86" s="165"/>
      <c r="AH86" s="179"/>
      <c r="AI86" s="181"/>
      <c r="AJ86" s="13">
        <f t="shared" si="6"/>
        <v>0</v>
      </c>
      <c r="AK86" s="12">
        <f t="shared" si="7"/>
        <v>0</v>
      </c>
      <c r="AL86" s="12">
        <f t="shared" si="8"/>
        <v>0</v>
      </c>
    </row>
    <row r="87" spans="1:38" ht="19.5" customHeight="1" x14ac:dyDescent="0.25">
      <c r="A87" s="2">
        <v>81</v>
      </c>
      <c r="B87" s="198" t="s">
        <v>86</v>
      </c>
      <c r="C87" s="199" t="s">
        <v>89</v>
      </c>
      <c r="D87" s="199" t="s">
        <v>114</v>
      </c>
      <c r="E87" s="184"/>
      <c r="F87" s="165"/>
      <c r="G87" s="165"/>
      <c r="H87" s="165"/>
      <c r="I87" s="165"/>
      <c r="J87" s="165"/>
      <c r="K87" s="165"/>
      <c r="L87" s="165"/>
      <c r="M87" s="165"/>
      <c r="N87" s="165"/>
      <c r="O87" s="165"/>
      <c r="P87" s="165"/>
      <c r="Q87" s="165"/>
      <c r="R87" s="165"/>
      <c r="S87" s="165"/>
      <c r="T87" s="165"/>
      <c r="U87" s="165"/>
      <c r="V87" s="165"/>
      <c r="W87" s="165"/>
      <c r="X87" s="165"/>
      <c r="Y87" s="165"/>
      <c r="Z87" s="165"/>
      <c r="AA87" s="165"/>
      <c r="AB87" s="165"/>
      <c r="AC87" s="165"/>
      <c r="AD87" s="178"/>
      <c r="AE87" s="165"/>
      <c r="AF87" s="165"/>
      <c r="AG87" s="165"/>
      <c r="AH87" s="179"/>
      <c r="AI87" s="181"/>
      <c r="AJ87" s="13">
        <f t="shared" si="6"/>
        <v>0</v>
      </c>
      <c r="AK87" s="12">
        <f t="shared" si="7"/>
        <v>0</v>
      </c>
      <c r="AL87" s="12">
        <f t="shared" si="8"/>
        <v>0</v>
      </c>
    </row>
    <row r="88" spans="1:38" ht="19.5" customHeight="1" x14ac:dyDescent="0.25">
      <c r="A88" s="2">
        <v>82</v>
      </c>
      <c r="B88" s="198" t="s">
        <v>87</v>
      </c>
      <c r="C88" s="199" t="s">
        <v>89</v>
      </c>
      <c r="D88" s="199" t="s">
        <v>114</v>
      </c>
      <c r="E88" s="184"/>
      <c r="F88" s="165"/>
      <c r="G88" s="165"/>
      <c r="H88" s="165"/>
      <c r="I88" s="165"/>
      <c r="J88" s="165"/>
      <c r="K88" s="165"/>
      <c r="L88" s="165"/>
      <c r="M88" s="165"/>
      <c r="N88" s="165"/>
      <c r="O88" s="165"/>
      <c r="P88" s="165"/>
      <c r="Q88" s="165"/>
      <c r="R88" s="165"/>
      <c r="S88" s="165"/>
      <c r="T88" s="165"/>
      <c r="U88" s="165"/>
      <c r="V88" s="165"/>
      <c r="W88" s="165"/>
      <c r="X88" s="165"/>
      <c r="Y88" s="165"/>
      <c r="Z88" s="165"/>
      <c r="AA88" s="165"/>
      <c r="AB88" s="165"/>
      <c r="AC88" s="165"/>
      <c r="AD88" s="178"/>
      <c r="AE88" s="165"/>
      <c r="AF88" s="165"/>
      <c r="AG88" s="165"/>
      <c r="AH88" s="179"/>
      <c r="AI88" s="181"/>
      <c r="AJ88" s="13">
        <f t="shared" si="6"/>
        <v>0</v>
      </c>
      <c r="AK88" s="12">
        <f t="shared" si="7"/>
        <v>0</v>
      </c>
      <c r="AL88" s="12">
        <f t="shared" si="8"/>
        <v>0</v>
      </c>
    </row>
    <row r="89" spans="1:38" ht="19.5" customHeight="1" x14ac:dyDescent="0.25">
      <c r="A89" s="2">
        <v>83</v>
      </c>
      <c r="B89" s="203" t="s">
        <v>88</v>
      </c>
      <c r="C89" s="204" t="s">
        <v>89</v>
      </c>
      <c r="D89" s="204" t="s">
        <v>114</v>
      </c>
      <c r="E89" s="190"/>
      <c r="F89" s="172"/>
      <c r="G89" s="172"/>
      <c r="H89" s="172"/>
      <c r="I89" s="172"/>
      <c r="J89" s="172"/>
      <c r="K89" s="172"/>
      <c r="L89" s="172"/>
      <c r="M89" s="172"/>
      <c r="N89" s="172"/>
      <c r="O89" s="172"/>
      <c r="P89" s="172"/>
      <c r="Q89" s="172"/>
      <c r="R89" s="172"/>
      <c r="S89" s="172"/>
      <c r="T89" s="172"/>
      <c r="U89" s="172"/>
      <c r="V89" s="172"/>
      <c r="W89" s="172"/>
      <c r="X89" s="172"/>
      <c r="Y89" s="172"/>
      <c r="Z89" s="172"/>
      <c r="AA89" s="172"/>
      <c r="AB89" s="172"/>
      <c r="AC89" s="172"/>
      <c r="AD89" s="191"/>
      <c r="AE89" s="172"/>
      <c r="AF89" s="172"/>
      <c r="AG89" s="172"/>
      <c r="AH89" s="192"/>
      <c r="AI89" s="192"/>
      <c r="AJ89" s="13">
        <f t="shared" si="6"/>
        <v>0</v>
      </c>
      <c r="AK89" s="12">
        <f t="shared" si="7"/>
        <v>0</v>
      </c>
      <c r="AL89" s="12">
        <f t="shared" si="8"/>
        <v>0</v>
      </c>
    </row>
    <row r="90" spans="1:38" ht="19.5" customHeight="1" x14ac:dyDescent="0.25">
      <c r="B90" s="148" t="s">
        <v>118</v>
      </c>
      <c r="C90" s="153" t="s">
        <v>116</v>
      </c>
      <c r="D90" s="153"/>
      <c r="E90" s="193">
        <f>SUM(E7:E89)</f>
        <v>262</v>
      </c>
      <c r="F90" s="193">
        <f t="shared" ref="F90:AI90" si="9">SUM(F7:F89)</f>
        <v>251</v>
      </c>
      <c r="G90" s="193">
        <f t="shared" si="9"/>
        <v>251</v>
      </c>
      <c r="H90" s="172">
        <f t="shared" si="9"/>
        <v>0</v>
      </c>
      <c r="I90" s="193">
        <f t="shared" si="9"/>
        <v>241</v>
      </c>
      <c r="J90" s="193">
        <f t="shared" si="9"/>
        <v>231</v>
      </c>
      <c r="K90" s="193">
        <f t="shared" si="9"/>
        <v>241</v>
      </c>
      <c r="L90" s="193">
        <f t="shared" si="9"/>
        <v>271</v>
      </c>
      <c r="M90" s="193">
        <f t="shared" si="9"/>
        <v>201</v>
      </c>
      <c r="N90" s="193">
        <f t="shared" si="9"/>
        <v>191</v>
      </c>
      <c r="O90" s="172">
        <f t="shared" si="9"/>
        <v>171</v>
      </c>
      <c r="P90" s="193">
        <f t="shared" si="9"/>
        <v>201</v>
      </c>
      <c r="Q90" s="193">
        <f t="shared" si="9"/>
        <v>141</v>
      </c>
      <c r="R90" s="193">
        <f t="shared" si="9"/>
        <v>211</v>
      </c>
      <c r="S90" s="193">
        <f t="shared" si="9"/>
        <v>223</v>
      </c>
      <c r="T90" s="193">
        <f t="shared" si="9"/>
        <v>193</v>
      </c>
      <c r="U90" s="193">
        <f t="shared" si="9"/>
        <v>193</v>
      </c>
      <c r="V90" s="172">
        <f t="shared" si="9"/>
        <v>134</v>
      </c>
      <c r="W90" s="193">
        <f t="shared" si="9"/>
        <v>243</v>
      </c>
      <c r="X90" s="193">
        <f t="shared" si="9"/>
        <v>224</v>
      </c>
      <c r="Y90" s="193">
        <f t="shared" si="9"/>
        <v>235</v>
      </c>
      <c r="Z90" s="193">
        <f t="shared" si="9"/>
        <v>213</v>
      </c>
      <c r="AA90" s="193">
        <f t="shared" si="9"/>
        <v>242</v>
      </c>
      <c r="AB90" s="193">
        <f>SUM(AB7:AB89)</f>
        <v>212</v>
      </c>
      <c r="AC90" s="172">
        <f t="shared" si="9"/>
        <v>205</v>
      </c>
      <c r="AD90" s="193">
        <f t="shared" si="9"/>
        <v>128</v>
      </c>
      <c r="AE90" s="193">
        <f t="shared" si="9"/>
        <v>0</v>
      </c>
      <c r="AF90" s="193">
        <f t="shared" si="9"/>
        <v>0</v>
      </c>
      <c r="AG90" s="193">
        <f t="shared" si="9"/>
        <v>0</v>
      </c>
      <c r="AH90" s="194">
        <f t="shared" si="9"/>
        <v>0</v>
      </c>
      <c r="AI90" s="195">
        <f t="shared" si="9"/>
        <v>0</v>
      </c>
      <c r="AJ90" s="6"/>
      <c r="AK90" s="14"/>
      <c r="AL90" s="12">
        <f t="shared" si="8"/>
        <v>0</v>
      </c>
    </row>
    <row r="91" spans="1:38" ht="19.5" customHeight="1" x14ac:dyDescent="0.25">
      <c r="B91" s="148"/>
      <c r="C91" s="153" t="s">
        <v>117</v>
      </c>
      <c r="D91" s="153"/>
      <c r="E91" s="193">
        <f>COUNTA(E7:E89)</f>
        <v>26</v>
      </c>
      <c r="F91" s="193">
        <f t="shared" ref="F91:AI91" si="10">COUNTA(F7:F89)</f>
        <v>25</v>
      </c>
      <c r="G91" s="193">
        <f t="shared" si="10"/>
        <v>25</v>
      </c>
      <c r="H91" s="172">
        <f t="shared" si="10"/>
        <v>0</v>
      </c>
      <c r="I91" s="193">
        <f t="shared" si="10"/>
        <v>24</v>
      </c>
      <c r="J91" s="193">
        <f t="shared" si="10"/>
        <v>24</v>
      </c>
      <c r="K91" s="193">
        <f t="shared" si="10"/>
        <v>24</v>
      </c>
      <c r="L91" s="193">
        <f t="shared" si="10"/>
        <v>27</v>
      </c>
      <c r="M91" s="193">
        <f t="shared" si="10"/>
        <v>20</v>
      </c>
      <c r="N91" s="193">
        <f t="shared" si="10"/>
        <v>18</v>
      </c>
      <c r="O91" s="172">
        <f t="shared" si="10"/>
        <v>17</v>
      </c>
      <c r="P91" s="193">
        <f t="shared" si="10"/>
        <v>20</v>
      </c>
      <c r="Q91" s="193">
        <f t="shared" si="10"/>
        <v>15</v>
      </c>
      <c r="R91" s="193">
        <f t="shared" si="10"/>
        <v>21</v>
      </c>
      <c r="S91" s="193">
        <f t="shared" si="10"/>
        <v>22</v>
      </c>
      <c r="T91" s="193">
        <f t="shared" si="10"/>
        <v>19</v>
      </c>
      <c r="U91" s="193">
        <f t="shared" si="10"/>
        <v>19</v>
      </c>
      <c r="V91" s="172">
        <f t="shared" si="10"/>
        <v>13</v>
      </c>
      <c r="W91" s="193">
        <f t="shared" si="10"/>
        <v>24</v>
      </c>
      <c r="X91" s="193">
        <f t="shared" si="10"/>
        <v>22</v>
      </c>
      <c r="Y91" s="193">
        <f t="shared" si="10"/>
        <v>23</v>
      </c>
      <c r="Z91" s="193">
        <f t="shared" si="10"/>
        <v>21</v>
      </c>
      <c r="AA91" s="193">
        <f t="shared" si="10"/>
        <v>22</v>
      </c>
      <c r="AB91" s="193">
        <f t="shared" si="10"/>
        <v>21</v>
      </c>
      <c r="AC91" s="172">
        <f t="shared" si="10"/>
        <v>19</v>
      </c>
      <c r="AD91" s="193">
        <f t="shared" si="10"/>
        <v>12</v>
      </c>
      <c r="AE91" s="193">
        <f t="shared" si="10"/>
        <v>0</v>
      </c>
      <c r="AF91" s="193">
        <f t="shared" si="10"/>
        <v>0</v>
      </c>
      <c r="AG91" s="193">
        <f t="shared" si="10"/>
        <v>0</v>
      </c>
      <c r="AH91" s="194">
        <f t="shared" si="10"/>
        <v>0</v>
      </c>
      <c r="AI91" s="194">
        <f t="shared" si="10"/>
        <v>0</v>
      </c>
      <c r="AJ91" s="149"/>
      <c r="AK91" s="149"/>
      <c r="AL91" s="4"/>
    </row>
    <row r="92" spans="1:38" x14ac:dyDescent="0.25">
      <c r="B92" s="148"/>
      <c r="C92" s="128"/>
    </row>
    <row r="93" spans="1:38" ht="20.100000000000001" customHeight="1" x14ac:dyDescent="0.25">
      <c r="B93" s="148"/>
      <c r="C93" s="154" t="s">
        <v>121</v>
      </c>
      <c r="D93" s="154"/>
      <c r="E93" s="155">
        <f>SUM(E90:AI90)</f>
        <v>5309</v>
      </c>
      <c r="F93" s="156"/>
      <c r="G93" s="5"/>
    </row>
    <row r="94" spans="1:38" x14ac:dyDescent="0.25">
      <c r="B94" s="148"/>
      <c r="C94" s="129"/>
    </row>
    <row r="95" spans="1:38" ht="20.100000000000001" customHeight="1" x14ac:dyDescent="0.25">
      <c r="B95" s="148"/>
      <c r="C95" s="19"/>
      <c r="D95" s="11" t="s">
        <v>122</v>
      </c>
    </row>
    <row r="96" spans="1:38" ht="20.100000000000001" customHeight="1" x14ac:dyDescent="0.25">
      <c r="B96" s="148"/>
      <c r="C96" s="9"/>
      <c r="D96" s="11" t="s">
        <v>123</v>
      </c>
    </row>
    <row r="97" spans="2:4" ht="20.100000000000001" customHeight="1" x14ac:dyDescent="0.25">
      <c r="B97" s="148"/>
      <c r="C97" s="10"/>
      <c r="D97" s="11" t="s">
        <v>124</v>
      </c>
    </row>
    <row r="98" spans="2:4" x14ac:dyDescent="0.25">
      <c r="B98" s="148"/>
      <c r="C98" s="130"/>
      <c r="D98" s="20" t="s">
        <v>126</v>
      </c>
    </row>
    <row r="99" spans="2:4" x14ac:dyDescent="0.25">
      <c r="B99" s="148"/>
      <c r="C99" s="131"/>
      <c r="D99" s="21" t="s">
        <v>127</v>
      </c>
    </row>
  </sheetData>
  <mergeCells count="8">
    <mergeCell ref="B90:B99"/>
    <mergeCell ref="AJ91:AK91"/>
    <mergeCell ref="E3:AI3"/>
    <mergeCell ref="C90:D90"/>
    <mergeCell ref="C91:D91"/>
    <mergeCell ref="C93:D93"/>
    <mergeCell ref="E93:F93"/>
    <mergeCell ref="D5:D6"/>
  </mergeCells>
  <conditionalFormatting sqref="A79 E79:AI79">
    <cfRule type="expression" dxfId="304" priority="202">
      <formula>$AK$79&gt;=27</formula>
    </cfRule>
  </conditionalFormatting>
  <conditionalFormatting sqref="E7:AI91">
    <cfRule type="expression" dxfId="303" priority="4">
      <formula>E$5="dim"</formula>
    </cfRule>
  </conditionalFormatting>
  <conditionalFormatting sqref="AK7:AK89 B7:B89">
    <cfRule type="expression" dxfId="302" priority="1">
      <formula>$AK7&gt;=27</formula>
    </cfRule>
    <cfRule type="expression" dxfId="301" priority="2">
      <formula>$AK7&gt;=15</formula>
    </cfRule>
  </conditionalFormatting>
  <pageMargins left="0.7" right="0.7" top="0.75" bottom="0.75" header="0.3" footer="0.3"/>
  <pageSetup paperSize="9" orientation="landscape" r:id="rId1"/>
  <ignoredErrors>
    <ignoredError sqref="E90:E91 F90:AB90 F91:AI91 AC90:AI90" formulaRange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Juillet 2019</vt:lpstr>
      <vt:lpstr>Août 2019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Aziz Moussa Kone</dc:creator>
  <cp:lastModifiedBy>CTIS</cp:lastModifiedBy>
  <cp:lastPrinted>2019-08-25T08:18:37Z</cp:lastPrinted>
  <dcterms:created xsi:type="dcterms:W3CDTF">2019-08-24T07:35:04Z</dcterms:created>
  <dcterms:modified xsi:type="dcterms:W3CDTF">2019-08-27T15:43:22Z</dcterms:modified>
</cp:coreProperties>
</file>