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13_ncr:1_{A9AF64D5-8809-4E5B-89D1-B1FC1993FEF4}" xr6:coauthVersionLast="40" xr6:coauthVersionMax="40" xr10:uidLastSave="{00000000-0000-0000-0000-000000000000}"/>
  <bookViews>
    <workbookView xWindow="-120" yWindow="-120" windowWidth="29040" windowHeight="15840" tabRatio="713" activeTab="3" xr2:uid="{00000000-000D-0000-FFFF-FFFF00000000}"/>
  </bookViews>
  <sheets>
    <sheet name="ACCUEIL Isamuse 2018 2019" sheetId="111" r:id="rId1"/>
    <sheet name="Résultats complets" sheetId="112" r:id="rId2"/>
    <sheet name="RECHERCHEV" sheetId="116" r:id="rId3"/>
    <sheet name="Accueil tableur 1A" sheetId="113" r:id="rId4"/>
    <sheet name="1A Evaluations mars" sheetId="114" r:id="rId5"/>
    <sheet name="1A Evaluations juin" sheetId="115" r:id="rId6"/>
  </sheets>
  <definedNames>
    <definedName name="CLASSE_BATTERIE">#REF!</definedName>
    <definedName name="CLASSE_CLARINETTE">#REF!</definedName>
    <definedName name="CLASSE_FLUTEABEC">#REF!</definedName>
    <definedName name="CLASSE_FLUTET">#REF!</definedName>
    <definedName name="CLASSE_GUITARE">#REF!</definedName>
    <definedName name="CLASSE_PIANO">#REF!</definedName>
    <definedName name="CLASSE_SAXOPHONE">#REF!</definedName>
    <definedName name="CLASSE_TROMBONE">#REF!</definedName>
    <definedName name="CLASSE_TROMPETTE">#REF!</definedName>
    <definedName name="CLASSE_VIOLON">#REF!</definedName>
    <definedName name="CLASSE_VIOLONCELLE">#REF!</definedName>
    <definedName name="CLASSEFM">#REF!</definedName>
    <definedName name="CLASSESINSTRUMENTS">#REF!</definedName>
    <definedName name="instrument">#REF!</definedName>
    <definedName name="INSTRUMENTS">#REF!</definedName>
    <definedName name="listecompletefm">#REF!</definedName>
    <definedName name="listeélèvesfmtousniveauxrésultats">#REF!</definedName>
    <definedName name="niveau">#REF!</definedName>
    <definedName name="NIVEAU__INITIATION">#REF!</definedName>
    <definedName name="NIVEAU_1A">#REF!</definedName>
    <definedName name="NIVEAU_1B">#REF!</definedName>
    <definedName name="NIVEAU_1C">#REF!</definedName>
    <definedName name="NIVEAU_2A">#REF!</definedName>
    <definedName name="NIVEAU_2B">#REF!</definedName>
    <definedName name="NIVEAU_2C">#REF!</definedName>
    <definedName name="NIVEAU_EVEIL">#REF!</definedName>
    <definedName name="NIVEAU_F1C">#REF!</definedName>
    <definedName name="NIVEAU_F2C">#REF!</definedName>
    <definedName name="NIVEAU_SANS_FM">#REF!</definedName>
    <definedName name="profs">#REF!</definedName>
  </definedNames>
  <calcPr calcId="181029"/>
</workbook>
</file>

<file path=xl/calcChain.xml><?xml version="1.0" encoding="utf-8"?>
<calcChain xmlns="http://schemas.openxmlformats.org/spreadsheetml/2006/main">
  <c r="F4" i="113" l="1"/>
  <c r="H4" i="113"/>
  <c r="D4" i="113"/>
  <c r="J5" i="114" l="1"/>
  <c r="J5" i="115"/>
  <c r="K5" i="115" s="1"/>
  <c r="J6" i="115"/>
  <c r="J7" i="115"/>
  <c r="J8" i="115"/>
  <c r="J9" i="115"/>
  <c r="J10" i="115"/>
  <c r="J11" i="115"/>
  <c r="J12" i="115"/>
  <c r="J13" i="115"/>
  <c r="J14" i="115"/>
  <c r="J15" i="115"/>
  <c r="J16" i="115"/>
  <c r="J17" i="115"/>
  <c r="J18" i="115"/>
  <c r="J19" i="115"/>
  <c r="J20" i="115"/>
  <c r="J21" i="115"/>
  <c r="J22" i="115"/>
  <c r="J23" i="115"/>
  <c r="J24" i="115"/>
  <c r="J25" i="115"/>
  <c r="J26" i="115"/>
  <c r="J27" i="115"/>
  <c r="J28" i="115"/>
  <c r="J29" i="115"/>
  <c r="J30" i="115"/>
  <c r="J31" i="115"/>
  <c r="J32" i="115"/>
  <c r="J33" i="115"/>
  <c r="J34" i="115"/>
  <c r="J35" i="115"/>
  <c r="J36" i="115"/>
  <c r="J37" i="115"/>
  <c r="J38" i="115"/>
  <c r="J39" i="115"/>
  <c r="J40" i="115"/>
  <c r="J41" i="115"/>
  <c r="J42" i="115"/>
  <c r="J43" i="115"/>
  <c r="J44" i="115"/>
  <c r="J45" i="115"/>
  <c r="J46" i="115"/>
  <c r="J47" i="115"/>
  <c r="J48" i="115"/>
  <c r="J49" i="115"/>
  <c r="J50" i="115"/>
  <c r="H5" i="113" l="1"/>
  <c r="H6" i="113"/>
  <c r="H7" i="113"/>
  <c r="H8" i="113"/>
  <c r="H9" i="113"/>
  <c r="H10" i="113"/>
  <c r="H11" i="113"/>
  <c r="H12" i="113"/>
  <c r="H13" i="113"/>
  <c r="H14" i="113"/>
  <c r="H15" i="113"/>
  <c r="H16" i="113"/>
  <c r="H17" i="113"/>
  <c r="H18" i="113"/>
  <c r="H19" i="113"/>
  <c r="H20" i="113"/>
  <c r="H21" i="113"/>
  <c r="H22" i="113"/>
  <c r="H23" i="113"/>
  <c r="H24" i="113"/>
  <c r="H25" i="113"/>
  <c r="H26" i="113"/>
  <c r="H27" i="113"/>
  <c r="H28" i="113"/>
  <c r="H29" i="113"/>
  <c r="H30" i="113"/>
  <c r="H31" i="113"/>
  <c r="H32" i="113"/>
  <c r="H33" i="113"/>
  <c r="H34" i="113"/>
  <c r="H35" i="113"/>
  <c r="H36" i="113"/>
  <c r="H37" i="113"/>
  <c r="H38" i="113"/>
  <c r="H39" i="113"/>
  <c r="H40" i="113"/>
  <c r="H41" i="113"/>
  <c r="H42" i="113"/>
  <c r="H43" i="113"/>
  <c r="H44" i="113"/>
  <c r="H45" i="113"/>
  <c r="H46" i="113"/>
  <c r="H47" i="113"/>
  <c r="H48" i="113"/>
  <c r="H49" i="113"/>
  <c r="C8" i="113"/>
  <c r="C9" i="113"/>
  <c r="C10" i="113"/>
  <c r="C11" i="113"/>
  <c r="C12" i="113"/>
  <c r="C13" i="113"/>
  <c r="C14" i="113"/>
  <c r="C15" i="113"/>
  <c r="C16" i="113"/>
  <c r="C17" i="113"/>
  <c r="C18" i="113"/>
  <c r="C19" i="113"/>
  <c r="C20" i="113"/>
  <c r="C21" i="113"/>
  <c r="C22" i="113"/>
  <c r="C23" i="113"/>
  <c r="C24" i="113"/>
  <c r="C25" i="113"/>
  <c r="C26" i="113"/>
  <c r="C27" i="113"/>
  <c r="C28" i="113"/>
  <c r="C29" i="113"/>
  <c r="C30" i="113"/>
  <c r="C31" i="113"/>
  <c r="C32" i="113"/>
  <c r="C33" i="113"/>
  <c r="C34" i="113"/>
  <c r="C35" i="113"/>
  <c r="C36" i="113"/>
  <c r="C37" i="113"/>
  <c r="C38" i="113"/>
  <c r="C39" i="113"/>
  <c r="C40" i="113"/>
  <c r="C41" i="113"/>
  <c r="C42" i="113"/>
  <c r="C43" i="113"/>
  <c r="C44" i="113"/>
  <c r="C45" i="113"/>
  <c r="C46" i="113"/>
  <c r="C47" i="113"/>
  <c r="C48" i="113"/>
  <c r="C49" i="113"/>
  <c r="K10" i="115"/>
  <c r="D9" i="113" s="1"/>
  <c r="E9" i="113" s="1"/>
  <c r="K11" i="115"/>
  <c r="D10" i="113" s="1"/>
  <c r="E10" i="113" s="1"/>
  <c r="K12" i="115"/>
  <c r="D11" i="113" s="1"/>
  <c r="K13" i="115"/>
  <c r="D12" i="113" s="1"/>
  <c r="K14" i="115"/>
  <c r="D13" i="113" s="1"/>
  <c r="E13" i="113" s="1"/>
  <c r="K15" i="115"/>
  <c r="D14" i="113" s="1"/>
  <c r="E14" i="113" s="1"/>
  <c r="K16" i="115"/>
  <c r="D15" i="113" s="1"/>
  <c r="K17" i="115"/>
  <c r="D16" i="113" s="1"/>
  <c r="K18" i="115"/>
  <c r="D17" i="113" s="1"/>
  <c r="E17" i="113" s="1"/>
  <c r="K19" i="115"/>
  <c r="D18" i="113" s="1"/>
  <c r="E18" i="113" s="1"/>
  <c r="K20" i="115"/>
  <c r="D19" i="113" s="1"/>
  <c r="K21" i="115"/>
  <c r="D20" i="113" s="1"/>
  <c r="K22" i="115"/>
  <c r="D21" i="113" s="1"/>
  <c r="E21" i="113" s="1"/>
  <c r="K23" i="115"/>
  <c r="D22" i="113" s="1"/>
  <c r="E22" i="113" s="1"/>
  <c r="K24" i="115"/>
  <c r="D23" i="113" s="1"/>
  <c r="K25" i="115"/>
  <c r="D24" i="113" s="1"/>
  <c r="K26" i="115"/>
  <c r="D25" i="113" s="1"/>
  <c r="E25" i="113" s="1"/>
  <c r="K27" i="115"/>
  <c r="D26" i="113" s="1"/>
  <c r="E26" i="113" s="1"/>
  <c r="K28" i="115"/>
  <c r="D27" i="113" s="1"/>
  <c r="K29" i="115"/>
  <c r="D28" i="113" s="1"/>
  <c r="K30" i="115"/>
  <c r="D29" i="113" s="1"/>
  <c r="E29" i="113" s="1"/>
  <c r="K31" i="115"/>
  <c r="D30" i="113" s="1"/>
  <c r="E30" i="113" s="1"/>
  <c r="K32" i="115"/>
  <c r="D31" i="113" s="1"/>
  <c r="K33" i="115"/>
  <c r="D32" i="113" s="1"/>
  <c r="K34" i="115"/>
  <c r="D33" i="113" s="1"/>
  <c r="E33" i="113" s="1"/>
  <c r="K35" i="115"/>
  <c r="D34" i="113" s="1"/>
  <c r="E34" i="113" s="1"/>
  <c r="K36" i="115"/>
  <c r="D35" i="113" s="1"/>
  <c r="K37" i="115"/>
  <c r="D36" i="113" s="1"/>
  <c r="K38" i="115"/>
  <c r="D37" i="113" s="1"/>
  <c r="E37" i="113" s="1"/>
  <c r="K39" i="115"/>
  <c r="D38" i="113" s="1"/>
  <c r="E38" i="113" s="1"/>
  <c r="K40" i="115"/>
  <c r="D39" i="113" s="1"/>
  <c r="K41" i="115"/>
  <c r="D40" i="113" s="1"/>
  <c r="K42" i="115"/>
  <c r="D41" i="113" s="1"/>
  <c r="E41" i="113" s="1"/>
  <c r="K43" i="115"/>
  <c r="D42" i="113" s="1"/>
  <c r="E42" i="113" s="1"/>
  <c r="K44" i="115"/>
  <c r="D43" i="113" s="1"/>
  <c r="K45" i="115"/>
  <c r="D44" i="113" s="1"/>
  <c r="K46" i="115"/>
  <c r="D45" i="113" s="1"/>
  <c r="E45" i="113" s="1"/>
  <c r="K47" i="115"/>
  <c r="D46" i="113" s="1"/>
  <c r="E46" i="113" s="1"/>
  <c r="K48" i="115"/>
  <c r="D47" i="113" s="1"/>
  <c r="K49" i="115"/>
  <c r="D48" i="113" s="1"/>
  <c r="K50" i="115"/>
  <c r="D49" i="113" s="1"/>
  <c r="E49" i="113" s="1"/>
  <c r="K9" i="114"/>
  <c r="K10" i="114"/>
  <c r="K11" i="114"/>
  <c r="K12" i="114"/>
  <c r="K13" i="114"/>
  <c r="K14" i="114"/>
  <c r="K15" i="114"/>
  <c r="K16" i="114"/>
  <c r="K17" i="114"/>
  <c r="K18" i="114"/>
  <c r="K19" i="114"/>
  <c r="K20" i="114"/>
  <c r="K21" i="114"/>
  <c r="K22" i="114"/>
  <c r="K23" i="114"/>
  <c r="K24" i="114"/>
  <c r="K25" i="114"/>
  <c r="K26" i="114"/>
  <c r="K27" i="114"/>
  <c r="K28" i="114"/>
  <c r="K29" i="114"/>
  <c r="K30" i="114"/>
  <c r="K31" i="114"/>
  <c r="K32" i="114"/>
  <c r="K33" i="114"/>
  <c r="K34" i="114"/>
  <c r="K35" i="114"/>
  <c r="K36" i="114"/>
  <c r="K37" i="114"/>
  <c r="K38" i="114"/>
  <c r="K39" i="114"/>
  <c r="K40" i="114"/>
  <c r="K41" i="114"/>
  <c r="K42" i="114"/>
  <c r="K43" i="114"/>
  <c r="K44" i="114"/>
  <c r="K45" i="114"/>
  <c r="K46" i="114"/>
  <c r="K47" i="114"/>
  <c r="K48" i="114"/>
  <c r="K49" i="114"/>
  <c r="K50" i="114"/>
  <c r="J46" i="113" l="1"/>
  <c r="J38" i="113"/>
  <c r="J34" i="113"/>
  <c r="J30" i="113"/>
  <c r="J26" i="113"/>
  <c r="J22" i="113"/>
  <c r="J18" i="113"/>
  <c r="J14" i="113"/>
  <c r="J10" i="113"/>
  <c r="J42" i="113"/>
  <c r="J49" i="113"/>
  <c r="J45" i="113"/>
  <c r="J41" i="113"/>
  <c r="J37" i="113"/>
  <c r="J33" i="113"/>
  <c r="J29" i="113"/>
  <c r="J25" i="113"/>
  <c r="J21" i="113"/>
  <c r="J17" i="113"/>
  <c r="J13" i="113"/>
  <c r="J9" i="113"/>
  <c r="E48" i="113"/>
  <c r="E44" i="113"/>
  <c r="E40" i="113"/>
  <c r="E36" i="113"/>
  <c r="E32" i="113"/>
  <c r="E28" i="113"/>
  <c r="E24" i="113"/>
  <c r="E20" i="113"/>
  <c r="E16" i="113"/>
  <c r="E12" i="113"/>
  <c r="E47" i="113"/>
  <c r="E43" i="113"/>
  <c r="E39" i="113"/>
  <c r="E35" i="113"/>
  <c r="E31" i="113"/>
  <c r="E27" i="113"/>
  <c r="E23" i="113"/>
  <c r="E19" i="113"/>
  <c r="E15" i="113"/>
  <c r="E11" i="113"/>
  <c r="J19" i="113" l="1"/>
  <c r="J12" i="113"/>
  <c r="J28" i="113"/>
  <c r="J44" i="113"/>
  <c r="J23" i="113"/>
  <c r="J39" i="113"/>
  <c r="J16" i="113"/>
  <c r="J32" i="113"/>
  <c r="J48" i="113"/>
  <c r="J35" i="113"/>
  <c r="J11" i="113"/>
  <c r="J36" i="113"/>
  <c r="J27" i="113"/>
  <c r="J43" i="113"/>
  <c r="J20" i="113"/>
  <c r="J15" i="113"/>
  <c r="J31" i="113"/>
  <c r="J47" i="113"/>
  <c r="J24" i="113"/>
  <c r="J40" i="113"/>
  <c r="B50" i="115"/>
  <c r="B49" i="115"/>
  <c r="B48" i="115"/>
  <c r="B47" i="115"/>
  <c r="B46" i="115"/>
  <c r="B45" i="115"/>
  <c r="B44" i="115"/>
  <c r="B43" i="115"/>
  <c r="B42" i="115"/>
  <c r="B41" i="115"/>
  <c r="B40" i="115"/>
  <c r="B39" i="115"/>
  <c r="B38" i="115"/>
  <c r="B37" i="115"/>
  <c r="B36" i="115"/>
  <c r="B35" i="115"/>
  <c r="B34" i="115"/>
  <c r="B33" i="115"/>
  <c r="B32" i="115"/>
  <c r="B31" i="115"/>
  <c r="B30" i="115"/>
  <c r="B29" i="115"/>
  <c r="B28" i="115"/>
  <c r="B27" i="115"/>
  <c r="B26" i="115"/>
  <c r="B25" i="115"/>
  <c r="B24" i="115"/>
  <c r="B23" i="115"/>
  <c r="B22" i="115"/>
  <c r="B21" i="115"/>
  <c r="B20" i="115"/>
  <c r="B19" i="115"/>
  <c r="B18" i="115"/>
  <c r="B17" i="115"/>
  <c r="B16" i="115"/>
  <c r="B15" i="115"/>
  <c r="B14" i="115"/>
  <c r="B13" i="115"/>
  <c r="B12" i="115"/>
  <c r="B11" i="115"/>
  <c r="B10" i="115"/>
  <c r="K9" i="115"/>
  <c r="D8" i="113" s="1"/>
  <c r="E8" i="113" s="1"/>
  <c r="B9" i="115"/>
  <c r="K8" i="115"/>
  <c r="D7" i="113" s="1"/>
  <c r="B8" i="115"/>
  <c r="K7" i="115"/>
  <c r="D6" i="113" s="1"/>
  <c r="B7" i="115"/>
  <c r="K6" i="115"/>
  <c r="D5" i="113" s="1"/>
  <c r="B6" i="115"/>
  <c r="B5" i="115"/>
  <c r="J6" i="114"/>
  <c r="K6" i="114" s="1"/>
  <c r="C5" i="113" s="1"/>
  <c r="J7" i="114"/>
  <c r="K7" i="114" s="1"/>
  <c r="C6" i="113" s="1"/>
  <c r="J8" i="114"/>
  <c r="K8" i="114" s="1"/>
  <c r="C7" i="113" s="1"/>
  <c r="J9" i="114"/>
  <c r="J10" i="114"/>
  <c r="J11" i="114"/>
  <c r="J12" i="114"/>
  <c r="J13" i="114"/>
  <c r="J14" i="114"/>
  <c r="J15" i="114"/>
  <c r="J16" i="114"/>
  <c r="J17" i="114"/>
  <c r="J18" i="114"/>
  <c r="J19" i="114"/>
  <c r="J20" i="114"/>
  <c r="J21" i="114"/>
  <c r="J22" i="114"/>
  <c r="J23" i="114"/>
  <c r="J24" i="114"/>
  <c r="J25" i="114"/>
  <c r="J26" i="114"/>
  <c r="J27" i="114"/>
  <c r="J28" i="114"/>
  <c r="J29" i="114"/>
  <c r="J30" i="114"/>
  <c r="J31" i="114"/>
  <c r="J32" i="114"/>
  <c r="J33" i="114"/>
  <c r="J34" i="114"/>
  <c r="J35" i="114"/>
  <c r="J36" i="114"/>
  <c r="J37" i="114"/>
  <c r="J38" i="114"/>
  <c r="J39" i="114"/>
  <c r="J40" i="114"/>
  <c r="J41" i="114"/>
  <c r="J42" i="114"/>
  <c r="J43" i="114"/>
  <c r="J44" i="114"/>
  <c r="J45" i="114"/>
  <c r="J46" i="114"/>
  <c r="J47" i="114"/>
  <c r="J48" i="114"/>
  <c r="J49" i="114"/>
  <c r="J50" i="114"/>
  <c r="K5" i="114"/>
  <c r="C4" i="113" s="1"/>
  <c r="B6" i="114"/>
  <c r="B7" i="114"/>
  <c r="B8" i="114"/>
  <c r="B9" i="114"/>
  <c r="B10" i="114"/>
  <c r="B11" i="114"/>
  <c r="B12" i="114"/>
  <c r="B13" i="114"/>
  <c r="B14" i="114"/>
  <c r="B15" i="114"/>
  <c r="B16" i="114"/>
  <c r="B17" i="114"/>
  <c r="B18" i="114"/>
  <c r="B19" i="114"/>
  <c r="B20" i="114"/>
  <c r="B21" i="114"/>
  <c r="B22" i="114"/>
  <c r="B23" i="114"/>
  <c r="B24" i="114"/>
  <c r="B25" i="114"/>
  <c r="B26" i="114"/>
  <c r="B27" i="114"/>
  <c r="B28" i="114"/>
  <c r="B29" i="114"/>
  <c r="B30" i="114"/>
  <c r="B31" i="114"/>
  <c r="B32" i="114"/>
  <c r="B33" i="114"/>
  <c r="B34" i="114"/>
  <c r="B35" i="114"/>
  <c r="B36" i="114"/>
  <c r="B37" i="114"/>
  <c r="B38" i="114"/>
  <c r="B39" i="114"/>
  <c r="B40" i="114"/>
  <c r="B41" i="114"/>
  <c r="B42" i="114"/>
  <c r="B43" i="114"/>
  <c r="B44" i="114"/>
  <c r="B45" i="114"/>
  <c r="B46" i="114"/>
  <c r="B47" i="114"/>
  <c r="B48" i="114"/>
  <c r="B49" i="114"/>
  <c r="B50" i="114"/>
  <c r="B5" i="114"/>
  <c r="E4" i="113" l="1"/>
  <c r="E7" i="113"/>
  <c r="J8" i="113"/>
  <c r="J7" i="113"/>
  <c r="E6" i="113"/>
  <c r="E5" i="113"/>
  <c r="J5" i="113" l="1"/>
  <c r="J6" i="113"/>
  <c r="J4" i="113"/>
  <c r="F5" i="113" l="1"/>
  <c r="F6" i="113"/>
  <c r="F7" i="113" l="1"/>
  <c r="F8" i="113"/>
  <c r="F9" i="113" l="1"/>
  <c r="F10" i="113"/>
  <c r="F11" i="113" l="1"/>
  <c r="F12" i="113"/>
  <c r="F13" i="113" l="1"/>
  <c r="F14" i="113"/>
  <c r="F15" i="113" l="1"/>
  <c r="F16" i="113"/>
  <c r="F17" i="113" l="1"/>
  <c r="F18" i="113"/>
  <c r="F19" i="113" l="1"/>
  <c r="F20" i="113"/>
  <c r="F21" i="113" l="1"/>
  <c r="F22" i="113"/>
  <c r="F23" i="113" l="1"/>
  <c r="F24" i="113"/>
  <c r="F25" i="113" l="1"/>
  <c r="F26" i="113"/>
  <c r="F27" i="113" l="1"/>
  <c r="F28" i="113"/>
  <c r="F29" i="113" l="1"/>
  <c r="F30" i="113"/>
  <c r="F31" i="113" l="1"/>
  <c r="F32" i="113"/>
  <c r="F33" i="113" l="1"/>
  <c r="F34" i="113"/>
  <c r="F35" i="113" l="1"/>
  <c r="F36" i="113"/>
  <c r="F37" i="113" l="1"/>
  <c r="F38" i="113"/>
  <c r="F39" i="113" l="1"/>
  <c r="F40" i="113"/>
  <c r="F41" i="113" l="1"/>
  <c r="F42" i="113"/>
  <c r="F43" i="113" l="1"/>
  <c r="F44" i="113"/>
  <c r="F45" i="113" l="1"/>
  <c r="F46" i="113"/>
  <c r="F48" i="113"/>
  <c r="F47" i="113" l="1"/>
  <c r="F49" i="113"/>
</calcChain>
</file>

<file path=xl/sharedStrings.xml><?xml version="1.0" encoding="utf-8"?>
<sst xmlns="http://schemas.openxmlformats.org/spreadsheetml/2006/main" count="82" uniqueCount="54">
  <si>
    <t>TABLEURS ANNEE SCOLAIRE 2015 - 2016</t>
  </si>
  <si>
    <t>ANNEE SCOLAIRE 2018 - 2019</t>
  </si>
  <si>
    <r>
      <t xml:space="preserve">      </t>
    </r>
    <r>
      <rPr>
        <b/>
        <sz val="20"/>
        <color theme="3" tint="-0.249977111117893"/>
        <rFont val="Maestro"/>
        <charset val="2"/>
      </rPr>
      <t>&amp;</t>
    </r>
    <r>
      <rPr>
        <b/>
        <sz val="20"/>
        <color theme="3" tint="-0.249977111117893"/>
        <rFont val="Calibri"/>
        <family val="2"/>
        <scheme val="minor"/>
      </rPr>
      <t>Isamuse</t>
    </r>
  </si>
  <si>
    <t>ISAMUSE ANNEE SCOLAIRE 2016 - 2017</t>
  </si>
  <si>
    <t>ISAMUSE ANNEE SCOLAIRE 2017- 2018</t>
  </si>
  <si>
    <t>NOM et PRENOM</t>
  </si>
  <si>
    <t>MOYENNE GENERALE</t>
  </si>
  <si>
    <t>LETTRE ASSOCIEE</t>
  </si>
  <si>
    <t>RESULTAT FINAL</t>
  </si>
  <si>
    <t>ACCUEIL 1A</t>
  </si>
  <si>
    <t>RESULTAT FINAL              FM</t>
  </si>
  <si>
    <t>INSTRUMENT</t>
  </si>
  <si>
    <t>NIVEAU 1B</t>
  </si>
  <si>
    <t>NIVEAU F1C</t>
  </si>
  <si>
    <t>NIVEAU F2C</t>
  </si>
  <si>
    <t>NIVEAU 3A</t>
  </si>
  <si>
    <t>NIVEAU 3B</t>
  </si>
  <si>
    <t xml:space="preserve">NIVEAU 2B   </t>
  </si>
  <si>
    <t>NIVEAU F3C</t>
  </si>
  <si>
    <t>HORS CURSUS</t>
  </si>
  <si>
    <t>FM</t>
  </si>
  <si>
    <t>Morceau imposé</t>
  </si>
  <si>
    <t>Année</t>
  </si>
  <si>
    <t>Résultat</t>
  </si>
  <si>
    <t>Morceau autonomie</t>
  </si>
  <si>
    <t>Morceau au choix</t>
  </si>
  <si>
    <t>NIVEAU FM 2018 2019</t>
  </si>
  <si>
    <t>1A</t>
  </si>
  <si>
    <t>AUTO DICTEE</t>
  </si>
  <si>
    <t>LECTURE DE NOTES</t>
  </si>
  <si>
    <t>LECTURE DE RYTHMES</t>
  </si>
  <si>
    <t>LECTURE CHANTEE</t>
  </si>
  <si>
    <t>THEME DE REFERENCE</t>
  </si>
  <si>
    <t>ECRIT</t>
  </si>
  <si>
    <t>ORAL</t>
  </si>
  <si>
    <t>ANALYSE</t>
  </si>
  <si>
    <t>RECONNAISSANCE D'ŒUVRE &amp; BIOGRAPHIE</t>
  </si>
  <si>
    <t>EVALUATIONS du mois de juin 2019</t>
  </si>
  <si>
    <t>EVALUATIONS du mois de mars 2019</t>
  </si>
  <si>
    <t xml:space="preserve"> LETTRE CONTRÔLE CONTINU</t>
  </si>
  <si>
    <t>MOYENNE A 40%</t>
  </si>
  <si>
    <t>MOYENNE A 60%</t>
  </si>
  <si>
    <t>A+</t>
  </si>
  <si>
    <t>A</t>
  </si>
  <si>
    <t>B+</t>
  </si>
  <si>
    <t>B</t>
  </si>
  <si>
    <t>C+</t>
  </si>
  <si>
    <t>C</t>
  </si>
  <si>
    <t>D</t>
  </si>
  <si>
    <t>lettre</t>
  </si>
  <si>
    <t>note</t>
  </si>
  <si>
    <t>MOYENNE EVALUATION MARS (40%)</t>
  </si>
  <si>
    <t>MOYENNE EVALUATION JUIN (60%)</t>
  </si>
  <si>
    <t xml:space="preserve"> CONTRÔLE CONTINU (en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</si>
</sst>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20"/>
      <color theme="3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3" tint="-0.249977111117893"/>
      <name val="Maestro"/>
      <charset val="2"/>
    </font>
    <font>
      <b/>
      <sz val="18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0" fillId="2" borderId="0" xfId="0" applyFill="1"/>
    <xf numFmtId="0" fontId="9" fillId="2" borderId="1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7" xfId="0" applyFill="1" applyBorder="1"/>
    <xf numFmtId="0" fontId="0" fillId="2" borderId="11" xfId="0" applyFill="1" applyBorder="1"/>
    <xf numFmtId="0" fontId="0" fillId="2" borderId="21" xfId="0" applyFill="1" applyBorder="1"/>
    <xf numFmtId="0" fontId="0" fillId="2" borderId="18" xfId="0" applyFill="1" applyBorder="1"/>
    <xf numFmtId="0" fontId="0" fillId="2" borderId="6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8" xfId="0" applyFill="1" applyBorder="1"/>
    <xf numFmtId="0" fontId="0" fillId="2" borderId="23" xfId="0" applyFill="1" applyBorder="1"/>
    <xf numFmtId="0" fontId="11" fillId="2" borderId="13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1" fillId="2" borderId="37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29" xfId="0" applyFont="1" applyFill="1" applyBorder="1"/>
    <xf numFmtId="0" fontId="12" fillId="2" borderId="28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1" xfId="0" applyFont="1" applyFill="1" applyBorder="1"/>
    <xf numFmtId="0" fontId="12" fillId="2" borderId="30" xfId="0" applyFont="1" applyFill="1" applyBorder="1"/>
    <xf numFmtId="0" fontId="0" fillId="2" borderId="12" xfId="0" applyFill="1" applyBorder="1"/>
    <xf numFmtId="0" fontId="0" fillId="2" borderId="7" xfId="0" applyFill="1" applyBorder="1"/>
    <xf numFmtId="0" fontId="0" fillId="2" borderId="26" xfId="0" applyFill="1" applyBorder="1" applyAlignment="1">
      <alignment horizontal="center" vertical="center"/>
    </xf>
    <xf numFmtId="0" fontId="0" fillId="2" borderId="10" xfId="0" applyFill="1" applyBorder="1"/>
    <xf numFmtId="0" fontId="0" fillId="2" borderId="27" xfId="0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 wrapText="1"/>
    </xf>
    <xf numFmtId="164" fontId="0" fillId="0" borderId="39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20" fillId="2" borderId="0" xfId="0" quotePrefix="1" applyFont="1" applyFill="1"/>
    <xf numFmtId="0" fontId="20" fillId="2" borderId="0" xfId="0" applyFont="1" applyFill="1"/>
    <xf numFmtId="0" fontId="20" fillId="2" borderId="21" xfId="0" applyFont="1" applyFill="1" applyBorder="1" applyAlignment="1">
      <alignment horizontal="center" vertical="center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2" fontId="0" fillId="2" borderId="24" xfId="0" applyNumberFormat="1" applyFill="1" applyBorder="1" applyAlignment="1">
      <alignment horizontal="center" vertical="center"/>
    </xf>
    <xf numFmtId="1" fontId="0" fillId="2" borderId="2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11" fillId="2" borderId="42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7" xfId="0" applyNumberFormat="1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2" fontId="0" fillId="2" borderId="19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2" fontId="0" fillId="0" borderId="39" xfId="0" applyNumberFormat="1" applyBorder="1" applyAlignment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2" borderId="0" xfId="1" applyFont="1" applyFill="1" applyAlignment="1" applyProtection="1">
      <alignment horizontal="center" vertical="center"/>
    </xf>
    <xf numFmtId="0" fontId="8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top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C7664"/>
      <color rgb="FFFFFFCC"/>
      <color rgb="FFFFFF99"/>
      <color rgb="FF79B19A"/>
      <color rgb="FFFFD5AB"/>
      <color rgb="FFFFCC99"/>
      <color rgb="FFFFCCFF"/>
      <color rgb="FFFFE181"/>
      <color rgb="FFFF9999"/>
      <color rgb="FFE2E7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RELEVES%20DE%20NOTES%20CONTROLES%20DE%20FEVRIER" TargetMode="External"/><Relationship Id="rId2" Type="http://schemas.openxmlformats.org/officeDocument/2006/relationships/hyperlink" Target="TABLEAUX%20DE%20COMPETENCES%202017-2018%20pdf" TargetMode="External"/><Relationship Id="rId1" Type="http://schemas.openxmlformats.org/officeDocument/2006/relationships/hyperlink" Target="#'ACCUEIL TABLEUR 2018-2019'!A1"/><Relationship Id="rId5" Type="http://schemas.openxmlformats.org/officeDocument/2006/relationships/image" Target="../media/image1.png"/><Relationship Id="rId4" Type="http://schemas.openxmlformats.org/officeDocument/2006/relationships/hyperlink" Target="#'R&#233;sultats complet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</xdr:colOff>
      <xdr:row>4</xdr:row>
      <xdr:rowOff>93345</xdr:rowOff>
    </xdr:from>
    <xdr:to>
      <xdr:col>13</xdr:col>
      <xdr:colOff>266445</xdr:colOff>
      <xdr:row>5</xdr:row>
      <xdr:rowOff>320745</xdr:rowOff>
    </xdr:to>
    <xdr:sp macro="" textlink="">
      <xdr:nvSpPr>
        <xdr:cNvPr id="107" name="Rectangle à coins arrondis 6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6465570" y="1903095"/>
          <a:ext cx="13542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/>
            <a:t>TABLEURS NOTATIONS</a:t>
          </a:r>
        </a:p>
        <a:p>
          <a:pPr algn="ctr"/>
          <a:r>
            <a:rPr lang="fr-FR" sz="900"/>
            <a:t> 2018 -</a:t>
          </a:r>
          <a:r>
            <a:rPr lang="fr-FR" sz="900" baseline="0"/>
            <a:t> 2019</a:t>
          </a:r>
          <a:endParaRPr lang="fr-FR" sz="900"/>
        </a:p>
      </xdr:txBody>
    </xdr:sp>
    <xdr:clientData/>
  </xdr:twoCellAnchor>
  <xdr:twoCellAnchor>
    <xdr:from>
      <xdr:col>13</xdr:col>
      <xdr:colOff>409575</xdr:colOff>
      <xdr:row>4</xdr:row>
      <xdr:rowOff>95250</xdr:rowOff>
    </xdr:from>
    <xdr:to>
      <xdr:col>16</xdr:col>
      <xdr:colOff>9525</xdr:colOff>
      <xdr:row>5</xdr:row>
      <xdr:rowOff>323850</xdr:rowOff>
    </xdr:to>
    <xdr:sp macro="" textlink="">
      <xdr:nvSpPr>
        <xdr:cNvPr id="108" name="Rectangle à coins arrondis 6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7962900" y="1905000"/>
          <a:ext cx="1343025" cy="6096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900"/>
            <a:t>TABLEAUX</a:t>
          </a:r>
          <a:r>
            <a:rPr lang="fr-FR" sz="900" baseline="0"/>
            <a:t> DE COMPETENCES 2017-2018</a:t>
          </a:r>
        </a:p>
        <a:p>
          <a:pPr algn="ctr"/>
          <a:endParaRPr lang="fr-FR" sz="900"/>
        </a:p>
      </xdr:txBody>
    </xdr:sp>
    <xdr:clientData/>
  </xdr:twoCellAnchor>
  <xdr:twoCellAnchor>
    <xdr:from>
      <xdr:col>8</xdr:col>
      <xdr:colOff>466726</xdr:colOff>
      <xdr:row>4</xdr:row>
      <xdr:rowOff>85724</xdr:rowOff>
    </xdr:from>
    <xdr:to>
      <xdr:col>10</xdr:col>
      <xdr:colOff>544576</xdr:colOff>
      <xdr:row>5</xdr:row>
      <xdr:rowOff>313124</xdr:rowOff>
    </xdr:to>
    <xdr:sp macro="" textlink="">
      <xdr:nvSpPr>
        <xdr:cNvPr id="109" name="Rectangle à coins arrondis 6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114926" y="1895474"/>
          <a:ext cx="1239900" cy="608400"/>
        </a:xfrm>
        <a:prstGeom prst="roundRect">
          <a:avLst/>
        </a:prstGeom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RELEVES DE NOTES CONTROLES DE FEVRIER</a:t>
          </a:r>
        </a:p>
      </xdr:txBody>
    </xdr:sp>
    <xdr:clientData/>
  </xdr:twoCellAnchor>
  <xdr:twoCellAnchor>
    <xdr:from>
      <xdr:col>10</xdr:col>
      <xdr:colOff>514350</xdr:colOff>
      <xdr:row>2</xdr:row>
      <xdr:rowOff>76200</xdr:rowOff>
    </xdr:from>
    <xdr:to>
      <xdr:col>15</xdr:col>
      <xdr:colOff>123825</xdr:colOff>
      <xdr:row>4</xdr:row>
      <xdr:rowOff>0</xdr:rowOff>
    </xdr:to>
    <xdr:sp macro="" textlink="">
      <xdr:nvSpPr>
        <xdr:cNvPr id="6" name="Rectangle à coins arrondis 6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7C8989B-4001-4D06-A5FA-5DF5C9E06CC3}"/>
            </a:ext>
          </a:extLst>
        </xdr:cNvPr>
        <xdr:cNvSpPr/>
      </xdr:nvSpPr>
      <xdr:spPr>
        <a:xfrm>
          <a:off x="6324600" y="1200150"/>
          <a:ext cx="2514600" cy="609600"/>
        </a:xfrm>
        <a:prstGeom prst="roundRect">
          <a:avLst/>
        </a:prstGeom>
        <a:noFill/>
        <a:ln w="1905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endParaRPr lang="fr-FR" sz="900" baseline="0">
            <a:solidFill>
              <a:schemeClr val="tx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RESULTATS COMPLETS</a:t>
          </a:r>
          <a:endParaRPr lang="fr-FR" sz="900">
            <a:solidFill>
              <a:schemeClr val="tx1"/>
            </a:solidFill>
            <a:effectLst/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l"/>
          <a:endParaRPr lang="fr-FR" sz="900" baseline="0">
            <a:solidFill>
              <a:schemeClr val="tx1"/>
            </a:solidFill>
          </a:endParaRPr>
        </a:p>
        <a:p>
          <a:pPr algn="ctr"/>
          <a:endParaRPr lang="fr-FR" sz="900" baseline="0"/>
        </a:p>
        <a:p>
          <a:pPr algn="ctr"/>
          <a:endParaRPr lang="fr-FR" sz="900"/>
        </a:p>
      </xdr:txBody>
    </xdr:sp>
    <xdr:clientData/>
  </xdr:twoCellAnchor>
  <xdr:twoCellAnchor editAs="oneCell">
    <xdr:from>
      <xdr:col>13</xdr:col>
      <xdr:colOff>542926</xdr:colOff>
      <xdr:row>2</xdr:row>
      <xdr:rowOff>126480</xdr:rowOff>
    </xdr:from>
    <xdr:to>
      <xdr:col>14</xdr:col>
      <xdr:colOff>409575</xdr:colOff>
      <xdr:row>3</xdr:row>
      <xdr:rowOff>344685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2987F06-8471-4159-AB6B-260DFCB1E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1" y="1250430"/>
          <a:ext cx="447674" cy="523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95252</xdr:colOff>
      <xdr:row>3</xdr:row>
      <xdr:rowOff>62829</xdr:rowOff>
    </xdr:from>
    <xdr:to>
      <xdr:col>0</xdr:col>
      <xdr:colOff>465434</xdr:colOff>
      <xdr:row>3</xdr:row>
      <xdr:rowOff>495301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DBE9CCA-54B9-4684-8123-D65EAB41C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2" y="262854"/>
          <a:ext cx="370182" cy="432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Isamuse%20ANNEE%202017%202018.xlsm" TargetMode="External"/><Relationship Id="rId2" Type="http://schemas.openxmlformats.org/officeDocument/2006/relationships/hyperlink" Target="Isamuse%202016-2017" TargetMode="External"/><Relationship Id="rId1" Type="http://schemas.openxmlformats.org/officeDocument/2006/relationships/hyperlink" Target="TABLEURS%20NOTATIONS%20ann&#233;e%202015-%202016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C0BB-ED5F-4360-95BB-420A3E57C830}">
  <dimension ref="A1:X27"/>
  <sheetViews>
    <sheetView workbookViewId="0">
      <selection activeCell="D4" sqref="D4:G4"/>
    </sheetView>
  </sheetViews>
  <sheetFormatPr baseColWidth="10" defaultColWidth="11.5703125" defaultRowHeight="15"/>
  <cols>
    <col min="1" max="23" width="8.7109375" style="2" customWidth="1"/>
    <col min="24" max="16384" width="11.5703125" style="2"/>
  </cols>
  <sheetData>
    <row r="1" spans="1:24" ht="38.25" customHeight="1">
      <c r="A1" s="1"/>
      <c r="B1" s="114" t="s">
        <v>1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</row>
    <row r="2" spans="1:24" ht="50.25" customHeight="1">
      <c r="B2" s="115" t="s">
        <v>2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</row>
    <row r="3" spans="1:24" ht="24" customHeight="1"/>
    <row r="4" spans="1:24" s="3" customFormat="1" ht="30" customHeight="1">
      <c r="D4" s="113" t="s">
        <v>4</v>
      </c>
      <c r="E4" s="113"/>
      <c r="F4" s="113"/>
      <c r="G4" s="113"/>
    </row>
    <row r="5" spans="1:24" s="3" customFormat="1" ht="30" customHeight="1">
      <c r="D5" s="112" t="s">
        <v>3</v>
      </c>
      <c r="E5" s="112"/>
      <c r="F5" s="112"/>
      <c r="G5" s="112"/>
    </row>
    <row r="6" spans="1:24" s="3" customFormat="1" ht="30" customHeight="1">
      <c r="D6" s="113" t="s">
        <v>0</v>
      </c>
      <c r="E6" s="113"/>
      <c r="F6" s="113"/>
      <c r="G6" s="113"/>
    </row>
    <row r="7" spans="1:24" ht="24" customHeight="1"/>
    <row r="8" spans="1:24" ht="24" customHeight="1">
      <c r="K8" s="4"/>
    </row>
    <row r="9" spans="1:24" ht="24" customHeight="1">
      <c r="M9" s="4"/>
    </row>
    <row r="10" spans="1:24" ht="24" customHeight="1"/>
    <row r="11" spans="1:24" ht="24" customHeight="1"/>
    <row r="12" spans="1:24" ht="24" customHeight="1"/>
    <row r="13" spans="1:24" ht="24" customHeight="1"/>
    <row r="14" spans="1:24" ht="24" customHeight="1"/>
    <row r="15" spans="1:24" ht="24" customHeight="1"/>
    <row r="16" spans="1:24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</sheetData>
  <mergeCells count="5">
    <mergeCell ref="D5:G5"/>
    <mergeCell ref="D6:G6"/>
    <mergeCell ref="D4:G4"/>
    <mergeCell ref="B1:X1"/>
    <mergeCell ref="B2:X2"/>
  </mergeCells>
  <hyperlinks>
    <hyperlink ref="D6:G6" r:id="rId1" display="TABLEURS ANNEE SCOLAIRE 2015 - 2016" xr:uid="{E4980847-5685-4E20-A582-27E479BC1727}"/>
    <hyperlink ref="D5:G5" r:id="rId2" display="ISAMUSE ANNEE SCOLAIRE 2016 - 2017" xr:uid="{9BF0BA04-8EB9-4146-BDAA-FE254C3033ED}"/>
    <hyperlink ref="D4:G4" r:id="rId3" display="ISAMUSE ANNEE SCOLAIRE 2017- 2018" xr:uid="{E903FCE9-1DDC-4B32-93EC-0472C9ED3E64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CDB70-3613-4EDB-AD6E-6E7AE92E5428}">
  <dimension ref="A3:U54"/>
  <sheetViews>
    <sheetView workbookViewId="0"/>
  </sheetViews>
  <sheetFormatPr baseColWidth="10" defaultRowHeight="15"/>
  <cols>
    <col min="1" max="1" width="7.5703125" style="13" customWidth="1"/>
    <col min="2" max="2" width="23.5703125" style="13" customWidth="1"/>
    <col min="3" max="3" width="7.28515625" style="13" customWidth="1"/>
    <col min="4" max="4" width="10.5703125" style="13" customWidth="1"/>
    <col min="5" max="5" width="12" style="13" customWidth="1"/>
    <col min="6" max="7" width="8" style="51" customWidth="1"/>
    <col min="8" max="20" width="8" style="13" customWidth="1"/>
    <col min="21" max="21" width="8.140625" style="13" customWidth="1"/>
    <col min="22" max="16384" width="11.42578125" style="13"/>
  </cols>
  <sheetData>
    <row r="3" spans="1:21" ht="24.75" customHeight="1" thickBot="1"/>
    <row r="4" spans="1:21" ht="45.6" customHeight="1" thickBot="1">
      <c r="A4" s="58"/>
      <c r="B4" s="59"/>
    </row>
    <row r="5" spans="1:21" ht="15.75" thickBot="1"/>
    <row r="6" spans="1:21" ht="21.75" thickBot="1">
      <c r="B6" s="60"/>
      <c r="C6" s="116" t="s">
        <v>20</v>
      </c>
      <c r="D6" s="117"/>
      <c r="E6" s="116" t="s">
        <v>11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7"/>
    </row>
    <row r="7" spans="1:21" ht="36" customHeight="1" thickBot="1">
      <c r="B7" s="61" t="s">
        <v>5</v>
      </c>
      <c r="C7" s="126" t="s">
        <v>26</v>
      </c>
      <c r="D7" s="126" t="s">
        <v>10</v>
      </c>
      <c r="E7" s="126" t="s">
        <v>11</v>
      </c>
      <c r="F7" s="119" t="s">
        <v>12</v>
      </c>
      <c r="G7" s="120"/>
      <c r="H7" s="123" t="s">
        <v>13</v>
      </c>
      <c r="I7" s="124"/>
      <c r="J7" s="124"/>
      <c r="K7" s="125"/>
      <c r="L7" s="123" t="s">
        <v>17</v>
      </c>
      <c r="M7" s="124"/>
      <c r="N7" s="124"/>
      <c r="O7" s="125"/>
      <c r="P7" s="62" t="s">
        <v>14</v>
      </c>
      <c r="Q7" s="62" t="s">
        <v>15</v>
      </c>
      <c r="R7" s="62" t="s">
        <v>16</v>
      </c>
      <c r="S7" s="62" t="s">
        <v>18</v>
      </c>
      <c r="T7" s="63" t="s">
        <v>19</v>
      </c>
      <c r="U7" s="8"/>
    </row>
    <row r="8" spans="1:21" ht="15" customHeight="1">
      <c r="B8" s="64"/>
      <c r="C8" s="127"/>
      <c r="D8" s="127"/>
      <c r="E8" s="127"/>
      <c r="F8" s="121" t="s">
        <v>21</v>
      </c>
      <c r="G8" s="122"/>
      <c r="H8" s="121" t="s">
        <v>21</v>
      </c>
      <c r="I8" s="122"/>
      <c r="J8" s="121" t="s">
        <v>24</v>
      </c>
      <c r="K8" s="122"/>
      <c r="L8" s="121" t="s">
        <v>21</v>
      </c>
      <c r="M8" s="122"/>
      <c r="N8" s="121" t="s">
        <v>25</v>
      </c>
      <c r="O8" s="122"/>
      <c r="P8" s="9"/>
      <c r="Q8" s="9"/>
      <c r="R8" s="9"/>
      <c r="S8" s="9"/>
      <c r="T8" s="65"/>
      <c r="U8" s="9"/>
    </row>
    <row r="9" spans="1:21" ht="15.75" thickBot="1">
      <c r="B9" s="66"/>
      <c r="C9" s="128"/>
      <c r="D9" s="128"/>
      <c r="E9" s="128"/>
      <c r="F9" s="67" t="s">
        <v>22</v>
      </c>
      <c r="G9" s="68" t="s">
        <v>23</v>
      </c>
      <c r="H9" s="67" t="s">
        <v>22</v>
      </c>
      <c r="I9" s="68" t="s">
        <v>23</v>
      </c>
      <c r="J9" s="67" t="s">
        <v>22</v>
      </c>
      <c r="K9" s="68" t="s">
        <v>23</v>
      </c>
      <c r="L9" s="67" t="s">
        <v>22</v>
      </c>
      <c r="M9" s="68" t="s">
        <v>23</v>
      </c>
      <c r="N9" s="67" t="s">
        <v>22</v>
      </c>
      <c r="O9" s="68" t="s">
        <v>23</v>
      </c>
      <c r="P9" s="69"/>
      <c r="Q9" s="69"/>
      <c r="R9" s="69"/>
      <c r="S9" s="69"/>
      <c r="T9" s="70"/>
    </row>
    <row r="10" spans="1:21">
      <c r="B10" s="16"/>
      <c r="C10" s="17"/>
      <c r="D10" s="71"/>
      <c r="E10" s="16"/>
      <c r="F10" s="57"/>
      <c r="G10" s="52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 spans="1:21">
      <c r="B11" s="19"/>
      <c r="C11" s="20"/>
      <c r="D11" s="72"/>
      <c r="E11" s="19"/>
      <c r="F11" s="73"/>
      <c r="G11" s="53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1">
      <c r="B12" s="19"/>
      <c r="C12" s="20"/>
      <c r="D12" s="72"/>
      <c r="E12" s="19"/>
      <c r="F12" s="73"/>
      <c r="G12" s="53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1">
      <c r="B13" s="19"/>
      <c r="C13" s="20"/>
      <c r="D13" s="72"/>
      <c r="E13" s="19"/>
      <c r="F13" s="73"/>
      <c r="G13" s="53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1">
      <c r="B14" s="19"/>
      <c r="C14" s="20"/>
      <c r="D14" s="72"/>
      <c r="E14" s="19"/>
      <c r="F14" s="73"/>
      <c r="G14" s="53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1">
      <c r="B15" s="19"/>
      <c r="C15" s="20"/>
      <c r="D15" s="72"/>
      <c r="E15" s="19"/>
      <c r="F15" s="73"/>
      <c r="G15" s="53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1" ht="15" customHeight="1">
      <c r="B16" s="19"/>
      <c r="C16" s="20"/>
      <c r="D16" s="72"/>
      <c r="E16" s="19"/>
      <c r="F16" s="73"/>
      <c r="G16" s="53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2:20">
      <c r="B17" s="19"/>
      <c r="C17" s="20"/>
      <c r="D17" s="72"/>
      <c r="E17" s="19"/>
      <c r="F17" s="73"/>
      <c r="G17" s="53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2:20">
      <c r="B18" s="19"/>
      <c r="C18" s="20"/>
      <c r="D18" s="72"/>
      <c r="E18" s="19"/>
      <c r="F18" s="73"/>
      <c r="G18" s="53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2:20">
      <c r="B19" s="19"/>
      <c r="C19" s="20"/>
      <c r="D19" s="72"/>
      <c r="E19" s="19"/>
      <c r="F19" s="73"/>
      <c r="G19" s="53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2:20">
      <c r="B20" s="19"/>
      <c r="C20" s="20"/>
      <c r="D20" s="72"/>
      <c r="E20" s="19"/>
      <c r="F20" s="73"/>
      <c r="G20" s="53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2:20">
      <c r="B21" s="19"/>
      <c r="C21" s="20"/>
      <c r="D21" s="72"/>
      <c r="E21" s="19"/>
      <c r="F21" s="73"/>
      <c r="G21" s="53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2:20">
      <c r="B22" s="19"/>
      <c r="C22" s="20"/>
      <c r="D22" s="72"/>
      <c r="E22" s="19"/>
      <c r="F22" s="73"/>
      <c r="G22" s="53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2:20">
      <c r="B23" s="19"/>
      <c r="C23" s="20"/>
      <c r="D23" s="72"/>
      <c r="E23" s="19"/>
      <c r="F23" s="73"/>
      <c r="G23" s="53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spans="2:20">
      <c r="B24" s="19"/>
      <c r="C24" s="20"/>
      <c r="D24" s="72"/>
      <c r="E24" s="19"/>
      <c r="F24" s="73"/>
      <c r="G24" s="53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2:20">
      <c r="B25" s="19"/>
      <c r="C25" s="20"/>
      <c r="D25" s="72"/>
      <c r="E25" s="19"/>
      <c r="F25" s="73"/>
      <c r="G25" s="53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</row>
    <row r="26" spans="2:20">
      <c r="B26" s="19"/>
      <c r="C26" s="20"/>
      <c r="D26" s="72"/>
      <c r="E26" s="19"/>
      <c r="F26" s="73"/>
      <c r="G26" s="53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2:20">
      <c r="B27" s="19"/>
      <c r="C27" s="20"/>
      <c r="D27" s="72"/>
      <c r="E27" s="19"/>
      <c r="F27" s="73"/>
      <c r="G27" s="53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2:20">
      <c r="B28" s="19"/>
      <c r="C28" s="20"/>
      <c r="D28" s="72"/>
      <c r="E28" s="19"/>
      <c r="F28" s="73"/>
      <c r="G28" s="53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2:20">
      <c r="B29" s="19"/>
      <c r="C29" s="20"/>
      <c r="D29" s="72"/>
      <c r="E29" s="19"/>
      <c r="F29" s="73"/>
      <c r="G29" s="53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2:20">
      <c r="B30" s="19"/>
      <c r="C30" s="20"/>
      <c r="D30" s="72"/>
      <c r="E30" s="19"/>
      <c r="F30" s="73"/>
      <c r="G30" s="53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2:20">
      <c r="B31" s="19"/>
      <c r="C31" s="20"/>
      <c r="D31" s="72"/>
      <c r="E31" s="19"/>
      <c r="F31" s="73"/>
      <c r="G31" s="53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2:20">
      <c r="B32" s="19"/>
      <c r="C32" s="20"/>
      <c r="D32" s="72"/>
      <c r="E32" s="19"/>
      <c r="F32" s="73"/>
      <c r="G32" s="53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2:20">
      <c r="B33" s="19"/>
      <c r="C33" s="20"/>
      <c r="D33" s="72"/>
      <c r="E33" s="19"/>
      <c r="F33" s="73"/>
      <c r="G33" s="53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2:20">
      <c r="B34" s="19"/>
      <c r="C34" s="20"/>
      <c r="D34" s="72"/>
      <c r="E34" s="19"/>
      <c r="F34" s="73"/>
      <c r="G34" s="53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2:20">
      <c r="B35" s="19"/>
      <c r="C35" s="20"/>
      <c r="D35" s="72"/>
      <c r="E35" s="19"/>
      <c r="F35" s="73"/>
      <c r="G35" s="5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2:20">
      <c r="B36" s="19"/>
      <c r="C36" s="20"/>
      <c r="D36" s="72"/>
      <c r="E36" s="19"/>
      <c r="F36" s="73"/>
      <c r="G36" s="53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2:20">
      <c r="B37" s="19"/>
      <c r="C37" s="20"/>
      <c r="D37" s="72"/>
      <c r="E37" s="19"/>
      <c r="F37" s="73"/>
      <c r="G37" s="53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2:20">
      <c r="B38" s="19"/>
      <c r="C38" s="20"/>
      <c r="D38" s="72"/>
      <c r="E38" s="19"/>
      <c r="F38" s="73"/>
      <c r="G38" s="53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2:20">
      <c r="B39" s="19"/>
      <c r="C39" s="20"/>
      <c r="D39" s="72"/>
      <c r="E39" s="19"/>
      <c r="F39" s="73"/>
      <c r="G39" s="53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2:20">
      <c r="B40" s="19"/>
      <c r="C40" s="20"/>
      <c r="D40" s="72"/>
      <c r="E40" s="19"/>
      <c r="F40" s="73"/>
      <c r="G40" s="53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2:20">
      <c r="B41" s="19"/>
      <c r="C41" s="20"/>
      <c r="D41" s="72"/>
      <c r="E41" s="19"/>
      <c r="F41" s="73"/>
      <c r="G41" s="53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2:20">
      <c r="B42" s="19"/>
      <c r="C42" s="20"/>
      <c r="D42" s="72"/>
      <c r="E42" s="19"/>
      <c r="F42" s="73"/>
      <c r="G42" s="53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2:20">
      <c r="B43" s="19"/>
      <c r="C43" s="20"/>
      <c r="D43" s="72"/>
      <c r="E43" s="19"/>
      <c r="F43" s="73"/>
      <c r="G43" s="53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2:20">
      <c r="B44" s="19"/>
      <c r="C44" s="20"/>
      <c r="D44" s="72"/>
      <c r="E44" s="19"/>
      <c r="F44" s="73"/>
      <c r="G44" s="53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2:20">
      <c r="B45" s="19"/>
      <c r="C45" s="20"/>
      <c r="D45" s="72"/>
      <c r="E45" s="19"/>
      <c r="F45" s="73"/>
      <c r="G45" s="53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2:20">
      <c r="B46" s="19"/>
      <c r="C46" s="20"/>
      <c r="D46" s="72"/>
      <c r="E46" s="19"/>
      <c r="F46" s="73"/>
      <c r="G46" s="53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2:20">
      <c r="B47" s="19"/>
      <c r="C47" s="20"/>
      <c r="D47" s="72"/>
      <c r="E47" s="19"/>
      <c r="F47" s="73"/>
      <c r="G47" s="53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2:20">
      <c r="B48" s="19"/>
      <c r="C48" s="20"/>
      <c r="D48" s="72"/>
      <c r="E48" s="19"/>
      <c r="F48" s="73"/>
      <c r="G48" s="53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</row>
    <row r="49" spans="2:20">
      <c r="B49" s="19"/>
      <c r="C49" s="20"/>
      <c r="D49" s="72"/>
      <c r="E49" s="19"/>
      <c r="F49" s="73"/>
      <c r="G49" s="53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2:20">
      <c r="B50" s="19"/>
      <c r="C50" s="20"/>
      <c r="D50" s="72"/>
      <c r="E50" s="19"/>
      <c r="F50" s="73"/>
      <c r="G50" s="53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</row>
    <row r="51" spans="2:20">
      <c r="B51" s="19"/>
      <c r="C51" s="20"/>
      <c r="D51" s="72"/>
      <c r="E51" s="19"/>
      <c r="F51" s="73"/>
      <c r="G51" s="53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</row>
    <row r="52" spans="2:20">
      <c r="B52" s="19"/>
      <c r="C52" s="20"/>
      <c r="D52" s="72"/>
      <c r="E52" s="19"/>
      <c r="F52" s="73"/>
      <c r="G52" s="53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</row>
    <row r="53" spans="2:20">
      <c r="B53" s="19"/>
      <c r="C53" s="20"/>
      <c r="D53" s="72"/>
      <c r="E53" s="19"/>
      <c r="F53" s="73"/>
      <c r="G53" s="53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</row>
    <row r="54" spans="2:20" ht="15.75" thickBot="1">
      <c r="B54" s="22"/>
      <c r="C54" s="23"/>
      <c r="D54" s="74"/>
      <c r="E54" s="22"/>
      <c r="F54" s="75"/>
      <c r="G54" s="5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</sheetData>
  <mergeCells count="13">
    <mergeCell ref="C6:D6"/>
    <mergeCell ref="E6:T6"/>
    <mergeCell ref="F7:G7"/>
    <mergeCell ref="F8:G8"/>
    <mergeCell ref="H8:I8"/>
    <mergeCell ref="H7:K7"/>
    <mergeCell ref="J8:K8"/>
    <mergeCell ref="L7:O7"/>
    <mergeCell ref="L8:M8"/>
    <mergeCell ref="N8:O8"/>
    <mergeCell ref="C7:C9"/>
    <mergeCell ref="D7:D9"/>
    <mergeCell ref="E7:E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0AFB-9472-449B-87EF-BDBD99AABC39}">
  <dimension ref="A1:D8"/>
  <sheetViews>
    <sheetView workbookViewId="0">
      <selection activeCell="H9" sqref="H9"/>
    </sheetView>
  </sheetViews>
  <sheetFormatPr baseColWidth="10" defaultRowHeight="15"/>
  <cols>
    <col min="1" max="3" width="11.42578125" style="7"/>
  </cols>
  <sheetData>
    <row r="1" spans="2:4">
      <c r="B1" s="92" t="s">
        <v>50</v>
      </c>
      <c r="C1" s="92" t="s">
        <v>49</v>
      </c>
      <c r="D1" s="92" t="s">
        <v>50</v>
      </c>
    </row>
    <row r="2" spans="2:4">
      <c r="B2" s="91">
        <v>10</v>
      </c>
      <c r="C2" s="91" t="s">
        <v>48</v>
      </c>
      <c r="D2" s="91">
        <v>10</v>
      </c>
    </row>
    <row r="3" spans="2:4">
      <c r="B3" s="91">
        <v>12</v>
      </c>
      <c r="C3" s="91" t="s">
        <v>47</v>
      </c>
      <c r="D3" s="91">
        <v>12</v>
      </c>
    </row>
    <row r="4" spans="2:4">
      <c r="B4" s="91">
        <v>13</v>
      </c>
      <c r="C4" s="91" t="s">
        <v>46</v>
      </c>
      <c r="D4" s="91">
        <v>13</v>
      </c>
    </row>
    <row r="5" spans="2:4">
      <c r="B5" s="91">
        <v>14</v>
      </c>
      <c r="C5" s="91" t="s">
        <v>45</v>
      </c>
      <c r="D5" s="91">
        <v>14</v>
      </c>
    </row>
    <row r="6" spans="2:4">
      <c r="B6" s="91">
        <v>16</v>
      </c>
      <c r="C6" s="91" t="s">
        <v>44</v>
      </c>
      <c r="D6" s="91">
        <v>16</v>
      </c>
    </row>
    <row r="7" spans="2:4">
      <c r="B7" s="91">
        <v>18</v>
      </c>
      <c r="C7" s="91" t="s">
        <v>43</v>
      </c>
      <c r="D7" s="91">
        <v>18</v>
      </c>
    </row>
    <row r="8" spans="2:4">
      <c r="B8" s="91">
        <v>18.5</v>
      </c>
      <c r="C8" s="91" t="s">
        <v>42</v>
      </c>
      <c r="D8" s="91">
        <v>18.5</v>
      </c>
    </row>
  </sheetData>
  <sortState ref="B2:C8">
    <sortCondition ref="B2:B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1BBB7-5E43-44D9-B9BD-2C37EDCBF57B}">
  <dimension ref="B1:P49"/>
  <sheetViews>
    <sheetView tabSelected="1" workbookViewId="0">
      <selection activeCell="F4" sqref="F4"/>
    </sheetView>
  </sheetViews>
  <sheetFormatPr baseColWidth="10" defaultRowHeight="15"/>
  <cols>
    <col min="1" max="1" width="2.28515625" style="13" customWidth="1"/>
    <col min="2" max="2" width="25.7109375" style="13" customWidth="1"/>
    <col min="3" max="4" width="10.5703125" style="51" bestFit="1" customWidth="1"/>
    <col min="5" max="5" width="9.140625" style="51" bestFit="1" customWidth="1"/>
    <col min="6" max="6" width="8.28515625" style="51" bestFit="1" customWidth="1"/>
    <col min="7" max="7" width="9.42578125" style="51" bestFit="1" customWidth="1"/>
    <col min="8" max="8" width="9.140625" style="51" bestFit="1" customWidth="1"/>
    <col min="9" max="9" width="8.5703125" style="51" customWidth="1"/>
    <col min="10" max="10" width="35.5703125" style="13" customWidth="1"/>
    <col min="11" max="16384" width="11.42578125" style="13"/>
  </cols>
  <sheetData>
    <row r="1" spans="2:16" ht="15.75" thickBot="1"/>
    <row r="2" spans="2:16" ht="21.75" thickBot="1">
      <c r="B2" s="129" t="s">
        <v>9</v>
      </c>
      <c r="C2" s="130"/>
      <c r="D2" s="130"/>
      <c r="E2" s="130"/>
      <c r="F2" s="130"/>
      <c r="G2" s="130"/>
      <c r="H2" s="130"/>
      <c r="I2" s="131"/>
    </row>
    <row r="3" spans="2:16" s="15" customFormat="1" ht="64.5" thickBot="1">
      <c r="B3" s="14" t="s">
        <v>5</v>
      </c>
      <c r="C3" s="110" t="s">
        <v>51</v>
      </c>
      <c r="D3" s="109" t="s">
        <v>52</v>
      </c>
      <c r="E3" s="99" t="s">
        <v>6</v>
      </c>
      <c r="F3" s="25" t="s">
        <v>7</v>
      </c>
      <c r="G3" s="56" t="s">
        <v>39</v>
      </c>
      <c r="H3" s="55" t="s">
        <v>53</v>
      </c>
      <c r="I3" s="93" t="s">
        <v>8</v>
      </c>
    </row>
    <row r="4" spans="2:16">
      <c r="B4" s="86"/>
      <c r="C4" s="104">
        <f>IFERROR('1A Evaluations mars'!K5,"")</f>
        <v>6.1714285714285717</v>
      </c>
      <c r="D4" s="89">
        <f>IFERROR('1A Evaluations juin'!K5,"")</f>
        <v>7.5428571428571427</v>
      </c>
      <c r="E4" s="106">
        <f>IFERROR(SUM(C4:D4),"")</f>
        <v>13.714285714285715</v>
      </c>
      <c r="F4" s="100" t="str">
        <f>+VLOOKUP(E4,RECHERCHEV!$B$2:$C$8,2,1)</f>
        <v>C+</v>
      </c>
      <c r="G4" s="96" t="s">
        <v>47</v>
      </c>
      <c r="H4" s="90">
        <f>IFERROR(VLOOKUP(G4,RECHERCHEV!$C$1:$D$8,2,FALSE),"")</f>
        <v>12</v>
      </c>
      <c r="I4" s="85"/>
      <c r="J4" s="83" t="str">
        <f>IF(H4&gt;=14,IF(AND(E4&gt;=11.8,E4&lt;=11.99),"ATTENTION ! Note du contrôle continu OK et moyenne proche du minimum requis. Notes des évaluations à réévaluer pour valider",""),"")</f>
        <v/>
      </c>
      <c r="K4" s="84"/>
      <c r="L4" s="84"/>
      <c r="M4" s="84"/>
      <c r="N4" s="84"/>
      <c r="O4" s="84"/>
      <c r="P4" s="84"/>
    </row>
    <row r="5" spans="2:16">
      <c r="B5" s="87"/>
      <c r="C5" s="104" t="str">
        <f>IFERROR('1A Evaluations mars'!K6,"")</f>
        <v/>
      </c>
      <c r="D5" s="102" t="str">
        <f>IFERROR('1A Evaluations juin'!K6,"")</f>
        <v/>
      </c>
      <c r="E5" s="107">
        <f t="shared" ref="E5:E49" si="0">IFERROR(SUM(C5:D5),"")</f>
        <v>0</v>
      </c>
      <c r="F5" s="52" t="str">
        <f t="shared" ref="F5:F49" si="1">IF(E5&gt;=18,"A+",IF(AND(E5&gt;=16,E5&lt;18),"A",IF(AND(E5&gt;=15,E5&lt;16),"B+",IF(AND(E5&gt;=14,E5&lt;15),"B",IF(AND(E5&gt;=13,E5&lt;14),"C+",IF(AND(E5&gt;=12,E5&lt;13),"C",IF(AND(E5&gt;=10,E5&lt;12),"D",IF(AND(E5&gt;=8,E5&lt;10),"E",""))))))))</f>
        <v/>
      </c>
      <c r="G5" s="97"/>
      <c r="H5" s="94" t="str">
        <f>IFERROR(VLOOKUP(G5,RECHERCHEV!A2:B9,2,FALSE),"")</f>
        <v/>
      </c>
      <c r="I5" s="85"/>
      <c r="J5" s="83" t="str">
        <f t="shared" ref="J5:J49" si="2">IF(H5&gt;=14,IF(AND(E5&gt;=11.8,E5&lt;=11.99),"ATTENTION ! Note du contrôle continu OK et moyenne proche du minimum requis. Notes des évaluations à réévaluer pour valider",""),"")</f>
        <v/>
      </c>
      <c r="K5" s="84"/>
      <c r="L5" s="84"/>
      <c r="M5" s="84"/>
      <c r="N5" s="84"/>
      <c r="O5" s="84"/>
      <c r="P5" s="84"/>
    </row>
    <row r="6" spans="2:16">
      <c r="B6" s="87"/>
      <c r="C6" s="104" t="str">
        <f>IFERROR('1A Evaluations mars'!K7,"")</f>
        <v/>
      </c>
      <c r="D6" s="102" t="str">
        <f>IFERROR('1A Evaluations juin'!K7,"")</f>
        <v/>
      </c>
      <c r="E6" s="107">
        <f t="shared" si="0"/>
        <v>0</v>
      </c>
      <c r="F6" s="52" t="str">
        <f t="shared" si="1"/>
        <v/>
      </c>
      <c r="G6" s="97"/>
      <c r="H6" s="94" t="str">
        <f>IFERROR(VLOOKUP(G6,RECHERCHEV!A3:B10,2,FALSE),"")</f>
        <v/>
      </c>
      <c r="I6" s="85"/>
      <c r="J6" s="83" t="str">
        <f t="shared" si="2"/>
        <v/>
      </c>
      <c r="K6" s="84"/>
      <c r="L6" s="84"/>
      <c r="M6" s="84"/>
      <c r="N6" s="84"/>
      <c r="O6" s="84"/>
      <c r="P6" s="84"/>
    </row>
    <row r="7" spans="2:16">
      <c r="B7" s="87"/>
      <c r="C7" s="104" t="str">
        <f>IFERROR('1A Evaluations mars'!K8,"")</f>
        <v/>
      </c>
      <c r="D7" s="102" t="str">
        <f>IFERROR('1A Evaluations juin'!K8,"")</f>
        <v/>
      </c>
      <c r="E7" s="107">
        <f t="shared" si="0"/>
        <v>0</v>
      </c>
      <c r="F7" s="52" t="str">
        <f t="shared" si="1"/>
        <v/>
      </c>
      <c r="G7" s="97"/>
      <c r="H7" s="94" t="str">
        <f>IFERROR(VLOOKUP(G7,RECHERCHEV!A4:B11,2,FALSE),"")</f>
        <v/>
      </c>
      <c r="I7" s="85"/>
      <c r="J7" s="83" t="str">
        <f t="shared" si="2"/>
        <v/>
      </c>
      <c r="K7" s="84"/>
      <c r="L7" s="84"/>
      <c r="M7" s="84"/>
      <c r="N7" s="84"/>
      <c r="O7" s="84"/>
      <c r="P7" s="84"/>
    </row>
    <row r="8" spans="2:16">
      <c r="B8" s="87"/>
      <c r="C8" s="104" t="str">
        <f>IFERROR('1A Evaluations mars'!K9,"")</f>
        <v/>
      </c>
      <c r="D8" s="102" t="str">
        <f>IFERROR('1A Evaluations juin'!K9,"")</f>
        <v/>
      </c>
      <c r="E8" s="107">
        <f t="shared" si="0"/>
        <v>0</v>
      </c>
      <c r="F8" s="52" t="str">
        <f t="shared" si="1"/>
        <v/>
      </c>
      <c r="G8" s="97"/>
      <c r="H8" s="94" t="str">
        <f>IFERROR(VLOOKUP(G8,RECHERCHEV!A5:B12,2,FALSE),"")</f>
        <v/>
      </c>
      <c r="I8" s="85"/>
      <c r="J8" s="83" t="str">
        <f t="shared" si="2"/>
        <v/>
      </c>
      <c r="K8" s="84"/>
      <c r="L8" s="84"/>
      <c r="M8" s="84"/>
      <c r="N8" s="84"/>
      <c r="O8" s="84"/>
      <c r="P8" s="84"/>
    </row>
    <row r="9" spans="2:16">
      <c r="B9" s="87"/>
      <c r="C9" s="104" t="str">
        <f>IFERROR('1A Evaluations mars'!K10,"")</f>
        <v/>
      </c>
      <c r="D9" s="102" t="str">
        <f>IFERROR('1A Evaluations juin'!K10,"")</f>
        <v/>
      </c>
      <c r="E9" s="107">
        <f t="shared" si="0"/>
        <v>0</v>
      </c>
      <c r="F9" s="52" t="str">
        <f t="shared" si="1"/>
        <v/>
      </c>
      <c r="G9" s="97"/>
      <c r="H9" s="94" t="str">
        <f>IFERROR(VLOOKUP(G9,RECHERCHEV!A6:B13,2,FALSE),"")</f>
        <v/>
      </c>
      <c r="I9" s="85"/>
      <c r="J9" s="83" t="str">
        <f t="shared" si="2"/>
        <v/>
      </c>
      <c r="K9" s="84"/>
      <c r="L9" s="84"/>
      <c r="M9" s="84"/>
      <c r="N9" s="84"/>
      <c r="O9" s="84"/>
      <c r="P9" s="84"/>
    </row>
    <row r="10" spans="2:16">
      <c r="B10" s="87"/>
      <c r="C10" s="104" t="str">
        <f>IFERROR('1A Evaluations mars'!K11,"")</f>
        <v/>
      </c>
      <c r="D10" s="102" t="str">
        <f>IFERROR('1A Evaluations juin'!K11,"")</f>
        <v/>
      </c>
      <c r="E10" s="107">
        <f t="shared" si="0"/>
        <v>0</v>
      </c>
      <c r="F10" s="52" t="str">
        <f t="shared" si="1"/>
        <v/>
      </c>
      <c r="G10" s="97"/>
      <c r="H10" s="94" t="str">
        <f>IFERROR(VLOOKUP(G10,RECHERCHEV!A7:B14,2,FALSE),"")</f>
        <v/>
      </c>
      <c r="I10" s="85"/>
      <c r="J10" s="83" t="str">
        <f t="shared" si="2"/>
        <v/>
      </c>
      <c r="K10" s="84"/>
      <c r="L10" s="84"/>
      <c r="M10" s="84"/>
      <c r="N10" s="84"/>
      <c r="O10" s="84"/>
      <c r="P10" s="84"/>
    </row>
    <row r="11" spans="2:16">
      <c r="B11" s="87"/>
      <c r="C11" s="104" t="str">
        <f>IFERROR('1A Evaluations mars'!K12,"")</f>
        <v/>
      </c>
      <c r="D11" s="102" t="str">
        <f>IFERROR('1A Evaluations juin'!K12,"")</f>
        <v/>
      </c>
      <c r="E11" s="107">
        <f t="shared" si="0"/>
        <v>0</v>
      </c>
      <c r="F11" s="52" t="str">
        <f t="shared" si="1"/>
        <v/>
      </c>
      <c r="G11" s="97"/>
      <c r="H11" s="94" t="str">
        <f>IFERROR(VLOOKUP(G11,RECHERCHEV!A8:B15,2,FALSE),"")</f>
        <v/>
      </c>
      <c r="I11" s="85"/>
      <c r="J11" s="83" t="str">
        <f t="shared" si="2"/>
        <v/>
      </c>
      <c r="K11" s="84"/>
      <c r="L11" s="84"/>
      <c r="M11" s="84"/>
      <c r="N11" s="84"/>
      <c r="O11" s="84"/>
      <c r="P11" s="84"/>
    </row>
    <row r="12" spans="2:16">
      <c r="B12" s="87"/>
      <c r="C12" s="104" t="str">
        <f>IFERROR('1A Evaluations mars'!K13,"")</f>
        <v/>
      </c>
      <c r="D12" s="102" t="str">
        <f>IFERROR('1A Evaluations juin'!K13,"")</f>
        <v/>
      </c>
      <c r="E12" s="107">
        <f t="shared" si="0"/>
        <v>0</v>
      </c>
      <c r="F12" s="52" t="str">
        <f t="shared" si="1"/>
        <v/>
      </c>
      <c r="G12" s="97"/>
      <c r="H12" s="94" t="str">
        <f>IFERROR(VLOOKUP(G12,RECHERCHEV!A9:B16,2,FALSE),"")</f>
        <v/>
      </c>
      <c r="I12" s="85"/>
      <c r="J12" s="83" t="str">
        <f t="shared" si="2"/>
        <v/>
      </c>
      <c r="K12" s="84"/>
      <c r="L12" s="84"/>
      <c r="M12" s="84"/>
      <c r="N12" s="84"/>
      <c r="O12" s="84"/>
      <c r="P12" s="84"/>
    </row>
    <row r="13" spans="2:16">
      <c r="B13" s="87"/>
      <c r="C13" s="104" t="str">
        <f>IFERROR('1A Evaluations mars'!K14,"")</f>
        <v/>
      </c>
      <c r="D13" s="102" t="str">
        <f>IFERROR('1A Evaluations juin'!K14,"")</f>
        <v/>
      </c>
      <c r="E13" s="107">
        <f t="shared" si="0"/>
        <v>0</v>
      </c>
      <c r="F13" s="52" t="str">
        <f t="shared" si="1"/>
        <v/>
      </c>
      <c r="G13" s="97"/>
      <c r="H13" s="94" t="str">
        <f>IFERROR(VLOOKUP(G13,RECHERCHEV!A10:B17,2,FALSE),"")</f>
        <v/>
      </c>
      <c r="I13" s="85"/>
      <c r="J13" s="83" t="str">
        <f t="shared" si="2"/>
        <v/>
      </c>
      <c r="K13" s="84"/>
      <c r="L13" s="84"/>
      <c r="M13" s="84"/>
      <c r="N13" s="84"/>
      <c r="O13" s="84"/>
      <c r="P13" s="84"/>
    </row>
    <row r="14" spans="2:16">
      <c r="B14" s="87"/>
      <c r="C14" s="104" t="str">
        <f>IFERROR('1A Evaluations mars'!K15,"")</f>
        <v/>
      </c>
      <c r="D14" s="102" t="str">
        <f>IFERROR('1A Evaluations juin'!K15,"")</f>
        <v/>
      </c>
      <c r="E14" s="107">
        <f t="shared" si="0"/>
        <v>0</v>
      </c>
      <c r="F14" s="52" t="str">
        <f t="shared" si="1"/>
        <v/>
      </c>
      <c r="G14" s="97"/>
      <c r="H14" s="94" t="str">
        <f>IFERROR(VLOOKUP(G14,RECHERCHEV!A11:B18,2,FALSE),"")</f>
        <v/>
      </c>
      <c r="I14" s="85"/>
      <c r="J14" s="83" t="str">
        <f t="shared" si="2"/>
        <v/>
      </c>
      <c r="K14" s="84"/>
      <c r="L14" s="84"/>
      <c r="M14" s="84"/>
      <c r="N14" s="84"/>
      <c r="O14" s="84"/>
      <c r="P14" s="84"/>
    </row>
    <row r="15" spans="2:16">
      <c r="B15" s="87"/>
      <c r="C15" s="104" t="str">
        <f>IFERROR('1A Evaluations mars'!K16,"")</f>
        <v/>
      </c>
      <c r="D15" s="102" t="str">
        <f>IFERROR('1A Evaluations juin'!K16,"")</f>
        <v/>
      </c>
      <c r="E15" s="107">
        <f t="shared" si="0"/>
        <v>0</v>
      </c>
      <c r="F15" s="52" t="str">
        <f t="shared" si="1"/>
        <v/>
      </c>
      <c r="G15" s="97"/>
      <c r="H15" s="94" t="str">
        <f>IFERROR(VLOOKUP(G15,RECHERCHEV!A12:B19,2,FALSE),"")</f>
        <v/>
      </c>
      <c r="I15" s="85"/>
      <c r="J15" s="83" t="str">
        <f t="shared" si="2"/>
        <v/>
      </c>
      <c r="K15" s="84"/>
      <c r="L15" s="84"/>
      <c r="M15" s="84"/>
      <c r="N15" s="84"/>
      <c r="O15" s="84"/>
      <c r="P15" s="84"/>
    </row>
    <row r="16" spans="2:16">
      <c r="B16" s="87"/>
      <c r="C16" s="104" t="str">
        <f>IFERROR('1A Evaluations mars'!K17,"")</f>
        <v/>
      </c>
      <c r="D16" s="102" t="str">
        <f>IFERROR('1A Evaluations juin'!K17,"")</f>
        <v/>
      </c>
      <c r="E16" s="107">
        <f t="shared" si="0"/>
        <v>0</v>
      </c>
      <c r="F16" s="52" t="str">
        <f t="shared" si="1"/>
        <v/>
      </c>
      <c r="G16" s="97"/>
      <c r="H16" s="94" t="str">
        <f>IFERROR(VLOOKUP(G16,RECHERCHEV!A13:B20,2,FALSE),"")</f>
        <v/>
      </c>
      <c r="I16" s="85"/>
      <c r="J16" s="83" t="str">
        <f t="shared" si="2"/>
        <v/>
      </c>
      <c r="K16" s="84"/>
      <c r="L16" s="84"/>
      <c r="M16" s="84"/>
      <c r="N16" s="84"/>
      <c r="O16" s="84"/>
      <c r="P16" s="84"/>
    </row>
    <row r="17" spans="2:16">
      <c r="B17" s="87"/>
      <c r="C17" s="104" t="str">
        <f>IFERROR('1A Evaluations mars'!K18,"")</f>
        <v/>
      </c>
      <c r="D17" s="102" t="str">
        <f>IFERROR('1A Evaluations juin'!K18,"")</f>
        <v/>
      </c>
      <c r="E17" s="107">
        <f t="shared" si="0"/>
        <v>0</v>
      </c>
      <c r="F17" s="52" t="str">
        <f t="shared" si="1"/>
        <v/>
      </c>
      <c r="G17" s="97"/>
      <c r="H17" s="94" t="str">
        <f>IFERROR(VLOOKUP(G17,RECHERCHEV!A14:B21,2,FALSE),"")</f>
        <v/>
      </c>
      <c r="I17" s="85"/>
      <c r="J17" s="83" t="str">
        <f t="shared" si="2"/>
        <v/>
      </c>
      <c r="K17" s="84"/>
      <c r="L17" s="84"/>
      <c r="M17" s="84"/>
      <c r="N17" s="84"/>
      <c r="O17" s="84"/>
      <c r="P17" s="84"/>
    </row>
    <row r="18" spans="2:16">
      <c r="B18" s="87"/>
      <c r="C18" s="104" t="str">
        <f>IFERROR('1A Evaluations mars'!K19,"")</f>
        <v/>
      </c>
      <c r="D18" s="102" t="str">
        <f>IFERROR('1A Evaluations juin'!K19,"")</f>
        <v/>
      </c>
      <c r="E18" s="107">
        <f t="shared" si="0"/>
        <v>0</v>
      </c>
      <c r="F18" s="52" t="str">
        <f t="shared" si="1"/>
        <v/>
      </c>
      <c r="G18" s="97"/>
      <c r="H18" s="94" t="str">
        <f>IFERROR(VLOOKUP(G18,RECHERCHEV!A15:B22,2,FALSE),"")</f>
        <v/>
      </c>
      <c r="I18" s="85"/>
      <c r="J18" s="83" t="str">
        <f t="shared" si="2"/>
        <v/>
      </c>
      <c r="K18" s="84"/>
      <c r="L18" s="84"/>
      <c r="M18" s="84"/>
      <c r="N18" s="84"/>
      <c r="O18" s="84"/>
      <c r="P18" s="84"/>
    </row>
    <row r="19" spans="2:16">
      <c r="B19" s="87"/>
      <c r="C19" s="104" t="str">
        <f>IFERROR('1A Evaluations mars'!K20,"")</f>
        <v/>
      </c>
      <c r="D19" s="102" t="str">
        <f>IFERROR('1A Evaluations juin'!K20,"")</f>
        <v/>
      </c>
      <c r="E19" s="107">
        <f t="shared" si="0"/>
        <v>0</v>
      </c>
      <c r="F19" s="52" t="str">
        <f t="shared" si="1"/>
        <v/>
      </c>
      <c r="G19" s="97"/>
      <c r="H19" s="94" t="str">
        <f>IFERROR(VLOOKUP(G19,RECHERCHEV!A16:B23,2,FALSE),"")</f>
        <v/>
      </c>
      <c r="I19" s="85"/>
      <c r="J19" s="83" t="str">
        <f t="shared" si="2"/>
        <v/>
      </c>
      <c r="K19" s="84"/>
      <c r="L19" s="84"/>
      <c r="M19" s="84"/>
      <c r="N19" s="84"/>
      <c r="O19" s="84"/>
      <c r="P19" s="84"/>
    </row>
    <row r="20" spans="2:16">
      <c r="B20" s="87"/>
      <c r="C20" s="104" t="str">
        <f>IFERROR('1A Evaluations mars'!K21,"")</f>
        <v/>
      </c>
      <c r="D20" s="102" t="str">
        <f>IFERROR('1A Evaluations juin'!K21,"")</f>
        <v/>
      </c>
      <c r="E20" s="107">
        <f t="shared" si="0"/>
        <v>0</v>
      </c>
      <c r="F20" s="52" t="str">
        <f t="shared" si="1"/>
        <v/>
      </c>
      <c r="G20" s="97"/>
      <c r="H20" s="94" t="str">
        <f>IFERROR(VLOOKUP(G20,RECHERCHEV!A17:B24,2,FALSE),"")</f>
        <v/>
      </c>
      <c r="I20" s="85"/>
      <c r="J20" s="83" t="str">
        <f t="shared" si="2"/>
        <v/>
      </c>
      <c r="K20" s="84"/>
      <c r="L20" s="84"/>
      <c r="M20" s="84"/>
      <c r="N20" s="84"/>
      <c r="O20" s="84"/>
      <c r="P20" s="84"/>
    </row>
    <row r="21" spans="2:16">
      <c r="B21" s="87"/>
      <c r="C21" s="104" t="str">
        <f>IFERROR('1A Evaluations mars'!K22,"")</f>
        <v/>
      </c>
      <c r="D21" s="102" t="str">
        <f>IFERROR('1A Evaluations juin'!K22,"")</f>
        <v/>
      </c>
      <c r="E21" s="107">
        <f t="shared" si="0"/>
        <v>0</v>
      </c>
      <c r="F21" s="52" t="str">
        <f t="shared" si="1"/>
        <v/>
      </c>
      <c r="G21" s="97"/>
      <c r="H21" s="94" t="str">
        <f>IFERROR(VLOOKUP(G21,RECHERCHEV!A18:B25,2,FALSE),"")</f>
        <v/>
      </c>
      <c r="I21" s="85"/>
      <c r="J21" s="83" t="str">
        <f t="shared" si="2"/>
        <v/>
      </c>
      <c r="K21" s="84"/>
      <c r="L21" s="84"/>
      <c r="M21" s="84"/>
      <c r="N21" s="84"/>
      <c r="O21" s="84"/>
      <c r="P21" s="84"/>
    </row>
    <row r="22" spans="2:16">
      <c r="B22" s="87"/>
      <c r="C22" s="104" t="str">
        <f>IFERROR('1A Evaluations mars'!K23,"")</f>
        <v/>
      </c>
      <c r="D22" s="102" t="str">
        <f>IFERROR('1A Evaluations juin'!K23,"")</f>
        <v/>
      </c>
      <c r="E22" s="107">
        <f t="shared" si="0"/>
        <v>0</v>
      </c>
      <c r="F22" s="52" t="str">
        <f t="shared" si="1"/>
        <v/>
      </c>
      <c r="G22" s="97"/>
      <c r="H22" s="94" t="str">
        <f>IFERROR(VLOOKUP(G22,RECHERCHEV!A19:B26,2,FALSE),"")</f>
        <v/>
      </c>
      <c r="I22" s="85"/>
      <c r="J22" s="83" t="str">
        <f t="shared" si="2"/>
        <v/>
      </c>
      <c r="K22" s="84"/>
      <c r="L22" s="84"/>
      <c r="M22" s="84"/>
      <c r="N22" s="84"/>
      <c r="O22" s="84"/>
      <c r="P22" s="84"/>
    </row>
    <row r="23" spans="2:16">
      <c r="B23" s="87"/>
      <c r="C23" s="104" t="str">
        <f>IFERROR('1A Evaluations mars'!K24,"")</f>
        <v/>
      </c>
      <c r="D23" s="102" t="str">
        <f>IFERROR('1A Evaluations juin'!K24,"")</f>
        <v/>
      </c>
      <c r="E23" s="107">
        <f t="shared" si="0"/>
        <v>0</v>
      </c>
      <c r="F23" s="52" t="str">
        <f t="shared" si="1"/>
        <v/>
      </c>
      <c r="G23" s="97"/>
      <c r="H23" s="94" t="str">
        <f>IFERROR(VLOOKUP(G23,RECHERCHEV!A20:B27,2,FALSE),"")</f>
        <v/>
      </c>
      <c r="I23" s="85"/>
      <c r="J23" s="83" t="str">
        <f t="shared" si="2"/>
        <v/>
      </c>
      <c r="K23" s="84"/>
      <c r="L23" s="84"/>
      <c r="M23" s="84"/>
      <c r="N23" s="84"/>
      <c r="O23" s="84"/>
      <c r="P23" s="84"/>
    </row>
    <row r="24" spans="2:16">
      <c r="B24" s="87"/>
      <c r="C24" s="104" t="str">
        <f>IFERROR('1A Evaluations mars'!K25,"")</f>
        <v/>
      </c>
      <c r="D24" s="102" t="str">
        <f>IFERROR('1A Evaluations juin'!K25,"")</f>
        <v/>
      </c>
      <c r="E24" s="107">
        <f t="shared" si="0"/>
        <v>0</v>
      </c>
      <c r="F24" s="52" t="str">
        <f t="shared" si="1"/>
        <v/>
      </c>
      <c r="G24" s="97"/>
      <c r="H24" s="94" t="str">
        <f>IFERROR(VLOOKUP(G24,RECHERCHEV!A21:B28,2,FALSE),"")</f>
        <v/>
      </c>
      <c r="I24" s="85"/>
      <c r="J24" s="83" t="str">
        <f t="shared" si="2"/>
        <v/>
      </c>
      <c r="K24" s="84"/>
      <c r="L24" s="84"/>
      <c r="M24" s="84"/>
      <c r="N24" s="84"/>
      <c r="O24" s="84"/>
      <c r="P24" s="84"/>
    </row>
    <row r="25" spans="2:16">
      <c r="B25" s="87"/>
      <c r="C25" s="104" t="str">
        <f>IFERROR('1A Evaluations mars'!K26,"")</f>
        <v/>
      </c>
      <c r="D25" s="102" t="str">
        <f>IFERROR('1A Evaluations juin'!K26,"")</f>
        <v/>
      </c>
      <c r="E25" s="107">
        <f t="shared" si="0"/>
        <v>0</v>
      </c>
      <c r="F25" s="52" t="str">
        <f t="shared" si="1"/>
        <v/>
      </c>
      <c r="G25" s="97"/>
      <c r="H25" s="94" t="str">
        <f>IFERROR(VLOOKUP(G25,RECHERCHEV!A22:B29,2,FALSE),"")</f>
        <v/>
      </c>
      <c r="I25" s="85"/>
      <c r="J25" s="83" t="str">
        <f t="shared" si="2"/>
        <v/>
      </c>
      <c r="K25" s="84"/>
      <c r="L25" s="84"/>
      <c r="M25" s="84"/>
      <c r="N25" s="84"/>
      <c r="O25" s="84"/>
      <c r="P25" s="84"/>
    </row>
    <row r="26" spans="2:16">
      <c r="B26" s="87"/>
      <c r="C26" s="104" t="str">
        <f>IFERROR('1A Evaluations mars'!K27,"")</f>
        <v/>
      </c>
      <c r="D26" s="102" t="str">
        <f>IFERROR('1A Evaluations juin'!K27,"")</f>
        <v/>
      </c>
      <c r="E26" s="107">
        <f t="shared" si="0"/>
        <v>0</v>
      </c>
      <c r="F26" s="52" t="str">
        <f t="shared" si="1"/>
        <v/>
      </c>
      <c r="G26" s="97"/>
      <c r="H26" s="94" t="str">
        <f>IFERROR(VLOOKUP(G26,RECHERCHEV!A23:B30,2,FALSE),"")</f>
        <v/>
      </c>
      <c r="I26" s="85"/>
      <c r="J26" s="83" t="str">
        <f t="shared" si="2"/>
        <v/>
      </c>
      <c r="K26" s="84"/>
      <c r="L26" s="84"/>
      <c r="M26" s="84"/>
      <c r="N26" s="84"/>
      <c r="O26" s="84"/>
      <c r="P26" s="84"/>
    </row>
    <row r="27" spans="2:16">
      <c r="B27" s="87"/>
      <c r="C27" s="104" t="str">
        <f>IFERROR('1A Evaluations mars'!K28,"")</f>
        <v/>
      </c>
      <c r="D27" s="102" t="str">
        <f>IFERROR('1A Evaluations juin'!K28,"")</f>
        <v/>
      </c>
      <c r="E27" s="107">
        <f t="shared" si="0"/>
        <v>0</v>
      </c>
      <c r="F27" s="52" t="str">
        <f t="shared" si="1"/>
        <v/>
      </c>
      <c r="G27" s="97"/>
      <c r="H27" s="94" t="str">
        <f>IFERROR(VLOOKUP(G27,RECHERCHEV!A24:B31,2,FALSE),"")</f>
        <v/>
      </c>
      <c r="I27" s="85"/>
      <c r="J27" s="83" t="str">
        <f t="shared" si="2"/>
        <v/>
      </c>
      <c r="K27" s="84"/>
      <c r="L27" s="84"/>
      <c r="M27" s="84"/>
      <c r="N27" s="84"/>
      <c r="O27" s="84"/>
      <c r="P27" s="84"/>
    </row>
    <row r="28" spans="2:16">
      <c r="B28" s="87"/>
      <c r="C28" s="104" t="str">
        <f>IFERROR('1A Evaluations mars'!K29,"")</f>
        <v/>
      </c>
      <c r="D28" s="102" t="str">
        <f>IFERROR('1A Evaluations juin'!K29,"")</f>
        <v/>
      </c>
      <c r="E28" s="107">
        <f t="shared" si="0"/>
        <v>0</v>
      </c>
      <c r="F28" s="52" t="str">
        <f t="shared" si="1"/>
        <v/>
      </c>
      <c r="G28" s="97"/>
      <c r="H28" s="94" t="str">
        <f>IFERROR(VLOOKUP(G28,RECHERCHEV!A25:B32,2,FALSE),"")</f>
        <v/>
      </c>
      <c r="I28" s="85"/>
      <c r="J28" s="83" t="str">
        <f t="shared" si="2"/>
        <v/>
      </c>
      <c r="K28" s="84"/>
      <c r="L28" s="84"/>
      <c r="M28" s="84"/>
      <c r="N28" s="84"/>
      <c r="O28" s="84"/>
      <c r="P28" s="84"/>
    </row>
    <row r="29" spans="2:16">
      <c r="B29" s="87"/>
      <c r="C29" s="104" t="str">
        <f>IFERROR('1A Evaluations mars'!K30,"")</f>
        <v/>
      </c>
      <c r="D29" s="102" t="str">
        <f>IFERROR('1A Evaluations juin'!K30,"")</f>
        <v/>
      </c>
      <c r="E29" s="107">
        <f t="shared" si="0"/>
        <v>0</v>
      </c>
      <c r="F29" s="52" t="str">
        <f t="shared" si="1"/>
        <v/>
      </c>
      <c r="G29" s="97"/>
      <c r="H29" s="94" t="str">
        <f>IFERROR(VLOOKUP(G29,RECHERCHEV!A26:B33,2,FALSE),"")</f>
        <v/>
      </c>
      <c r="I29" s="85"/>
      <c r="J29" s="83" t="str">
        <f t="shared" si="2"/>
        <v/>
      </c>
      <c r="K29" s="84"/>
      <c r="L29" s="84"/>
      <c r="M29" s="84"/>
      <c r="N29" s="84"/>
      <c r="O29" s="84"/>
      <c r="P29" s="84"/>
    </row>
    <row r="30" spans="2:16">
      <c r="B30" s="87"/>
      <c r="C30" s="104" t="str">
        <f>IFERROR('1A Evaluations mars'!K31,"")</f>
        <v/>
      </c>
      <c r="D30" s="102" t="str">
        <f>IFERROR('1A Evaluations juin'!K31,"")</f>
        <v/>
      </c>
      <c r="E30" s="107">
        <f t="shared" si="0"/>
        <v>0</v>
      </c>
      <c r="F30" s="52" t="str">
        <f t="shared" si="1"/>
        <v/>
      </c>
      <c r="G30" s="97"/>
      <c r="H30" s="94" t="str">
        <f>IFERROR(VLOOKUP(G30,RECHERCHEV!A27:B34,2,FALSE),"")</f>
        <v/>
      </c>
      <c r="I30" s="85"/>
      <c r="J30" s="83" t="str">
        <f t="shared" si="2"/>
        <v/>
      </c>
      <c r="K30" s="84"/>
      <c r="L30" s="84"/>
      <c r="M30" s="84"/>
      <c r="N30" s="84"/>
      <c r="O30" s="84"/>
      <c r="P30" s="84"/>
    </row>
    <row r="31" spans="2:16">
      <c r="B31" s="87"/>
      <c r="C31" s="104" t="str">
        <f>IFERROR('1A Evaluations mars'!K32,"")</f>
        <v/>
      </c>
      <c r="D31" s="102" t="str">
        <f>IFERROR('1A Evaluations juin'!K32,"")</f>
        <v/>
      </c>
      <c r="E31" s="107">
        <f t="shared" si="0"/>
        <v>0</v>
      </c>
      <c r="F31" s="52" t="str">
        <f t="shared" si="1"/>
        <v/>
      </c>
      <c r="G31" s="97"/>
      <c r="H31" s="94" t="str">
        <f>IFERROR(VLOOKUP(G31,RECHERCHEV!A28:B35,2,FALSE),"")</f>
        <v/>
      </c>
      <c r="I31" s="85"/>
      <c r="J31" s="83" t="str">
        <f t="shared" si="2"/>
        <v/>
      </c>
      <c r="K31" s="84"/>
      <c r="L31" s="84"/>
      <c r="M31" s="84"/>
      <c r="N31" s="84"/>
      <c r="O31" s="84"/>
      <c r="P31" s="84"/>
    </row>
    <row r="32" spans="2:16">
      <c r="B32" s="87"/>
      <c r="C32" s="104" t="str">
        <f>IFERROR('1A Evaluations mars'!K33,"")</f>
        <v/>
      </c>
      <c r="D32" s="102" t="str">
        <f>IFERROR('1A Evaluations juin'!K33,"")</f>
        <v/>
      </c>
      <c r="E32" s="107">
        <f t="shared" si="0"/>
        <v>0</v>
      </c>
      <c r="F32" s="52" t="str">
        <f t="shared" si="1"/>
        <v/>
      </c>
      <c r="G32" s="97"/>
      <c r="H32" s="94" t="str">
        <f>IFERROR(VLOOKUP(G32,RECHERCHEV!A29:B36,2,FALSE),"")</f>
        <v/>
      </c>
      <c r="I32" s="85"/>
      <c r="J32" s="83" t="str">
        <f t="shared" si="2"/>
        <v/>
      </c>
      <c r="K32" s="84"/>
      <c r="L32" s="84"/>
      <c r="M32" s="84"/>
      <c r="N32" s="84"/>
      <c r="O32" s="84"/>
      <c r="P32" s="84"/>
    </row>
    <row r="33" spans="2:16">
      <c r="B33" s="87"/>
      <c r="C33" s="104" t="str">
        <f>IFERROR('1A Evaluations mars'!K34,"")</f>
        <v/>
      </c>
      <c r="D33" s="102" t="str">
        <f>IFERROR('1A Evaluations juin'!K34,"")</f>
        <v/>
      </c>
      <c r="E33" s="107">
        <f t="shared" si="0"/>
        <v>0</v>
      </c>
      <c r="F33" s="52" t="str">
        <f t="shared" si="1"/>
        <v/>
      </c>
      <c r="G33" s="97"/>
      <c r="H33" s="94" t="str">
        <f>IFERROR(VLOOKUP(G33,RECHERCHEV!A30:B37,2,FALSE),"")</f>
        <v/>
      </c>
      <c r="I33" s="85"/>
      <c r="J33" s="83" t="str">
        <f t="shared" si="2"/>
        <v/>
      </c>
      <c r="K33" s="84"/>
      <c r="L33" s="84"/>
      <c r="M33" s="84"/>
      <c r="N33" s="84"/>
      <c r="O33" s="84"/>
      <c r="P33" s="84"/>
    </row>
    <row r="34" spans="2:16">
      <c r="B34" s="87"/>
      <c r="C34" s="104" t="str">
        <f>IFERROR('1A Evaluations mars'!K35,"")</f>
        <v/>
      </c>
      <c r="D34" s="102" t="str">
        <f>IFERROR('1A Evaluations juin'!K35,"")</f>
        <v/>
      </c>
      <c r="E34" s="107">
        <f t="shared" si="0"/>
        <v>0</v>
      </c>
      <c r="F34" s="52" t="str">
        <f t="shared" si="1"/>
        <v/>
      </c>
      <c r="G34" s="97"/>
      <c r="H34" s="94" t="str">
        <f>IFERROR(VLOOKUP(G34,RECHERCHEV!A31:B38,2,FALSE),"")</f>
        <v/>
      </c>
      <c r="I34" s="85"/>
      <c r="J34" s="83" t="str">
        <f t="shared" si="2"/>
        <v/>
      </c>
      <c r="K34" s="84"/>
      <c r="L34" s="84"/>
      <c r="M34" s="84"/>
      <c r="N34" s="84"/>
      <c r="O34" s="84"/>
      <c r="P34" s="84"/>
    </row>
    <row r="35" spans="2:16">
      <c r="B35" s="87"/>
      <c r="C35" s="104" t="str">
        <f>IFERROR('1A Evaluations mars'!K36,"")</f>
        <v/>
      </c>
      <c r="D35" s="102" t="str">
        <f>IFERROR('1A Evaluations juin'!K36,"")</f>
        <v/>
      </c>
      <c r="E35" s="107">
        <f t="shared" si="0"/>
        <v>0</v>
      </c>
      <c r="F35" s="52" t="str">
        <f t="shared" si="1"/>
        <v/>
      </c>
      <c r="G35" s="97"/>
      <c r="H35" s="94" t="str">
        <f>IFERROR(VLOOKUP(G35,RECHERCHEV!A32:B39,2,FALSE),"")</f>
        <v/>
      </c>
      <c r="I35" s="85"/>
      <c r="J35" s="83" t="str">
        <f t="shared" si="2"/>
        <v/>
      </c>
      <c r="K35" s="84"/>
      <c r="L35" s="84"/>
      <c r="M35" s="84"/>
      <c r="N35" s="84"/>
      <c r="O35" s="84"/>
      <c r="P35" s="84"/>
    </row>
    <row r="36" spans="2:16">
      <c r="B36" s="87"/>
      <c r="C36" s="104" t="str">
        <f>IFERROR('1A Evaluations mars'!K37,"")</f>
        <v/>
      </c>
      <c r="D36" s="102" t="str">
        <f>IFERROR('1A Evaluations juin'!K37,"")</f>
        <v/>
      </c>
      <c r="E36" s="107">
        <f t="shared" si="0"/>
        <v>0</v>
      </c>
      <c r="F36" s="52" t="str">
        <f t="shared" si="1"/>
        <v/>
      </c>
      <c r="G36" s="97"/>
      <c r="H36" s="94" t="str">
        <f>IFERROR(VLOOKUP(G36,RECHERCHEV!A33:B40,2,FALSE),"")</f>
        <v/>
      </c>
      <c r="I36" s="85"/>
      <c r="J36" s="83" t="str">
        <f t="shared" si="2"/>
        <v/>
      </c>
      <c r="K36" s="84"/>
      <c r="L36" s="84"/>
      <c r="M36" s="84"/>
      <c r="N36" s="84"/>
      <c r="O36" s="84"/>
      <c r="P36" s="84"/>
    </row>
    <row r="37" spans="2:16">
      <c r="B37" s="87"/>
      <c r="C37" s="104" t="str">
        <f>IFERROR('1A Evaluations mars'!K38,"")</f>
        <v/>
      </c>
      <c r="D37" s="102" t="str">
        <f>IFERROR('1A Evaluations juin'!K38,"")</f>
        <v/>
      </c>
      <c r="E37" s="107">
        <f t="shared" si="0"/>
        <v>0</v>
      </c>
      <c r="F37" s="52" t="str">
        <f t="shared" si="1"/>
        <v/>
      </c>
      <c r="G37" s="97"/>
      <c r="H37" s="94" t="str">
        <f>IFERROR(VLOOKUP(G37,RECHERCHEV!A34:B41,2,FALSE),"")</f>
        <v/>
      </c>
      <c r="I37" s="85"/>
      <c r="J37" s="83" t="str">
        <f t="shared" si="2"/>
        <v/>
      </c>
      <c r="K37" s="84"/>
      <c r="L37" s="84"/>
      <c r="M37" s="84"/>
      <c r="N37" s="84"/>
      <c r="O37" s="84"/>
      <c r="P37" s="84"/>
    </row>
    <row r="38" spans="2:16">
      <c r="B38" s="87"/>
      <c r="C38" s="104" t="str">
        <f>IFERROR('1A Evaluations mars'!K39,"")</f>
        <v/>
      </c>
      <c r="D38" s="102" t="str">
        <f>IFERROR('1A Evaluations juin'!K39,"")</f>
        <v/>
      </c>
      <c r="E38" s="107">
        <f t="shared" si="0"/>
        <v>0</v>
      </c>
      <c r="F38" s="52" t="str">
        <f t="shared" si="1"/>
        <v/>
      </c>
      <c r="G38" s="97"/>
      <c r="H38" s="94" t="str">
        <f>IFERROR(VLOOKUP(G38,RECHERCHEV!A35:B42,2,FALSE),"")</f>
        <v/>
      </c>
      <c r="I38" s="85"/>
      <c r="J38" s="83" t="str">
        <f t="shared" si="2"/>
        <v/>
      </c>
      <c r="K38" s="84"/>
      <c r="L38" s="84"/>
      <c r="M38" s="84"/>
      <c r="N38" s="84"/>
      <c r="O38" s="84"/>
      <c r="P38" s="84"/>
    </row>
    <row r="39" spans="2:16">
      <c r="B39" s="87"/>
      <c r="C39" s="104" t="str">
        <f>IFERROR('1A Evaluations mars'!K40,"")</f>
        <v/>
      </c>
      <c r="D39" s="102" t="str">
        <f>IFERROR('1A Evaluations juin'!K40,"")</f>
        <v/>
      </c>
      <c r="E39" s="107">
        <f t="shared" si="0"/>
        <v>0</v>
      </c>
      <c r="F39" s="52" t="str">
        <f t="shared" si="1"/>
        <v/>
      </c>
      <c r="G39" s="97"/>
      <c r="H39" s="94" t="str">
        <f>IFERROR(VLOOKUP(G39,RECHERCHEV!A36:B43,2,FALSE),"")</f>
        <v/>
      </c>
      <c r="I39" s="85"/>
      <c r="J39" s="83" t="str">
        <f t="shared" si="2"/>
        <v/>
      </c>
      <c r="K39" s="84"/>
      <c r="L39" s="84"/>
      <c r="M39" s="84"/>
      <c r="N39" s="84"/>
      <c r="O39" s="84"/>
      <c r="P39" s="84"/>
    </row>
    <row r="40" spans="2:16">
      <c r="B40" s="87"/>
      <c r="C40" s="104" t="str">
        <f>IFERROR('1A Evaluations mars'!K41,"")</f>
        <v/>
      </c>
      <c r="D40" s="102" t="str">
        <f>IFERROR('1A Evaluations juin'!K41,"")</f>
        <v/>
      </c>
      <c r="E40" s="107">
        <f t="shared" si="0"/>
        <v>0</v>
      </c>
      <c r="F40" s="52" t="str">
        <f t="shared" si="1"/>
        <v/>
      </c>
      <c r="G40" s="97"/>
      <c r="H40" s="94" t="str">
        <f>IFERROR(VLOOKUP(G40,RECHERCHEV!A37:B44,2,FALSE),"")</f>
        <v/>
      </c>
      <c r="I40" s="85"/>
      <c r="J40" s="83" t="str">
        <f t="shared" si="2"/>
        <v/>
      </c>
      <c r="K40" s="84"/>
      <c r="L40" s="84"/>
      <c r="M40" s="84"/>
      <c r="N40" s="84"/>
      <c r="O40" s="84"/>
      <c r="P40" s="84"/>
    </row>
    <row r="41" spans="2:16">
      <c r="B41" s="87"/>
      <c r="C41" s="104" t="str">
        <f>IFERROR('1A Evaluations mars'!K42,"")</f>
        <v/>
      </c>
      <c r="D41" s="102" t="str">
        <f>IFERROR('1A Evaluations juin'!K42,"")</f>
        <v/>
      </c>
      <c r="E41" s="107">
        <f t="shared" si="0"/>
        <v>0</v>
      </c>
      <c r="F41" s="52" t="str">
        <f t="shared" si="1"/>
        <v/>
      </c>
      <c r="G41" s="97"/>
      <c r="H41" s="94" t="str">
        <f>IFERROR(VLOOKUP(G41,RECHERCHEV!A38:B45,2,FALSE),"")</f>
        <v/>
      </c>
      <c r="I41" s="85"/>
      <c r="J41" s="83" t="str">
        <f t="shared" si="2"/>
        <v/>
      </c>
      <c r="K41" s="84"/>
      <c r="L41" s="84"/>
      <c r="M41" s="84"/>
      <c r="N41" s="84"/>
      <c r="O41" s="84"/>
      <c r="P41" s="84"/>
    </row>
    <row r="42" spans="2:16">
      <c r="B42" s="87"/>
      <c r="C42" s="104" t="str">
        <f>IFERROR('1A Evaluations mars'!K43,"")</f>
        <v/>
      </c>
      <c r="D42" s="102" t="str">
        <f>IFERROR('1A Evaluations juin'!K43,"")</f>
        <v/>
      </c>
      <c r="E42" s="107">
        <f t="shared" si="0"/>
        <v>0</v>
      </c>
      <c r="F42" s="52" t="str">
        <f t="shared" si="1"/>
        <v/>
      </c>
      <c r="G42" s="97"/>
      <c r="H42" s="94" t="str">
        <f>IFERROR(VLOOKUP(G42,RECHERCHEV!A39:B46,2,FALSE),"")</f>
        <v/>
      </c>
      <c r="I42" s="85"/>
      <c r="J42" s="83" t="str">
        <f t="shared" si="2"/>
        <v/>
      </c>
      <c r="K42" s="84"/>
      <c r="L42" s="84"/>
      <c r="M42" s="84"/>
      <c r="N42" s="84"/>
      <c r="O42" s="84"/>
      <c r="P42" s="84"/>
    </row>
    <row r="43" spans="2:16">
      <c r="B43" s="87"/>
      <c r="C43" s="104" t="str">
        <f>IFERROR('1A Evaluations mars'!K44,"")</f>
        <v/>
      </c>
      <c r="D43" s="102" t="str">
        <f>IFERROR('1A Evaluations juin'!K44,"")</f>
        <v/>
      </c>
      <c r="E43" s="107">
        <f t="shared" si="0"/>
        <v>0</v>
      </c>
      <c r="F43" s="52" t="str">
        <f t="shared" si="1"/>
        <v/>
      </c>
      <c r="G43" s="97"/>
      <c r="H43" s="94" t="str">
        <f>IFERROR(VLOOKUP(G43,RECHERCHEV!A40:B47,2,FALSE),"")</f>
        <v/>
      </c>
      <c r="I43" s="85"/>
      <c r="J43" s="83" t="str">
        <f t="shared" si="2"/>
        <v/>
      </c>
      <c r="K43" s="84"/>
      <c r="L43" s="84"/>
      <c r="M43" s="84"/>
      <c r="N43" s="84"/>
      <c r="O43" s="84"/>
      <c r="P43" s="84"/>
    </row>
    <row r="44" spans="2:16">
      <c r="B44" s="87"/>
      <c r="C44" s="104" t="str">
        <f>IFERROR('1A Evaluations mars'!K45,"")</f>
        <v/>
      </c>
      <c r="D44" s="102" t="str">
        <f>IFERROR('1A Evaluations juin'!K45,"")</f>
        <v/>
      </c>
      <c r="E44" s="107">
        <f t="shared" si="0"/>
        <v>0</v>
      </c>
      <c r="F44" s="52" t="str">
        <f t="shared" si="1"/>
        <v/>
      </c>
      <c r="G44" s="97"/>
      <c r="H44" s="94" t="str">
        <f>IFERROR(VLOOKUP(G44,RECHERCHEV!A41:B48,2,FALSE),"")</f>
        <v/>
      </c>
      <c r="I44" s="85"/>
      <c r="J44" s="83" t="str">
        <f t="shared" si="2"/>
        <v/>
      </c>
      <c r="K44" s="84"/>
      <c r="L44" s="84"/>
      <c r="M44" s="84"/>
      <c r="N44" s="84"/>
      <c r="O44" s="84"/>
      <c r="P44" s="84"/>
    </row>
    <row r="45" spans="2:16">
      <c r="B45" s="87"/>
      <c r="C45" s="104" t="str">
        <f>IFERROR('1A Evaluations mars'!K46,"")</f>
        <v/>
      </c>
      <c r="D45" s="102" t="str">
        <f>IFERROR('1A Evaluations juin'!K46,"")</f>
        <v/>
      </c>
      <c r="E45" s="107">
        <f t="shared" si="0"/>
        <v>0</v>
      </c>
      <c r="F45" s="52" t="str">
        <f t="shared" si="1"/>
        <v/>
      </c>
      <c r="G45" s="97"/>
      <c r="H45" s="94" t="str">
        <f>IFERROR(VLOOKUP(G45,RECHERCHEV!A42:B49,2,FALSE),"")</f>
        <v/>
      </c>
      <c r="I45" s="85"/>
      <c r="J45" s="83" t="str">
        <f t="shared" si="2"/>
        <v/>
      </c>
      <c r="K45" s="84"/>
      <c r="L45" s="84"/>
      <c r="M45" s="84"/>
      <c r="N45" s="84"/>
      <c r="O45" s="84"/>
      <c r="P45" s="84"/>
    </row>
    <row r="46" spans="2:16">
      <c r="B46" s="87"/>
      <c r="C46" s="104" t="str">
        <f>IFERROR('1A Evaluations mars'!K47,"")</f>
        <v/>
      </c>
      <c r="D46" s="102" t="str">
        <f>IFERROR('1A Evaluations juin'!K47,"")</f>
        <v/>
      </c>
      <c r="E46" s="107">
        <f t="shared" si="0"/>
        <v>0</v>
      </c>
      <c r="F46" s="52" t="str">
        <f t="shared" si="1"/>
        <v/>
      </c>
      <c r="G46" s="97"/>
      <c r="H46" s="94" t="str">
        <f>IFERROR(VLOOKUP(G46,RECHERCHEV!A43:B50,2,FALSE),"")</f>
        <v/>
      </c>
      <c r="I46" s="85"/>
      <c r="J46" s="83" t="str">
        <f t="shared" si="2"/>
        <v/>
      </c>
      <c r="K46" s="84"/>
      <c r="L46" s="84"/>
      <c r="M46" s="84"/>
      <c r="N46" s="84"/>
      <c r="O46" s="84"/>
      <c r="P46" s="84"/>
    </row>
    <row r="47" spans="2:16">
      <c r="B47" s="87"/>
      <c r="C47" s="104" t="str">
        <f>IFERROR('1A Evaluations mars'!K48,"")</f>
        <v/>
      </c>
      <c r="D47" s="102" t="str">
        <f>IFERROR('1A Evaluations juin'!K48,"")</f>
        <v/>
      </c>
      <c r="E47" s="107">
        <f t="shared" si="0"/>
        <v>0</v>
      </c>
      <c r="F47" s="52" t="str">
        <f t="shared" si="1"/>
        <v/>
      </c>
      <c r="G47" s="97"/>
      <c r="H47" s="94" t="str">
        <f>IFERROR(VLOOKUP(G47,RECHERCHEV!A44:B51,2,FALSE),"")</f>
        <v/>
      </c>
      <c r="I47" s="85"/>
      <c r="J47" s="83" t="str">
        <f t="shared" si="2"/>
        <v/>
      </c>
      <c r="K47" s="84"/>
      <c r="L47" s="84"/>
      <c r="M47" s="84"/>
      <c r="N47" s="84"/>
      <c r="O47" s="84"/>
      <c r="P47" s="84"/>
    </row>
    <row r="48" spans="2:16">
      <c r="B48" s="87"/>
      <c r="C48" s="104" t="str">
        <f>IFERROR('1A Evaluations mars'!K49,"")</f>
        <v/>
      </c>
      <c r="D48" s="102" t="str">
        <f>IFERROR('1A Evaluations juin'!K49,"")</f>
        <v/>
      </c>
      <c r="E48" s="107">
        <f t="shared" si="0"/>
        <v>0</v>
      </c>
      <c r="F48" s="52" t="str">
        <f t="shared" si="1"/>
        <v/>
      </c>
      <c r="G48" s="97"/>
      <c r="H48" s="94" t="str">
        <f>IFERROR(VLOOKUP(G48,RECHERCHEV!A45:B52,2,FALSE),"")</f>
        <v/>
      </c>
      <c r="I48" s="85"/>
      <c r="J48" s="83" t="str">
        <f t="shared" si="2"/>
        <v/>
      </c>
      <c r="K48" s="84"/>
      <c r="L48" s="84"/>
      <c r="M48" s="84"/>
      <c r="N48" s="84"/>
      <c r="O48" s="84"/>
      <c r="P48" s="84"/>
    </row>
    <row r="49" spans="2:16" ht="15.75" thickBot="1">
      <c r="B49" s="88"/>
      <c r="C49" s="105" t="str">
        <f>IFERROR('1A Evaluations mars'!K50,"")</f>
        <v/>
      </c>
      <c r="D49" s="103" t="str">
        <f>IFERROR('1A Evaluations juin'!K50,"")</f>
        <v/>
      </c>
      <c r="E49" s="108">
        <f t="shared" si="0"/>
        <v>0</v>
      </c>
      <c r="F49" s="101" t="str">
        <f t="shared" si="1"/>
        <v/>
      </c>
      <c r="G49" s="98"/>
      <c r="H49" s="95" t="str">
        <f>IFERROR(VLOOKUP(G49,RECHERCHEV!A46:B53,2,FALSE),"")</f>
        <v/>
      </c>
      <c r="I49" s="85"/>
      <c r="J49" s="83" t="str">
        <f t="shared" si="2"/>
        <v/>
      </c>
      <c r="K49" s="84"/>
      <c r="L49" s="84"/>
      <c r="M49" s="84"/>
      <c r="N49" s="84"/>
      <c r="O49" s="84"/>
      <c r="P49" s="84"/>
    </row>
  </sheetData>
  <sheetProtection selectLockedCells="1"/>
  <mergeCells count="1">
    <mergeCell ref="B2:I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2D1907-F61A-45E8-B9E3-603294783D26}">
          <x14:formula1>
            <xm:f>RECHERCHEV!$C$2:$C$8</xm:f>
          </x14:formula1>
          <xm:sqref>G4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E598-81D6-4DC2-98E6-3A5C4C474F26}">
  <dimension ref="B1:K50"/>
  <sheetViews>
    <sheetView workbookViewId="0">
      <selection activeCell="E5" sqref="E5"/>
    </sheetView>
  </sheetViews>
  <sheetFormatPr baseColWidth="10" defaultRowHeight="1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/>
    <row r="2" spans="2:11" ht="24" thickBot="1">
      <c r="B2" s="28" t="s">
        <v>27</v>
      </c>
      <c r="C2" s="132" t="s">
        <v>38</v>
      </c>
      <c r="D2" s="132"/>
      <c r="E2" s="132"/>
      <c r="F2" s="132"/>
      <c r="G2" s="132"/>
      <c r="H2" s="132"/>
      <c r="I2" s="132"/>
      <c r="J2" s="133"/>
    </row>
    <row r="3" spans="2:11" ht="21.75" thickBot="1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0.4</v>
      </c>
    </row>
    <row r="4" spans="2:11" s="5" customFormat="1" ht="39" thickBot="1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40</v>
      </c>
    </row>
    <row r="5" spans="2:11">
      <c r="B5" s="29">
        <f>'Accueil tableur 1A'!B4</f>
        <v>0</v>
      </c>
      <c r="C5" s="30">
        <v>15</v>
      </c>
      <c r="D5" s="31">
        <v>12</v>
      </c>
      <c r="E5" s="32">
        <v>14</v>
      </c>
      <c r="F5" s="33">
        <v>15</v>
      </c>
      <c r="G5" s="34">
        <v>18</v>
      </c>
      <c r="H5" s="35">
        <v>18</v>
      </c>
      <c r="I5" s="36">
        <v>16</v>
      </c>
      <c r="J5" s="111">
        <f>AVERAGE(C5:I5)</f>
        <v>15.428571428571429</v>
      </c>
      <c r="K5" s="80">
        <f>J5*$K$3</f>
        <v>6.1714285714285717</v>
      </c>
    </row>
    <row r="6" spans="2:11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77" t="e">
        <f t="shared" ref="J6:J50" si="0">AVERAGE(C6:I6)</f>
        <v>#DIV/0!</v>
      </c>
      <c r="K6" s="80" t="e">
        <f t="shared" ref="K6:K50" si="1">J6*$K$3</f>
        <v>#DIV/0!</v>
      </c>
    </row>
    <row r="7" spans="2:11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77" t="e">
        <f t="shared" si="0"/>
        <v>#DIV/0!</v>
      </c>
      <c r="K7" s="80" t="e">
        <f t="shared" si="1"/>
        <v>#DIV/0!</v>
      </c>
    </row>
    <row r="8" spans="2:11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77" t="e">
        <f t="shared" si="0"/>
        <v>#DIV/0!</v>
      </c>
      <c r="K8" s="80" t="e">
        <f t="shared" si="1"/>
        <v>#DIV/0!</v>
      </c>
    </row>
    <row r="9" spans="2:11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77" t="e">
        <f t="shared" si="0"/>
        <v>#DIV/0!</v>
      </c>
      <c r="K9" s="80" t="e">
        <f t="shared" si="1"/>
        <v>#DIV/0!</v>
      </c>
    </row>
    <row r="10" spans="2:11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77" t="e">
        <f t="shared" si="0"/>
        <v>#DIV/0!</v>
      </c>
      <c r="K10" s="80" t="e">
        <f t="shared" si="1"/>
        <v>#DIV/0!</v>
      </c>
    </row>
    <row r="11" spans="2:11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77" t="e">
        <f t="shared" si="0"/>
        <v>#DIV/0!</v>
      </c>
      <c r="K11" s="80" t="e">
        <f t="shared" si="1"/>
        <v>#DIV/0!</v>
      </c>
    </row>
    <row r="12" spans="2:11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77" t="e">
        <f t="shared" si="0"/>
        <v>#DIV/0!</v>
      </c>
      <c r="K12" s="80" t="e">
        <f t="shared" si="1"/>
        <v>#DIV/0!</v>
      </c>
    </row>
    <row r="13" spans="2:11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77" t="e">
        <f t="shared" si="0"/>
        <v>#DIV/0!</v>
      </c>
      <c r="K13" s="80" t="e">
        <f t="shared" si="1"/>
        <v>#DIV/0!</v>
      </c>
    </row>
    <row r="14" spans="2:11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77" t="e">
        <f t="shared" si="0"/>
        <v>#DIV/0!</v>
      </c>
      <c r="K14" s="80" t="e">
        <f t="shared" si="1"/>
        <v>#DIV/0!</v>
      </c>
    </row>
    <row r="15" spans="2:11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77" t="e">
        <f t="shared" si="0"/>
        <v>#DIV/0!</v>
      </c>
      <c r="K15" s="80" t="e">
        <f t="shared" si="1"/>
        <v>#DIV/0!</v>
      </c>
    </row>
    <row r="16" spans="2:11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77" t="e">
        <f t="shared" si="0"/>
        <v>#DIV/0!</v>
      </c>
      <c r="K16" s="80" t="e">
        <f t="shared" si="1"/>
        <v>#DIV/0!</v>
      </c>
    </row>
    <row r="17" spans="2:11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77" t="e">
        <f t="shared" si="0"/>
        <v>#DIV/0!</v>
      </c>
      <c r="K17" s="80" t="e">
        <f t="shared" si="1"/>
        <v>#DIV/0!</v>
      </c>
    </row>
    <row r="18" spans="2:11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77" t="e">
        <f t="shared" si="0"/>
        <v>#DIV/0!</v>
      </c>
      <c r="K18" s="80" t="e">
        <f t="shared" si="1"/>
        <v>#DIV/0!</v>
      </c>
    </row>
    <row r="19" spans="2:11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77" t="e">
        <f t="shared" si="0"/>
        <v>#DIV/0!</v>
      </c>
      <c r="K19" s="80" t="e">
        <f t="shared" si="1"/>
        <v>#DIV/0!</v>
      </c>
    </row>
    <row r="20" spans="2:11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77" t="e">
        <f t="shared" si="0"/>
        <v>#DIV/0!</v>
      </c>
      <c r="K20" s="80" t="e">
        <f t="shared" si="1"/>
        <v>#DIV/0!</v>
      </c>
    </row>
    <row r="21" spans="2:11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77" t="e">
        <f t="shared" si="0"/>
        <v>#DIV/0!</v>
      </c>
      <c r="K21" s="80" t="e">
        <f t="shared" si="1"/>
        <v>#DIV/0!</v>
      </c>
    </row>
    <row r="22" spans="2:11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77" t="e">
        <f t="shared" si="0"/>
        <v>#DIV/0!</v>
      </c>
      <c r="K22" s="80" t="e">
        <f t="shared" si="1"/>
        <v>#DIV/0!</v>
      </c>
    </row>
    <row r="23" spans="2:11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77" t="e">
        <f t="shared" si="0"/>
        <v>#DIV/0!</v>
      </c>
      <c r="K23" s="80" t="e">
        <f t="shared" si="1"/>
        <v>#DIV/0!</v>
      </c>
    </row>
    <row r="24" spans="2:11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77" t="e">
        <f t="shared" si="0"/>
        <v>#DIV/0!</v>
      </c>
      <c r="K24" s="80" t="e">
        <f t="shared" si="1"/>
        <v>#DIV/0!</v>
      </c>
    </row>
    <row r="25" spans="2:11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77" t="e">
        <f t="shared" si="0"/>
        <v>#DIV/0!</v>
      </c>
      <c r="K25" s="80" t="e">
        <f t="shared" si="1"/>
        <v>#DIV/0!</v>
      </c>
    </row>
    <row r="26" spans="2:11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77" t="e">
        <f t="shared" si="0"/>
        <v>#DIV/0!</v>
      </c>
      <c r="K26" s="80" t="e">
        <f t="shared" si="1"/>
        <v>#DIV/0!</v>
      </c>
    </row>
    <row r="27" spans="2:11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77" t="e">
        <f t="shared" si="0"/>
        <v>#DIV/0!</v>
      </c>
      <c r="K27" s="80" t="e">
        <f t="shared" si="1"/>
        <v>#DIV/0!</v>
      </c>
    </row>
    <row r="28" spans="2:11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77" t="e">
        <f t="shared" si="0"/>
        <v>#DIV/0!</v>
      </c>
      <c r="K28" s="80" t="e">
        <f t="shared" si="1"/>
        <v>#DIV/0!</v>
      </c>
    </row>
    <row r="29" spans="2:11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77" t="e">
        <f t="shared" si="0"/>
        <v>#DIV/0!</v>
      </c>
      <c r="K29" s="80" t="e">
        <f t="shared" si="1"/>
        <v>#DIV/0!</v>
      </c>
    </row>
    <row r="30" spans="2:11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77" t="e">
        <f t="shared" si="0"/>
        <v>#DIV/0!</v>
      </c>
      <c r="K30" s="80" t="e">
        <f t="shared" si="1"/>
        <v>#DIV/0!</v>
      </c>
    </row>
    <row r="31" spans="2:11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77" t="e">
        <f t="shared" si="0"/>
        <v>#DIV/0!</v>
      </c>
      <c r="K31" s="80" t="e">
        <f t="shared" si="1"/>
        <v>#DIV/0!</v>
      </c>
    </row>
    <row r="32" spans="2:11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77" t="e">
        <f t="shared" si="0"/>
        <v>#DIV/0!</v>
      </c>
      <c r="K32" s="80" t="e">
        <f t="shared" si="1"/>
        <v>#DIV/0!</v>
      </c>
    </row>
    <row r="33" spans="2:11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77" t="e">
        <f t="shared" si="0"/>
        <v>#DIV/0!</v>
      </c>
      <c r="K33" s="80" t="e">
        <f t="shared" si="1"/>
        <v>#DIV/0!</v>
      </c>
    </row>
    <row r="34" spans="2:11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77" t="e">
        <f t="shared" si="0"/>
        <v>#DIV/0!</v>
      </c>
      <c r="K34" s="80" t="e">
        <f t="shared" si="1"/>
        <v>#DIV/0!</v>
      </c>
    </row>
    <row r="35" spans="2:11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77" t="e">
        <f t="shared" si="0"/>
        <v>#DIV/0!</v>
      </c>
      <c r="K35" s="80" t="e">
        <f t="shared" si="1"/>
        <v>#DIV/0!</v>
      </c>
    </row>
    <row r="36" spans="2:11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77" t="e">
        <f t="shared" si="0"/>
        <v>#DIV/0!</v>
      </c>
      <c r="K36" s="80" t="e">
        <f t="shared" si="1"/>
        <v>#DIV/0!</v>
      </c>
    </row>
    <row r="37" spans="2:11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77" t="e">
        <f t="shared" si="0"/>
        <v>#DIV/0!</v>
      </c>
      <c r="K37" s="80" t="e">
        <f t="shared" si="1"/>
        <v>#DIV/0!</v>
      </c>
    </row>
    <row r="38" spans="2:11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77" t="e">
        <f t="shared" si="0"/>
        <v>#DIV/0!</v>
      </c>
      <c r="K38" s="80" t="e">
        <f t="shared" si="1"/>
        <v>#DIV/0!</v>
      </c>
    </row>
    <row r="39" spans="2:11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77" t="e">
        <f t="shared" si="0"/>
        <v>#DIV/0!</v>
      </c>
      <c r="K39" s="80" t="e">
        <f t="shared" si="1"/>
        <v>#DIV/0!</v>
      </c>
    </row>
    <row r="40" spans="2:11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77" t="e">
        <f t="shared" si="0"/>
        <v>#DIV/0!</v>
      </c>
      <c r="K40" s="80" t="e">
        <f t="shared" si="1"/>
        <v>#DIV/0!</v>
      </c>
    </row>
    <row r="41" spans="2:11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77" t="e">
        <f t="shared" si="0"/>
        <v>#DIV/0!</v>
      </c>
      <c r="K41" s="80" t="e">
        <f t="shared" si="1"/>
        <v>#DIV/0!</v>
      </c>
    </row>
    <row r="42" spans="2:11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77" t="e">
        <f t="shared" si="0"/>
        <v>#DIV/0!</v>
      </c>
      <c r="K42" s="80" t="e">
        <f t="shared" si="1"/>
        <v>#DIV/0!</v>
      </c>
    </row>
    <row r="43" spans="2:11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77" t="e">
        <f t="shared" si="0"/>
        <v>#DIV/0!</v>
      </c>
      <c r="K43" s="80" t="e">
        <f t="shared" si="1"/>
        <v>#DIV/0!</v>
      </c>
    </row>
    <row r="44" spans="2:11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77" t="e">
        <f t="shared" si="0"/>
        <v>#DIV/0!</v>
      </c>
      <c r="K44" s="80" t="e">
        <f t="shared" si="1"/>
        <v>#DIV/0!</v>
      </c>
    </row>
    <row r="45" spans="2:11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77" t="e">
        <f t="shared" si="0"/>
        <v>#DIV/0!</v>
      </c>
      <c r="K45" s="80" t="e">
        <f t="shared" si="1"/>
        <v>#DIV/0!</v>
      </c>
    </row>
    <row r="46" spans="2:11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77" t="e">
        <f t="shared" si="0"/>
        <v>#DIV/0!</v>
      </c>
      <c r="K46" s="80" t="e">
        <f t="shared" si="1"/>
        <v>#DIV/0!</v>
      </c>
    </row>
    <row r="47" spans="2:11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77" t="e">
        <f t="shared" si="0"/>
        <v>#DIV/0!</v>
      </c>
      <c r="K47" s="80" t="e">
        <f t="shared" si="1"/>
        <v>#DIV/0!</v>
      </c>
    </row>
    <row r="48" spans="2:11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77" t="e">
        <f t="shared" si="0"/>
        <v>#DIV/0!</v>
      </c>
      <c r="K48" s="80" t="e">
        <f t="shared" si="1"/>
        <v>#DIV/0!</v>
      </c>
    </row>
    <row r="49" spans="2:11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77" t="e">
        <f t="shared" si="0"/>
        <v>#DIV/0!</v>
      </c>
      <c r="K49" s="80" t="e">
        <f t="shared" si="1"/>
        <v>#DIV/0!</v>
      </c>
    </row>
    <row r="50" spans="2:11" ht="15.75" thickBot="1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77" t="e">
        <f t="shared" si="0"/>
        <v>#DIV/0!</v>
      </c>
      <c r="K50" s="80" t="e">
        <f t="shared" si="1"/>
        <v>#DIV/0!</v>
      </c>
    </row>
  </sheetData>
  <sheetProtection sheet="1" objects="1" scenarios="1" selectLockedCells="1"/>
  <mergeCells count="3">
    <mergeCell ref="C2:J2"/>
    <mergeCell ref="F3:J3"/>
    <mergeCell ref="C3:E3"/>
  </mergeCells>
  <pageMargins left="0.7" right="0.7" top="0.75" bottom="0.75" header="0.3" footer="0.3"/>
  <pageSetup paperSize="9" orientation="portrait" r:id="rId1"/>
  <ignoredErrors>
    <ignoredError sqref="J5 J6:J50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EBB7-DCC7-4F7D-95D1-CEC2595DD2E7}">
  <dimension ref="B1:K50"/>
  <sheetViews>
    <sheetView workbookViewId="0">
      <selection activeCell="B5" sqref="B5"/>
    </sheetView>
  </sheetViews>
  <sheetFormatPr baseColWidth="10" defaultRowHeight="15"/>
  <cols>
    <col min="1" max="1" width="2.28515625" customWidth="1"/>
    <col min="2" max="2" width="25.7109375" customWidth="1"/>
    <col min="3" max="4" width="10.5703125" style="7" bestFit="1" customWidth="1"/>
    <col min="5" max="5" width="14.5703125" style="7" customWidth="1"/>
    <col min="6" max="6" width="10.5703125" style="7" customWidth="1"/>
    <col min="7" max="7" width="9.140625" style="7" bestFit="1" customWidth="1"/>
    <col min="8" max="8" width="8.28515625" style="7" bestFit="1" customWidth="1"/>
    <col min="9" max="9" width="9.140625" style="7" bestFit="1" customWidth="1"/>
    <col min="10" max="10" width="8.5703125" style="7" bestFit="1" customWidth="1"/>
    <col min="11" max="11" width="11.42578125" style="7"/>
  </cols>
  <sheetData>
    <row r="1" spans="2:11" ht="15.75" thickBot="1"/>
    <row r="2" spans="2:11" ht="24" thickBot="1">
      <c r="B2" s="28" t="s">
        <v>27</v>
      </c>
      <c r="C2" s="132" t="s">
        <v>37</v>
      </c>
      <c r="D2" s="132"/>
      <c r="E2" s="132"/>
      <c r="F2" s="132"/>
      <c r="G2" s="132"/>
      <c r="H2" s="132"/>
      <c r="I2" s="132"/>
      <c r="J2" s="133"/>
    </row>
    <row r="3" spans="2:11" ht="21.75" thickBot="1">
      <c r="B3" s="6"/>
      <c r="C3" s="134" t="s">
        <v>33</v>
      </c>
      <c r="D3" s="132"/>
      <c r="E3" s="133"/>
      <c r="F3" s="134" t="s">
        <v>34</v>
      </c>
      <c r="G3" s="132"/>
      <c r="H3" s="132"/>
      <c r="I3" s="132"/>
      <c r="J3" s="133"/>
      <c r="K3" s="78">
        <v>0.6</v>
      </c>
    </row>
    <row r="4" spans="2:11" s="5" customFormat="1" ht="39" thickBot="1">
      <c r="B4" s="12" t="s">
        <v>5</v>
      </c>
      <c r="C4" s="26" t="s">
        <v>35</v>
      </c>
      <c r="D4" s="26" t="s">
        <v>28</v>
      </c>
      <c r="E4" s="27" t="s">
        <v>36</v>
      </c>
      <c r="F4" s="11" t="s">
        <v>32</v>
      </c>
      <c r="G4" s="11" t="s">
        <v>29</v>
      </c>
      <c r="H4" s="10" t="s">
        <v>30</v>
      </c>
      <c r="I4" s="10" t="s">
        <v>31</v>
      </c>
      <c r="J4" s="76" t="s">
        <v>8</v>
      </c>
      <c r="K4" s="82" t="s">
        <v>41</v>
      </c>
    </row>
    <row r="5" spans="2:11">
      <c r="B5" s="29">
        <f>'Accueil tableur 1A'!B4</f>
        <v>0</v>
      </c>
      <c r="C5" s="30">
        <v>16</v>
      </c>
      <c r="D5" s="31">
        <v>10</v>
      </c>
      <c r="E5" s="32">
        <v>13</v>
      </c>
      <c r="F5" s="33">
        <v>10</v>
      </c>
      <c r="G5" s="34">
        <v>14</v>
      </c>
      <c r="H5" s="35">
        <v>13</v>
      </c>
      <c r="I5" s="36">
        <v>12</v>
      </c>
      <c r="J5" s="79">
        <f>AVERAGE(C5:I5)</f>
        <v>12.571428571428571</v>
      </c>
      <c r="K5" s="80">
        <f>J5*$K$3</f>
        <v>7.5428571428571427</v>
      </c>
    </row>
    <row r="6" spans="2:11">
      <c r="B6" s="29">
        <f>'Accueil tableur 1A'!B5</f>
        <v>0</v>
      </c>
      <c r="C6" s="37"/>
      <c r="D6" s="38"/>
      <c r="E6" s="39"/>
      <c r="F6" s="40"/>
      <c r="G6" s="41"/>
      <c r="H6" s="42"/>
      <c r="I6" s="43"/>
      <c r="J6" s="80" t="e">
        <f t="shared" ref="J6:J50" si="0">AVERAGE(C6:I6)</f>
        <v>#DIV/0!</v>
      </c>
      <c r="K6" s="80" t="e">
        <f t="shared" ref="K6:K50" si="1">J6*$K$3</f>
        <v>#DIV/0!</v>
      </c>
    </row>
    <row r="7" spans="2:11">
      <c r="B7" s="29">
        <f>'Accueil tableur 1A'!B6</f>
        <v>0</v>
      </c>
      <c r="C7" s="37"/>
      <c r="D7" s="38"/>
      <c r="E7" s="39"/>
      <c r="F7" s="40"/>
      <c r="G7" s="41"/>
      <c r="H7" s="42"/>
      <c r="I7" s="43"/>
      <c r="J7" s="80" t="e">
        <f t="shared" si="0"/>
        <v>#DIV/0!</v>
      </c>
      <c r="K7" s="80" t="e">
        <f t="shared" si="1"/>
        <v>#DIV/0!</v>
      </c>
    </row>
    <row r="8" spans="2:11">
      <c r="B8" s="29">
        <f>'Accueil tableur 1A'!B7</f>
        <v>0</v>
      </c>
      <c r="C8" s="37"/>
      <c r="D8" s="38"/>
      <c r="E8" s="39"/>
      <c r="F8" s="40"/>
      <c r="G8" s="41"/>
      <c r="H8" s="42"/>
      <c r="I8" s="43"/>
      <c r="J8" s="80" t="e">
        <f t="shared" si="0"/>
        <v>#DIV/0!</v>
      </c>
      <c r="K8" s="80" t="e">
        <f t="shared" si="1"/>
        <v>#DIV/0!</v>
      </c>
    </row>
    <row r="9" spans="2:11">
      <c r="B9" s="29">
        <f>'Accueil tableur 1A'!B8</f>
        <v>0</v>
      </c>
      <c r="C9" s="37"/>
      <c r="D9" s="38"/>
      <c r="E9" s="39"/>
      <c r="F9" s="40"/>
      <c r="G9" s="41"/>
      <c r="H9" s="42"/>
      <c r="I9" s="43"/>
      <c r="J9" s="80" t="e">
        <f t="shared" si="0"/>
        <v>#DIV/0!</v>
      </c>
      <c r="K9" s="80" t="e">
        <f t="shared" si="1"/>
        <v>#DIV/0!</v>
      </c>
    </row>
    <row r="10" spans="2:11">
      <c r="B10" s="29">
        <f>'Accueil tableur 1A'!B9</f>
        <v>0</v>
      </c>
      <c r="C10" s="37"/>
      <c r="D10" s="38"/>
      <c r="E10" s="39"/>
      <c r="F10" s="40"/>
      <c r="G10" s="41"/>
      <c r="H10" s="42"/>
      <c r="I10" s="43"/>
      <c r="J10" s="80" t="e">
        <f t="shared" si="0"/>
        <v>#DIV/0!</v>
      </c>
      <c r="K10" s="80" t="e">
        <f t="shared" si="1"/>
        <v>#DIV/0!</v>
      </c>
    </row>
    <row r="11" spans="2:11">
      <c r="B11" s="29">
        <f>'Accueil tableur 1A'!B10</f>
        <v>0</v>
      </c>
      <c r="C11" s="37"/>
      <c r="D11" s="38"/>
      <c r="E11" s="39"/>
      <c r="F11" s="40"/>
      <c r="G11" s="41"/>
      <c r="H11" s="42"/>
      <c r="I11" s="43"/>
      <c r="J11" s="80" t="e">
        <f t="shared" si="0"/>
        <v>#DIV/0!</v>
      </c>
      <c r="K11" s="80" t="e">
        <f t="shared" si="1"/>
        <v>#DIV/0!</v>
      </c>
    </row>
    <row r="12" spans="2:11">
      <c r="B12" s="29">
        <f>'Accueil tableur 1A'!B11</f>
        <v>0</v>
      </c>
      <c r="C12" s="37"/>
      <c r="D12" s="38"/>
      <c r="E12" s="39"/>
      <c r="F12" s="40"/>
      <c r="G12" s="41"/>
      <c r="H12" s="42"/>
      <c r="I12" s="43"/>
      <c r="J12" s="80" t="e">
        <f t="shared" si="0"/>
        <v>#DIV/0!</v>
      </c>
      <c r="K12" s="80" t="e">
        <f t="shared" si="1"/>
        <v>#DIV/0!</v>
      </c>
    </row>
    <row r="13" spans="2:11">
      <c r="B13" s="29">
        <f>'Accueil tableur 1A'!B12</f>
        <v>0</v>
      </c>
      <c r="C13" s="37"/>
      <c r="D13" s="38"/>
      <c r="E13" s="39"/>
      <c r="F13" s="40"/>
      <c r="G13" s="41"/>
      <c r="H13" s="42"/>
      <c r="I13" s="43"/>
      <c r="J13" s="80" t="e">
        <f t="shared" si="0"/>
        <v>#DIV/0!</v>
      </c>
      <c r="K13" s="80" t="e">
        <f t="shared" si="1"/>
        <v>#DIV/0!</v>
      </c>
    </row>
    <row r="14" spans="2:11">
      <c r="B14" s="29">
        <f>'Accueil tableur 1A'!B13</f>
        <v>0</v>
      </c>
      <c r="C14" s="37"/>
      <c r="D14" s="38"/>
      <c r="E14" s="39"/>
      <c r="F14" s="40"/>
      <c r="G14" s="41"/>
      <c r="H14" s="42"/>
      <c r="I14" s="43"/>
      <c r="J14" s="80" t="e">
        <f t="shared" si="0"/>
        <v>#DIV/0!</v>
      </c>
      <c r="K14" s="80" t="e">
        <f t="shared" si="1"/>
        <v>#DIV/0!</v>
      </c>
    </row>
    <row r="15" spans="2:11">
      <c r="B15" s="29">
        <f>'Accueil tableur 1A'!B14</f>
        <v>0</v>
      </c>
      <c r="C15" s="37"/>
      <c r="D15" s="38"/>
      <c r="E15" s="39"/>
      <c r="F15" s="40"/>
      <c r="G15" s="41"/>
      <c r="H15" s="42"/>
      <c r="I15" s="43"/>
      <c r="J15" s="80" t="e">
        <f t="shared" si="0"/>
        <v>#DIV/0!</v>
      </c>
      <c r="K15" s="80" t="e">
        <f t="shared" si="1"/>
        <v>#DIV/0!</v>
      </c>
    </row>
    <row r="16" spans="2:11">
      <c r="B16" s="29">
        <f>'Accueil tableur 1A'!B15</f>
        <v>0</v>
      </c>
      <c r="C16" s="37"/>
      <c r="D16" s="38"/>
      <c r="E16" s="39"/>
      <c r="F16" s="40"/>
      <c r="G16" s="41"/>
      <c r="H16" s="42"/>
      <c r="I16" s="43"/>
      <c r="J16" s="80" t="e">
        <f t="shared" si="0"/>
        <v>#DIV/0!</v>
      </c>
      <c r="K16" s="80" t="e">
        <f t="shared" si="1"/>
        <v>#DIV/0!</v>
      </c>
    </row>
    <row r="17" spans="2:11">
      <c r="B17" s="29">
        <f>'Accueil tableur 1A'!B16</f>
        <v>0</v>
      </c>
      <c r="C17" s="37"/>
      <c r="D17" s="38"/>
      <c r="E17" s="39"/>
      <c r="F17" s="40"/>
      <c r="G17" s="41"/>
      <c r="H17" s="42"/>
      <c r="I17" s="43"/>
      <c r="J17" s="80" t="e">
        <f t="shared" si="0"/>
        <v>#DIV/0!</v>
      </c>
      <c r="K17" s="80" t="e">
        <f t="shared" si="1"/>
        <v>#DIV/0!</v>
      </c>
    </row>
    <row r="18" spans="2:11">
      <c r="B18" s="29">
        <f>'Accueil tableur 1A'!B17</f>
        <v>0</v>
      </c>
      <c r="C18" s="37"/>
      <c r="D18" s="38"/>
      <c r="E18" s="39"/>
      <c r="F18" s="40"/>
      <c r="G18" s="41"/>
      <c r="H18" s="42"/>
      <c r="I18" s="43"/>
      <c r="J18" s="80" t="e">
        <f t="shared" si="0"/>
        <v>#DIV/0!</v>
      </c>
      <c r="K18" s="80" t="e">
        <f t="shared" si="1"/>
        <v>#DIV/0!</v>
      </c>
    </row>
    <row r="19" spans="2:11">
      <c r="B19" s="29">
        <f>'Accueil tableur 1A'!B18</f>
        <v>0</v>
      </c>
      <c r="C19" s="37"/>
      <c r="D19" s="38"/>
      <c r="E19" s="39"/>
      <c r="F19" s="40"/>
      <c r="G19" s="41"/>
      <c r="H19" s="42"/>
      <c r="I19" s="43"/>
      <c r="J19" s="80" t="e">
        <f t="shared" si="0"/>
        <v>#DIV/0!</v>
      </c>
      <c r="K19" s="80" t="e">
        <f t="shared" si="1"/>
        <v>#DIV/0!</v>
      </c>
    </row>
    <row r="20" spans="2:11">
      <c r="B20" s="29">
        <f>'Accueil tableur 1A'!B19</f>
        <v>0</v>
      </c>
      <c r="C20" s="37"/>
      <c r="D20" s="38"/>
      <c r="E20" s="39"/>
      <c r="F20" s="40"/>
      <c r="G20" s="41"/>
      <c r="H20" s="42"/>
      <c r="I20" s="43"/>
      <c r="J20" s="80" t="e">
        <f t="shared" si="0"/>
        <v>#DIV/0!</v>
      </c>
      <c r="K20" s="80" t="e">
        <f t="shared" si="1"/>
        <v>#DIV/0!</v>
      </c>
    </row>
    <row r="21" spans="2:11">
      <c r="B21" s="29">
        <f>'Accueil tableur 1A'!B20</f>
        <v>0</v>
      </c>
      <c r="C21" s="37"/>
      <c r="D21" s="38"/>
      <c r="E21" s="39"/>
      <c r="F21" s="40"/>
      <c r="G21" s="41"/>
      <c r="H21" s="42"/>
      <c r="I21" s="43"/>
      <c r="J21" s="80" t="e">
        <f t="shared" si="0"/>
        <v>#DIV/0!</v>
      </c>
      <c r="K21" s="80" t="e">
        <f t="shared" si="1"/>
        <v>#DIV/0!</v>
      </c>
    </row>
    <row r="22" spans="2:11">
      <c r="B22" s="29">
        <f>'Accueil tableur 1A'!B21</f>
        <v>0</v>
      </c>
      <c r="C22" s="37"/>
      <c r="D22" s="38"/>
      <c r="E22" s="39"/>
      <c r="F22" s="40"/>
      <c r="G22" s="41"/>
      <c r="H22" s="42"/>
      <c r="I22" s="43"/>
      <c r="J22" s="80" t="e">
        <f t="shared" si="0"/>
        <v>#DIV/0!</v>
      </c>
      <c r="K22" s="80" t="e">
        <f t="shared" si="1"/>
        <v>#DIV/0!</v>
      </c>
    </row>
    <row r="23" spans="2:11">
      <c r="B23" s="29">
        <f>'Accueil tableur 1A'!B22</f>
        <v>0</v>
      </c>
      <c r="C23" s="37"/>
      <c r="D23" s="38"/>
      <c r="E23" s="39"/>
      <c r="F23" s="40"/>
      <c r="G23" s="41"/>
      <c r="H23" s="42"/>
      <c r="I23" s="43"/>
      <c r="J23" s="80" t="e">
        <f t="shared" si="0"/>
        <v>#DIV/0!</v>
      </c>
      <c r="K23" s="80" t="e">
        <f t="shared" si="1"/>
        <v>#DIV/0!</v>
      </c>
    </row>
    <row r="24" spans="2:11">
      <c r="B24" s="29">
        <f>'Accueil tableur 1A'!B23</f>
        <v>0</v>
      </c>
      <c r="C24" s="37"/>
      <c r="D24" s="38"/>
      <c r="E24" s="39"/>
      <c r="F24" s="40"/>
      <c r="G24" s="41"/>
      <c r="H24" s="42"/>
      <c r="I24" s="43"/>
      <c r="J24" s="80" t="e">
        <f t="shared" si="0"/>
        <v>#DIV/0!</v>
      </c>
      <c r="K24" s="80" t="e">
        <f t="shared" si="1"/>
        <v>#DIV/0!</v>
      </c>
    </row>
    <row r="25" spans="2:11">
      <c r="B25" s="29">
        <f>'Accueil tableur 1A'!B24</f>
        <v>0</v>
      </c>
      <c r="C25" s="37"/>
      <c r="D25" s="38"/>
      <c r="E25" s="39"/>
      <c r="F25" s="40"/>
      <c r="G25" s="41"/>
      <c r="H25" s="42"/>
      <c r="I25" s="43"/>
      <c r="J25" s="80" t="e">
        <f t="shared" si="0"/>
        <v>#DIV/0!</v>
      </c>
      <c r="K25" s="80" t="e">
        <f t="shared" si="1"/>
        <v>#DIV/0!</v>
      </c>
    </row>
    <row r="26" spans="2:11">
      <c r="B26" s="29">
        <f>'Accueil tableur 1A'!B25</f>
        <v>0</v>
      </c>
      <c r="C26" s="37"/>
      <c r="D26" s="38"/>
      <c r="E26" s="39"/>
      <c r="F26" s="40"/>
      <c r="G26" s="41"/>
      <c r="H26" s="42"/>
      <c r="I26" s="43"/>
      <c r="J26" s="80" t="e">
        <f t="shared" si="0"/>
        <v>#DIV/0!</v>
      </c>
      <c r="K26" s="80" t="e">
        <f t="shared" si="1"/>
        <v>#DIV/0!</v>
      </c>
    </row>
    <row r="27" spans="2:11">
      <c r="B27" s="29">
        <f>'Accueil tableur 1A'!B26</f>
        <v>0</v>
      </c>
      <c r="C27" s="37"/>
      <c r="D27" s="38"/>
      <c r="E27" s="39"/>
      <c r="F27" s="40"/>
      <c r="G27" s="41"/>
      <c r="H27" s="42"/>
      <c r="I27" s="43"/>
      <c r="J27" s="80" t="e">
        <f t="shared" si="0"/>
        <v>#DIV/0!</v>
      </c>
      <c r="K27" s="80" t="e">
        <f t="shared" si="1"/>
        <v>#DIV/0!</v>
      </c>
    </row>
    <row r="28" spans="2:11">
      <c r="B28" s="29">
        <f>'Accueil tableur 1A'!B27</f>
        <v>0</v>
      </c>
      <c r="C28" s="37"/>
      <c r="D28" s="38"/>
      <c r="E28" s="39"/>
      <c r="F28" s="40"/>
      <c r="G28" s="41"/>
      <c r="H28" s="42"/>
      <c r="I28" s="43"/>
      <c r="J28" s="80" t="e">
        <f t="shared" si="0"/>
        <v>#DIV/0!</v>
      </c>
      <c r="K28" s="80" t="e">
        <f t="shared" si="1"/>
        <v>#DIV/0!</v>
      </c>
    </row>
    <row r="29" spans="2:11">
      <c r="B29" s="29">
        <f>'Accueil tableur 1A'!B28</f>
        <v>0</v>
      </c>
      <c r="C29" s="37"/>
      <c r="D29" s="38"/>
      <c r="E29" s="39"/>
      <c r="F29" s="40"/>
      <c r="G29" s="41"/>
      <c r="H29" s="42"/>
      <c r="I29" s="43"/>
      <c r="J29" s="80" t="e">
        <f t="shared" si="0"/>
        <v>#DIV/0!</v>
      </c>
      <c r="K29" s="80" t="e">
        <f t="shared" si="1"/>
        <v>#DIV/0!</v>
      </c>
    </row>
    <row r="30" spans="2:11">
      <c r="B30" s="29">
        <f>'Accueil tableur 1A'!B29</f>
        <v>0</v>
      </c>
      <c r="C30" s="37"/>
      <c r="D30" s="38"/>
      <c r="E30" s="39"/>
      <c r="F30" s="40"/>
      <c r="G30" s="41"/>
      <c r="H30" s="42"/>
      <c r="I30" s="43"/>
      <c r="J30" s="80" t="e">
        <f t="shared" si="0"/>
        <v>#DIV/0!</v>
      </c>
      <c r="K30" s="80" t="e">
        <f t="shared" si="1"/>
        <v>#DIV/0!</v>
      </c>
    </row>
    <row r="31" spans="2:11">
      <c r="B31" s="29">
        <f>'Accueil tableur 1A'!B30</f>
        <v>0</v>
      </c>
      <c r="C31" s="37"/>
      <c r="D31" s="38"/>
      <c r="E31" s="39"/>
      <c r="F31" s="40"/>
      <c r="G31" s="41"/>
      <c r="H31" s="42"/>
      <c r="I31" s="43"/>
      <c r="J31" s="80" t="e">
        <f t="shared" si="0"/>
        <v>#DIV/0!</v>
      </c>
      <c r="K31" s="80" t="e">
        <f t="shared" si="1"/>
        <v>#DIV/0!</v>
      </c>
    </row>
    <row r="32" spans="2:11">
      <c r="B32" s="29">
        <f>'Accueil tableur 1A'!B31</f>
        <v>0</v>
      </c>
      <c r="C32" s="37"/>
      <c r="D32" s="38"/>
      <c r="E32" s="39"/>
      <c r="F32" s="40"/>
      <c r="G32" s="41"/>
      <c r="H32" s="42"/>
      <c r="I32" s="43"/>
      <c r="J32" s="80" t="e">
        <f t="shared" si="0"/>
        <v>#DIV/0!</v>
      </c>
      <c r="K32" s="80" t="e">
        <f t="shared" si="1"/>
        <v>#DIV/0!</v>
      </c>
    </row>
    <row r="33" spans="2:11">
      <c r="B33" s="29">
        <f>'Accueil tableur 1A'!B32</f>
        <v>0</v>
      </c>
      <c r="C33" s="37"/>
      <c r="D33" s="38"/>
      <c r="E33" s="39"/>
      <c r="F33" s="40"/>
      <c r="G33" s="41"/>
      <c r="H33" s="42"/>
      <c r="I33" s="43"/>
      <c r="J33" s="80" t="e">
        <f t="shared" si="0"/>
        <v>#DIV/0!</v>
      </c>
      <c r="K33" s="80" t="e">
        <f t="shared" si="1"/>
        <v>#DIV/0!</v>
      </c>
    </row>
    <row r="34" spans="2:11">
      <c r="B34" s="29">
        <f>'Accueil tableur 1A'!B33</f>
        <v>0</v>
      </c>
      <c r="C34" s="37"/>
      <c r="D34" s="38"/>
      <c r="E34" s="39"/>
      <c r="F34" s="40"/>
      <c r="G34" s="41"/>
      <c r="H34" s="42"/>
      <c r="I34" s="43"/>
      <c r="J34" s="80" t="e">
        <f t="shared" si="0"/>
        <v>#DIV/0!</v>
      </c>
      <c r="K34" s="80" t="e">
        <f t="shared" si="1"/>
        <v>#DIV/0!</v>
      </c>
    </row>
    <row r="35" spans="2:11">
      <c r="B35" s="29">
        <f>'Accueil tableur 1A'!B34</f>
        <v>0</v>
      </c>
      <c r="C35" s="37"/>
      <c r="D35" s="38"/>
      <c r="E35" s="39"/>
      <c r="F35" s="40"/>
      <c r="G35" s="41"/>
      <c r="H35" s="42"/>
      <c r="I35" s="43"/>
      <c r="J35" s="80" t="e">
        <f t="shared" si="0"/>
        <v>#DIV/0!</v>
      </c>
      <c r="K35" s="80" t="e">
        <f t="shared" si="1"/>
        <v>#DIV/0!</v>
      </c>
    </row>
    <row r="36" spans="2:11">
      <c r="B36" s="29">
        <f>'Accueil tableur 1A'!B35</f>
        <v>0</v>
      </c>
      <c r="C36" s="37"/>
      <c r="D36" s="38"/>
      <c r="E36" s="39"/>
      <c r="F36" s="40"/>
      <c r="G36" s="41"/>
      <c r="H36" s="42"/>
      <c r="I36" s="43"/>
      <c r="J36" s="80" t="e">
        <f t="shared" si="0"/>
        <v>#DIV/0!</v>
      </c>
      <c r="K36" s="80" t="e">
        <f t="shared" si="1"/>
        <v>#DIV/0!</v>
      </c>
    </row>
    <row r="37" spans="2:11">
      <c r="B37" s="29">
        <f>'Accueil tableur 1A'!B36</f>
        <v>0</v>
      </c>
      <c r="C37" s="37"/>
      <c r="D37" s="38"/>
      <c r="E37" s="39"/>
      <c r="F37" s="40"/>
      <c r="G37" s="41"/>
      <c r="H37" s="42"/>
      <c r="I37" s="43"/>
      <c r="J37" s="80" t="e">
        <f t="shared" si="0"/>
        <v>#DIV/0!</v>
      </c>
      <c r="K37" s="80" t="e">
        <f t="shared" si="1"/>
        <v>#DIV/0!</v>
      </c>
    </row>
    <row r="38" spans="2:11">
      <c r="B38" s="29">
        <f>'Accueil tableur 1A'!B37</f>
        <v>0</v>
      </c>
      <c r="C38" s="37"/>
      <c r="D38" s="38"/>
      <c r="E38" s="39"/>
      <c r="F38" s="40"/>
      <c r="G38" s="41"/>
      <c r="H38" s="42"/>
      <c r="I38" s="43"/>
      <c r="J38" s="80" t="e">
        <f t="shared" si="0"/>
        <v>#DIV/0!</v>
      </c>
      <c r="K38" s="80" t="e">
        <f t="shared" si="1"/>
        <v>#DIV/0!</v>
      </c>
    </row>
    <row r="39" spans="2:11">
      <c r="B39" s="29">
        <f>'Accueil tableur 1A'!B38</f>
        <v>0</v>
      </c>
      <c r="C39" s="37"/>
      <c r="D39" s="38"/>
      <c r="E39" s="39"/>
      <c r="F39" s="40"/>
      <c r="G39" s="41"/>
      <c r="H39" s="42"/>
      <c r="I39" s="43"/>
      <c r="J39" s="80" t="e">
        <f t="shared" si="0"/>
        <v>#DIV/0!</v>
      </c>
      <c r="K39" s="80" t="e">
        <f t="shared" si="1"/>
        <v>#DIV/0!</v>
      </c>
    </row>
    <row r="40" spans="2:11">
      <c r="B40" s="29">
        <f>'Accueil tableur 1A'!B39</f>
        <v>0</v>
      </c>
      <c r="C40" s="37"/>
      <c r="D40" s="38"/>
      <c r="E40" s="39"/>
      <c r="F40" s="40"/>
      <c r="G40" s="41"/>
      <c r="H40" s="42"/>
      <c r="I40" s="43"/>
      <c r="J40" s="80" t="e">
        <f t="shared" si="0"/>
        <v>#DIV/0!</v>
      </c>
      <c r="K40" s="80" t="e">
        <f t="shared" si="1"/>
        <v>#DIV/0!</v>
      </c>
    </row>
    <row r="41" spans="2:11">
      <c r="B41" s="29">
        <f>'Accueil tableur 1A'!B40</f>
        <v>0</v>
      </c>
      <c r="C41" s="37"/>
      <c r="D41" s="38"/>
      <c r="E41" s="39"/>
      <c r="F41" s="40"/>
      <c r="G41" s="41"/>
      <c r="H41" s="42"/>
      <c r="I41" s="43"/>
      <c r="J41" s="80" t="e">
        <f t="shared" si="0"/>
        <v>#DIV/0!</v>
      </c>
      <c r="K41" s="80" t="e">
        <f t="shared" si="1"/>
        <v>#DIV/0!</v>
      </c>
    </row>
    <row r="42" spans="2:11">
      <c r="B42" s="29">
        <f>'Accueil tableur 1A'!B41</f>
        <v>0</v>
      </c>
      <c r="C42" s="37"/>
      <c r="D42" s="38"/>
      <c r="E42" s="39"/>
      <c r="F42" s="40"/>
      <c r="G42" s="41"/>
      <c r="H42" s="42"/>
      <c r="I42" s="43"/>
      <c r="J42" s="80" t="e">
        <f t="shared" si="0"/>
        <v>#DIV/0!</v>
      </c>
      <c r="K42" s="80" t="e">
        <f t="shared" si="1"/>
        <v>#DIV/0!</v>
      </c>
    </row>
    <row r="43" spans="2:11">
      <c r="B43" s="29">
        <f>'Accueil tableur 1A'!B42</f>
        <v>0</v>
      </c>
      <c r="C43" s="37"/>
      <c r="D43" s="38"/>
      <c r="E43" s="39"/>
      <c r="F43" s="40"/>
      <c r="G43" s="41"/>
      <c r="H43" s="42"/>
      <c r="I43" s="43"/>
      <c r="J43" s="80" t="e">
        <f t="shared" si="0"/>
        <v>#DIV/0!</v>
      </c>
      <c r="K43" s="80" t="e">
        <f t="shared" si="1"/>
        <v>#DIV/0!</v>
      </c>
    </row>
    <row r="44" spans="2:11">
      <c r="B44" s="29">
        <f>'Accueil tableur 1A'!B43</f>
        <v>0</v>
      </c>
      <c r="C44" s="37"/>
      <c r="D44" s="38"/>
      <c r="E44" s="39"/>
      <c r="F44" s="40"/>
      <c r="G44" s="41"/>
      <c r="H44" s="42"/>
      <c r="I44" s="43"/>
      <c r="J44" s="80" t="e">
        <f t="shared" si="0"/>
        <v>#DIV/0!</v>
      </c>
      <c r="K44" s="80" t="e">
        <f t="shared" si="1"/>
        <v>#DIV/0!</v>
      </c>
    </row>
    <row r="45" spans="2:11">
      <c r="B45" s="29">
        <f>'Accueil tableur 1A'!B44</f>
        <v>0</v>
      </c>
      <c r="C45" s="37"/>
      <c r="D45" s="38"/>
      <c r="E45" s="39"/>
      <c r="F45" s="40"/>
      <c r="G45" s="41"/>
      <c r="H45" s="42"/>
      <c r="I45" s="43"/>
      <c r="J45" s="80" t="e">
        <f t="shared" si="0"/>
        <v>#DIV/0!</v>
      </c>
      <c r="K45" s="80" t="e">
        <f t="shared" si="1"/>
        <v>#DIV/0!</v>
      </c>
    </row>
    <row r="46" spans="2:11">
      <c r="B46" s="29">
        <f>'Accueil tableur 1A'!B45</f>
        <v>0</v>
      </c>
      <c r="C46" s="37"/>
      <c r="D46" s="38"/>
      <c r="E46" s="39"/>
      <c r="F46" s="40"/>
      <c r="G46" s="41"/>
      <c r="H46" s="42"/>
      <c r="I46" s="43"/>
      <c r="J46" s="80" t="e">
        <f t="shared" si="0"/>
        <v>#DIV/0!</v>
      </c>
      <c r="K46" s="80" t="e">
        <f t="shared" si="1"/>
        <v>#DIV/0!</v>
      </c>
    </row>
    <row r="47" spans="2:11">
      <c r="B47" s="29">
        <f>'Accueil tableur 1A'!B46</f>
        <v>0</v>
      </c>
      <c r="C47" s="37"/>
      <c r="D47" s="38"/>
      <c r="E47" s="39"/>
      <c r="F47" s="40"/>
      <c r="G47" s="41"/>
      <c r="H47" s="42"/>
      <c r="I47" s="43"/>
      <c r="J47" s="80" t="e">
        <f t="shared" si="0"/>
        <v>#DIV/0!</v>
      </c>
      <c r="K47" s="80" t="e">
        <f t="shared" si="1"/>
        <v>#DIV/0!</v>
      </c>
    </row>
    <row r="48" spans="2:11">
      <c r="B48" s="29">
        <f>'Accueil tableur 1A'!B47</f>
        <v>0</v>
      </c>
      <c r="C48" s="37"/>
      <c r="D48" s="38"/>
      <c r="E48" s="39"/>
      <c r="F48" s="40"/>
      <c r="G48" s="41"/>
      <c r="H48" s="42"/>
      <c r="I48" s="43"/>
      <c r="J48" s="80" t="e">
        <f t="shared" si="0"/>
        <v>#DIV/0!</v>
      </c>
      <c r="K48" s="80" t="e">
        <f t="shared" si="1"/>
        <v>#DIV/0!</v>
      </c>
    </row>
    <row r="49" spans="2:11">
      <c r="B49" s="29">
        <f>'Accueil tableur 1A'!B48</f>
        <v>0</v>
      </c>
      <c r="C49" s="37"/>
      <c r="D49" s="38"/>
      <c r="E49" s="39"/>
      <c r="F49" s="40"/>
      <c r="G49" s="41"/>
      <c r="H49" s="42"/>
      <c r="I49" s="43"/>
      <c r="J49" s="80" t="e">
        <f t="shared" si="0"/>
        <v>#DIV/0!</v>
      </c>
      <c r="K49" s="80" t="e">
        <f t="shared" si="1"/>
        <v>#DIV/0!</v>
      </c>
    </row>
    <row r="50" spans="2:11" ht="15.75" thickBot="1">
      <c r="B50" s="29">
        <f>'Accueil tableur 1A'!B49</f>
        <v>0</v>
      </c>
      <c r="C50" s="44"/>
      <c r="D50" s="45"/>
      <c r="E50" s="46"/>
      <c r="F50" s="47"/>
      <c r="G50" s="48"/>
      <c r="H50" s="49"/>
      <c r="I50" s="50"/>
      <c r="J50" s="81" t="e">
        <f t="shared" si="0"/>
        <v>#DIV/0!</v>
      </c>
      <c r="K50" s="80" t="e">
        <f t="shared" si="1"/>
        <v>#DIV/0!</v>
      </c>
    </row>
  </sheetData>
  <sheetProtection selectLockedCells="1"/>
  <mergeCells count="3">
    <mergeCell ref="C2:J2"/>
    <mergeCell ref="C3:E3"/>
    <mergeCell ref="F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 Isamuse 2018 2019</vt:lpstr>
      <vt:lpstr>Résultats complets</vt:lpstr>
      <vt:lpstr>RECHERCHEV</vt:lpstr>
      <vt:lpstr>Accueil tableur 1A</vt:lpstr>
      <vt:lpstr>1A Evaluations mars</vt:lpstr>
      <vt:lpstr>1A Evaluations juin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Brun</dc:creator>
  <cp:lastModifiedBy>CTIS</cp:lastModifiedBy>
  <cp:lastPrinted>2017-06-20T14:22:49Z</cp:lastPrinted>
  <dcterms:created xsi:type="dcterms:W3CDTF">2015-03-22T11:08:59Z</dcterms:created>
  <dcterms:modified xsi:type="dcterms:W3CDTF">2019-02-22T09:53:53Z</dcterms:modified>
</cp:coreProperties>
</file>