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0" yWindow="0" windowWidth="15600" windowHeight="9210"/>
  </bookViews>
  <sheets>
    <sheet name="Feuil1" sheetId="1" r:id="rId1"/>
  </sheets>
  <calcPr calcId="144525"/>
</workbook>
</file>

<file path=xl/calcChain.xml><?xml version="1.0" encoding="utf-8"?>
<calcChain xmlns="http://schemas.openxmlformats.org/spreadsheetml/2006/main">
  <c r="I11" i="1" l="1"/>
  <c r="J11" i="1" s="1"/>
  <c r="K11" i="1" s="1"/>
  <c r="I12" i="1"/>
  <c r="J12" i="1" s="1"/>
  <c r="K12" i="1" s="1"/>
  <c r="E10" i="1" s="1"/>
  <c r="I2" i="1"/>
  <c r="J2" i="1" s="1"/>
  <c r="K2" i="1" s="1"/>
  <c r="E2" i="1" s="1"/>
  <c r="I6" i="1"/>
  <c r="J6" i="1" s="1"/>
  <c r="K6" i="1" s="1"/>
  <c r="E6" i="1" s="1"/>
  <c r="I7" i="1"/>
  <c r="J7" i="1" s="1"/>
  <c r="K7" i="1" s="1"/>
  <c r="E7" i="1" s="1"/>
  <c r="I8" i="1"/>
  <c r="J8" i="1" s="1"/>
  <c r="K8" i="1" s="1"/>
  <c r="E8" i="1" s="1"/>
  <c r="I9" i="1"/>
  <c r="J9" i="1" s="1"/>
  <c r="K9" i="1" s="1"/>
  <c r="I10" i="1"/>
  <c r="I5" i="1"/>
  <c r="J5" i="1" s="1"/>
  <c r="K5" i="1" s="1"/>
  <c r="E5" i="1" s="1"/>
  <c r="I4" i="1"/>
  <c r="J4" i="1" s="1"/>
  <c r="K4" i="1" s="1"/>
  <c r="E4" i="1" s="1"/>
  <c r="I3" i="1"/>
  <c r="J3" i="1" s="1"/>
  <c r="K3" i="1" s="1"/>
  <c r="E3" i="1" s="1"/>
  <c r="E9" i="1" l="1"/>
  <c r="E20" i="1"/>
  <c r="E16" i="1"/>
  <c r="E12" i="1"/>
  <c r="E19" i="1"/>
  <c r="E15" i="1"/>
  <c r="E11" i="1"/>
  <c r="E22" i="1"/>
  <c r="E18" i="1"/>
  <c r="E14" i="1"/>
  <c r="E21" i="1"/>
  <c r="E17" i="1"/>
  <c r="E13" i="1"/>
  <c r="J10" i="1"/>
  <c r="K10" i="1" s="1"/>
</calcChain>
</file>

<file path=xl/sharedStrings.xml><?xml version="1.0" encoding="utf-8"?>
<sst xmlns="http://schemas.openxmlformats.org/spreadsheetml/2006/main" count="127" uniqueCount="50">
  <si>
    <t>Référence</t>
  </si>
  <si>
    <t>taille</t>
  </si>
  <si>
    <t>plateau</t>
  </si>
  <si>
    <t>piètement</t>
  </si>
  <si>
    <t>rouge</t>
  </si>
  <si>
    <t>blanc</t>
  </si>
  <si>
    <t>vert</t>
  </si>
  <si>
    <t>noir</t>
  </si>
  <si>
    <t>bleu</t>
  </si>
  <si>
    <t>Codification</t>
  </si>
  <si>
    <t>pietement</t>
  </si>
  <si>
    <t>cod</t>
  </si>
  <si>
    <t>ABC14</t>
  </si>
  <si>
    <t>REF</t>
  </si>
  <si>
    <t>TABLE</t>
  </si>
  <si>
    <t>COD</t>
  </si>
  <si>
    <t>ABC13</t>
  </si>
  <si>
    <t>ABCDE</t>
  </si>
  <si>
    <t>HELEN</t>
  </si>
  <si>
    <t>BABOU</t>
  </si>
  <si>
    <t>violet</t>
  </si>
  <si>
    <t>RETRO</t>
  </si>
  <si>
    <t>LAURE</t>
  </si>
  <si>
    <t>AURORE</t>
  </si>
  <si>
    <t>VERT</t>
  </si>
  <si>
    <t>01</t>
  </si>
  <si>
    <t>02</t>
  </si>
  <si>
    <t>03</t>
  </si>
  <si>
    <t>04</t>
  </si>
  <si>
    <t>05</t>
  </si>
  <si>
    <t>06</t>
  </si>
  <si>
    <t>07</t>
  </si>
  <si>
    <t>08</t>
  </si>
  <si>
    <t>09</t>
  </si>
  <si>
    <t>marin</t>
  </si>
  <si>
    <t>jaune</t>
  </si>
  <si>
    <t>MARIN</t>
  </si>
  <si>
    <t>abc14</t>
  </si>
  <si>
    <t>abc15</t>
  </si>
  <si>
    <t>ABC08</t>
  </si>
  <si>
    <t>JAUNE</t>
  </si>
  <si>
    <t>NOIR</t>
  </si>
  <si>
    <t>ORANGE</t>
  </si>
  <si>
    <t>ROSE</t>
  </si>
  <si>
    <t>MARRON</t>
  </si>
  <si>
    <t>BLANC</t>
  </si>
  <si>
    <t>KAKI</t>
  </si>
  <si>
    <t>SAUMON</t>
  </si>
  <si>
    <t>VIOLET</t>
  </si>
  <si>
    <t>BRUN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</si>
</sst>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theme="4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1" xfId="0" applyBorder="1"/>
    <xf numFmtId="0" fontId="0" fillId="0" borderId="1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1" fillId="0" borderId="1" xfId="0" applyFont="1" applyBorder="1"/>
    <xf numFmtId="0" fontId="1" fillId="0" borderId="1" xfId="0" applyFont="1" applyBorder="1" applyAlignment="1">
      <alignment horizontal="center" vertical="center"/>
    </xf>
    <xf numFmtId="0" fontId="1" fillId="2" borderId="0" xfId="0" applyFont="1" applyFill="1" applyBorder="1" applyAlignment="1">
      <alignment horizontal="center" vertical="center"/>
    </xf>
    <xf numFmtId="0" fontId="1" fillId="3" borderId="0" xfId="0" applyFont="1" applyFill="1" applyBorder="1" applyAlignment="1">
      <alignment horizontal="center" vertical="center"/>
    </xf>
    <xf numFmtId="0" fontId="0" fillId="2" borderId="0" xfId="0" applyFill="1" applyAlignment="1">
      <alignment horizontal="center"/>
    </xf>
    <xf numFmtId="0" fontId="0" fillId="3" borderId="0" xfId="0" applyFill="1" applyAlignment="1">
      <alignment horizontal="center"/>
    </xf>
    <xf numFmtId="0" fontId="0" fillId="3" borderId="0" xfId="0" quotePrefix="1" applyFill="1" applyAlignment="1">
      <alignment horizontal="center"/>
    </xf>
    <xf numFmtId="0" fontId="1" fillId="3" borderId="0" xfId="0" quotePrefix="1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22"/>
  <sheetViews>
    <sheetView tabSelected="1" workbookViewId="0">
      <selection activeCell="C14" sqref="C14"/>
    </sheetView>
  </sheetViews>
  <sheetFormatPr baseColWidth="10" defaultRowHeight="15" x14ac:dyDescent="0.25"/>
  <cols>
    <col min="2" max="2" width="7" style="3" customWidth="1"/>
    <col min="3" max="4" width="11.42578125" style="3"/>
    <col min="5" max="5" width="13.28515625" style="3" customWidth="1"/>
    <col min="6" max="6" width="15" bestFit="1" customWidth="1"/>
    <col min="8" max="8" width="8.28515625" bestFit="1" customWidth="1"/>
    <col min="9" max="11" width="14.5703125" customWidth="1"/>
  </cols>
  <sheetData>
    <row r="1" spans="1:15" x14ac:dyDescent="0.25">
      <c r="A1" s="4" t="s">
        <v>0</v>
      </c>
      <c r="B1" s="5" t="s">
        <v>1</v>
      </c>
      <c r="C1" s="5" t="s">
        <v>2</v>
      </c>
      <c r="D1" s="5" t="s">
        <v>3</v>
      </c>
      <c r="E1" s="5" t="s">
        <v>9</v>
      </c>
      <c r="H1" s="6" t="s">
        <v>13</v>
      </c>
      <c r="I1" s="7" t="s">
        <v>15</v>
      </c>
      <c r="J1" s="7"/>
      <c r="K1" s="7" t="s">
        <v>11</v>
      </c>
      <c r="L1" s="6" t="s">
        <v>2</v>
      </c>
      <c r="M1" s="7" t="s">
        <v>11</v>
      </c>
      <c r="N1" s="6" t="s">
        <v>10</v>
      </c>
      <c r="O1" s="7" t="s">
        <v>11</v>
      </c>
    </row>
    <row r="2" spans="1:15" x14ac:dyDescent="0.25">
      <c r="A2" s="1" t="s">
        <v>17</v>
      </c>
      <c r="B2" s="2">
        <v>1</v>
      </c>
      <c r="C2" s="2" t="s">
        <v>4</v>
      </c>
      <c r="D2" s="2" t="s">
        <v>5</v>
      </c>
      <c r="E2" s="1" t="str">
        <f>+VLOOKUP(A2,$H$2:$K$12,4,FALSE)&amp;B2&amp;VLOOKUP(C2,$L$2:$M$12,2,FALSE)&amp;VLOOKUP(D2,$N$2:$O$13,2,FALSE)</f>
        <v>234510101</v>
      </c>
      <c r="H2" s="8" t="s">
        <v>17</v>
      </c>
      <c r="I2" s="9" t="str">
        <f>CODE(UPPER(MID(H2,1,1)))-64&amp;CODE(UPPER(MID(H2,2,1)))-64&amp;CODE(UPPER(MID(H2,3,1)))-64&amp;CODE(UPPER(MID(H2,4,1)))-64&amp;CODE(UPPER(MID(H2,5,1)))-64</f>
        <v>12345</v>
      </c>
      <c r="J2" s="9" t="str">
        <f t="shared" ref="J2:J12" si="0">+SUBSTITUTE(I2,"-","")</f>
        <v>12345</v>
      </c>
      <c r="K2" s="9" t="str">
        <f>+IF(LEN(J2&gt;5),RIGHT(J2,4),J2)</f>
        <v>2345</v>
      </c>
      <c r="L2" s="8" t="s">
        <v>4</v>
      </c>
      <c r="M2" s="10" t="s">
        <v>25</v>
      </c>
      <c r="N2" s="8" t="s">
        <v>5</v>
      </c>
      <c r="O2" s="10" t="s">
        <v>25</v>
      </c>
    </row>
    <row r="3" spans="1:15" x14ac:dyDescent="0.25">
      <c r="A3" s="1" t="s">
        <v>14</v>
      </c>
      <c r="B3" s="2">
        <v>2</v>
      </c>
      <c r="C3" s="2" t="s">
        <v>4</v>
      </c>
      <c r="D3" s="2" t="s">
        <v>5</v>
      </c>
      <c r="E3" s="1" t="str">
        <f>+VLOOKUP(A3,$H$2:$K$12,4,FALSE)&amp;B3&amp;VLOOKUP(C3,$L$2:$M$12,2,FALSE)&amp;VLOOKUP(D3,$N$2:$O$13,2,FALSE)</f>
        <v>212520101</v>
      </c>
      <c r="H3" s="8" t="s">
        <v>14</v>
      </c>
      <c r="I3" s="9" t="str">
        <f>CODE(UPPER(MID(H3,1,1)))-64&amp;CODE(UPPER(MID(H3,2,1)))-64&amp;CODE(UPPER(MID(H3,3,1)))-64&amp;CODE(UPPER(MID(H3,4,1)))-64&amp;CODE(UPPER(MID(H3,5,1)))-64</f>
        <v>2012125</v>
      </c>
      <c r="J3" s="9" t="str">
        <f t="shared" si="0"/>
        <v>2012125</v>
      </c>
      <c r="K3" s="9" t="str">
        <f t="shared" ref="K3:K12" si="1">+IF(LEN(J3&gt;5),RIGHT(J3,4),J3)</f>
        <v>2125</v>
      </c>
      <c r="L3" s="8" t="s">
        <v>6</v>
      </c>
      <c r="M3" s="10" t="s">
        <v>26</v>
      </c>
      <c r="N3" s="8" t="s">
        <v>8</v>
      </c>
      <c r="O3" s="10" t="s">
        <v>26</v>
      </c>
    </row>
    <row r="4" spans="1:15" x14ac:dyDescent="0.25">
      <c r="A4" s="1" t="s">
        <v>18</v>
      </c>
      <c r="B4" s="2">
        <v>3</v>
      </c>
      <c r="C4" s="2" t="s">
        <v>20</v>
      </c>
      <c r="D4" s="2" t="s">
        <v>5</v>
      </c>
      <c r="E4" s="1" t="str">
        <f>+VLOOKUP(A4,$H$2:$K$12,4,FALSE)&amp;B4&amp;VLOOKUP(C4,$L$2:$M$12,2,FALSE)&amp;VLOOKUP(D4,$N$2:$O$13,2,FALSE)</f>
        <v>251430401</v>
      </c>
      <c r="H4" s="8" t="s">
        <v>18</v>
      </c>
      <c r="I4" s="9" t="str">
        <f>CODE(UPPER(MID(H4,1,1)))-64&amp;CODE(UPPER(MID(H4,2,1)))-64&amp;CODE(UPPER(MID(H4,3,1)))-64&amp;CODE(UPPER(MID(H4,4,1)))-64&amp;CODE(UPPER(MID(H4,5,1)))-64</f>
        <v>8512514</v>
      </c>
      <c r="J4" s="9" t="str">
        <f t="shared" si="0"/>
        <v>8512514</v>
      </c>
      <c r="K4" s="9" t="str">
        <f t="shared" si="1"/>
        <v>2514</v>
      </c>
      <c r="L4" s="8" t="s">
        <v>7</v>
      </c>
      <c r="M4" s="11" t="s">
        <v>27</v>
      </c>
      <c r="N4" s="8" t="s">
        <v>24</v>
      </c>
      <c r="O4" s="11" t="s">
        <v>27</v>
      </c>
    </row>
    <row r="5" spans="1:15" x14ac:dyDescent="0.25">
      <c r="A5" s="1" t="s">
        <v>19</v>
      </c>
      <c r="B5" s="2">
        <v>4</v>
      </c>
      <c r="C5" s="2" t="s">
        <v>4</v>
      </c>
      <c r="D5" s="2" t="s">
        <v>5</v>
      </c>
      <c r="E5" s="1" t="str">
        <f>+VLOOKUP(A5,$H$2:$K$12,4,FALSE)&amp;B5&amp;VLOOKUP(C5,$L$2:$M$12,2,FALSE)&amp;VLOOKUP(D5,$N$2:$O$13,2,FALSE)</f>
        <v>152140101</v>
      </c>
      <c r="H5" s="8" t="s">
        <v>19</v>
      </c>
      <c r="I5" s="9" t="str">
        <f>CODE(UPPER(MID(H5,1,1)))-64&amp;CODE(UPPER(MID(H5,2,1)))-64&amp;CODE(UPPER(MID(H5,3,1)))-64&amp;CODE(UPPER(MID(H5,4,1)))-64&amp;CODE(UPPER(MID(H5,5,1)))-64</f>
        <v>2121521</v>
      </c>
      <c r="J5" s="9" t="str">
        <f t="shared" si="0"/>
        <v>2121521</v>
      </c>
      <c r="K5" s="9" t="str">
        <f t="shared" si="1"/>
        <v>1521</v>
      </c>
      <c r="L5" s="8" t="s">
        <v>20</v>
      </c>
      <c r="M5" s="10" t="s">
        <v>28</v>
      </c>
      <c r="N5" s="8" t="s">
        <v>35</v>
      </c>
      <c r="O5" s="10" t="s">
        <v>28</v>
      </c>
    </row>
    <row r="6" spans="1:15" x14ac:dyDescent="0.25">
      <c r="A6" s="1" t="s">
        <v>21</v>
      </c>
      <c r="B6" s="2">
        <v>5</v>
      </c>
      <c r="C6" s="2" t="s">
        <v>4</v>
      </c>
      <c r="D6" s="2" t="s">
        <v>24</v>
      </c>
      <c r="E6" s="1" t="str">
        <f>+VLOOKUP(A6,$H$2:$K$12,4,FALSE)&amp;B6&amp;VLOOKUP(C6,$L$2:$M$12,2,FALSE)&amp;VLOOKUP(D6,$N$2:$O$13,2,FALSE)</f>
        <v>181550103</v>
      </c>
      <c r="H6" s="8" t="s">
        <v>21</v>
      </c>
      <c r="I6" s="9" t="str">
        <f t="shared" ref="I6:I12" si="2">CODE(UPPER(MID(H6,1,1)))-64&amp;CODE(UPPER(MID(H6,2,1)))-64&amp;CODE(UPPER(MID(H6,3,1)))-64&amp;CODE(UPPER(MID(H6,4,1)))-64&amp;CODE(UPPER(MID(H6,5,1)))-64</f>
        <v>185201815</v>
      </c>
      <c r="J6" s="9" t="str">
        <f t="shared" si="0"/>
        <v>185201815</v>
      </c>
      <c r="K6" s="9" t="str">
        <f t="shared" si="1"/>
        <v>1815</v>
      </c>
      <c r="L6" s="8" t="s">
        <v>34</v>
      </c>
      <c r="M6" s="10" t="s">
        <v>29</v>
      </c>
      <c r="N6" s="8" t="s">
        <v>41</v>
      </c>
      <c r="O6" s="10" t="s">
        <v>29</v>
      </c>
    </row>
    <row r="7" spans="1:15" x14ac:dyDescent="0.25">
      <c r="A7" s="1" t="s">
        <v>22</v>
      </c>
      <c r="B7" s="2">
        <v>6</v>
      </c>
      <c r="C7" s="2" t="s">
        <v>7</v>
      </c>
      <c r="D7" s="2" t="s">
        <v>5</v>
      </c>
      <c r="E7" s="1" t="str">
        <f>+VLOOKUP(A7,$H$2:$K$12,4,FALSE)&amp;B7&amp;VLOOKUP(C7,$L$2:$M$12,2,FALSE)&amp;VLOOKUP(D7,$N$2:$O$13,2,FALSE)</f>
        <v>118560301</v>
      </c>
      <c r="H7" s="8" t="s">
        <v>22</v>
      </c>
      <c r="I7" s="9" t="str">
        <f t="shared" si="2"/>
        <v>12121185</v>
      </c>
      <c r="J7" s="9" t="str">
        <f t="shared" si="0"/>
        <v>12121185</v>
      </c>
      <c r="K7" s="9" t="str">
        <f t="shared" si="1"/>
        <v>1185</v>
      </c>
      <c r="L7" s="8" t="s">
        <v>40</v>
      </c>
      <c r="M7" s="11" t="s">
        <v>30</v>
      </c>
      <c r="N7" s="8" t="s">
        <v>42</v>
      </c>
      <c r="O7" s="11" t="s">
        <v>30</v>
      </c>
    </row>
    <row r="8" spans="1:15" x14ac:dyDescent="0.25">
      <c r="A8" s="1" t="s">
        <v>23</v>
      </c>
      <c r="B8" s="2">
        <v>7</v>
      </c>
      <c r="C8" s="2" t="s">
        <v>4</v>
      </c>
      <c r="D8" s="2" t="s">
        <v>5</v>
      </c>
      <c r="E8" s="1" t="str">
        <f>+VLOOKUP(A8,$H$2:$K$12,4,FALSE)&amp;B8&amp;VLOOKUP(C8,$L$2:$M$12,2,FALSE)&amp;VLOOKUP(D8,$N$2:$O$13,2,FALSE)</f>
        <v>151870101</v>
      </c>
      <c r="H8" s="8" t="s">
        <v>23</v>
      </c>
      <c r="I8" s="9" t="str">
        <f t="shared" si="2"/>
        <v>121181518</v>
      </c>
      <c r="J8" s="9" t="str">
        <f t="shared" si="0"/>
        <v>121181518</v>
      </c>
      <c r="K8" s="9" t="str">
        <f t="shared" si="1"/>
        <v>1518</v>
      </c>
      <c r="L8" s="8" t="s">
        <v>42</v>
      </c>
      <c r="M8" s="10" t="s">
        <v>31</v>
      </c>
      <c r="N8" s="8" t="s">
        <v>43</v>
      </c>
      <c r="O8" s="10" t="s">
        <v>31</v>
      </c>
    </row>
    <row r="9" spans="1:15" x14ac:dyDescent="0.25">
      <c r="A9" s="1" t="s">
        <v>12</v>
      </c>
      <c r="B9" s="2">
        <v>1</v>
      </c>
      <c r="C9" s="2" t="s">
        <v>6</v>
      </c>
      <c r="D9" s="2" t="s">
        <v>5</v>
      </c>
      <c r="E9" s="1" t="str">
        <f>+VLOOKUP(A9,$H$2:$K$12,4,FALSE)&amp;B9&amp;VLOOKUP(C9,$L$2:$M$12,2,FALSE)&amp;VLOOKUP(D9,$N$2:$O$13,2,FALSE)</f>
        <v>151210201</v>
      </c>
      <c r="H9" s="8" t="s">
        <v>37</v>
      </c>
      <c r="I9" s="9" t="str">
        <f t="shared" si="2"/>
        <v>123-15-12</v>
      </c>
      <c r="J9" s="9" t="str">
        <f>+SUBSTITUTE(I9,"-","")</f>
        <v>1231512</v>
      </c>
      <c r="K9" s="9" t="str">
        <f t="shared" si="1"/>
        <v>1512</v>
      </c>
      <c r="L9" s="8" t="s">
        <v>43</v>
      </c>
      <c r="M9" s="10" t="s">
        <v>32</v>
      </c>
      <c r="N9" s="8" t="s">
        <v>44</v>
      </c>
      <c r="O9" s="10" t="s">
        <v>32</v>
      </c>
    </row>
    <row r="10" spans="1:15" x14ac:dyDescent="0.25">
      <c r="A10" s="1" t="s">
        <v>39</v>
      </c>
      <c r="B10" s="2">
        <v>2</v>
      </c>
      <c r="C10" s="2" t="s">
        <v>6</v>
      </c>
      <c r="D10" s="2" t="s">
        <v>5</v>
      </c>
      <c r="E10" s="1" t="str">
        <f>+VLOOKUP(A10,$H$2:$K$12,4,FALSE)&amp;B10&amp;VLOOKUP(C10,$L$2:$M$12,2,FALSE)&amp;VLOOKUP(D10,$N$2:$O$13,2,FALSE)</f>
        <v>316820201</v>
      </c>
      <c r="H10" s="8" t="s">
        <v>38</v>
      </c>
      <c r="I10" s="9" t="str">
        <f t="shared" si="2"/>
        <v>123-15-11</v>
      </c>
      <c r="J10" s="9" t="str">
        <f>+SUBSTITUTE(I10,"-","")</f>
        <v>1231511</v>
      </c>
      <c r="K10" s="9" t="str">
        <f t="shared" si="1"/>
        <v>1511</v>
      </c>
      <c r="L10" s="8" t="s">
        <v>45</v>
      </c>
      <c r="M10" s="11" t="s">
        <v>33</v>
      </c>
      <c r="N10" s="8" t="s">
        <v>46</v>
      </c>
      <c r="O10" s="11" t="s">
        <v>33</v>
      </c>
    </row>
    <row r="11" spans="1:15" x14ac:dyDescent="0.25">
      <c r="A11" s="1" t="s">
        <v>16</v>
      </c>
      <c r="B11" s="2">
        <v>3</v>
      </c>
      <c r="C11" s="2" t="s">
        <v>6</v>
      </c>
      <c r="D11" s="2" t="s">
        <v>5</v>
      </c>
      <c r="E11" s="1" t="str">
        <f>+VLOOKUP(A11,$H$2:$K$12,4,FALSE)&amp;B11&amp;VLOOKUP(C11,$L$2:$M$12,2,FALSE)&amp;VLOOKUP(D11,$N$2:$O$13,2,FALSE)</f>
        <v>151330201</v>
      </c>
      <c r="H11" s="8" t="s">
        <v>16</v>
      </c>
      <c r="I11" s="9" t="str">
        <f>CODE(UPPER(MID(H11,1,1)))-64&amp;CODE(UPPER(MID(H11,2,1)))-64&amp;CODE(UPPER(MID(H11,3,1)))-64&amp;CODE(UPPER(MID(H11,4,1)))-64&amp;CODE(UPPER(MID(H11,5,1)))-64</f>
        <v>123-15-13</v>
      </c>
      <c r="J11" s="9" t="str">
        <f>+SUBSTITUTE(I11,"-","")</f>
        <v>1231513</v>
      </c>
      <c r="K11" s="9" t="str">
        <f t="shared" si="1"/>
        <v>1513</v>
      </c>
      <c r="L11" s="8" t="s">
        <v>46</v>
      </c>
      <c r="M11" s="9">
        <v>10</v>
      </c>
      <c r="N11" s="8" t="s">
        <v>47</v>
      </c>
      <c r="O11" s="9">
        <v>10</v>
      </c>
    </row>
    <row r="12" spans="1:15" x14ac:dyDescent="0.25">
      <c r="A12" s="1" t="s">
        <v>12</v>
      </c>
      <c r="B12" s="2">
        <v>4</v>
      </c>
      <c r="C12" s="2" t="s">
        <v>6</v>
      </c>
      <c r="D12" s="2" t="s">
        <v>5</v>
      </c>
      <c r="E12" s="1" t="str">
        <f>+VLOOKUP(A12,$H$2:$K$12,4,FALSE)&amp;B12&amp;VLOOKUP(C12,$L$2:$M$12,2,FALSE)&amp;VLOOKUP(D12,$N$2:$O$13,2,FALSE)</f>
        <v>151240201</v>
      </c>
      <c r="H12" s="8" t="s">
        <v>39</v>
      </c>
      <c r="I12" s="9" t="str">
        <f t="shared" si="2"/>
        <v>123-16-8</v>
      </c>
      <c r="J12" s="9" t="str">
        <f t="shared" si="0"/>
        <v>123168</v>
      </c>
      <c r="K12" s="9" t="str">
        <f t="shared" si="1"/>
        <v>3168</v>
      </c>
      <c r="L12" s="8" t="s">
        <v>47</v>
      </c>
      <c r="M12" s="9">
        <v>11</v>
      </c>
      <c r="N12" s="8" t="s">
        <v>48</v>
      </c>
      <c r="O12" s="9">
        <v>11</v>
      </c>
    </row>
    <row r="13" spans="1:15" x14ac:dyDescent="0.25">
      <c r="A13" s="1" t="s">
        <v>12</v>
      </c>
      <c r="B13" s="2">
        <v>5</v>
      </c>
      <c r="C13" s="2" t="s">
        <v>6</v>
      </c>
      <c r="D13" s="2" t="s">
        <v>5</v>
      </c>
      <c r="E13" s="1" t="str">
        <f>+VLOOKUP(A13,$H$2:$K$12,4,FALSE)&amp;B13&amp;VLOOKUP(C13,$L$2:$M$12,2,FALSE)&amp;VLOOKUP(D13,$N$2:$O$13,2,FALSE)</f>
        <v>151250201</v>
      </c>
      <c r="N13" s="8" t="s">
        <v>49</v>
      </c>
      <c r="O13" s="9">
        <v>12</v>
      </c>
    </row>
    <row r="14" spans="1:15" x14ac:dyDescent="0.25">
      <c r="A14" s="1" t="s">
        <v>12</v>
      </c>
      <c r="B14" s="2">
        <v>6</v>
      </c>
      <c r="C14" s="2" t="s">
        <v>40</v>
      </c>
      <c r="D14" s="2" t="s">
        <v>5</v>
      </c>
      <c r="E14" s="1" t="str">
        <f>+VLOOKUP(A14,$H$2:$K$12,4,FALSE)&amp;B14&amp;VLOOKUP(C14,$L$2:$M$12,2,FALSE)&amp;VLOOKUP(D14,$N$2:$O$13,2,FALSE)</f>
        <v>151260601</v>
      </c>
    </row>
    <row r="15" spans="1:15" x14ac:dyDescent="0.25">
      <c r="A15" s="1" t="s">
        <v>12</v>
      </c>
      <c r="B15" s="2">
        <v>7</v>
      </c>
      <c r="C15" s="2" t="s">
        <v>6</v>
      </c>
      <c r="D15" s="2" t="s">
        <v>5</v>
      </c>
      <c r="E15" s="1" t="str">
        <f>+VLOOKUP(A15,$H$2:$K$12,4,FALSE)&amp;B15&amp;VLOOKUP(C15,$L$2:$M$12,2,FALSE)&amp;VLOOKUP(D15,$N$2:$O$13,2,FALSE)</f>
        <v>151270201</v>
      </c>
    </row>
    <row r="16" spans="1:15" x14ac:dyDescent="0.25">
      <c r="A16" s="1" t="s">
        <v>12</v>
      </c>
      <c r="B16" s="2">
        <v>1</v>
      </c>
      <c r="C16" s="2" t="s">
        <v>7</v>
      </c>
      <c r="D16" s="2" t="s">
        <v>8</v>
      </c>
      <c r="E16" s="1" t="str">
        <f>+VLOOKUP(A16,$H$2:$K$12,4,FALSE)&amp;B16&amp;VLOOKUP(C16,$L$2:$M$12,2,FALSE)&amp;VLOOKUP(D16,$N$2:$O$13,2,FALSE)</f>
        <v>151210302</v>
      </c>
    </row>
    <row r="17" spans="1:5" x14ac:dyDescent="0.25">
      <c r="A17" s="1" t="s">
        <v>12</v>
      </c>
      <c r="B17" s="2">
        <v>2</v>
      </c>
      <c r="C17" s="2" t="s">
        <v>7</v>
      </c>
      <c r="D17" s="2" t="s">
        <v>42</v>
      </c>
      <c r="E17" s="1" t="str">
        <f>+VLOOKUP(A17,$H$2:$K$12,4,FALSE)&amp;B17&amp;VLOOKUP(C17,$L$2:$M$12,2,FALSE)&amp;VLOOKUP(D17,$N$2:$O$13,2,FALSE)</f>
        <v>151220306</v>
      </c>
    </row>
    <row r="18" spans="1:5" x14ac:dyDescent="0.25">
      <c r="A18" s="1" t="s">
        <v>12</v>
      </c>
      <c r="B18" s="2">
        <v>3</v>
      </c>
      <c r="C18" s="2" t="s">
        <v>7</v>
      </c>
      <c r="D18" s="2" t="s">
        <v>8</v>
      </c>
      <c r="E18" s="1" t="str">
        <f>+VLOOKUP(A18,$H$2:$K$12,4,FALSE)&amp;B18&amp;VLOOKUP(C18,$L$2:$M$12,2,FALSE)&amp;VLOOKUP(D18,$N$2:$O$13,2,FALSE)</f>
        <v>151230302</v>
      </c>
    </row>
    <row r="19" spans="1:5" x14ac:dyDescent="0.25">
      <c r="A19" s="1" t="s">
        <v>12</v>
      </c>
      <c r="B19" s="2">
        <v>4</v>
      </c>
      <c r="C19" s="2" t="s">
        <v>7</v>
      </c>
      <c r="D19" s="2" t="s">
        <v>8</v>
      </c>
      <c r="E19" s="1" t="str">
        <f>+VLOOKUP(A19,$H$2:$K$12,4,FALSE)&amp;B19&amp;VLOOKUP(C19,$L$2:$M$12,2,FALSE)&amp;VLOOKUP(D19,$N$2:$O$13,2,FALSE)</f>
        <v>151240302</v>
      </c>
    </row>
    <row r="20" spans="1:5" x14ac:dyDescent="0.25">
      <c r="A20" s="1" t="s">
        <v>12</v>
      </c>
      <c r="B20" s="2">
        <v>5</v>
      </c>
      <c r="C20" s="2" t="s">
        <v>7</v>
      </c>
      <c r="D20" s="2" t="s">
        <v>8</v>
      </c>
      <c r="E20" s="1" t="str">
        <f>+VLOOKUP(A20,$H$2:$K$12,4,FALSE)&amp;B20&amp;VLOOKUP(C20,$L$2:$M$12,2,FALSE)&amp;VLOOKUP(D20,$N$2:$O$13,2,FALSE)</f>
        <v>151250302</v>
      </c>
    </row>
    <row r="21" spans="1:5" x14ac:dyDescent="0.25">
      <c r="A21" s="1" t="s">
        <v>12</v>
      </c>
      <c r="B21" s="2">
        <v>6</v>
      </c>
      <c r="C21" s="2" t="s">
        <v>7</v>
      </c>
      <c r="D21" s="2" t="s">
        <v>8</v>
      </c>
      <c r="E21" s="1" t="str">
        <f>+VLOOKUP(A21,$H$2:$K$12,4,FALSE)&amp;B21&amp;VLOOKUP(C21,$L$2:$M$12,2,FALSE)&amp;VLOOKUP(D21,$N$2:$O$13,2,FALSE)</f>
        <v>151260302</v>
      </c>
    </row>
    <row r="22" spans="1:5" x14ac:dyDescent="0.25">
      <c r="A22" s="1" t="s">
        <v>12</v>
      </c>
      <c r="B22" s="2">
        <v>7</v>
      </c>
      <c r="C22" s="2" t="s">
        <v>36</v>
      </c>
      <c r="D22" s="2" t="s">
        <v>8</v>
      </c>
      <c r="E22" s="1" t="str">
        <f>+VLOOKUP(A22,$H$2:$K$12,4,FALSE)&amp;B22&amp;VLOOKUP(C22,$L$2:$M$12,2,FALSE)&amp;VLOOKUP(D22,$N$2:$O$13,2,FALSE)</f>
        <v>151270502</v>
      </c>
    </row>
  </sheetData>
  <dataValidations count="2">
    <dataValidation type="list" allowBlank="1" showInputMessage="1" showErrorMessage="1" sqref="C2:C22">
      <formula1>$L$2:$L$12</formula1>
    </dataValidation>
    <dataValidation type="list" allowBlank="1" showInputMessage="1" showErrorMessage="1" sqref="D2:D22">
      <formula1>$N$2:$N$13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Foster</dc:creator>
  <cp:lastModifiedBy>CKDE</cp:lastModifiedBy>
  <dcterms:created xsi:type="dcterms:W3CDTF">2017-04-11T08:33:00Z</dcterms:created>
  <dcterms:modified xsi:type="dcterms:W3CDTF">2017-05-19T11:47:35Z</dcterms:modified>
</cp:coreProperties>
</file>