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1835" tabRatio="593" firstSheet="1" activeTab="3"/>
  </bookViews>
  <sheets>
    <sheet name="Inventaire" sheetId="56" state="hidden" r:id="rId1"/>
    <sheet name="Suivi de commande" sheetId="16" r:id="rId2"/>
    <sheet name="Base" sheetId="61" r:id="rId3"/>
    <sheet name="Demande" sheetId="62" r:id="rId4"/>
  </sheets>
  <externalReferences>
    <externalReference r:id="rId5"/>
  </externalReferences>
  <definedNames>
    <definedName name="_xlnm._FilterDatabase" localSheetId="0" hidden="1">Inventaire!$C$1:$C$116</definedName>
    <definedName name="all">#REF!</definedName>
    <definedName name="ARRÊTS">#REF!</definedName>
    <definedName name="Choix1">OFFSET(#REF!,,,,COUNTA(#REF!))</definedName>
    <definedName name="Choix2">#REF!</definedName>
    <definedName name="Composant1">Base!$C:$C</definedName>
    <definedName name="Composant2">Base!$E:$E</definedName>
    <definedName name="Composant3">Base!$G:$G</definedName>
    <definedName name="Composant4">Base!$I:$I</definedName>
    <definedName name="Composant5">Base!$K:$K</definedName>
    <definedName name="_xlnm.Criteria" localSheetId="0">Inventaire!$C$1</definedName>
    <definedName name="_xlnm.Extract" localSheetId="0">Inventaire!#REF!</definedName>
    <definedName name="FORMAT">'Suivi de commande'!$7:$7</definedName>
    <definedName name="FORMAT2">#REF!</definedName>
    <definedName name="ListeNoms" localSheetId="0">OFFSET(Inventaire!#REF!,,,COUNTA(Inventaire!$C:$C)-1)</definedName>
    <definedName name="ListeNoms">OFFSET(#REF!,,,COUNTA(#REF!)-1)</definedName>
    <definedName name="PRODUIT">Base!$A:$A</definedName>
    <definedName name="QPROD">Base!$A:$AI</definedName>
    <definedName name="Qté1">Base!$B:$B</definedName>
    <definedName name="Qté2">Base!$D:$D</definedName>
    <definedName name="Qté3">Base!$F:$F</definedName>
    <definedName name="Qté4">Base!$H:$H</definedName>
    <definedName name="Qté5">Base!$J:$J</definedName>
    <definedName name="TEMPS_ARRÊTS">#REF!</definedName>
    <definedName name="xx">'Suivi de commande'!$14:$725</definedName>
    <definedName name="_xlnm.Print_Area" localSheetId="1">'Suivi de commande'!#REF!</definedName>
  </definedNames>
  <calcPr calcId="152511" calcOnSave="0"/>
</workbook>
</file>

<file path=xl/calcChain.xml><?xml version="1.0" encoding="utf-8"?>
<calcChain xmlns="http://schemas.openxmlformats.org/spreadsheetml/2006/main">
  <c r="B3" i="62" l="1"/>
  <c r="B4" i="62"/>
  <c r="B5" i="62"/>
  <c r="B6" i="62"/>
  <c r="B2" i="62"/>
  <c r="Q15" i="16"/>
  <c r="P15" i="16"/>
  <c r="O15" i="16"/>
  <c r="N15" i="16"/>
  <c r="M15" i="16"/>
  <c r="L15" i="16"/>
  <c r="K15" i="16"/>
  <c r="J15" i="16"/>
  <c r="I15" i="16"/>
  <c r="H15" i="16"/>
  <c r="G15" i="16"/>
  <c r="F15" i="16"/>
  <c r="Q16" i="16"/>
  <c r="P16" i="16"/>
  <c r="O16" i="16"/>
  <c r="N16" i="16"/>
  <c r="M16" i="16"/>
  <c r="L16" i="16"/>
  <c r="K16" i="16"/>
  <c r="J16" i="16"/>
  <c r="I16" i="16"/>
  <c r="H16" i="16"/>
  <c r="G16" i="16"/>
  <c r="F16" i="16"/>
  <c r="Q17" i="16"/>
  <c r="P17" i="16"/>
  <c r="O17" i="16"/>
  <c r="N17" i="16"/>
  <c r="M17" i="16"/>
  <c r="L17" i="16"/>
  <c r="K17" i="16"/>
  <c r="J17" i="16"/>
  <c r="I17" i="16"/>
  <c r="H17" i="16"/>
  <c r="G17" i="16"/>
  <c r="F17" i="16"/>
  <c r="Q18" i="16"/>
  <c r="P18" i="16"/>
  <c r="O18" i="16"/>
  <c r="N18" i="16"/>
  <c r="M18" i="16"/>
  <c r="L18" i="16"/>
  <c r="K18" i="16"/>
  <c r="J18" i="16"/>
  <c r="I18" i="16"/>
  <c r="H18" i="16"/>
  <c r="G18" i="16"/>
  <c r="F18" i="16"/>
  <c r="P7" i="16" l="1"/>
  <c r="N7" i="16"/>
  <c r="L7" i="16"/>
  <c r="J7" i="16"/>
  <c r="H7" i="16"/>
  <c r="F7" i="16"/>
  <c r="Q7" i="16" l="1"/>
  <c r="O7" i="16" l="1"/>
  <c r="M7" i="16"/>
  <c r="K7" i="16"/>
  <c r="I7" i="16"/>
  <c r="G7" i="16"/>
</calcChain>
</file>

<file path=xl/sharedStrings.xml><?xml version="1.0" encoding="utf-8"?>
<sst xmlns="http://schemas.openxmlformats.org/spreadsheetml/2006/main" count="105" uniqueCount="23">
  <si>
    <t>Date</t>
  </si>
  <si>
    <t>Client</t>
  </si>
  <si>
    <t># Facture</t>
  </si>
  <si>
    <t>Qté</t>
  </si>
  <si>
    <t>Produit</t>
  </si>
  <si>
    <t>Caiman 24 x 80</t>
  </si>
  <si>
    <t>Caiman 26 x 80</t>
  </si>
  <si>
    <t>Caiman 28 x 80</t>
  </si>
  <si>
    <t>Caiman 30 x 80</t>
  </si>
  <si>
    <t>Caiman 32 x 80</t>
  </si>
  <si>
    <t>Composant</t>
  </si>
  <si>
    <t xml:space="preserve">Veener </t>
  </si>
  <si>
    <t>Qté tot</t>
  </si>
  <si>
    <t>Traverse 1 1/4" x 17 7/8"</t>
  </si>
  <si>
    <t>Carton accordéon 26 3/4"</t>
  </si>
  <si>
    <t>Battant 1 1/4 x 1 1/8" x 80 1/2"</t>
  </si>
  <si>
    <t>Carton accordéon 13 1/4"</t>
  </si>
  <si>
    <t>Carton 8"</t>
  </si>
  <si>
    <t>Suivi de production</t>
  </si>
  <si>
    <t xml:space="preserve">Qté </t>
  </si>
  <si>
    <t>Construction Robert bernard</t>
  </si>
  <si>
    <t>FAC-02</t>
  </si>
  <si>
    <t>Total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</si>
</sst>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26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2" fillId="0" borderId="0"/>
  </cellStyleXfs>
  <cellXfs count="5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1" fillId="0" borderId="0" xfId="0" applyFont="1" applyFill="1" applyBorder="1" applyAlignment="1">
      <alignment horizontal="left"/>
    </xf>
    <xf numFmtId="2" fontId="11" fillId="0" borderId="0" xfId="0" applyNumberFormat="1" applyFont="1" applyFill="1" applyBorder="1" applyAlignment="1">
      <alignment horizontal="left"/>
    </xf>
    <xf numFmtId="164" fontId="11" fillId="0" borderId="0" xfId="0" applyNumberFormat="1" applyFont="1" applyFill="1" applyBorder="1" applyAlignment="1">
      <alignment horizontal="left"/>
    </xf>
    <xf numFmtId="14" fontId="11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1" fillId="0" borderId="1" xfId="0" applyFont="1" applyFill="1" applyBorder="1" applyAlignment="1">
      <alignment horizontal="left"/>
    </xf>
    <xf numFmtId="0" fontId="5" fillId="0" borderId="0" xfId="0" applyFont="1" applyAlignment="1"/>
    <xf numFmtId="0" fontId="11" fillId="0" borderId="3" xfId="0" applyFont="1" applyFill="1" applyBorder="1" applyAlignment="1">
      <alignment horizontal="left"/>
    </xf>
    <xf numFmtId="164" fontId="11" fillId="0" borderId="4" xfId="0" applyNumberFormat="1" applyFont="1" applyFill="1" applyBorder="1" applyAlignment="1">
      <alignment horizontal="left"/>
    </xf>
    <xf numFmtId="1" fontId="11" fillId="0" borderId="4" xfId="0" applyNumberFormat="1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14" fontId="11" fillId="2" borderId="2" xfId="0" applyNumberFormat="1" applyFont="1" applyFill="1" applyBorder="1" applyAlignment="1">
      <alignment horizontal="left"/>
    </xf>
    <xf numFmtId="0" fontId="13" fillId="0" borderId="0" xfId="0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561975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116573</xdr:colOff>
      <xdr:row>7</xdr:row>
      <xdr:rowOff>135680</xdr:rowOff>
    </xdr:from>
    <xdr:to>
      <xdr:col>2</xdr:col>
      <xdr:colOff>490601</xdr:colOff>
      <xdr:row>9</xdr:row>
      <xdr:rowOff>173260</xdr:rowOff>
    </xdr:to>
    <xdr:sp macro="[0]!AJOUT" textlink="">
      <xdr:nvSpPr>
        <xdr:cNvPr id="2" name="Plaque 1"/>
        <xdr:cNvSpPr/>
      </xdr:nvSpPr>
      <xdr:spPr>
        <a:xfrm>
          <a:off x="116573" y="1565735"/>
          <a:ext cx="373517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981075</xdr:colOff>
          <xdr:row>7</xdr:row>
          <xdr:rowOff>76200</xdr:rowOff>
        </xdr:from>
        <xdr:to>
          <xdr:col>4</xdr:col>
          <xdr:colOff>2457450</xdr:colOff>
          <xdr:row>9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</xdr:colOff>
      <xdr:row>0</xdr:row>
      <xdr:rowOff>0</xdr:rowOff>
    </xdr:from>
    <xdr:to>
      <xdr:col>1</xdr:col>
      <xdr:colOff>2158131</xdr:colOff>
      <xdr:row>4</xdr:row>
      <xdr:rowOff>70919</xdr:rowOff>
    </xdr:to>
    <xdr:pic>
      <xdr:nvPicPr>
        <xdr:cNvPr id="4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5" x14ac:dyDescent="0.25"/>
  <cols>
    <col min="1" max="1" width="11.5703125" style="7"/>
    <col min="2" max="2" width="10" style="7" customWidth="1"/>
    <col min="3" max="3" width="15.42578125" style="7" customWidth="1"/>
    <col min="4" max="4" width="10" style="7" customWidth="1"/>
    <col min="5" max="5" width="7.28515625" style="7" customWidth="1"/>
    <col min="6" max="6" width="9.85546875" style="7" customWidth="1"/>
    <col min="7" max="7" width="8.85546875" style="7" customWidth="1"/>
    <col min="8" max="8" width="12.42578125" style="7" customWidth="1"/>
    <col min="9" max="9" width="10.85546875" style="7" customWidth="1"/>
    <col min="10" max="10" width="12.7109375" style="7" bestFit="1" customWidth="1"/>
    <col min="11" max="11" width="16.85546875" style="7" bestFit="1" customWidth="1"/>
    <col min="12" max="12" width="13.7109375" style="7" bestFit="1" customWidth="1"/>
    <col min="13" max="13" width="18.7109375" style="7" bestFit="1" customWidth="1"/>
    <col min="14" max="16" width="11.5703125" style="7"/>
    <col min="17" max="17" width="11.28515625" style="7" customWidth="1"/>
    <col min="18" max="257" width="11.5703125" style="7"/>
    <col min="258" max="258" width="10" style="7" customWidth="1"/>
    <col min="259" max="259" width="15.42578125" style="7" customWidth="1"/>
    <col min="260" max="260" width="10" style="7" customWidth="1"/>
    <col min="261" max="261" width="7.28515625" style="7" customWidth="1"/>
    <col min="262" max="262" width="9.85546875" style="7" customWidth="1"/>
    <col min="263" max="263" width="8.85546875" style="7" customWidth="1"/>
    <col min="264" max="264" width="12.42578125" style="7" customWidth="1"/>
    <col min="265" max="265" width="10.85546875" style="7" customWidth="1"/>
    <col min="266" max="266" width="12.7109375" style="7" bestFit="1" customWidth="1"/>
    <col min="267" max="267" width="16.85546875" style="7" bestFit="1" customWidth="1"/>
    <col min="268" max="268" width="13.7109375" style="7" bestFit="1" customWidth="1"/>
    <col min="269" max="269" width="18.7109375" style="7" bestFit="1" customWidth="1"/>
    <col min="270" max="272" width="11.5703125" style="7"/>
    <col min="273" max="273" width="11.28515625" style="7" customWidth="1"/>
    <col min="274" max="513" width="11.5703125" style="7"/>
    <col min="514" max="514" width="10" style="7" customWidth="1"/>
    <col min="515" max="515" width="15.42578125" style="7" customWidth="1"/>
    <col min="516" max="516" width="10" style="7" customWidth="1"/>
    <col min="517" max="517" width="7.28515625" style="7" customWidth="1"/>
    <col min="518" max="518" width="9.85546875" style="7" customWidth="1"/>
    <col min="519" max="519" width="8.85546875" style="7" customWidth="1"/>
    <col min="520" max="520" width="12.42578125" style="7" customWidth="1"/>
    <col min="521" max="521" width="10.85546875" style="7" customWidth="1"/>
    <col min="522" max="522" width="12.7109375" style="7" bestFit="1" customWidth="1"/>
    <col min="523" max="523" width="16.85546875" style="7" bestFit="1" customWidth="1"/>
    <col min="524" max="524" width="13.7109375" style="7" bestFit="1" customWidth="1"/>
    <col min="525" max="525" width="18.7109375" style="7" bestFit="1" customWidth="1"/>
    <col min="526" max="528" width="11.5703125" style="7"/>
    <col min="529" max="529" width="11.28515625" style="7" customWidth="1"/>
    <col min="530" max="769" width="11.5703125" style="7"/>
    <col min="770" max="770" width="10" style="7" customWidth="1"/>
    <col min="771" max="771" width="15.42578125" style="7" customWidth="1"/>
    <col min="772" max="772" width="10" style="7" customWidth="1"/>
    <col min="773" max="773" width="7.28515625" style="7" customWidth="1"/>
    <col min="774" max="774" width="9.85546875" style="7" customWidth="1"/>
    <col min="775" max="775" width="8.85546875" style="7" customWidth="1"/>
    <col min="776" max="776" width="12.42578125" style="7" customWidth="1"/>
    <col min="777" max="777" width="10.85546875" style="7" customWidth="1"/>
    <col min="778" max="778" width="12.7109375" style="7" bestFit="1" customWidth="1"/>
    <col min="779" max="779" width="16.85546875" style="7" bestFit="1" customWidth="1"/>
    <col min="780" max="780" width="13.7109375" style="7" bestFit="1" customWidth="1"/>
    <col min="781" max="781" width="18.7109375" style="7" bestFit="1" customWidth="1"/>
    <col min="782" max="784" width="11.5703125" style="7"/>
    <col min="785" max="785" width="11.28515625" style="7" customWidth="1"/>
    <col min="786" max="1025" width="11.5703125" style="7"/>
    <col min="1026" max="1026" width="10" style="7" customWidth="1"/>
    <col min="1027" max="1027" width="15.42578125" style="7" customWidth="1"/>
    <col min="1028" max="1028" width="10" style="7" customWidth="1"/>
    <col min="1029" max="1029" width="7.28515625" style="7" customWidth="1"/>
    <col min="1030" max="1030" width="9.85546875" style="7" customWidth="1"/>
    <col min="1031" max="1031" width="8.85546875" style="7" customWidth="1"/>
    <col min="1032" max="1032" width="12.42578125" style="7" customWidth="1"/>
    <col min="1033" max="1033" width="10.85546875" style="7" customWidth="1"/>
    <col min="1034" max="1034" width="12.7109375" style="7" bestFit="1" customWidth="1"/>
    <col min="1035" max="1035" width="16.85546875" style="7" bestFit="1" customWidth="1"/>
    <col min="1036" max="1036" width="13.7109375" style="7" bestFit="1" customWidth="1"/>
    <col min="1037" max="1037" width="18.7109375" style="7" bestFit="1" customWidth="1"/>
    <col min="1038" max="1040" width="11.5703125" style="7"/>
    <col min="1041" max="1041" width="11.28515625" style="7" customWidth="1"/>
    <col min="1042" max="1281" width="11.5703125" style="7"/>
    <col min="1282" max="1282" width="10" style="7" customWidth="1"/>
    <col min="1283" max="1283" width="15.42578125" style="7" customWidth="1"/>
    <col min="1284" max="1284" width="10" style="7" customWidth="1"/>
    <col min="1285" max="1285" width="7.28515625" style="7" customWidth="1"/>
    <col min="1286" max="1286" width="9.85546875" style="7" customWidth="1"/>
    <col min="1287" max="1287" width="8.85546875" style="7" customWidth="1"/>
    <col min="1288" max="1288" width="12.42578125" style="7" customWidth="1"/>
    <col min="1289" max="1289" width="10.85546875" style="7" customWidth="1"/>
    <col min="1290" max="1290" width="12.7109375" style="7" bestFit="1" customWidth="1"/>
    <col min="1291" max="1291" width="16.85546875" style="7" bestFit="1" customWidth="1"/>
    <col min="1292" max="1292" width="13.7109375" style="7" bestFit="1" customWidth="1"/>
    <col min="1293" max="1293" width="18.7109375" style="7" bestFit="1" customWidth="1"/>
    <col min="1294" max="1296" width="11.5703125" style="7"/>
    <col min="1297" max="1297" width="11.28515625" style="7" customWidth="1"/>
    <col min="1298" max="1537" width="11.5703125" style="7"/>
    <col min="1538" max="1538" width="10" style="7" customWidth="1"/>
    <col min="1539" max="1539" width="15.42578125" style="7" customWidth="1"/>
    <col min="1540" max="1540" width="10" style="7" customWidth="1"/>
    <col min="1541" max="1541" width="7.28515625" style="7" customWidth="1"/>
    <col min="1542" max="1542" width="9.85546875" style="7" customWidth="1"/>
    <col min="1543" max="1543" width="8.85546875" style="7" customWidth="1"/>
    <col min="1544" max="1544" width="12.42578125" style="7" customWidth="1"/>
    <col min="1545" max="1545" width="10.85546875" style="7" customWidth="1"/>
    <col min="1546" max="1546" width="12.7109375" style="7" bestFit="1" customWidth="1"/>
    <col min="1547" max="1547" width="16.85546875" style="7" bestFit="1" customWidth="1"/>
    <col min="1548" max="1548" width="13.7109375" style="7" bestFit="1" customWidth="1"/>
    <col min="1549" max="1549" width="18.7109375" style="7" bestFit="1" customWidth="1"/>
    <col min="1550" max="1552" width="11.5703125" style="7"/>
    <col min="1553" max="1553" width="11.28515625" style="7" customWidth="1"/>
    <col min="1554" max="1793" width="11.5703125" style="7"/>
    <col min="1794" max="1794" width="10" style="7" customWidth="1"/>
    <col min="1795" max="1795" width="15.42578125" style="7" customWidth="1"/>
    <col min="1796" max="1796" width="10" style="7" customWidth="1"/>
    <col min="1797" max="1797" width="7.28515625" style="7" customWidth="1"/>
    <col min="1798" max="1798" width="9.85546875" style="7" customWidth="1"/>
    <col min="1799" max="1799" width="8.85546875" style="7" customWidth="1"/>
    <col min="1800" max="1800" width="12.42578125" style="7" customWidth="1"/>
    <col min="1801" max="1801" width="10.85546875" style="7" customWidth="1"/>
    <col min="1802" max="1802" width="12.7109375" style="7" bestFit="1" customWidth="1"/>
    <col min="1803" max="1803" width="16.85546875" style="7" bestFit="1" customWidth="1"/>
    <col min="1804" max="1804" width="13.7109375" style="7" bestFit="1" customWidth="1"/>
    <col min="1805" max="1805" width="18.7109375" style="7" bestFit="1" customWidth="1"/>
    <col min="1806" max="1808" width="11.5703125" style="7"/>
    <col min="1809" max="1809" width="11.28515625" style="7" customWidth="1"/>
    <col min="1810" max="2049" width="11.5703125" style="7"/>
    <col min="2050" max="2050" width="10" style="7" customWidth="1"/>
    <col min="2051" max="2051" width="15.42578125" style="7" customWidth="1"/>
    <col min="2052" max="2052" width="10" style="7" customWidth="1"/>
    <col min="2053" max="2053" width="7.28515625" style="7" customWidth="1"/>
    <col min="2054" max="2054" width="9.85546875" style="7" customWidth="1"/>
    <col min="2055" max="2055" width="8.85546875" style="7" customWidth="1"/>
    <col min="2056" max="2056" width="12.42578125" style="7" customWidth="1"/>
    <col min="2057" max="2057" width="10.85546875" style="7" customWidth="1"/>
    <col min="2058" max="2058" width="12.7109375" style="7" bestFit="1" customWidth="1"/>
    <col min="2059" max="2059" width="16.85546875" style="7" bestFit="1" customWidth="1"/>
    <col min="2060" max="2060" width="13.7109375" style="7" bestFit="1" customWidth="1"/>
    <col min="2061" max="2061" width="18.7109375" style="7" bestFit="1" customWidth="1"/>
    <col min="2062" max="2064" width="11.5703125" style="7"/>
    <col min="2065" max="2065" width="11.28515625" style="7" customWidth="1"/>
    <col min="2066" max="2305" width="11.5703125" style="7"/>
    <col min="2306" max="2306" width="10" style="7" customWidth="1"/>
    <col min="2307" max="2307" width="15.42578125" style="7" customWidth="1"/>
    <col min="2308" max="2308" width="10" style="7" customWidth="1"/>
    <col min="2309" max="2309" width="7.28515625" style="7" customWidth="1"/>
    <col min="2310" max="2310" width="9.85546875" style="7" customWidth="1"/>
    <col min="2311" max="2311" width="8.85546875" style="7" customWidth="1"/>
    <col min="2312" max="2312" width="12.42578125" style="7" customWidth="1"/>
    <col min="2313" max="2313" width="10.85546875" style="7" customWidth="1"/>
    <col min="2314" max="2314" width="12.7109375" style="7" bestFit="1" customWidth="1"/>
    <col min="2315" max="2315" width="16.85546875" style="7" bestFit="1" customWidth="1"/>
    <col min="2316" max="2316" width="13.7109375" style="7" bestFit="1" customWidth="1"/>
    <col min="2317" max="2317" width="18.7109375" style="7" bestFit="1" customWidth="1"/>
    <col min="2318" max="2320" width="11.5703125" style="7"/>
    <col min="2321" max="2321" width="11.28515625" style="7" customWidth="1"/>
    <col min="2322" max="2561" width="11.5703125" style="7"/>
    <col min="2562" max="2562" width="10" style="7" customWidth="1"/>
    <col min="2563" max="2563" width="15.42578125" style="7" customWidth="1"/>
    <col min="2564" max="2564" width="10" style="7" customWidth="1"/>
    <col min="2565" max="2565" width="7.28515625" style="7" customWidth="1"/>
    <col min="2566" max="2566" width="9.85546875" style="7" customWidth="1"/>
    <col min="2567" max="2567" width="8.85546875" style="7" customWidth="1"/>
    <col min="2568" max="2568" width="12.42578125" style="7" customWidth="1"/>
    <col min="2569" max="2569" width="10.85546875" style="7" customWidth="1"/>
    <col min="2570" max="2570" width="12.7109375" style="7" bestFit="1" customWidth="1"/>
    <col min="2571" max="2571" width="16.85546875" style="7" bestFit="1" customWidth="1"/>
    <col min="2572" max="2572" width="13.7109375" style="7" bestFit="1" customWidth="1"/>
    <col min="2573" max="2573" width="18.7109375" style="7" bestFit="1" customWidth="1"/>
    <col min="2574" max="2576" width="11.5703125" style="7"/>
    <col min="2577" max="2577" width="11.28515625" style="7" customWidth="1"/>
    <col min="2578" max="2817" width="11.5703125" style="7"/>
    <col min="2818" max="2818" width="10" style="7" customWidth="1"/>
    <col min="2819" max="2819" width="15.42578125" style="7" customWidth="1"/>
    <col min="2820" max="2820" width="10" style="7" customWidth="1"/>
    <col min="2821" max="2821" width="7.28515625" style="7" customWidth="1"/>
    <col min="2822" max="2822" width="9.85546875" style="7" customWidth="1"/>
    <col min="2823" max="2823" width="8.85546875" style="7" customWidth="1"/>
    <col min="2824" max="2824" width="12.42578125" style="7" customWidth="1"/>
    <col min="2825" max="2825" width="10.85546875" style="7" customWidth="1"/>
    <col min="2826" max="2826" width="12.7109375" style="7" bestFit="1" customWidth="1"/>
    <col min="2827" max="2827" width="16.85546875" style="7" bestFit="1" customWidth="1"/>
    <col min="2828" max="2828" width="13.7109375" style="7" bestFit="1" customWidth="1"/>
    <col min="2829" max="2829" width="18.7109375" style="7" bestFit="1" customWidth="1"/>
    <col min="2830" max="2832" width="11.5703125" style="7"/>
    <col min="2833" max="2833" width="11.28515625" style="7" customWidth="1"/>
    <col min="2834" max="3073" width="11.5703125" style="7"/>
    <col min="3074" max="3074" width="10" style="7" customWidth="1"/>
    <col min="3075" max="3075" width="15.42578125" style="7" customWidth="1"/>
    <col min="3076" max="3076" width="10" style="7" customWidth="1"/>
    <col min="3077" max="3077" width="7.28515625" style="7" customWidth="1"/>
    <col min="3078" max="3078" width="9.85546875" style="7" customWidth="1"/>
    <col min="3079" max="3079" width="8.85546875" style="7" customWidth="1"/>
    <col min="3080" max="3080" width="12.42578125" style="7" customWidth="1"/>
    <col min="3081" max="3081" width="10.85546875" style="7" customWidth="1"/>
    <col min="3082" max="3082" width="12.7109375" style="7" bestFit="1" customWidth="1"/>
    <col min="3083" max="3083" width="16.85546875" style="7" bestFit="1" customWidth="1"/>
    <col min="3084" max="3084" width="13.7109375" style="7" bestFit="1" customWidth="1"/>
    <col min="3085" max="3085" width="18.7109375" style="7" bestFit="1" customWidth="1"/>
    <col min="3086" max="3088" width="11.5703125" style="7"/>
    <col min="3089" max="3089" width="11.28515625" style="7" customWidth="1"/>
    <col min="3090" max="3329" width="11.5703125" style="7"/>
    <col min="3330" max="3330" width="10" style="7" customWidth="1"/>
    <col min="3331" max="3331" width="15.42578125" style="7" customWidth="1"/>
    <col min="3332" max="3332" width="10" style="7" customWidth="1"/>
    <col min="3333" max="3333" width="7.28515625" style="7" customWidth="1"/>
    <col min="3334" max="3334" width="9.85546875" style="7" customWidth="1"/>
    <col min="3335" max="3335" width="8.85546875" style="7" customWidth="1"/>
    <col min="3336" max="3336" width="12.42578125" style="7" customWidth="1"/>
    <col min="3337" max="3337" width="10.85546875" style="7" customWidth="1"/>
    <col min="3338" max="3338" width="12.7109375" style="7" bestFit="1" customWidth="1"/>
    <col min="3339" max="3339" width="16.85546875" style="7" bestFit="1" customWidth="1"/>
    <col min="3340" max="3340" width="13.7109375" style="7" bestFit="1" customWidth="1"/>
    <col min="3341" max="3341" width="18.7109375" style="7" bestFit="1" customWidth="1"/>
    <col min="3342" max="3344" width="11.5703125" style="7"/>
    <col min="3345" max="3345" width="11.28515625" style="7" customWidth="1"/>
    <col min="3346" max="3585" width="11.5703125" style="7"/>
    <col min="3586" max="3586" width="10" style="7" customWidth="1"/>
    <col min="3587" max="3587" width="15.42578125" style="7" customWidth="1"/>
    <col min="3588" max="3588" width="10" style="7" customWidth="1"/>
    <col min="3589" max="3589" width="7.28515625" style="7" customWidth="1"/>
    <col min="3590" max="3590" width="9.85546875" style="7" customWidth="1"/>
    <col min="3591" max="3591" width="8.85546875" style="7" customWidth="1"/>
    <col min="3592" max="3592" width="12.42578125" style="7" customWidth="1"/>
    <col min="3593" max="3593" width="10.85546875" style="7" customWidth="1"/>
    <col min="3594" max="3594" width="12.7109375" style="7" bestFit="1" customWidth="1"/>
    <col min="3595" max="3595" width="16.85546875" style="7" bestFit="1" customWidth="1"/>
    <col min="3596" max="3596" width="13.7109375" style="7" bestFit="1" customWidth="1"/>
    <col min="3597" max="3597" width="18.7109375" style="7" bestFit="1" customWidth="1"/>
    <col min="3598" max="3600" width="11.5703125" style="7"/>
    <col min="3601" max="3601" width="11.28515625" style="7" customWidth="1"/>
    <col min="3602" max="3841" width="11.5703125" style="7"/>
    <col min="3842" max="3842" width="10" style="7" customWidth="1"/>
    <col min="3843" max="3843" width="15.42578125" style="7" customWidth="1"/>
    <col min="3844" max="3844" width="10" style="7" customWidth="1"/>
    <col min="3845" max="3845" width="7.28515625" style="7" customWidth="1"/>
    <col min="3846" max="3846" width="9.85546875" style="7" customWidth="1"/>
    <col min="3847" max="3847" width="8.85546875" style="7" customWidth="1"/>
    <col min="3848" max="3848" width="12.42578125" style="7" customWidth="1"/>
    <col min="3849" max="3849" width="10.85546875" style="7" customWidth="1"/>
    <col min="3850" max="3850" width="12.7109375" style="7" bestFit="1" customWidth="1"/>
    <col min="3851" max="3851" width="16.85546875" style="7" bestFit="1" customWidth="1"/>
    <col min="3852" max="3852" width="13.7109375" style="7" bestFit="1" customWidth="1"/>
    <col min="3853" max="3853" width="18.7109375" style="7" bestFit="1" customWidth="1"/>
    <col min="3854" max="3856" width="11.5703125" style="7"/>
    <col min="3857" max="3857" width="11.28515625" style="7" customWidth="1"/>
    <col min="3858" max="4097" width="11.5703125" style="7"/>
    <col min="4098" max="4098" width="10" style="7" customWidth="1"/>
    <col min="4099" max="4099" width="15.42578125" style="7" customWidth="1"/>
    <col min="4100" max="4100" width="10" style="7" customWidth="1"/>
    <col min="4101" max="4101" width="7.28515625" style="7" customWidth="1"/>
    <col min="4102" max="4102" width="9.85546875" style="7" customWidth="1"/>
    <col min="4103" max="4103" width="8.85546875" style="7" customWidth="1"/>
    <col min="4104" max="4104" width="12.42578125" style="7" customWidth="1"/>
    <col min="4105" max="4105" width="10.85546875" style="7" customWidth="1"/>
    <col min="4106" max="4106" width="12.7109375" style="7" bestFit="1" customWidth="1"/>
    <col min="4107" max="4107" width="16.85546875" style="7" bestFit="1" customWidth="1"/>
    <col min="4108" max="4108" width="13.7109375" style="7" bestFit="1" customWidth="1"/>
    <col min="4109" max="4109" width="18.7109375" style="7" bestFit="1" customWidth="1"/>
    <col min="4110" max="4112" width="11.5703125" style="7"/>
    <col min="4113" max="4113" width="11.28515625" style="7" customWidth="1"/>
    <col min="4114" max="4353" width="11.5703125" style="7"/>
    <col min="4354" max="4354" width="10" style="7" customWidth="1"/>
    <col min="4355" max="4355" width="15.42578125" style="7" customWidth="1"/>
    <col min="4356" max="4356" width="10" style="7" customWidth="1"/>
    <col min="4357" max="4357" width="7.28515625" style="7" customWidth="1"/>
    <col min="4358" max="4358" width="9.85546875" style="7" customWidth="1"/>
    <col min="4359" max="4359" width="8.85546875" style="7" customWidth="1"/>
    <col min="4360" max="4360" width="12.42578125" style="7" customWidth="1"/>
    <col min="4361" max="4361" width="10.85546875" style="7" customWidth="1"/>
    <col min="4362" max="4362" width="12.7109375" style="7" bestFit="1" customWidth="1"/>
    <col min="4363" max="4363" width="16.85546875" style="7" bestFit="1" customWidth="1"/>
    <col min="4364" max="4364" width="13.7109375" style="7" bestFit="1" customWidth="1"/>
    <col min="4365" max="4365" width="18.7109375" style="7" bestFit="1" customWidth="1"/>
    <col min="4366" max="4368" width="11.5703125" style="7"/>
    <col min="4369" max="4369" width="11.28515625" style="7" customWidth="1"/>
    <col min="4370" max="4609" width="11.5703125" style="7"/>
    <col min="4610" max="4610" width="10" style="7" customWidth="1"/>
    <col min="4611" max="4611" width="15.42578125" style="7" customWidth="1"/>
    <col min="4612" max="4612" width="10" style="7" customWidth="1"/>
    <col min="4613" max="4613" width="7.28515625" style="7" customWidth="1"/>
    <col min="4614" max="4614" width="9.85546875" style="7" customWidth="1"/>
    <col min="4615" max="4615" width="8.85546875" style="7" customWidth="1"/>
    <col min="4616" max="4616" width="12.42578125" style="7" customWidth="1"/>
    <col min="4617" max="4617" width="10.85546875" style="7" customWidth="1"/>
    <col min="4618" max="4618" width="12.7109375" style="7" bestFit="1" customWidth="1"/>
    <col min="4619" max="4619" width="16.85546875" style="7" bestFit="1" customWidth="1"/>
    <col min="4620" max="4620" width="13.7109375" style="7" bestFit="1" customWidth="1"/>
    <col min="4621" max="4621" width="18.7109375" style="7" bestFit="1" customWidth="1"/>
    <col min="4622" max="4624" width="11.5703125" style="7"/>
    <col min="4625" max="4625" width="11.28515625" style="7" customWidth="1"/>
    <col min="4626" max="4865" width="11.5703125" style="7"/>
    <col min="4866" max="4866" width="10" style="7" customWidth="1"/>
    <col min="4867" max="4867" width="15.42578125" style="7" customWidth="1"/>
    <col min="4868" max="4868" width="10" style="7" customWidth="1"/>
    <col min="4869" max="4869" width="7.28515625" style="7" customWidth="1"/>
    <col min="4870" max="4870" width="9.85546875" style="7" customWidth="1"/>
    <col min="4871" max="4871" width="8.85546875" style="7" customWidth="1"/>
    <col min="4872" max="4872" width="12.42578125" style="7" customWidth="1"/>
    <col min="4873" max="4873" width="10.85546875" style="7" customWidth="1"/>
    <col min="4874" max="4874" width="12.7109375" style="7" bestFit="1" customWidth="1"/>
    <col min="4875" max="4875" width="16.85546875" style="7" bestFit="1" customWidth="1"/>
    <col min="4876" max="4876" width="13.7109375" style="7" bestFit="1" customWidth="1"/>
    <col min="4877" max="4877" width="18.7109375" style="7" bestFit="1" customWidth="1"/>
    <col min="4878" max="4880" width="11.5703125" style="7"/>
    <col min="4881" max="4881" width="11.28515625" style="7" customWidth="1"/>
    <col min="4882" max="5121" width="11.5703125" style="7"/>
    <col min="5122" max="5122" width="10" style="7" customWidth="1"/>
    <col min="5123" max="5123" width="15.42578125" style="7" customWidth="1"/>
    <col min="5124" max="5124" width="10" style="7" customWidth="1"/>
    <col min="5125" max="5125" width="7.28515625" style="7" customWidth="1"/>
    <col min="5126" max="5126" width="9.85546875" style="7" customWidth="1"/>
    <col min="5127" max="5127" width="8.85546875" style="7" customWidth="1"/>
    <col min="5128" max="5128" width="12.42578125" style="7" customWidth="1"/>
    <col min="5129" max="5129" width="10.85546875" style="7" customWidth="1"/>
    <col min="5130" max="5130" width="12.7109375" style="7" bestFit="1" customWidth="1"/>
    <col min="5131" max="5131" width="16.85546875" style="7" bestFit="1" customWidth="1"/>
    <col min="5132" max="5132" width="13.7109375" style="7" bestFit="1" customWidth="1"/>
    <col min="5133" max="5133" width="18.7109375" style="7" bestFit="1" customWidth="1"/>
    <col min="5134" max="5136" width="11.5703125" style="7"/>
    <col min="5137" max="5137" width="11.28515625" style="7" customWidth="1"/>
    <col min="5138" max="5377" width="11.5703125" style="7"/>
    <col min="5378" max="5378" width="10" style="7" customWidth="1"/>
    <col min="5379" max="5379" width="15.42578125" style="7" customWidth="1"/>
    <col min="5380" max="5380" width="10" style="7" customWidth="1"/>
    <col min="5381" max="5381" width="7.28515625" style="7" customWidth="1"/>
    <col min="5382" max="5382" width="9.85546875" style="7" customWidth="1"/>
    <col min="5383" max="5383" width="8.85546875" style="7" customWidth="1"/>
    <col min="5384" max="5384" width="12.42578125" style="7" customWidth="1"/>
    <col min="5385" max="5385" width="10.85546875" style="7" customWidth="1"/>
    <col min="5386" max="5386" width="12.7109375" style="7" bestFit="1" customWidth="1"/>
    <col min="5387" max="5387" width="16.85546875" style="7" bestFit="1" customWidth="1"/>
    <col min="5388" max="5388" width="13.7109375" style="7" bestFit="1" customWidth="1"/>
    <col min="5389" max="5389" width="18.7109375" style="7" bestFit="1" customWidth="1"/>
    <col min="5390" max="5392" width="11.5703125" style="7"/>
    <col min="5393" max="5393" width="11.28515625" style="7" customWidth="1"/>
    <col min="5394" max="5633" width="11.5703125" style="7"/>
    <col min="5634" max="5634" width="10" style="7" customWidth="1"/>
    <col min="5635" max="5635" width="15.42578125" style="7" customWidth="1"/>
    <col min="5636" max="5636" width="10" style="7" customWidth="1"/>
    <col min="5637" max="5637" width="7.28515625" style="7" customWidth="1"/>
    <col min="5638" max="5638" width="9.85546875" style="7" customWidth="1"/>
    <col min="5639" max="5639" width="8.85546875" style="7" customWidth="1"/>
    <col min="5640" max="5640" width="12.42578125" style="7" customWidth="1"/>
    <col min="5641" max="5641" width="10.85546875" style="7" customWidth="1"/>
    <col min="5642" max="5642" width="12.7109375" style="7" bestFit="1" customWidth="1"/>
    <col min="5643" max="5643" width="16.85546875" style="7" bestFit="1" customWidth="1"/>
    <col min="5644" max="5644" width="13.7109375" style="7" bestFit="1" customWidth="1"/>
    <col min="5645" max="5645" width="18.7109375" style="7" bestFit="1" customWidth="1"/>
    <col min="5646" max="5648" width="11.5703125" style="7"/>
    <col min="5649" max="5649" width="11.28515625" style="7" customWidth="1"/>
    <col min="5650" max="5889" width="11.5703125" style="7"/>
    <col min="5890" max="5890" width="10" style="7" customWidth="1"/>
    <col min="5891" max="5891" width="15.42578125" style="7" customWidth="1"/>
    <col min="5892" max="5892" width="10" style="7" customWidth="1"/>
    <col min="5893" max="5893" width="7.28515625" style="7" customWidth="1"/>
    <col min="5894" max="5894" width="9.85546875" style="7" customWidth="1"/>
    <col min="5895" max="5895" width="8.85546875" style="7" customWidth="1"/>
    <col min="5896" max="5896" width="12.42578125" style="7" customWidth="1"/>
    <col min="5897" max="5897" width="10.85546875" style="7" customWidth="1"/>
    <col min="5898" max="5898" width="12.7109375" style="7" bestFit="1" customWidth="1"/>
    <col min="5899" max="5899" width="16.85546875" style="7" bestFit="1" customWidth="1"/>
    <col min="5900" max="5900" width="13.7109375" style="7" bestFit="1" customWidth="1"/>
    <col min="5901" max="5901" width="18.7109375" style="7" bestFit="1" customWidth="1"/>
    <col min="5902" max="5904" width="11.5703125" style="7"/>
    <col min="5905" max="5905" width="11.28515625" style="7" customWidth="1"/>
    <col min="5906" max="6145" width="11.5703125" style="7"/>
    <col min="6146" max="6146" width="10" style="7" customWidth="1"/>
    <col min="6147" max="6147" width="15.42578125" style="7" customWidth="1"/>
    <col min="6148" max="6148" width="10" style="7" customWidth="1"/>
    <col min="6149" max="6149" width="7.28515625" style="7" customWidth="1"/>
    <col min="6150" max="6150" width="9.85546875" style="7" customWidth="1"/>
    <col min="6151" max="6151" width="8.85546875" style="7" customWidth="1"/>
    <col min="6152" max="6152" width="12.42578125" style="7" customWidth="1"/>
    <col min="6153" max="6153" width="10.85546875" style="7" customWidth="1"/>
    <col min="6154" max="6154" width="12.7109375" style="7" bestFit="1" customWidth="1"/>
    <col min="6155" max="6155" width="16.85546875" style="7" bestFit="1" customWidth="1"/>
    <col min="6156" max="6156" width="13.7109375" style="7" bestFit="1" customWidth="1"/>
    <col min="6157" max="6157" width="18.7109375" style="7" bestFit="1" customWidth="1"/>
    <col min="6158" max="6160" width="11.5703125" style="7"/>
    <col min="6161" max="6161" width="11.28515625" style="7" customWidth="1"/>
    <col min="6162" max="6401" width="11.5703125" style="7"/>
    <col min="6402" max="6402" width="10" style="7" customWidth="1"/>
    <col min="6403" max="6403" width="15.42578125" style="7" customWidth="1"/>
    <col min="6404" max="6404" width="10" style="7" customWidth="1"/>
    <col min="6405" max="6405" width="7.28515625" style="7" customWidth="1"/>
    <col min="6406" max="6406" width="9.85546875" style="7" customWidth="1"/>
    <col min="6407" max="6407" width="8.85546875" style="7" customWidth="1"/>
    <col min="6408" max="6408" width="12.42578125" style="7" customWidth="1"/>
    <col min="6409" max="6409" width="10.85546875" style="7" customWidth="1"/>
    <col min="6410" max="6410" width="12.7109375" style="7" bestFit="1" customWidth="1"/>
    <col min="6411" max="6411" width="16.85546875" style="7" bestFit="1" customWidth="1"/>
    <col min="6412" max="6412" width="13.7109375" style="7" bestFit="1" customWidth="1"/>
    <col min="6413" max="6413" width="18.7109375" style="7" bestFit="1" customWidth="1"/>
    <col min="6414" max="6416" width="11.5703125" style="7"/>
    <col min="6417" max="6417" width="11.28515625" style="7" customWidth="1"/>
    <col min="6418" max="6657" width="11.5703125" style="7"/>
    <col min="6658" max="6658" width="10" style="7" customWidth="1"/>
    <col min="6659" max="6659" width="15.42578125" style="7" customWidth="1"/>
    <col min="6660" max="6660" width="10" style="7" customWidth="1"/>
    <col min="6661" max="6661" width="7.28515625" style="7" customWidth="1"/>
    <col min="6662" max="6662" width="9.85546875" style="7" customWidth="1"/>
    <col min="6663" max="6663" width="8.85546875" style="7" customWidth="1"/>
    <col min="6664" max="6664" width="12.42578125" style="7" customWidth="1"/>
    <col min="6665" max="6665" width="10.85546875" style="7" customWidth="1"/>
    <col min="6666" max="6666" width="12.7109375" style="7" bestFit="1" customWidth="1"/>
    <col min="6667" max="6667" width="16.85546875" style="7" bestFit="1" customWidth="1"/>
    <col min="6668" max="6668" width="13.7109375" style="7" bestFit="1" customWidth="1"/>
    <col min="6669" max="6669" width="18.7109375" style="7" bestFit="1" customWidth="1"/>
    <col min="6670" max="6672" width="11.5703125" style="7"/>
    <col min="6673" max="6673" width="11.28515625" style="7" customWidth="1"/>
    <col min="6674" max="6913" width="11.5703125" style="7"/>
    <col min="6914" max="6914" width="10" style="7" customWidth="1"/>
    <col min="6915" max="6915" width="15.42578125" style="7" customWidth="1"/>
    <col min="6916" max="6916" width="10" style="7" customWidth="1"/>
    <col min="6917" max="6917" width="7.28515625" style="7" customWidth="1"/>
    <col min="6918" max="6918" width="9.85546875" style="7" customWidth="1"/>
    <col min="6919" max="6919" width="8.85546875" style="7" customWidth="1"/>
    <col min="6920" max="6920" width="12.42578125" style="7" customWidth="1"/>
    <col min="6921" max="6921" width="10.85546875" style="7" customWidth="1"/>
    <col min="6922" max="6922" width="12.7109375" style="7" bestFit="1" customWidth="1"/>
    <col min="6923" max="6923" width="16.85546875" style="7" bestFit="1" customWidth="1"/>
    <col min="6924" max="6924" width="13.7109375" style="7" bestFit="1" customWidth="1"/>
    <col min="6925" max="6925" width="18.7109375" style="7" bestFit="1" customWidth="1"/>
    <col min="6926" max="6928" width="11.5703125" style="7"/>
    <col min="6929" max="6929" width="11.28515625" style="7" customWidth="1"/>
    <col min="6930" max="7169" width="11.5703125" style="7"/>
    <col min="7170" max="7170" width="10" style="7" customWidth="1"/>
    <col min="7171" max="7171" width="15.42578125" style="7" customWidth="1"/>
    <col min="7172" max="7172" width="10" style="7" customWidth="1"/>
    <col min="7173" max="7173" width="7.28515625" style="7" customWidth="1"/>
    <col min="7174" max="7174" width="9.85546875" style="7" customWidth="1"/>
    <col min="7175" max="7175" width="8.85546875" style="7" customWidth="1"/>
    <col min="7176" max="7176" width="12.42578125" style="7" customWidth="1"/>
    <col min="7177" max="7177" width="10.85546875" style="7" customWidth="1"/>
    <col min="7178" max="7178" width="12.7109375" style="7" bestFit="1" customWidth="1"/>
    <col min="7179" max="7179" width="16.85546875" style="7" bestFit="1" customWidth="1"/>
    <col min="7180" max="7180" width="13.7109375" style="7" bestFit="1" customWidth="1"/>
    <col min="7181" max="7181" width="18.7109375" style="7" bestFit="1" customWidth="1"/>
    <col min="7182" max="7184" width="11.5703125" style="7"/>
    <col min="7185" max="7185" width="11.28515625" style="7" customWidth="1"/>
    <col min="7186" max="7425" width="11.5703125" style="7"/>
    <col min="7426" max="7426" width="10" style="7" customWidth="1"/>
    <col min="7427" max="7427" width="15.42578125" style="7" customWidth="1"/>
    <col min="7428" max="7428" width="10" style="7" customWidth="1"/>
    <col min="7429" max="7429" width="7.28515625" style="7" customWidth="1"/>
    <col min="7430" max="7430" width="9.85546875" style="7" customWidth="1"/>
    <col min="7431" max="7431" width="8.85546875" style="7" customWidth="1"/>
    <col min="7432" max="7432" width="12.42578125" style="7" customWidth="1"/>
    <col min="7433" max="7433" width="10.85546875" style="7" customWidth="1"/>
    <col min="7434" max="7434" width="12.7109375" style="7" bestFit="1" customWidth="1"/>
    <col min="7435" max="7435" width="16.85546875" style="7" bestFit="1" customWidth="1"/>
    <col min="7436" max="7436" width="13.7109375" style="7" bestFit="1" customWidth="1"/>
    <col min="7437" max="7437" width="18.7109375" style="7" bestFit="1" customWidth="1"/>
    <col min="7438" max="7440" width="11.5703125" style="7"/>
    <col min="7441" max="7441" width="11.28515625" style="7" customWidth="1"/>
    <col min="7442" max="7681" width="11.5703125" style="7"/>
    <col min="7682" max="7682" width="10" style="7" customWidth="1"/>
    <col min="7683" max="7683" width="15.42578125" style="7" customWidth="1"/>
    <col min="7684" max="7684" width="10" style="7" customWidth="1"/>
    <col min="7685" max="7685" width="7.28515625" style="7" customWidth="1"/>
    <col min="7686" max="7686" width="9.85546875" style="7" customWidth="1"/>
    <col min="7687" max="7687" width="8.85546875" style="7" customWidth="1"/>
    <col min="7688" max="7688" width="12.42578125" style="7" customWidth="1"/>
    <col min="7689" max="7689" width="10.85546875" style="7" customWidth="1"/>
    <col min="7690" max="7690" width="12.7109375" style="7" bestFit="1" customWidth="1"/>
    <col min="7691" max="7691" width="16.85546875" style="7" bestFit="1" customWidth="1"/>
    <col min="7692" max="7692" width="13.7109375" style="7" bestFit="1" customWidth="1"/>
    <col min="7693" max="7693" width="18.7109375" style="7" bestFit="1" customWidth="1"/>
    <col min="7694" max="7696" width="11.5703125" style="7"/>
    <col min="7697" max="7697" width="11.28515625" style="7" customWidth="1"/>
    <col min="7698" max="7937" width="11.5703125" style="7"/>
    <col min="7938" max="7938" width="10" style="7" customWidth="1"/>
    <col min="7939" max="7939" width="15.42578125" style="7" customWidth="1"/>
    <col min="7940" max="7940" width="10" style="7" customWidth="1"/>
    <col min="7941" max="7941" width="7.28515625" style="7" customWidth="1"/>
    <col min="7942" max="7942" width="9.85546875" style="7" customWidth="1"/>
    <col min="7943" max="7943" width="8.85546875" style="7" customWidth="1"/>
    <col min="7944" max="7944" width="12.42578125" style="7" customWidth="1"/>
    <col min="7945" max="7945" width="10.85546875" style="7" customWidth="1"/>
    <col min="7946" max="7946" width="12.7109375" style="7" bestFit="1" customWidth="1"/>
    <col min="7947" max="7947" width="16.85546875" style="7" bestFit="1" customWidth="1"/>
    <col min="7948" max="7948" width="13.7109375" style="7" bestFit="1" customWidth="1"/>
    <col min="7949" max="7949" width="18.7109375" style="7" bestFit="1" customWidth="1"/>
    <col min="7950" max="7952" width="11.5703125" style="7"/>
    <col min="7953" max="7953" width="11.28515625" style="7" customWidth="1"/>
    <col min="7954" max="8193" width="11.5703125" style="7"/>
    <col min="8194" max="8194" width="10" style="7" customWidth="1"/>
    <col min="8195" max="8195" width="15.42578125" style="7" customWidth="1"/>
    <col min="8196" max="8196" width="10" style="7" customWidth="1"/>
    <col min="8197" max="8197" width="7.28515625" style="7" customWidth="1"/>
    <col min="8198" max="8198" width="9.85546875" style="7" customWidth="1"/>
    <col min="8199" max="8199" width="8.85546875" style="7" customWidth="1"/>
    <col min="8200" max="8200" width="12.42578125" style="7" customWidth="1"/>
    <col min="8201" max="8201" width="10.85546875" style="7" customWidth="1"/>
    <col min="8202" max="8202" width="12.7109375" style="7" bestFit="1" customWidth="1"/>
    <col min="8203" max="8203" width="16.85546875" style="7" bestFit="1" customWidth="1"/>
    <col min="8204" max="8204" width="13.7109375" style="7" bestFit="1" customWidth="1"/>
    <col min="8205" max="8205" width="18.7109375" style="7" bestFit="1" customWidth="1"/>
    <col min="8206" max="8208" width="11.5703125" style="7"/>
    <col min="8209" max="8209" width="11.28515625" style="7" customWidth="1"/>
    <col min="8210" max="8449" width="11.5703125" style="7"/>
    <col min="8450" max="8450" width="10" style="7" customWidth="1"/>
    <col min="8451" max="8451" width="15.42578125" style="7" customWidth="1"/>
    <col min="8452" max="8452" width="10" style="7" customWidth="1"/>
    <col min="8453" max="8453" width="7.28515625" style="7" customWidth="1"/>
    <col min="8454" max="8454" width="9.85546875" style="7" customWidth="1"/>
    <col min="8455" max="8455" width="8.85546875" style="7" customWidth="1"/>
    <col min="8456" max="8456" width="12.42578125" style="7" customWidth="1"/>
    <col min="8457" max="8457" width="10.85546875" style="7" customWidth="1"/>
    <col min="8458" max="8458" width="12.7109375" style="7" bestFit="1" customWidth="1"/>
    <col min="8459" max="8459" width="16.85546875" style="7" bestFit="1" customWidth="1"/>
    <col min="8460" max="8460" width="13.7109375" style="7" bestFit="1" customWidth="1"/>
    <col min="8461" max="8461" width="18.7109375" style="7" bestFit="1" customWidth="1"/>
    <col min="8462" max="8464" width="11.5703125" style="7"/>
    <col min="8465" max="8465" width="11.28515625" style="7" customWidth="1"/>
    <col min="8466" max="8705" width="11.5703125" style="7"/>
    <col min="8706" max="8706" width="10" style="7" customWidth="1"/>
    <col min="8707" max="8707" width="15.42578125" style="7" customWidth="1"/>
    <col min="8708" max="8708" width="10" style="7" customWidth="1"/>
    <col min="8709" max="8709" width="7.28515625" style="7" customWidth="1"/>
    <col min="8710" max="8710" width="9.85546875" style="7" customWidth="1"/>
    <col min="8711" max="8711" width="8.85546875" style="7" customWidth="1"/>
    <col min="8712" max="8712" width="12.42578125" style="7" customWidth="1"/>
    <col min="8713" max="8713" width="10.85546875" style="7" customWidth="1"/>
    <col min="8714" max="8714" width="12.7109375" style="7" bestFit="1" customWidth="1"/>
    <col min="8715" max="8715" width="16.85546875" style="7" bestFit="1" customWidth="1"/>
    <col min="8716" max="8716" width="13.7109375" style="7" bestFit="1" customWidth="1"/>
    <col min="8717" max="8717" width="18.7109375" style="7" bestFit="1" customWidth="1"/>
    <col min="8718" max="8720" width="11.5703125" style="7"/>
    <col min="8721" max="8721" width="11.28515625" style="7" customWidth="1"/>
    <col min="8722" max="8961" width="11.5703125" style="7"/>
    <col min="8962" max="8962" width="10" style="7" customWidth="1"/>
    <col min="8963" max="8963" width="15.42578125" style="7" customWidth="1"/>
    <col min="8964" max="8964" width="10" style="7" customWidth="1"/>
    <col min="8965" max="8965" width="7.28515625" style="7" customWidth="1"/>
    <col min="8966" max="8966" width="9.85546875" style="7" customWidth="1"/>
    <col min="8967" max="8967" width="8.85546875" style="7" customWidth="1"/>
    <col min="8968" max="8968" width="12.42578125" style="7" customWidth="1"/>
    <col min="8969" max="8969" width="10.85546875" style="7" customWidth="1"/>
    <col min="8970" max="8970" width="12.7109375" style="7" bestFit="1" customWidth="1"/>
    <col min="8971" max="8971" width="16.85546875" style="7" bestFit="1" customWidth="1"/>
    <col min="8972" max="8972" width="13.7109375" style="7" bestFit="1" customWidth="1"/>
    <col min="8973" max="8973" width="18.7109375" style="7" bestFit="1" customWidth="1"/>
    <col min="8974" max="8976" width="11.5703125" style="7"/>
    <col min="8977" max="8977" width="11.28515625" style="7" customWidth="1"/>
    <col min="8978" max="9217" width="11.5703125" style="7"/>
    <col min="9218" max="9218" width="10" style="7" customWidth="1"/>
    <col min="9219" max="9219" width="15.42578125" style="7" customWidth="1"/>
    <col min="9220" max="9220" width="10" style="7" customWidth="1"/>
    <col min="9221" max="9221" width="7.28515625" style="7" customWidth="1"/>
    <col min="9222" max="9222" width="9.85546875" style="7" customWidth="1"/>
    <col min="9223" max="9223" width="8.85546875" style="7" customWidth="1"/>
    <col min="9224" max="9224" width="12.42578125" style="7" customWidth="1"/>
    <col min="9225" max="9225" width="10.85546875" style="7" customWidth="1"/>
    <col min="9226" max="9226" width="12.7109375" style="7" bestFit="1" customWidth="1"/>
    <col min="9227" max="9227" width="16.85546875" style="7" bestFit="1" customWidth="1"/>
    <col min="9228" max="9228" width="13.7109375" style="7" bestFit="1" customWidth="1"/>
    <col min="9229" max="9229" width="18.7109375" style="7" bestFit="1" customWidth="1"/>
    <col min="9230" max="9232" width="11.5703125" style="7"/>
    <col min="9233" max="9233" width="11.28515625" style="7" customWidth="1"/>
    <col min="9234" max="9473" width="11.5703125" style="7"/>
    <col min="9474" max="9474" width="10" style="7" customWidth="1"/>
    <col min="9475" max="9475" width="15.42578125" style="7" customWidth="1"/>
    <col min="9476" max="9476" width="10" style="7" customWidth="1"/>
    <col min="9477" max="9477" width="7.28515625" style="7" customWidth="1"/>
    <col min="9478" max="9478" width="9.85546875" style="7" customWidth="1"/>
    <col min="9479" max="9479" width="8.85546875" style="7" customWidth="1"/>
    <col min="9480" max="9480" width="12.42578125" style="7" customWidth="1"/>
    <col min="9481" max="9481" width="10.85546875" style="7" customWidth="1"/>
    <col min="9482" max="9482" width="12.7109375" style="7" bestFit="1" customWidth="1"/>
    <col min="9483" max="9483" width="16.85546875" style="7" bestFit="1" customWidth="1"/>
    <col min="9484" max="9484" width="13.7109375" style="7" bestFit="1" customWidth="1"/>
    <col min="9485" max="9485" width="18.7109375" style="7" bestFit="1" customWidth="1"/>
    <col min="9486" max="9488" width="11.5703125" style="7"/>
    <col min="9489" max="9489" width="11.28515625" style="7" customWidth="1"/>
    <col min="9490" max="9729" width="11.5703125" style="7"/>
    <col min="9730" max="9730" width="10" style="7" customWidth="1"/>
    <col min="9731" max="9731" width="15.42578125" style="7" customWidth="1"/>
    <col min="9732" max="9732" width="10" style="7" customWidth="1"/>
    <col min="9733" max="9733" width="7.28515625" style="7" customWidth="1"/>
    <col min="9734" max="9734" width="9.85546875" style="7" customWidth="1"/>
    <col min="9735" max="9735" width="8.85546875" style="7" customWidth="1"/>
    <col min="9736" max="9736" width="12.42578125" style="7" customWidth="1"/>
    <col min="9737" max="9737" width="10.85546875" style="7" customWidth="1"/>
    <col min="9738" max="9738" width="12.7109375" style="7" bestFit="1" customWidth="1"/>
    <col min="9739" max="9739" width="16.85546875" style="7" bestFit="1" customWidth="1"/>
    <col min="9740" max="9740" width="13.7109375" style="7" bestFit="1" customWidth="1"/>
    <col min="9741" max="9741" width="18.7109375" style="7" bestFit="1" customWidth="1"/>
    <col min="9742" max="9744" width="11.5703125" style="7"/>
    <col min="9745" max="9745" width="11.28515625" style="7" customWidth="1"/>
    <col min="9746" max="9985" width="11.5703125" style="7"/>
    <col min="9986" max="9986" width="10" style="7" customWidth="1"/>
    <col min="9987" max="9987" width="15.42578125" style="7" customWidth="1"/>
    <col min="9988" max="9988" width="10" style="7" customWidth="1"/>
    <col min="9989" max="9989" width="7.28515625" style="7" customWidth="1"/>
    <col min="9990" max="9990" width="9.85546875" style="7" customWidth="1"/>
    <col min="9991" max="9991" width="8.85546875" style="7" customWidth="1"/>
    <col min="9992" max="9992" width="12.42578125" style="7" customWidth="1"/>
    <col min="9993" max="9993" width="10.85546875" style="7" customWidth="1"/>
    <col min="9994" max="9994" width="12.7109375" style="7" bestFit="1" customWidth="1"/>
    <col min="9995" max="9995" width="16.85546875" style="7" bestFit="1" customWidth="1"/>
    <col min="9996" max="9996" width="13.7109375" style="7" bestFit="1" customWidth="1"/>
    <col min="9997" max="9997" width="18.7109375" style="7" bestFit="1" customWidth="1"/>
    <col min="9998" max="10000" width="11.5703125" style="7"/>
    <col min="10001" max="10001" width="11.28515625" style="7" customWidth="1"/>
    <col min="10002" max="10241" width="11.5703125" style="7"/>
    <col min="10242" max="10242" width="10" style="7" customWidth="1"/>
    <col min="10243" max="10243" width="15.42578125" style="7" customWidth="1"/>
    <col min="10244" max="10244" width="10" style="7" customWidth="1"/>
    <col min="10245" max="10245" width="7.28515625" style="7" customWidth="1"/>
    <col min="10246" max="10246" width="9.85546875" style="7" customWidth="1"/>
    <col min="10247" max="10247" width="8.85546875" style="7" customWidth="1"/>
    <col min="10248" max="10248" width="12.42578125" style="7" customWidth="1"/>
    <col min="10249" max="10249" width="10.85546875" style="7" customWidth="1"/>
    <col min="10250" max="10250" width="12.7109375" style="7" bestFit="1" customWidth="1"/>
    <col min="10251" max="10251" width="16.85546875" style="7" bestFit="1" customWidth="1"/>
    <col min="10252" max="10252" width="13.7109375" style="7" bestFit="1" customWidth="1"/>
    <col min="10253" max="10253" width="18.7109375" style="7" bestFit="1" customWidth="1"/>
    <col min="10254" max="10256" width="11.5703125" style="7"/>
    <col min="10257" max="10257" width="11.28515625" style="7" customWidth="1"/>
    <col min="10258" max="10497" width="11.5703125" style="7"/>
    <col min="10498" max="10498" width="10" style="7" customWidth="1"/>
    <col min="10499" max="10499" width="15.42578125" style="7" customWidth="1"/>
    <col min="10500" max="10500" width="10" style="7" customWidth="1"/>
    <col min="10501" max="10501" width="7.28515625" style="7" customWidth="1"/>
    <col min="10502" max="10502" width="9.85546875" style="7" customWidth="1"/>
    <col min="10503" max="10503" width="8.85546875" style="7" customWidth="1"/>
    <col min="10504" max="10504" width="12.42578125" style="7" customWidth="1"/>
    <col min="10505" max="10505" width="10.85546875" style="7" customWidth="1"/>
    <col min="10506" max="10506" width="12.7109375" style="7" bestFit="1" customWidth="1"/>
    <col min="10507" max="10507" width="16.85546875" style="7" bestFit="1" customWidth="1"/>
    <col min="10508" max="10508" width="13.7109375" style="7" bestFit="1" customWidth="1"/>
    <col min="10509" max="10509" width="18.7109375" style="7" bestFit="1" customWidth="1"/>
    <col min="10510" max="10512" width="11.5703125" style="7"/>
    <col min="10513" max="10513" width="11.28515625" style="7" customWidth="1"/>
    <col min="10514" max="10753" width="11.5703125" style="7"/>
    <col min="10754" max="10754" width="10" style="7" customWidth="1"/>
    <col min="10755" max="10755" width="15.42578125" style="7" customWidth="1"/>
    <col min="10756" max="10756" width="10" style="7" customWidth="1"/>
    <col min="10757" max="10757" width="7.28515625" style="7" customWidth="1"/>
    <col min="10758" max="10758" width="9.85546875" style="7" customWidth="1"/>
    <col min="10759" max="10759" width="8.85546875" style="7" customWidth="1"/>
    <col min="10760" max="10760" width="12.42578125" style="7" customWidth="1"/>
    <col min="10761" max="10761" width="10.85546875" style="7" customWidth="1"/>
    <col min="10762" max="10762" width="12.7109375" style="7" bestFit="1" customWidth="1"/>
    <col min="10763" max="10763" width="16.85546875" style="7" bestFit="1" customWidth="1"/>
    <col min="10764" max="10764" width="13.7109375" style="7" bestFit="1" customWidth="1"/>
    <col min="10765" max="10765" width="18.7109375" style="7" bestFit="1" customWidth="1"/>
    <col min="10766" max="10768" width="11.5703125" style="7"/>
    <col min="10769" max="10769" width="11.28515625" style="7" customWidth="1"/>
    <col min="10770" max="11009" width="11.5703125" style="7"/>
    <col min="11010" max="11010" width="10" style="7" customWidth="1"/>
    <col min="11011" max="11011" width="15.42578125" style="7" customWidth="1"/>
    <col min="11012" max="11012" width="10" style="7" customWidth="1"/>
    <col min="11013" max="11013" width="7.28515625" style="7" customWidth="1"/>
    <col min="11014" max="11014" width="9.85546875" style="7" customWidth="1"/>
    <col min="11015" max="11015" width="8.85546875" style="7" customWidth="1"/>
    <col min="11016" max="11016" width="12.42578125" style="7" customWidth="1"/>
    <col min="11017" max="11017" width="10.85546875" style="7" customWidth="1"/>
    <col min="11018" max="11018" width="12.7109375" style="7" bestFit="1" customWidth="1"/>
    <col min="11019" max="11019" width="16.85546875" style="7" bestFit="1" customWidth="1"/>
    <col min="11020" max="11020" width="13.7109375" style="7" bestFit="1" customWidth="1"/>
    <col min="11021" max="11021" width="18.7109375" style="7" bestFit="1" customWidth="1"/>
    <col min="11022" max="11024" width="11.5703125" style="7"/>
    <col min="11025" max="11025" width="11.28515625" style="7" customWidth="1"/>
    <col min="11026" max="11265" width="11.5703125" style="7"/>
    <col min="11266" max="11266" width="10" style="7" customWidth="1"/>
    <col min="11267" max="11267" width="15.42578125" style="7" customWidth="1"/>
    <col min="11268" max="11268" width="10" style="7" customWidth="1"/>
    <col min="11269" max="11269" width="7.28515625" style="7" customWidth="1"/>
    <col min="11270" max="11270" width="9.85546875" style="7" customWidth="1"/>
    <col min="11271" max="11271" width="8.85546875" style="7" customWidth="1"/>
    <col min="11272" max="11272" width="12.42578125" style="7" customWidth="1"/>
    <col min="11273" max="11273" width="10.85546875" style="7" customWidth="1"/>
    <col min="11274" max="11274" width="12.7109375" style="7" bestFit="1" customWidth="1"/>
    <col min="11275" max="11275" width="16.85546875" style="7" bestFit="1" customWidth="1"/>
    <col min="11276" max="11276" width="13.7109375" style="7" bestFit="1" customWidth="1"/>
    <col min="11277" max="11277" width="18.7109375" style="7" bestFit="1" customWidth="1"/>
    <col min="11278" max="11280" width="11.5703125" style="7"/>
    <col min="11281" max="11281" width="11.28515625" style="7" customWidth="1"/>
    <col min="11282" max="11521" width="11.5703125" style="7"/>
    <col min="11522" max="11522" width="10" style="7" customWidth="1"/>
    <col min="11523" max="11523" width="15.42578125" style="7" customWidth="1"/>
    <col min="11524" max="11524" width="10" style="7" customWidth="1"/>
    <col min="11525" max="11525" width="7.28515625" style="7" customWidth="1"/>
    <col min="11526" max="11526" width="9.85546875" style="7" customWidth="1"/>
    <col min="11527" max="11527" width="8.85546875" style="7" customWidth="1"/>
    <col min="11528" max="11528" width="12.42578125" style="7" customWidth="1"/>
    <col min="11529" max="11529" width="10.85546875" style="7" customWidth="1"/>
    <col min="11530" max="11530" width="12.7109375" style="7" bestFit="1" customWidth="1"/>
    <col min="11531" max="11531" width="16.85546875" style="7" bestFit="1" customWidth="1"/>
    <col min="11532" max="11532" width="13.7109375" style="7" bestFit="1" customWidth="1"/>
    <col min="11533" max="11533" width="18.7109375" style="7" bestFit="1" customWidth="1"/>
    <col min="11534" max="11536" width="11.5703125" style="7"/>
    <col min="11537" max="11537" width="11.28515625" style="7" customWidth="1"/>
    <col min="11538" max="11777" width="11.5703125" style="7"/>
    <col min="11778" max="11778" width="10" style="7" customWidth="1"/>
    <col min="11779" max="11779" width="15.42578125" style="7" customWidth="1"/>
    <col min="11780" max="11780" width="10" style="7" customWidth="1"/>
    <col min="11781" max="11781" width="7.28515625" style="7" customWidth="1"/>
    <col min="11782" max="11782" width="9.85546875" style="7" customWidth="1"/>
    <col min="11783" max="11783" width="8.85546875" style="7" customWidth="1"/>
    <col min="11784" max="11784" width="12.42578125" style="7" customWidth="1"/>
    <col min="11785" max="11785" width="10.85546875" style="7" customWidth="1"/>
    <col min="11786" max="11786" width="12.7109375" style="7" bestFit="1" customWidth="1"/>
    <col min="11787" max="11787" width="16.85546875" style="7" bestFit="1" customWidth="1"/>
    <col min="11788" max="11788" width="13.7109375" style="7" bestFit="1" customWidth="1"/>
    <col min="11789" max="11789" width="18.7109375" style="7" bestFit="1" customWidth="1"/>
    <col min="11790" max="11792" width="11.5703125" style="7"/>
    <col min="11793" max="11793" width="11.28515625" style="7" customWidth="1"/>
    <col min="11794" max="12033" width="11.5703125" style="7"/>
    <col min="12034" max="12034" width="10" style="7" customWidth="1"/>
    <col min="12035" max="12035" width="15.42578125" style="7" customWidth="1"/>
    <col min="12036" max="12036" width="10" style="7" customWidth="1"/>
    <col min="12037" max="12037" width="7.28515625" style="7" customWidth="1"/>
    <col min="12038" max="12038" width="9.85546875" style="7" customWidth="1"/>
    <col min="12039" max="12039" width="8.85546875" style="7" customWidth="1"/>
    <col min="12040" max="12040" width="12.42578125" style="7" customWidth="1"/>
    <col min="12041" max="12041" width="10.85546875" style="7" customWidth="1"/>
    <col min="12042" max="12042" width="12.7109375" style="7" bestFit="1" customWidth="1"/>
    <col min="12043" max="12043" width="16.85546875" style="7" bestFit="1" customWidth="1"/>
    <col min="12044" max="12044" width="13.7109375" style="7" bestFit="1" customWidth="1"/>
    <col min="12045" max="12045" width="18.7109375" style="7" bestFit="1" customWidth="1"/>
    <col min="12046" max="12048" width="11.5703125" style="7"/>
    <col min="12049" max="12049" width="11.28515625" style="7" customWidth="1"/>
    <col min="12050" max="12289" width="11.5703125" style="7"/>
    <col min="12290" max="12290" width="10" style="7" customWidth="1"/>
    <col min="12291" max="12291" width="15.42578125" style="7" customWidth="1"/>
    <col min="12292" max="12292" width="10" style="7" customWidth="1"/>
    <col min="12293" max="12293" width="7.28515625" style="7" customWidth="1"/>
    <col min="12294" max="12294" width="9.85546875" style="7" customWidth="1"/>
    <col min="12295" max="12295" width="8.85546875" style="7" customWidth="1"/>
    <col min="12296" max="12296" width="12.42578125" style="7" customWidth="1"/>
    <col min="12297" max="12297" width="10.85546875" style="7" customWidth="1"/>
    <col min="12298" max="12298" width="12.7109375" style="7" bestFit="1" customWidth="1"/>
    <col min="12299" max="12299" width="16.85546875" style="7" bestFit="1" customWidth="1"/>
    <col min="12300" max="12300" width="13.7109375" style="7" bestFit="1" customWidth="1"/>
    <col min="12301" max="12301" width="18.7109375" style="7" bestFit="1" customWidth="1"/>
    <col min="12302" max="12304" width="11.5703125" style="7"/>
    <col min="12305" max="12305" width="11.28515625" style="7" customWidth="1"/>
    <col min="12306" max="12545" width="11.5703125" style="7"/>
    <col min="12546" max="12546" width="10" style="7" customWidth="1"/>
    <col min="12547" max="12547" width="15.42578125" style="7" customWidth="1"/>
    <col min="12548" max="12548" width="10" style="7" customWidth="1"/>
    <col min="12549" max="12549" width="7.28515625" style="7" customWidth="1"/>
    <col min="12550" max="12550" width="9.85546875" style="7" customWidth="1"/>
    <col min="12551" max="12551" width="8.85546875" style="7" customWidth="1"/>
    <col min="12552" max="12552" width="12.42578125" style="7" customWidth="1"/>
    <col min="12553" max="12553" width="10.85546875" style="7" customWidth="1"/>
    <col min="12554" max="12554" width="12.7109375" style="7" bestFit="1" customWidth="1"/>
    <col min="12555" max="12555" width="16.85546875" style="7" bestFit="1" customWidth="1"/>
    <col min="12556" max="12556" width="13.7109375" style="7" bestFit="1" customWidth="1"/>
    <col min="12557" max="12557" width="18.7109375" style="7" bestFit="1" customWidth="1"/>
    <col min="12558" max="12560" width="11.5703125" style="7"/>
    <col min="12561" max="12561" width="11.28515625" style="7" customWidth="1"/>
    <col min="12562" max="12801" width="11.5703125" style="7"/>
    <col min="12802" max="12802" width="10" style="7" customWidth="1"/>
    <col min="12803" max="12803" width="15.42578125" style="7" customWidth="1"/>
    <col min="12804" max="12804" width="10" style="7" customWidth="1"/>
    <col min="12805" max="12805" width="7.28515625" style="7" customWidth="1"/>
    <col min="12806" max="12806" width="9.85546875" style="7" customWidth="1"/>
    <col min="12807" max="12807" width="8.85546875" style="7" customWidth="1"/>
    <col min="12808" max="12808" width="12.42578125" style="7" customWidth="1"/>
    <col min="12809" max="12809" width="10.85546875" style="7" customWidth="1"/>
    <col min="12810" max="12810" width="12.7109375" style="7" bestFit="1" customWidth="1"/>
    <col min="12811" max="12811" width="16.85546875" style="7" bestFit="1" customWidth="1"/>
    <col min="12812" max="12812" width="13.7109375" style="7" bestFit="1" customWidth="1"/>
    <col min="12813" max="12813" width="18.7109375" style="7" bestFit="1" customWidth="1"/>
    <col min="12814" max="12816" width="11.5703125" style="7"/>
    <col min="12817" max="12817" width="11.28515625" style="7" customWidth="1"/>
    <col min="12818" max="13057" width="11.5703125" style="7"/>
    <col min="13058" max="13058" width="10" style="7" customWidth="1"/>
    <col min="13059" max="13059" width="15.42578125" style="7" customWidth="1"/>
    <col min="13060" max="13060" width="10" style="7" customWidth="1"/>
    <col min="13061" max="13061" width="7.28515625" style="7" customWidth="1"/>
    <col min="13062" max="13062" width="9.85546875" style="7" customWidth="1"/>
    <col min="13063" max="13063" width="8.85546875" style="7" customWidth="1"/>
    <col min="13064" max="13064" width="12.42578125" style="7" customWidth="1"/>
    <col min="13065" max="13065" width="10.85546875" style="7" customWidth="1"/>
    <col min="13066" max="13066" width="12.7109375" style="7" bestFit="1" customWidth="1"/>
    <col min="13067" max="13067" width="16.85546875" style="7" bestFit="1" customWidth="1"/>
    <col min="13068" max="13068" width="13.7109375" style="7" bestFit="1" customWidth="1"/>
    <col min="13069" max="13069" width="18.7109375" style="7" bestFit="1" customWidth="1"/>
    <col min="13070" max="13072" width="11.5703125" style="7"/>
    <col min="13073" max="13073" width="11.28515625" style="7" customWidth="1"/>
    <col min="13074" max="13313" width="11.5703125" style="7"/>
    <col min="13314" max="13314" width="10" style="7" customWidth="1"/>
    <col min="13315" max="13315" width="15.42578125" style="7" customWidth="1"/>
    <col min="13316" max="13316" width="10" style="7" customWidth="1"/>
    <col min="13317" max="13317" width="7.28515625" style="7" customWidth="1"/>
    <col min="13318" max="13318" width="9.85546875" style="7" customWidth="1"/>
    <col min="13319" max="13319" width="8.85546875" style="7" customWidth="1"/>
    <col min="13320" max="13320" width="12.42578125" style="7" customWidth="1"/>
    <col min="13321" max="13321" width="10.85546875" style="7" customWidth="1"/>
    <col min="13322" max="13322" width="12.7109375" style="7" bestFit="1" customWidth="1"/>
    <col min="13323" max="13323" width="16.85546875" style="7" bestFit="1" customWidth="1"/>
    <col min="13324" max="13324" width="13.7109375" style="7" bestFit="1" customWidth="1"/>
    <col min="13325" max="13325" width="18.7109375" style="7" bestFit="1" customWidth="1"/>
    <col min="13326" max="13328" width="11.5703125" style="7"/>
    <col min="13329" max="13329" width="11.28515625" style="7" customWidth="1"/>
    <col min="13330" max="13569" width="11.5703125" style="7"/>
    <col min="13570" max="13570" width="10" style="7" customWidth="1"/>
    <col min="13571" max="13571" width="15.42578125" style="7" customWidth="1"/>
    <col min="13572" max="13572" width="10" style="7" customWidth="1"/>
    <col min="13573" max="13573" width="7.28515625" style="7" customWidth="1"/>
    <col min="13574" max="13574" width="9.85546875" style="7" customWidth="1"/>
    <col min="13575" max="13575" width="8.85546875" style="7" customWidth="1"/>
    <col min="13576" max="13576" width="12.42578125" style="7" customWidth="1"/>
    <col min="13577" max="13577" width="10.85546875" style="7" customWidth="1"/>
    <col min="13578" max="13578" width="12.7109375" style="7" bestFit="1" customWidth="1"/>
    <col min="13579" max="13579" width="16.85546875" style="7" bestFit="1" customWidth="1"/>
    <col min="13580" max="13580" width="13.7109375" style="7" bestFit="1" customWidth="1"/>
    <col min="13581" max="13581" width="18.7109375" style="7" bestFit="1" customWidth="1"/>
    <col min="13582" max="13584" width="11.5703125" style="7"/>
    <col min="13585" max="13585" width="11.28515625" style="7" customWidth="1"/>
    <col min="13586" max="13825" width="11.5703125" style="7"/>
    <col min="13826" max="13826" width="10" style="7" customWidth="1"/>
    <col min="13827" max="13827" width="15.42578125" style="7" customWidth="1"/>
    <col min="13828" max="13828" width="10" style="7" customWidth="1"/>
    <col min="13829" max="13829" width="7.28515625" style="7" customWidth="1"/>
    <col min="13830" max="13830" width="9.85546875" style="7" customWidth="1"/>
    <col min="13831" max="13831" width="8.85546875" style="7" customWidth="1"/>
    <col min="13832" max="13832" width="12.42578125" style="7" customWidth="1"/>
    <col min="13833" max="13833" width="10.85546875" style="7" customWidth="1"/>
    <col min="13834" max="13834" width="12.7109375" style="7" bestFit="1" customWidth="1"/>
    <col min="13835" max="13835" width="16.85546875" style="7" bestFit="1" customWidth="1"/>
    <col min="13836" max="13836" width="13.7109375" style="7" bestFit="1" customWidth="1"/>
    <col min="13837" max="13837" width="18.7109375" style="7" bestFit="1" customWidth="1"/>
    <col min="13838" max="13840" width="11.5703125" style="7"/>
    <col min="13841" max="13841" width="11.28515625" style="7" customWidth="1"/>
    <col min="13842" max="14081" width="11.5703125" style="7"/>
    <col min="14082" max="14082" width="10" style="7" customWidth="1"/>
    <col min="14083" max="14083" width="15.42578125" style="7" customWidth="1"/>
    <col min="14084" max="14084" width="10" style="7" customWidth="1"/>
    <col min="14085" max="14085" width="7.28515625" style="7" customWidth="1"/>
    <col min="14086" max="14086" width="9.85546875" style="7" customWidth="1"/>
    <col min="14087" max="14087" width="8.85546875" style="7" customWidth="1"/>
    <col min="14088" max="14088" width="12.42578125" style="7" customWidth="1"/>
    <col min="14089" max="14089" width="10.85546875" style="7" customWidth="1"/>
    <col min="14090" max="14090" width="12.7109375" style="7" bestFit="1" customWidth="1"/>
    <col min="14091" max="14091" width="16.85546875" style="7" bestFit="1" customWidth="1"/>
    <col min="14092" max="14092" width="13.7109375" style="7" bestFit="1" customWidth="1"/>
    <col min="14093" max="14093" width="18.7109375" style="7" bestFit="1" customWidth="1"/>
    <col min="14094" max="14096" width="11.5703125" style="7"/>
    <col min="14097" max="14097" width="11.28515625" style="7" customWidth="1"/>
    <col min="14098" max="14337" width="11.5703125" style="7"/>
    <col min="14338" max="14338" width="10" style="7" customWidth="1"/>
    <col min="14339" max="14339" width="15.42578125" style="7" customWidth="1"/>
    <col min="14340" max="14340" width="10" style="7" customWidth="1"/>
    <col min="14341" max="14341" width="7.28515625" style="7" customWidth="1"/>
    <col min="14342" max="14342" width="9.85546875" style="7" customWidth="1"/>
    <col min="14343" max="14343" width="8.85546875" style="7" customWidth="1"/>
    <col min="14344" max="14344" width="12.42578125" style="7" customWidth="1"/>
    <col min="14345" max="14345" width="10.85546875" style="7" customWidth="1"/>
    <col min="14346" max="14346" width="12.7109375" style="7" bestFit="1" customWidth="1"/>
    <col min="14347" max="14347" width="16.85546875" style="7" bestFit="1" customWidth="1"/>
    <col min="14348" max="14348" width="13.7109375" style="7" bestFit="1" customWidth="1"/>
    <col min="14349" max="14349" width="18.7109375" style="7" bestFit="1" customWidth="1"/>
    <col min="14350" max="14352" width="11.5703125" style="7"/>
    <col min="14353" max="14353" width="11.28515625" style="7" customWidth="1"/>
    <col min="14354" max="14593" width="11.5703125" style="7"/>
    <col min="14594" max="14594" width="10" style="7" customWidth="1"/>
    <col min="14595" max="14595" width="15.42578125" style="7" customWidth="1"/>
    <col min="14596" max="14596" width="10" style="7" customWidth="1"/>
    <col min="14597" max="14597" width="7.28515625" style="7" customWidth="1"/>
    <col min="14598" max="14598" width="9.85546875" style="7" customWidth="1"/>
    <col min="14599" max="14599" width="8.85546875" style="7" customWidth="1"/>
    <col min="14600" max="14600" width="12.42578125" style="7" customWidth="1"/>
    <col min="14601" max="14601" width="10.85546875" style="7" customWidth="1"/>
    <col min="14602" max="14602" width="12.7109375" style="7" bestFit="1" customWidth="1"/>
    <col min="14603" max="14603" width="16.85546875" style="7" bestFit="1" customWidth="1"/>
    <col min="14604" max="14604" width="13.7109375" style="7" bestFit="1" customWidth="1"/>
    <col min="14605" max="14605" width="18.7109375" style="7" bestFit="1" customWidth="1"/>
    <col min="14606" max="14608" width="11.5703125" style="7"/>
    <col min="14609" max="14609" width="11.28515625" style="7" customWidth="1"/>
    <col min="14610" max="14849" width="11.5703125" style="7"/>
    <col min="14850" max="14850" width="10" style="7" customWidth="1"/>
    <col min="14851" max="14851" width="15.42578125" style="7" customWidth="1"/>
    <col min="14852" max="14852" width="10" style="7" customWidth="1"/>
    <col min="14853" max="14853" width="7.28515625" style="7" customWidth="1"/>
    <col min="14854" max="14854" width="9.85546875" style="7" customWidth="1"/>
    <col min="14855" max="14855" width="8.85546875" style="7" customWidth="1"/>
    <col min="14856" max="14856" width="12.42578125" style="7" customWidth="1"/>
    <col min="14857" max="14857" width="10.85546875" style="7" customWidth="1"/>
    <col min="14858" max="14858" width="12.7109375" style="7" bestFit="1" customWidth="1"/>
    <col min="14859" max="14859" width="16.85546875" style="7" bestFit="1" customWidth="1"/>
    <col min="14860" max="14860" width="13.7109375" style="7" bestFit="1" customWidth="1"/>
    <col min="14861" max="14861" width="18.7109375" style="7" bestFit="1" customWidth="1"/>
    <col min="14862" max="14864" width="11.5703125" style="7"/>
    <col min="14865" max="14865" width="11.28515625" style="7" customWidth="1"/>
    <col min="14866" max="15105" width="11.5703125" style="7"/>
    <col min="15106" max="15106" width="10" style="7" customWidth="1"/>
    <col min="15107" max="15107" width="15.42578125" style="7" customWidth="1"/>
    <col min="15108" max="15108" width="10" style="7" customWidth="1"/>
    <col min="15109" max="15109" width="7.28515625" style="7" customWidth="1"/>
    <col min="15110" max="15110" width="9.85546875" style="7" customWidth="1"/>
    <col min="15111" max="15111" width="8.85546875" style="7" customWidth="1"/>
    <col min="15112" max="15112" width="12.42578125" style="7" customWidth="1"/>
    <col min="15113" max="15113" width="10.85546875" style="7" customWidth="1"/>
    <col min="15114" max="15114" width="12.7109375" style="7" bestFit="1" customWidth="1"/>
    <col min="15115" max="15115" width="16.85546875" style="7" bestFit="1" customWidth="1"/>
    <col min="15116" max="15116" width="13.7109375" style="7" bestFit="1" customWidth="1"/>
    <col min="15117" max="15117" width="18.7109375" style="7" bestFit="1" customWidth="1"/>
    <col min="15118" max="15120" width="11.5703125" style="7"/>
    <col min="15121" max="15121" width="11.28515625" style="7" customWidth="1"/>
    <col min="15122" max="15361" width="11.5703125" style="7"/>
    <col min="15362" max="15362" width="10" style="7" customWidth="1"/>
    <col min="15363" max="15363" width="15.42578125" style="7" customWidth="1"/>
    <col min="15364" max="15364" width="10" style="7" customWidth="1"/>
    <col min="15365" max="15365" width="7.28515625" style="7" customWidth="1"/>
    <col min="15366" max="15366" width="9.85546875" style="7" customWidth="1"/>
    <col min="15367" max="15367" width="8.85546875" style="7" customWidth="1"/>
    <col min="15368" max="15368" width="12.42578125" style="7" customWidth="1"/>
    <col min="15369" max="15369" width="10.85546875" style="7" customWidth="1"/>
    <col min="15370" max="15370" width="12.7109375" style="7" bestFit="1" customWidth="1"/>
    <col min="15371" max="15371" width="16.85546875" style="7" bestFit="1" customWidth="1"/>
    <col min="15372" max="15372" width="13.7109375" style="7" bestFit="1" customWidth="1"/>
    <col min="15373" max="15373" width="18.7109375" style="7" bestFit="1" customWidth="1"/>
    <col min="15374" max="15376" width="11.5703125" style="7"/>
    <col min="15377" max="15377" width="11.28515625" style="7" customWidth="1"/>
    <col min="15378" max="15617" width="11.5703125" style="7"/>
    <col min="15618" max="15618" width="10" style="7" customWidth="1"/>
    <col min="15619" max="15619" width="15.42578125" style="7" customWidth="1"/>
    <col min="15620" max="15620" width="10" style="7" customWidth="1"/>
    <col min="15621" max="15621" width="7.28515625" style="7" customWidth="1"/>
    <col min="15622" max="15622" width="9.85546875" style="7" customWidth="1"/>
    <col min="15623" max="15623" width="8.85546875" style="7" customWidth="1"/>
    <col min="15624" max="15624" width="12.42578125" style="7" customWidth="1"/>
    <col min="15625" max="15625" width="10.85546875" style="7" customWidth="1"/>
    <col min="15626" max="15626" width="12.7109375" style="7" bestFit="1" customWidth="1"/>
    <col min="15627" max="15627" width="16.85546875" style="7" bestFit="1" customWidth="1"/>
    <col min="15628" max="15628" width="13.7109375" style="7" bestFit="1" customWidth="1"/>
    <col min="15629" max="15629" width="18.7109375" style="7" bestFit="1" customWidth="1"/>
    <col min="15630" max="15632" width="11.5703125" style="7"/>
    <col min="15633" max="15633" width="11.28515625" style="7" customWidth="1"/>
    <col min="15634" max="15873" width="11.5703125" style="7"/>
    <col min="15874" max="15874" width="10" style="7" customWidth="1"/>
    <col min="15875" max="15875" width="15.42578125" style="7" customWidth="1"/>
    <col min="15876" max="15876" width="10" style="7" customWidth="1"/>
    <col min="15877" max="15877" width="7.28515625" style="7" customWidth="1"/>
    <col min="15878" max="15878" width="9.85546875" style="7" customWidth="1"/>
    <col min="15879" max="15879" width="8.85546875" style="7" customWidth="1"/>
    <col min="15880" max="15880" width="12.42578125" style="7" customWidth="1"/>
    <col min="15881" max="15881" width="10.85546875" style="7" customWidth="1"/>
    <col min="15882" max="15882" width="12.7109375" style="7" bestFit="1" customWidth="1"/>
    <col min="15883" max="15883" width="16.85546875" style="7" bestFit="1" customWidth="1"/>
    <col min="15884" max="15884" width="13.7109375" style="7" bestFit="1" customWidth="1"/>
    <col min="15885" max="15885" width="18.7109375" style="7" bestFit="1" customWidth="1"/>
    <col min="15886" max="15888" width="11.5703125" style="7"/>
    <col min="15889" max="15889" width="11.28515625" style="7" customWidth="1"/>
    <col min="15890" max="16129" width="11.5703125" style="7"/>
    <col min="16130" max="16130" width="10" style="7" customWidth="1"/>
    <col min="16131" max="16131" width="15.42578125" style="7" customWidth="1"/>
    <col min="16132" max="16132" width="10" style="7" customWidth="1"/>
    <col min="16133" max="16133" width="7.28515625" style="7" customWidth="1"/>
    <col min="16134" max="16134" width="9.85546875" style="7" customWidth="1"/>
    <col min="16135" max="16135" width="8.85546875" style="7" customWidth="1"/>
    <col min="16136" max="16136" width="12.42578125" style="7" customWidth="1"/>
    <col min="16137" max="16137" width="10.85546875" style="7" customWidth="1"/>
    <col min="16138" max="16138" width="12.7109375" style="7" bestFit="1" customWidth="1"/>
    <col min="16139" max="16139" width="16.85546875" style="7" bestFit="1" customWidth="1"/>
    <col min="16140" max="16140" width="13.7109375" style="7" bestFit="1" customWidth="1"/>
    <col min="16141" max="16141" width="18.7109375" style="7" bestFit="1" customWidth="1"/>
    <col min="16142" max="16144" width="11.5703125" style="7"/>
    <col min="16145" max="16145" width="11.28515625" style="7" customWidth="1"/>
    <col min="16146" max="16384" width="11.5703125" style="7"/>
  </cols>
  <sheetData>
    <row r="1" spans="1:21" ht="32.25" customHeight="1" x14ac:dyDescent="0.25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25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25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25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25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.75" x14ac:dyDescent="0.3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25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.75" x14ac:dyDescent="0.3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25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25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25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25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25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25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25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25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25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25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25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25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25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25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25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25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25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25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25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25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25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25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25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25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25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25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25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25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25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25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25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25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25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25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25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25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25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25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25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25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25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25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25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25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25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25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25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25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25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25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25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25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25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25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25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25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25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25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25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25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25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25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25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25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25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25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25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25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25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25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25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25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25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25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25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25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25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25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25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25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25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25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25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25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25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25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25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25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25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25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25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25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25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25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25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25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25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25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25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25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25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25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25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25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25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25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25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25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25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25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25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25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25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25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25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25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25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25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25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25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25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25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25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25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25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25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25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25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25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25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25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25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25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25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25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25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2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2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2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2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2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2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2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2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2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2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2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2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2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2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2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2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2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2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25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25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25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25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25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25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25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25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25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25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25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25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25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25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25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25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25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25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25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25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25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25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25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25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25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25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25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25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25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25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25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25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25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25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25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25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25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25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25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25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25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25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25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25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25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25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25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25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25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25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25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25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25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25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25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25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25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25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25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25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25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25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25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25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25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25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25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25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25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25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25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25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25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25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25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25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25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25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25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25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25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25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25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25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25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25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25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25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25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25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25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25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25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25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25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25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25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25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25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25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25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25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25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25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25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25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25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25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25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25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25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25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25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25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25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25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25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25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25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25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25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25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25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25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25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25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25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25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25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25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25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25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25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25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25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25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25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25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25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25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25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25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25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25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25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25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25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25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25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25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25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25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25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25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25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25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25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25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25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25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25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25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25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25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25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25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25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25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25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25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25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25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25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25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25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25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25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25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25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25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25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25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25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25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25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25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25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25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25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25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25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25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25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25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25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25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25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25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25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25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25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25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25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25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25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25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25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25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25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25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25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25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25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25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25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25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25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25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25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25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25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25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25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25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25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25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25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25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25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25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25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25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25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25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25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25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25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25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25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25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25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25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25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25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25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25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25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25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25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25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25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25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25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25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25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25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25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25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25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25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25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25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25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25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25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25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25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25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25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25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25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25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25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25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25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25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25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25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25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25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25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25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25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25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25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25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25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25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25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25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25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25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25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25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25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25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25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25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25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25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25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25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25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25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25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25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25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25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25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25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25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25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25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25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25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25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25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25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25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25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25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25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25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25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25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25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25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25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25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25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25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25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25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25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25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25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25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25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25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25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25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25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25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25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25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25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25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25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25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25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25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25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25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25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25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25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25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25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25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25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25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25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25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25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25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25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25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25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25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25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25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25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25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25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25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25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25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25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25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25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25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25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25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25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25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25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25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25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25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25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25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25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25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25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25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25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25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25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25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25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25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25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25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25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25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25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25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25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25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25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25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25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25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25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25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25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25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25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25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25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25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25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25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25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25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25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25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25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25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25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25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25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25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25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25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25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25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25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25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25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25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25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25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25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25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25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25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25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25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25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25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25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25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25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25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25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25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25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25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25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25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25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25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25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25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25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25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25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25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25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25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25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25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25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25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25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25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25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25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25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25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25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25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25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25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25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25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25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25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25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25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25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25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25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25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25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25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25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25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25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25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25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25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25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25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25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25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25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25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25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25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25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25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25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25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25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25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25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25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25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25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25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25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25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25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25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25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25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25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25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25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25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25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25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25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25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25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25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25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25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25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25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25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25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25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25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25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25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25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25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25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25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25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25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25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25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25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25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25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25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25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25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25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25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25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25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25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25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25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25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25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25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25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25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25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25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25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25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25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25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25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25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25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25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25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25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25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25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25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25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25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25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25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25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25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25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25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25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25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25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25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25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25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25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25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25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25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25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25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25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25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25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25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25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25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25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25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25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25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25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25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25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25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25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25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25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25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25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25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25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25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25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25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25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25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25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25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25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25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25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25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25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25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25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25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25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25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25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25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25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25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25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25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25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25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25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25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25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25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25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25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25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25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25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25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25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25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25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25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25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25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25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25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25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25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25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25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25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25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25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25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25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25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25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25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25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25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25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25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25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25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25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25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25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25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25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25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25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25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25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25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25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25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25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25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25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25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25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25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25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25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25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25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25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25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25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25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25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25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25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25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25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25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25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25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25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25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25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25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25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25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25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25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25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25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25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25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25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25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25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25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25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25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25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25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25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25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25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25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25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25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25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25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25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25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25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25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25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25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25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25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25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25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25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25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25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25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25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25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25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25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25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25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25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25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25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25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25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25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25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25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25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25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25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25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25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25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25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25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25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25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25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25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25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25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25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25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25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25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25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25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25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25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25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25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25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25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25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25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25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25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25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25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25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25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25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25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25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25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25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25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25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25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25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25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25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25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25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25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25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25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25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25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25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25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25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25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25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25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25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25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25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25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25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25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25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25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25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25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25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25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25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25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25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25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25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25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25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25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25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25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25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25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25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25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25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25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25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25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25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25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25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25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25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25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25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25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25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25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25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25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25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25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25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25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25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25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25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25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25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25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25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25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25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25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25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25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25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25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25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25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25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25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25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25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25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25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25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25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25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25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25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25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25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25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25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25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25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25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25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25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25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25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25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25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25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25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25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25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25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25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25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25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25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25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25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25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25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25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25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25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25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25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25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25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25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25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25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25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25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25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25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25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25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25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25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25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25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25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25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25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25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25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25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25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25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25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25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25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25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25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25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25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25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25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25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25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25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25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25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25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25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25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25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25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25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25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25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25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25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25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25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25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25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25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25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25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25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25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25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25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25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25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25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25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25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25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25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25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25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25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25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25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25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25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25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25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25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25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25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25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25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25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25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25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25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25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25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25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25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25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25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25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25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25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25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25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25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25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25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25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25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25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25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25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25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25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25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25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25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25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25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25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25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25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25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25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25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25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25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25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25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25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25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25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25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25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25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25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25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25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25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25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25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25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25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25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25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25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25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25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25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25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25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25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25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25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25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25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25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25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25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25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25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25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25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25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25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25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25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25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25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25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25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25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25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25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25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25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25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25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25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25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25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25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25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25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25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25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25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25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25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25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25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25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25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25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25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25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25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25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25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25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25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25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25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25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25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25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25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25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25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25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25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25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25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25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25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25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25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25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561975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8"/>
  <sheetViews>
    <sheetView zoomScale="73" zoomScaleNormal="73" workbookViewId="0">
      <selection activeCell="A15" sqref="A15"/>
    </sheetView>
  </sheetViews>
  <sheetFormatPr baseColWidth="10" defaultColWidth="11.5703125" defaultRowHeight="15" x14ac:dyDescent="0.25"/>
  <cols>
    <col min="1" max="1" width="14.7109375" style="4" bestFit="1" customWidth="1"/>
    <col min="2" max="2" width="35.28515625" style="3" customWidth="1"/>
    <col min="3" max="3" width="22.7109375" style="3" customWidth="1"/>
    <col min="4" max="4" width="8.7109375" style="4" bestFit="1" customWidth="1"/>
    <col min="5" max="5" width="39.28515625" style="4" customWidth="1"/>
    <col min="6" max="6" width="10.140625" style="4" bestFit="1" customWidth="1"/>
    <col min="7" max="7" width="35.85546875" style="4" bestFit="1" customWidth="1"/>
    <col min="8" max="8" width="10.140625" style="4" bestFit="1" customWidth="1"/>
    <col min="9" max="9" width="14.5703125" style="4" customWidth="1"/>
    <col min="10" max="10" width="10.140625" style="4" bestFit="1" customWidth="1"/>
    <col min="11" max="11" width="28.7109375" style="4" bestFit="1" customWidth="1"/>
    <col min="12" max="12" width="10.140625" style="4" bestFit="1" customWidth="1"/>
    <col min="13" max="13" width="29.28515625" style="4" bestFit="1" customWidth="1"/>
    <col min="14" max="14" width="10.85546875" style="4" bestFit="1" customWidth="1"/>
    <col min="15" max="15" width="29.28515625" style="4" bestFit="1" customWidth="1"/>
    <col min="16" max="16" width="10.140625" style="4" bestFit="1" customWidth="1"/>
    <col min="17" max="17" width="14.5703125" style="4" customWidth="1"/>
    <col min="18" max="16384" width="11.5703125" style="4"/>
  </cols>
  <sheetData>
    <row r="1" spans="1:18" ht="14.45" customHeight="1" x14ac:dyDescent="0.25">
      <c r="A1"/>
      <c r="B1" s="5"/>
      <c r="C1" s="5"/>
    </row>
    <row r="2" spans="1:18" ht="14.45" customHeight="1" x14ac:dyDescent="0.25">
      <c r="A2"/>
      <c r="B2" s="5"/>
      <c r="C2" s="5"/>
    </row>
    <row r="3" spans="1:18" ht="14.45" customHeight="1" x14ac:dyDescent="0.25">
      <c r="A3"/>
      <c r="B3" s="5"/>
      <c r="C3" s="5"/>
    </row>
    <row r="4" spans="1:18" x14ac:dyDescent="0.25">
      <c r="A4"/>
      <c r="B4" s="2"/>
      <c r="C4" s="2"/>
    </row>
    <row r="5" spans="1:18" x14ac:dyDescent="0.25">
      <c r="A5" s="1"/>
      <c r="B5" s="2"/>
      <c r="C5" s="2"/>
    </row>
    <row r="6" spans="1:18" ht="18.75" x14ac:dyDescent="0.3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49" t="s">
        <v>19</v>
      </c>
      <c r="G6" s="49" t="s">
        <v>10</v>
      </c>
      <c r="H6" s="49" t="s">
        <v>19</v>
      </c>
      <c r="I6" s="49" t="s">
        <v>10</v>
      </c>
      <c r="J6" s="49" t="s">
        <v>12</v>
      </c>
      <c r="K6" s="49" t="s">
        <v>10</v>
      </c>
      <c r="L6" s="49" t="s">
        <v>19</v>
      </c>
      <c r="M6" s="49" t="s">
        <v>10</v>
      </c>
      <c r="N6" s="49" t="s">
        <v>19</v>
      </c>
      <c r="O6" s="49" t="s">
        <v>10</v>
      </c>
      <c r="P6" s="49" t="s">
        <v>19</v>
      </c>
      <c r="Q6" s="49" t="s">
        <v>10</v>
      </c>
      <c r="R6" s="49" t="s">
        <v>10</v>
      </c>
    </row>
    <row r="7" spans="1:18" ht="20.45" customHeight="1" x14ac:dyDescent="0.3">
      <c r="A7" s="54">
        <v>43203</v>
      </c>
      <c r="B7" s="53" t="s">
        <v>20</v>
      </c>
      <c r="C7" s="52" t="s">
        <v>21</v>
      </c>
      <c r="D7" s="52">
        <v>100</v>
      </c>
      <c r="E7" s="51" t="s">
        <v>6</v>
      </c>
      <c r="F7" s="50">
        <f>IF(E7="","",VLOOKUP(E7,QPROD,2,FALSE))*D7</f>
        <v>200</v>
      </c>
      <c r="G7" s="48" t="str">
        <f>IF(E7="","",VLOOKUP(E7,QPROD,3,FALSE))</f>
        <v>Battant 1 1/4 x 1 1/8" x 80 1/2"</v>
      </c>
      <c r="H7" s="48">
        <f>IF(E7="","",VLOOKUP(E7,QPROD,4,FALSE))*D7</f>
        <v>200</v>
      </c>
      <c r="I7" s="48" t="str">
        <f>IF(E7="","",VLOOKUP(E7,QPROD,5,FALSE))</f>
        <v xml:space="preserve">Veener </v>
      </c>
      <c r="J7" s="48">
        <f>IF(E7="","",VLOOKUP(E7,QPROD,6,FALSE))*D7</f>
        <v>200</v>
      </c>
      <c r="K7" s="48" t="str">
        <f>IF(E7="","",VLOOKUP(E7,QPROD,7,FALSE))</f>
        <v>Traverse 1 1/4" x 17 7/8"</v>
      </c>
      <c r="L7" s="48">
        <f>IF(E7="","",VLOOKUP(E7,QPROD,8,FALSE))*D7</f>
        <v>100</v>
      </c>
      <c r="M7" s="48" t="str">
        <f>IF(E7="","",VLOOKUP(E7,QPROD,9,FALSE))</f>
        <v>Carton accordéon 26 3/4"</v>
      </c>
      <c r="N7" s="48">
        <f>IF(E7="","",VLOOKUP(E7,QPROD,10,FALSE))*D7</f>
        <v>200</v>
      </c>
      <c r="O7" s="48" t="str">
        <f>IF(E7="","",VLOOKUP(E7,QPROD,11,FALSE))</f>
        <v>Carton accordéon 13 1/4"</v>
      </c>
      <c r="P7" s="48">
        <f>IF(E7="","",VLOOKUP(E7,QPROD,12,FALSE))*D7</f>
        <v>300</v>
      </c>
      <c r="Q7" s="48" t="str">
        <f>IF(E7="","",VLOOKUP(E7,QPROD,13,FALSE))</f>
        <v>Carton 8"</v>
      </c>
    </row>
    <row r="8" spans="1:18" ht="20.45" customHeight="1" x14ac:dyDescent="0.3">
      <c r="A8" s="6"/>
      <c r="B8" s="6"/>
      <c r="C8" s="6"/>
      <c r="D8" s="6"/>
      <c r="E8" s="6"/>
      <c r="F8" s="41"/>
      <c r="G8" s="41"/>
      <c r="H8" s="41"/>
      <c r="I8" s="41"/>
      <c r="J8" s="41"/>
      <c r="K8" s="41"/>
      <c r="L8" s="41"/>
      <c r="M8" s="41"/>
      <c r="N8" s="41"/>
      <c r="O8" s="41"/>
      <c r="P8" s="47"/>
      <c r="Q8" s="47"/>
    </row>
    <row r="9" spans="1:18" ht="18.75" x14ac:dyDescent="0.3">
      <c r="A9" s="45"/>
      <c r="B9" s="42"/>
      <c r="C9" s="43"/>
      <c r="D9" s="43"/>
      <c r="E9" s="44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</row>
    <row r="10" spans="1:18" ht="18.75" x14ac:dyDescent="0.3">
      <c r="A10" s="6"/>
      <c r="B10" s="6"/>
      <c r="C10" s="6"/>
      <c r="D10" s="6"/>
      <c r="E10" s="6"/>
      <c r="F10" s="40"/>
      <c r="G10" s="40"/>
      <c r="H10" s="40"/>
      <c r="I10" s="40"/>
      <c r="J10" s="40"/>
      <c r="K10" s="40"/>
      <c r="L10" s="40"/>
      <c r="M10" s="40"/>
      <c r="N10" s="41"/>
      <c r="O10" s="41"/>
    </row>
    <row r="11" spans="1:18" ht="15.6" customHeight="1" x14ac:dyDescent="0.25">
      <c r="A11" s="55" t="s">
        <v>18</v>
      </c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</row>
    <row r="12" spans="1:18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</row>
    <row r="13" spans="1:18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</row>
    <row r="14" spans="1:18" ht="20.45" customHeight="1" x14ac:dyDescent="0.3">
      <c r="A14" s="6" t="s">
        <v>0</v>
      </c>
      <c r="B14" s="6" t="s">
        <v>1</v>
      </c>
      <c r="C14" s="6" t="s">
        <v>2</v>
      </c>
      <c r="D14" s="6" t="s">
        <v>3</v>
      </c>
      <c r="E14" s="6" t="s">
        <v>4</v>
      </c>
      <c r="F14" s="49" t="s">
        <v>19</v>
      </c>
      <c r="G14" s="49" t="s">
        <v>10</v>
      </c>
      <c r="H14" s="49" t="s">
        <v>19</v>
      </c>
      <c r="I14" s="49" t="s">
        <v>10</v>
      </c>
      <c r="J14" s="49" t="s">
        <v>12</v>
      </c>
      <c r="K14" s="49" t="s">
        <v>10</v>
      </c>
      <c r="L14" s="49" t="s">
        <v>19</v>
      </c>
      <c r="M14" s="49" t="s">
        <v>10</v>
      </c>
      <c r="N14" s="49" t="s">
        <v>19</v>
      </c>
      <c r="O14" s="49" t="s">
        <v>10</v>
      </c>
      <c r="P14" s="49" t="s">
        <v>19</v>
      </c>
      <c r="Q14" s="49" t="s">
        <v>10</v>
      </c>
    </row>
    <row r="15" spans="1:18" ht="20.45" customHeight="1" x14ac:dyDescent="0.3">
      <c r="A15" s="54">
        <v>43203</v>
      </c>
      <c r="B15" s="53" t="s">
        <v>20</v>
      </c>
      <c r="C15" s="52" t="s">
        <v>21</v>
      </c>
      <c r="D15" s="52">
        <v>100</v>
      </c>
      <c r="E15" s="51" t="s">
        <v>6</v>
      </c>
      <c r="F15" s="50">
        <f>IF(E15="","",VLOOKUP(E15,QPROD,2,FALSE))*D15</f>
        <v>200</v>
      </c>
      <c r="G15" s="48" t="str">
        <f>IF(E15="","",VLOOKUP(E15,QPROD,3,FALSE))</f>
        <v>Battant 1 1/4 x 1 1/8" x 80 1/2"</v>
      </c>
      <c r="H15" s="48">
        <f>IF(E15="","",VLOOKUP(E15,QPROD,4,FALSE))*D15</f>
        <v>200</v>
      </c>
      <c r="I15" s="48" t="str">
        <f>IF(E15="","",VLOOKUP(E15,QPROD,5,FALSE))</f>
        <v xml:space="preserve">Veener </v>
      </c>
      <c r="J15" s="48">
        <f>IF(E15="","",VLOOKUP(E15,QPROD,6,FALSE))*D15</f>
        <v>200</v>
      </c>
      <c r="K15" s="48" t="str">
        <f>IF(E15="","",VLOOKUP(E15,QPROD,7,FALSE))</f>
        <v>Traverse 1 1/4" x 17 7/8"</v>
      </c>
      <c r="L15" s="48">
        <f>IF(E15="","",VLOOKUP(E15,QPROD,8,FALSE))*D15</f>
        <v>100</v>
      </c>
      <c r="M15" s="48" t="str">
        <f>IF(E15="","",VLOOKUP(E15,QPROD,9,FALSE))</f>
        <v>Carton accordéon 26 3/4"</v>
      </c>
      <c r="N15" s="48">
        <f>IF(E15="","",VLOOKUP(E15,QPROD,10,FALSE))*D15</f>
        <v>200</v>
      </c>
      <c r="O15" s="48" t="str">
        <f>IF(E15="","",VLOOKUP(E15,QPROD,11,FALSE))</f>
        <v>Carton accordéon 13 1/4"</v>
      </c>
      <c r="P15" s="48">
        <f>IF(E15="","",VLOOKUP(E15,QPROD,12,FALSE))*D15</f>
        <v>300</v>
      </c>
      <c r="Q15" s="48" t="str">
        <f>IF(E15="","",VLOOKUP(E15,QPROD,13,FALSE))</f>
        <v>Carton 8"</v>
      </c>
    </row>
    <row r="16" spans="1:18" ht="20.45" customHeight="1" x14ac:dyDescent="0.3">
      <c r="A16" s="54">
        <v>43203</v>
      </c>
      <c r="B16" s="53" t="s">
        <v>20</v>
      </c>
      <c r="C16" s="52" t="s">
        <v>21</v>
      </c>
      <c r="D16" s="52">
        <v>100</v>
      </c>
      <c r="E16" s="51" t="s">
        <v>6</v>
      </c>
      <c r="F16" s="50">
        <f>IF(E16="","",VLOOKUP(E16,QPROD,2,FALSE))*D16</f>
        <v>200</v>
      </c>
      <c r="G16" s="48" t="str">
        <f>IF(E16="","",VLOOKUP(E16,QPROD,3,FALSE))</f>
        <v>Battant 1 1/4 x 1 1/8" x 80 1/2"</v>
      </c>
      <c r="H16" s="48">
        <f>IF(E16="","",VLOOKUP(E16,QPROD,4,FALSE))*D16</f>
        <v>200</v>
      </c>
      <c r="I16" s="48" t="str">
        <f>IF(E16="","",VLOOKUP(E16,QPROD,5,FALSE))</f>
        <v xml:space="preserve">Veener </v>
      </c>
      <c r="J16" s="48">
        <f>IF(E16="","",VLOOKUP(E16,QPROD,6,FALSE))*D16</f>
        <v>200</v>
      </c>
      <c r="K16" s="48" t="str">
        <f>IF(E16="","",VLOOKUP(E16,QPROD,7,FALSE))</f>
        <v>Traverse 1 1/4" x 17 7/8"</v>
      </c>
      <c r="L16" s="48">
        <f>IF(E16="","",VLOOKUP(E16,QPROD,8,FALSE))*D16</f>
        <v>100</v>
      </c>
      <c r="M16" s="48" t="str">
        <f>IF(E16="","",VLOOKUP(E16,QPROD,9,FALSE))</f>
        <v>Carton accordéon 26 3/4"</v>
      </c>
      <c r="N16" s="48">
        <f>IF(E16="","",VLOOKUP(E16,QPROD,10,FALSE))*D16</f>
        <v>200</v>
      </c>
      <c r="O16" s="48" t="str">
        <f>IF(E16="","",VLOOKUP(E16,QPROD,11,FALSE))</f>
        <v>Carton accordéon 13 1/4"</v>
      </c>
      <c r="P16" s="48">
        <f>IF(E16="","",VLOOKUP(E16,QPROD,12,FALSE))*D16</f>
        <v>300</v>
      </c>
      <c r="Q16" s="48" t="str">
        <f>IF(E16="","",VLOOKUP(E16,QPROD,13,FALSE))</f>
        <v>Carton 8"</v>
      </c>
    </row>
    <row r="17" spans="1:17" ht="20.45" customHeight="1" x14ac:dyDescent="0.3">
      <c r="A17" s="54">
        <v>43203</v>
      </c>
      <c r="B17" s="53" t="s">
        <v>20</v>
      </c>
      <c r="C17" s="52" t="s">
        <v>21</v>
      </c>
      <c r="D17" s="52">
        <v>100</v>
      </c>
      <c r="E17" s="51" t="s">
        <v>6</v>
      </c>
      <c r="F17" s="50">
        <f>IF(E17="","",VLOOKUP(E17,QPROD,2,FALSE))*D17</f>
        <v>200</v>
      </c>
      <c r="G17" s="48" t="str">
        <f>IF(E17="","",VLOOKUP(E17,QPROD,3,FALSE))</f>
        <v>Battant 1 1/4 x 1 1/8" x 80 1/2"</v>
      </c>
      <c r="H17" s="48">
        <f>IF(E17="","",VLOOKUP(E17,QPROD,4,FALSE))*D17</f>
        <v>200</v>
      </c>
      <c r="I17" s="48" t="str">
        <f>IF(E17="","",VLOOKUP(E17,QPROD,5,FALSE))</f>
        <v xml:space="preserve">Veener </v>
      </c>
      <c r="J17" s="48">
        <f>IF(E17="","",VLOOKUP(E17,QPROD,6,FALSE))*D17</f>
        <v>200</v>
      </c>
      <c r="K17" s="48" t="str">
        <f>IF(E17="","",VLOOKUP(E17,QPROD,7,FALSE))</f>
        <v>Traverse 1 1/4" x 17 7/8"</v>
      </c>
      <c r="L17" s="48">
        <f>IF(E17="","",VLOOKUP(E17,QPROD,8,FALSE))*D17</f>
        <v>100</v>
      </c>
      <c r="M17" s="48" t="str">
        <f>IF(E17="","",VLOOKUP(E17,QPROD,9,FALSE))</f>
        <v>Carton accordéon 26 3/4"</v>
      </c>
      <c r="N17" s="48">
        <f>IF(E17="","",VLOOKUP(E17,QPROD,10,FALSE))*D17</f>
        <v>200</v>
      </c>
      <c r="O17" s="48" t="str">
        <f>IF(E17="","",VLOOKUP(E17,QPROD,11,FALSE))</f>
        <v>Carton accordéon 13 1/4"</v>
      </c>
      <c r="P17" s="48">
        <f>IF(E17="","",VLOOKUP(E17,QPROD,12,FALSE))*D17</f>
        <v>300</v>
      </c>
      <c r="Q17" s="48" t="str">
        <f>IF(E17="","",VLOOKUP(E17,QPROD,13,FALSE))</f>
        <v>Carton 8"</v>
      </c>
    </row>
    <row r="18" spans="1:17" ht="20.45" customHeight="1" x14ac:dyDescent="0.3">
      <c r="A18" s="54">
        <v>43203</v>
      </c>
      <c r="B18" s="53" t="s">
        <v>20</v>
      </c>
      <c r="C18" s="52" t="s">
        <v>21</v>
      </c>
      <c r="D18" s="52">
        <v>100</v>
      </c>
      <c r="E18" s="51" t="s">
        <v>6</v>
      </c>
      <c r="F18" s="50">
        <f>IF(E18="","",VLOOKUP(E18,QPROD,2,FALSE))*D18</f>
        <v>200</v>
      </c>
      <c r="G18" s="48" t="str">
        <f>IF(E18="","",VLOOKUP(E18,QPROD,3,FALSE))</f>
        <v>Battant 1 1/4 x 1 1/8" x 80 1/2"</v>
      </c>
      <c r="H18" s="48">
        <f>IF(E18="","",VLOOKUP(E18,QPROD,4,FALSE))*D18</f>
        <v>200</v>
      </c>
      <c r="I18" s="48" t="str">
        <f>IF(E18="","",VLOOKUP(E18,QPROD,5,FALSE))</f>
        <v xml:space="preserve">Veener </v>
      </c>
      <c r="J18" s="48">
        <f>IF(E18="","",VLOOKUP(E18,QPROD,6,FALSE))*D18</f>
        <v>200</v>
      </c>
      <c r="K18" s="48" t="str">
        <f>IF(E18="","",VLOOKUP(E18,QPROD,7,FALSE))</f>
        <v>Traverse 1 1/4" x 17 7/8"</v>
      </c>
      <c r="L18" s="48">
        <f>IF(E18="","",VLOOKUP(E18,QPROD,8,FALSE))*D18</f>
        <v>100</v>
      </c>
      <c r="M18" s="48" t="str">
        <f>IF(E18="","",VLOOKUP(E18,QPROD,9,FALSE))</f>
        <v>Carton accordéon 26 3/4"</v>
      </c>
      <c r="N18" s="48">
        <f>IF(E18="","",VLOOKUP(E18,QPROD,10,FALSE))*D18</f>
        <v>200</v>
      </c>
      <c r="O18" s="48" t="str">
        <f>IF(E18="","",VLOOKUP(E18,QPROD,11,FALSE))</f>
        <v>Carton accordéon 13 1/4"</v>
      </c>
      <c r="P18" s="48">
        <f>IF(E18="","",VLOOKUP(E18,QPROD,12,FALSE))*D18</f>
        <v>300</v>
      </c>
      <c r="Q18" s="48" t="str">
        <f>IF(E18="","",VLOOKUP(E18,QPROD,13,FALSE))</f>
        <v>Carton 8"</v>
      </c>
    </row>
  </sheetData>
  <sortState ref="A15:D1500">
    <sortCondition ref="A14:A1500"/>
    <sortCondition ref="B14:B1500"/>
    <sortCondition ref="C14:C1500"/>
  </sortState>
  <mergeCells count="1">
    <mergeCell ref="A11:Q13"/>
  </mergeCells>
  <pageMargins left="0.7" right="0.7" top="0.75" bottom="0.75" header="0.3" footer="0.3"/>
  <pageSetup paperSize="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981075</xdr:colOff>
                    <xdr:row>7</xdr:row>
                    <xdr:rowOff>76200</xdr:rowOff>
                  </from>
                  <to>
                    <xdr:col>4</xdr:col>
                    <xdr:colOff>2457450</xdr:colOff>
                    <xdr:row>9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Base!$A:$A</xm:f>
          </x14:formula1>
          <xm:sqref>E1 E7 E15:E18</xm:sqref>
        </x14:dataValidation>
        <x14:dataValidation type="list" allowBlank="1" showInputMessage="1" showErrorMessage="1">
          <x14:formula1>
            <xm:f>INDIRECT(Base!$B:$B)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workbookViewId="0">
      <selection activeCell="M2" sqref="M2"/>
    </sheetView>
  </sheetViews>
  <sheetFormatPr baseColWidth="10" defaultRowHeight="15" x14ac:dyDescent="0.25"/>
  <cols>
    <col min="1" max="1" width="25.140625" customWidth="1"/>
    <col min="3" max="3" width="26.7109375" bestFit="1" customWidth="1"/>
    <col min="5" max="5" width="10.28515625" bestFit="1" customWidth="1"/>
    <col min="7" max="7" width="21.42578125" bestFit="1" customWidth="1"/>
    <col min="8" max="8" width="6.85546875" customWidth="1"/>
    <col min="9" max="9" width="22.28515625" bestFit="1" customWidth="1"/>
    <col min="10" max="10" width="4" bestFit="1" customWidth="1"/>
    <col min="11" max="11" width="22.140625" customWidth="1"/>
  </cols>
  <sheetData>
    <row r="1" spans="1:13" x14ac:dyDescent="0.25">
      <c r="B1" s="39" t="s">
        <v>3</v>
      </c>
      <c r="C1" s="39" t="s">
        <v>10</v>
      </c>
      <c r="D1" s="39" t="s">
        <v>3</v>
      </c>
      <c r="E1" s="39" t="s">
        <v>10</v>
      </c>
      <c r="F1" s="39" t="s">
        <v>3</v>
      </c>
      <c r="G1" s="39" t="s">
        <v>10</v>
      </c>
      <c r="H1" s="39" t="s">
        <v>3</v>
      </c>
      <c r="I1" s="39" t="s">
        <v>10</v>
      </c>
      <c r="J1" s="39" t="s">
        <v>3</v>
      </c>
      <c r="K1" s="39" t="s">
        <v>10</v>
      </c>
      <c r="L1" s="39" t="s">
        <v>3</v>
      </c>
      <c r="M1" s="39" t="s">
        <v>10</v>
      </c>
    </row>
    <row r="2" spans="1:13" x14ac:dyDescent="0.25">
      <c r="A2" t="s">
        <v>5</v>
      </c>
      <c r="B2" s="39">
        <v>2</v>
      </c>
      <c r="C2" t="s">
        <v>15</v>
      </c>
      <c r="D2" s="39">
        <v>2</v>
      </c>
      <c r="E2" t="s">
        <v>11</v>
      </c>
      <c r="F2" s="39">
        <v>2</v>
      </c>
      <c r="G2" t="s">
        <v>13</v>
      </c>
      <c r="H2" s="39">
        <v>1</v>
      </c>
      <c r="I2" t="s">
        <v>14</v>
      </c>
      <c r="J2" s="39">
        <v>1</v>
      </c>
      <c r="K2" t="s">
        <v>16</v>
      </c>
      <c r="L2" s="39">
        <v>2</v>
      </c>
      <c r="M2" s="46" t="s">
        <v>17</v>
      </c>
    </row>
    <row r="3" spans="1:13" x14ac:dyDescent="0.25">
      <c r="A3" t="s">
        <v>6</v>
      </c>
      <c r="B3" s="39">
        <v>2</v>
      </c>
      <c r="C3" t="s">
        <v>15</v>
      </c>
      <c r="D3" s="39">
        <v>2</v>
      </c>
      <c r="E3" t="s">
        <v>11</v>
      </c>
      <c r="F3" s="39">
        <v>2</v>
      </c>
      <c r="G3" t="s">
        <v>13</v>
      </c>
      <c r="H3" s="39">
        <v>1</v>
      </c>
      <c r="I3" t="s">
        <v>14</v>
      </c>
      <c r="J3" s="39">
        <v>2</v>
      </c>
      <c r="K3" t="s">
        <v>16</v>
      </c>
      <c r="L3" s="39">
        <v>3</v>
      </c>
      <c r="M3" s="46" t="s">
        <v>17</v>
      </c>
    </row>
    <row r="4" spans="1:13" x14ac:dyDescent="0.25">
      <c r="A4" t="s">
        <v>7</v>
      </c>
      <c r="B4" s="39">
        <v>2</v>
      </c>
      <c r="C4" t="s">
        <v>15</v>
      </c>
      <c r="D4" s="39">
        <v>2</v>
      </c>
      <c r="E4" t="s">
        <v>11</v>
      </c>
      <c r="F4" s="39">
        <v>2</v>
      </c>
      <c r="G4" t="s">
        <v>13</v>
      </c>
      <c r="H4" s="39">
        <v>1</v>
      </c>
      <c r="I4" t="s">
        <v>14</v>
      </c>
      <c r="J4" s="39">
        <v>3</v>
      </c>
      <c r="K4" t="s">
        <v>16</v>
      </c>
      <c r="L4" s="39">
        <v>4</v>
      </c>
      <c r="M4" s="46" t="s">
        <v>17</v>
      </c>
    </row>
    <row r="5" spans="1:13" x14ac:dyDescent="0.25">
      <c r="A5" t="s">
        <v>8</v>
      </c>
      <c r="B5" s="39">
        <v>2</v>
      </c>
      <c r="C5" t="s">
        <v>15</v>
      </c>
      <c r="D5" s="39">
        <v>2</v>
      </c>
      <c r="E5" t="s">
        <v>11</v>
      </c>
      <c r="F5" s="39">
        <v>2</v>
      </c>
      <c r="G5" t="s">
        <v>13</v>
      </c>
      <c r="H5" s="39">
        <v>1</v>
      </c>
      <c r="I5" t="s">
        <v>14</v>
      </c>
      <c r="J5" s="39">
        <v>4</v>
      </c>
      <c r="K5" t="s">
        <v>16</v>
      </c>
      <c r="L5" s="39">
        <v>5</v>
      </c>
      <c r="M5" s="46" t="s">
        <v>17</v>
      </c>
    </row>
    <row r="6" spans="1:13" x14ac:dyDescent="0.25">
      <c r="A6" t="s">
        <v>9</v>
      </c>
      <c r="B6" s="39">
        <v>2</v>
      </c>
      <c r="C6" t="s">
        <v>15</v>
      </c>
      <c r="D6" s="39">
        <v>2</v>
      </c>
      <c r="E6" t="s">
        <v>11</v>
      </c>
      <c r="F6" s="39">
        <v>2</v>
      </c>
      <c r="G6" t="s">
        <v>13</v>
      </c>
      <c r="H6" s="39">
        <v>1</v>
      </c>
      <c r="I6" t="s">
        <v>14</v>
      </c>
      <c r="J6" s="39">
        <v>5</v>
      </c>
      <c r="K6" t="s">
        <v>16</v>
      </c>
      <c r="L6" s="39">
        <v>6</v>
      </c>
      <c r="M6" s="46" t="s">
        <v>17</v>
      </c>
    </row>
    <row r="7" spans="1:13" x14ac:dyDescent="0.25">
      <c r="B7" s="39"/>
      <c r="D7" s="3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9" sqref="B9"/>
    </sheetView>
  </sheetViews>
  <sheetFormatPr baseColWidth="10" defaultRowHeight="15" x14ac:dyDescent="0.25"/>
  <cols>
    <col min="1" max="1" width="27.5703125" bestFit="1" customWidth="1"/>
    <col min="2" max="2" width="16.7109375" bestFit="1" customWidth="1"/>
  </cols>
  <sheetData>
    <row r="1" spans="1:2" x14ac:dyDescent="0.25">
      <c r="A1" t="s">
        <v>10</v>
      </c>
      <c r="B1" t="s">
        <v>22</v>
      </c>
    </row>
    <row r="2" spans="1:2" x14ac:dyDescent="0.25">
      <c r="A2" t="s">
        <v>15</v>
      </c>
      <c r="B2">
        <f>+SUMIF('Suivi de commande'!$G$15:$G$1000,Demande!A2,'Suivi de commande'!$F$15:$F$1000)+SUMIF('Suivi de commande'!$K$15:$K$1000,Demande!A2,'Suivi de commande'!$J$15:$J$1000)+SUMIF('Suivi de commande'!$M$15:$M$1000,Demande!A2,'Suivi de commande'!$L$15:$L$1000)+SUMIF('Suivi de commande'!$O$15:$O$1000,Demande!A2,'Suivi de commande'!$N$15:$N$1000)+SUMIF('Suivi de commande'!$I$15:$I$1000,Demande!A2,'Suivi de commande'!$H$15:HJ$1000)</f>
        <v>800</v>
      </c>
    </row>
    <row r="3" spans="1:2" x14ac:dyDescent="0.25">
      <c r="A3" t="s">
        <v>11</v>
      </c>
      <c r="B3">
        <f>+SUMIF('Suivi de commande'!$G$15:$G$1000,Demande!A3,'Suivi de commande'!$F$15:$F$1000)+SUMIF('Suivi de commande'!$K$15:$K$1000,Demande!A3,'Suivi de commande'!$J$15:$J$1000)+SUMIF('Suivi de commande'!$M$15:$M$1000,Demande!A3,'Suivi de commande'!$L$15:$L$1000)+SUMIF('Suivi de commande'!$O$15:$O$1000,Demande!A3,'Suivi de commande'!$N$15:$N$1000)+SUMIF('Suivi de commande'!$I$15:$I$1000,Demande!A3,'Suivi de commande'!$H$15:HJ$1000)</f>
        <v>800</v>
      </c>
    </row>
    <row r="4" spans="1:2" x14ac:dyDescent="0.25">
      <c r="A4" t="s">
        <v>13</v>
      </c>
      <c r="B4">
        <f>+SUMIF('Suivi de commande'!$G$15:$G$1000,Demande!A4,'Suivi de commande'!$F$15:$F$1000)+SUMIF('Suivi de commande'!$K$15:$K$1000,Demande!A4,'Suivi de commande'!$J$15:$J$1000)+SUMIF('Suivi de commande'!$M$15:$M$1000,Demande!A4,'Suivi de commande'!$L$15:$L$1000)+SUMIF('Suivi de commande'!$O$15:$O$1000,Demande!A4,'Suivi de commande'!$N$15:$N$1000)+SUMIF('Suivi de commande'!$I$15:$I$1000,Demande!A4,'Suivi de commande'!$H$15:HJ$1000)</f>
        <v>800</v>
      </c>
    </row>
    <row r="5" spans="1:2" x14ac:dyDescent="0.25">
      <c r="A5" t="s">
        <v>14</v>
      </c>
      <c r="B5">
        <f>+SUMIF('Suivi de commande'!$G$15:$G$1000,Demande!A5,'Suivi de commande'!$F$15:$F$1000)+SUMIF('Suivi de commande'!$K$15:$K$1000,Demande!A5,'Suivi de commande'!$J$15:$J$1000)+SUMIF('Suivi de commande'!$M$15:$M$1000,Demande!A5,'Suivi de commande'!$L$15:$L$1000)+SUMIF('Suivi de commande'!$O$15:$O$1000,Demande!A5,'Suivi de commande'!$N$15:$N$1000)+SUMIF('Suivi de commande'!$I$15:$I$1000,Demande!A5,'Suivi de commande'!$H$15:HJ$1000)</f>
        <v>400</v>
      </c>
    </row>
    <row r="6" spans="1:2" x14ac:dyDescent="0.25">
      <c r="A6" t="s">
        <v>16</v>
      </c>
      <c r="B6">
        <f>+SUMIF('Suivi de commande'!$G$15:$G$1000,Demande!A6,'Suivi de commande'!$F$15:$F$1000)+SUMIF('Suivi de commande'!$K$15:$K$1000,Demande!A6,'Suivi de commande'!$J$15:$J$1000)+SUMIF('Suivi de commande'!$M$15:$M$1000,Demande!A6,'Suivi de commande'!$L$15:$L$1000)+SUMIF('Suivi de commande'!$O$15:$O$1000,Demande!A6,'Suivi de commande'!$N$15:$N$1000)+SUMIF('Suivi de commande'!$I$15:$I$1000,Demande!A6,'Suivi de commande'!$H$15:HJ$1000)</f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Inventaire</vt:lpstr>
      <vt:lpstr>Suivi de commande</vt:lpstr>
      <vt:lpstr>Base</vt:lpstr>
      <vt:lpstr>Demande</vt:lpstr>
      <vt:lpstr>Composant1</vt:lpstr>
      <vt:lpstr>Composant2</vt:lpstr>
      <vt:lpstr>Composant3</vt:lpstr>
      <vt:lpstr>Composant4</vt:lpstr>
      <vt:lpstr>Composant5</vt:lpstr>
      <vt:lpstr>Inventaire!Criteres</vt:lpstr>
      <vt:lpstr>FORMAT</vt:lpstr>
      <vt:lpstr>PRODUIT</vt:lpstr>
      <vt:lpstr>QPROD</vt:lpstr>
      <vt:lpstr>Qté1</vt:lpstr>
      <vt:lpstr>Qté2</vt:lpstr>
      <vt:lpstr>Qté3</vt:lpstr>
      <vt:lpstr>Qté4</vt:lpstr>
      <vt:lpstr>Qté5</vt:lpstr>
      <vt:lpstr>xx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christelle heuillon</cp:lastModifiedBy>
  <cp:lastPrinted>2018-04-17T18:30:46Z</cp:lastPrinted>
  <dcterms:created xsi:type="dcterms:W3CDTF">2012-07-04T12:41:39Z</dcterms:created>
  <dcterms:modified xsi:type="dcterms:W3CDTF">2018-04-23T12:27:54Z</dcterms:modified>
</cp:coreProperties>
</file>