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 activeTab="2"/>
  </bookViews>
  <sheets>
    <sheet name="QUESTIONNAIRE" sheetId="1" r:id="rId1"/>
    <sheet name="GRILLE DEPOUILLEMENT" sheetId="2" r:id="rId2"/>
    <sheet name="STATISTIQUES ANALYSES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3" l="1"/>
  <c r="D28" i="2"/>
  <c r="E28" i="2"/>
  <c r="F28" i="2"/>
  <c r="C28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6" i="2"/>
  <c r="B5" i="3" l="1"/>
  <c r="B4" i="3"/>
  <c r="B3" i="3"/>
  <c r="C3" i="3" l="1"/>
  <c r="C5" i="3"/>
  <c r="C4" i="3"/>
</calcChain>
</file>

<file path=xl/sharedStrings.xml><?xml version="1.0" encoding="utf-8"?>
<sst xmlns="http://schemas.openxmlformats.org/spreadsheetml/2006/main" count="154" uniqueCount="62">
  <si>
    <t>QUESTIONNAIRE DE CONNAISSANCES</t>
  </si>
  <si>
    <t>Nom</t>
  </si>
  <si>
    <t>Prénom</t>
  </si>
  <si>
    <t>Vous avez eu une formation il y'a quelques jours (présentation de protocole, formation).</t>
  </si>
  <si>
    <t>Nous souhaitons savoir si les informations données ont été assimilées et comprises.</t>
  </si>
  <si>
    <t>Question 1 :</t>
  </si>
  <si>
    <t>Question 2 :</t>
  </si>
  <si>
    <t>Question 3 :</t>
  </si>
  <si>
    <t>Question 4 :</t>
  </si>
  <si>
    <t>Question 5 :</t>
  </si>
  <si>
    <t>GRILLE DE DEPOUILLEMENT</t>
  </si>
  <si>
    <t>N° questionnaire</t>
  </si>
  <si>
    <t>Q1</t>
  </si>
  <si>
    <t>Q2</t>
  </si>
  <si>
    <t>Q3</t>
  </si>
  <si>
    <t>Réponse 1</t>
  </si>
  <si>
    <t>Réponse 2</t>
  </si>
  <si>
    <t>Réponse 3</t>
  </si>
  <si>
    <t>TOTAL</t>
  </si>
  <si>
    <t>Q4</t>
  </si>
  <si>
    <t>Q5</t>
  </si>
  <si>
    <t>Si ce n'est pas le cas, nous vous ferons un rappel sur les connaissances clés à savoir.</t>
  </si>
  <si>
    <t>Q, n° : _____</t>
  </si>
  <si>
    <t>FORMATION GESTE D'URGENCE - THEME MALAISE COMPLEXE</t>
  </si>
  <si>
    <t>Devant un résident qui ne réagit pas, que doit-on vérifier?</t>
  </si>
  <si>
    <t>-</t>
  </si>
  <si>
    <t>□ au niveau du cou</t>
  </si>
  <si>
    <t>□ au niveau du poignet</t>
  </si>
  <si>
    <t>Où se contrôle le pouls en cas de malaise ?</t>
  </si>
  <si>
    <t>□au niveau de la poitrine</t>
  </si>
  <si>
    <t>Si un résident a des convulsions que doit-on faire?</t>
  </si>
  <si>
    <t>□ attendre que cela se termine et le mettre sur le côté</t>
  </si>
  <si>
    <t>□ le tenir pour qu'il ne se blesse pas</t>
  </si>
  <si>
    <t>□ noter la durée des convulsions</t>
  </si>
  <si>
    <t>En cas d'arrêt cardiaque que doit-on faire?</t>
  </si>
  <si>
    <t>□ masser le plus rapidement possible</t>
  </si>
  <si>
    <t>□ faire du bouche à bouche</t>
  </si>
  <si>
    <t>□ le résident tousse et crache beaucoup</t>
  </si>
  <si>
    <t>□ le résident ne tousse pas</t>
  </si>
  <si>
    <t>□ le résident est très agité et crie beaucoup</t>
  </si>
  <si>
    <t>Question 6:</t>
  </si>
  <si>
    <t>□ mettre le résident au sol et appeler des collègues</t>
  </si>
  <si>
    <t>Si le résident avale de travers, quels sont le(s) signe(s) de gravités?</t>
  </si>
  <si>
    <t>Q6</t>
  </si>
  <si>
    <t>Où se trouve le défibrillateur?</t>
  </si>
  <si>
    <t>bonne réponse attendue</t>
  </si>
  <si>
    <t>bonne connaissance du protocole</t>
  </si>
  <si>
    <t>connaissance moyenne du protocole</t>
  </si>
  <si>
    <t>protocole non maitrisé</t>
  </si>
  <si>
    <t>NOTE</t>
  </si>
  <si>
    <t>x</t>
  </si>
  <si>
    <t>valeur numerique</t>
  </si>
  <si>
    <t>pourcentage</t>
  </si>
  <si>
    <t>question 1</t>
  </si>
  <si>
    <t>question 2</t>
  </si>
  <si>
    <t>question 3</t>
  </si>
  <si>
    <t>question 4</t>
  </si>
  <si>
    <t>question 5</t>
  </si>
  <si>
    <t>question 6</t>
  </si>
  <si>
    <t>ANALYSE GLOBALE DU PROTOCOLE</t>
  </si>
  <si>
    <t>ANALYSE PAR QUESTIONS</t>
  </si>
  <si>
    <t>valeur numérique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</si>
</sst>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31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 style="medium">
        <color indexed="64"/>
      </right>
      <top style="thick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/>
    <xf numFmtId="0" fontId="0" fillId="0" borderId="5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2" borderId="12" xfId="0" applyFont="1" applyFill="1" applyBorder="1" applyAlignment="1">
      <alignment textRotation="90"/>
    </xf>
    <xf numFmtId="0" fontId="2" fillId="3" borderId="11" xfId="0" applyFont="1" applyFill="1" applyBorder="1" applyAlignment="1">
      <alignment textRotation="90"/>
    </xf>
    <xf numFmtId="0" fontId="2" fillId="4" borderId="14" xfId="0" applyFont="1" applyFill="1" applyBorder="1" applyAlignment="1">
      <alignment textRotation="90"/>
    </xf>
    <xf numFmtId="0" fontId="2" fillId="2" borderId="13" xfId="0" applyFont="1" applyFill="1" applyBorder="1" applyAlignment="1">
      <alignment textRotation="90"/>
    </xf>
    <xf numFmtId="0" fontId="4" fillId="0" borderId="0" xfId="0" applyFont="1"/>
    <xf numFmtId="0" fontId="0" fillId="6" borderId="7" xfId="0" applyFill="1" applyBorder="1"/>
    <xf numFmtId="0" fontId="0" fillId="0" borderId="7" xfId="0" applyFill="1" applyBorder="1"/>
    <xf numFmtId="0" fontId="0" fillId="0" borderId="0" xfId="0" applyFill="1"/>
    <xf numFmtId="0" fontId="0" fillId="0" borderId="0" xfId="0" applyAlignment="1"/>
    <xf numFmtId="0" fontId="0" fillId="0" borderId="0" xfId="0" applyAlignment="1">
      <alignment vertical="center"/>
    </xf>
    <xf numFmtId="0" fontId="0" fillId="7" borderId="0" xfId="0" applyFill="1"/>
    <xf numFmtId="0" fontId="0" fillId="6" borderId="8" xfId="0" applyFill="1" applyBorder="1"/>
    <xf numFmtId="0" fontId="3" fillId="0" borderId="0" xfId="0" applyFont="1" applyFill="1" applyBorder="1" applyAlignment="1"/>
    <xf numFmtId="0" fontId="2" fillId="4" borderId="17" xfId="0" applyFont="1" applyFill="1" applyBorder="1" applyAlignment="1">
      <alignment textRotation="90"/>
    </xf>
    <xf numFmtId="0" fontId="0" fillId="0" borderId="17" xfId="0" applyBorder="1"/>
    <xf numFmtId="0" fontId="0" fillId="0" borderId="21" xfId="0" applyBorder="1"/>
    <xf numFmtId="0" fontId="0" fillId="0" borderId="22" xfId="0" applyFill="1" applyBorder="1"/>
    <xf numFmtId="0" fontId="3" fillId="5" borderId="12" xfId="0" applyFont="1" applyFill="1" applyBorder="1" applyAlignment="1"/>
    <xf numFmtId="0" fontId="0" fillId="0" borderId="12" xfId="0" applyBorder="1"/>
    <xf numFmtId="0" fontId="0" fillId="0" borderId="26" xfId="0" applyFill="1" applyBorder="1"/>
    <xf numFmtId="0" fontId="0" fillId="6" borderId="27" xfId="0" applyFill="1" applyBorder="1"/>
    <xf numFmtId="0" fontId="0" fillId="0" borderId="28" xfId="0" applyFill="1" applyBorder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3" fillId="5" borderId="17" xfId="0" applyFont="1" applyFill="1" applyBorder="1" applyAlignment="1">
      <alignment horizontal="center"/>
    </xf>
    <xf numFmtId="0" fontId="3" fillId="5" borderId="23" xfId="0" applyFont="1" applyFill="1" applyBorder="1" applyAlignment="1">
      <alignment horizontal="center"/>
    </xf>
    <xf numFmtId="0" fontId="3" fillId="5" borderId="24" xfId="0" applyFont="1" applyFill="1" applyBorder="1" applyAlignment="1">
      <alignment horizontal="center"/>
    </xf>
    <xf numFmtId="0" fontId="3" fillId="5" borderId="25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0" fillId="6" borderId="0" xfId="0" applyFill="1"/>
    <xf numFmtId="0" fontId="0" fillId="0" borderId="0" xfId="0" applyFont="1" applyFill="1" applyBorder="1" applyAlignment="1"/>
    <xf numFmtId="9" fontId="0" fillId="0" borderId="0" xfId="0" applyNumberFormat="1"/>
    <xf numFmtId="0" fontId="0" fillId="0" borderId="29" xfId="0" applyBorder="1"/>
    <xf numFmtId="9" fontId="0" fillId="0" borderId="11" xfId="0" applyNumberFormat="1" applyBorder="1"/>
    <xf numFmtId="0" fontId="0" fillId="0" borderId="0" xfId="0" applyBorder="1"/>
    <xf numFmtId="9" fontId="0" fillId="0" borderId="0" xfId="0" applyNumberFormat="1" applyBorder="1"/>
    <xf numFmtId="0" fontId="0" fillId="0" borderId="0" xfId="0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view="pageLayout" topLeftCell="A13" zoomScaleNormal="100" workbookViewId="0">
      <selection activeCell="B37" sqref="B37"/>
    </sheetView>
  </sheetViews>
  <sheetFormatPr baseColWidth="10" defaultRowHeight="15" x14ac:dyDescent="0.25"/>
  <cols>
    <col min="4" max="4" width="13.85546875" customWidth="1"/>
  </cols>
  <sheetData>
    <row r="1" spans="1:4" x14ac:dyDescent="0.25">
      <c r="A1" t="s">
        <v>22</v>
      </c>
    </row>
    <row r="3" spans="1:4" ht="21" x14ac:dyDescent="0.35">
      <c r="A3" s="32" t="s">
        <v>0</v>
      </c>
      <c r="B3" s="32"/>
      <c r="C3" s="32"/>
      <c r="D3" s="32"/>
    </row>
    <row r="4" spans="1:4" ht="15.75" thickBot="1" x14ac:dyDescent="0.3"/>
    <row r="5" spans="1:4" ht="21.75" customHeight="1" thickTop="1" x14ac:dyDescent="0.25">
      <c r="A5" s="1" t="s">
        <v>1</v>
      </c>
      <c r="B5" s="33"/>
      <c r="C5" s="33"/>
      <c r="D5" s="34"/>
    </row>
    <row r="6" spans="1:4" ht="21.75" customHeight="1" thickBot="1" x14ac:dyDescent="0.3">
      <c r="A6" s="2" t="s">
        <v>2</v>
      </c>
      <c r="B6" s="35"/>
      <c r="C6" s="35"/>
      <c r="D6" s="36"/>
    </row>
    <row r="7" spans="1:4" ht="15.75" thickTop="1" x14ac:dyDescent="0.25"/>
    <row r="9" spans="1:4" x14ac:dyDescent="0.25">
      <c r="A9" t="s">
        <v>3</v>
      </c>
    </row>
    <row r="10" spans="1:4" x14ac:dyDescent="0.25">
      <c r="A10" t="s">
        <v>4</v>
      </c>
    </row>
    <row r="11" spans="1:4" x14ac:dyDescent="0.25">
      <c r="A11" t="s">
        <v>21</v>
      </c>
    </row>
    <row r="13" spans="1:4" x14ac:dyDescent="0.25">
      <c r="A13" s="13" t="s">
        <v>23</v>
      </c>
      <c r="B13" s="13"/>
    </row>
    <row r="15" spans="1:4" x14ac:dyDescent="0.25">
      <c r="A15" s="19" t="s">
        <v>5</v>
      </c>
      <c r="B15" t="s">
        <v>24</v>
      </c>
    </row>
    <row r="16" spans="1:4" x14ac:dyDescent="0.25">
      <c r="B16" t="s">
        <v>25</v>
      </c>
    </row>
    <row r="17" spans="1:6" ht="16.5" customHeight="1" x14ac:dyDescent="0.25">
      <c r="A17" s="17"/>
      <c r="B17" s="17" t="s">
        <v>25</v>
      </c>
    </row>
    <row r="18" spans="1:6" x14ac:dyDescent="0.25">
      <c r="B18" s="17" t="s">
        <v>25</v>
      </c>
    </row>
    <row r="19" spans="1:6" x14ac:dyDescent="0.25">
      <c r="B19" s="17"/>
    </row>
    <row r="20" spans="1:6" x14ac:dyDescent="0.25">
      <c r="A20" s="19" t="s">
        <v>6</v>
      </c>
      <c r="B20" t="s">
        <v>28</v>
      </c>
    </row>
    <row r="22" spans="1:6" ht="29.25" customHeight="1" x14ac:dyDescent="0.25">
      <c r="A22" s="31" t="s">
        <v>26</v>
      </c>
      <c r="B22" s="31"/>
      <c r="C22" s="31" t="s">
        <v>27</v>
      </c>
      <c r="D22" s="31"/>
      <c r="E22" s="31" t="s">
        <v>29</v>
      </c>
      <c r="F22" s="31"/>
    </row>
    <row r="24" spans="1:6" x14ac:dyDescent="0.25">
      <c r="A24" s="19" t="s">
        <v>7</v>
      </c>
      <c r="B24" t="s">
        <v>30</v>
      </c>
    </row>
    <row r="26" spans="1:6" ht="45.75" customHeight="1" x14ac:dyDescent="0.25">
      <c r="A26" s="31" t="s">
        <v>31</v>
      </c>
      <c r="B26" s="31"/>
      <c r="C26" s="31" t="s">
        <v>32</v>
      </c>
      <c r="D26" s="31"/>
      <c r="E26" s="31" t="s">
        <v>33</v>
      </c>
      <c r="F26" s="31"/>
    </row>
    <row r="28" spans="1:6" x14ac:dyDescent="0.25">
      <c r="A28" s="19" t="s">
        <v>8</v>
      </c>
      <c r="B28" t="s">
        <v>34</v>
      </c>
    </row>
    <row r="30" spans="1:6" ht="30.75" customHeight="1" x14ac:dyDescent="0.25">
      <c r="A30" s="31" t="s">
        <v>35</v>
      </c>
      <c r="B30" s="31"/>
      <c r="C30" s="31" t="s">
        <v>41</v>
      </c>
      <c r="D30" s="31"/>
      <c r="E30" s="18" t="s">
        <v>36</v>
      </c>
    </row>
    <row r="32" spans="1:6" x14ac:dyDescent="0.25">
      <c r="A32" s="19" t="s">
        <v>9</v>
      </c>
      <c r="B32" t="s">
        <v>42</v>
      </c>
    </row>
    <row r="34" spans="1:6" ht="37.5" customHeight="1" x14ac:dyDescent="0.25">
      <c r="A34" s="31" t="s">
        <v>37</v>
      </c>
      <c r="B34" s="31"/>
      <c r="C34" s="31" t="s">
        <v>38</v>
      </c>
      <c r="D34" s="31"/>
      <c r="E34" s="31" t="s">
        <v>39</v>
      </c>
      <c r="F34" s="31"/>
    </row>
    <row r="36" spans="1:6" x14ac:dyDescent="0.25">
      <c r="A36" s="19" t="s">
        <v>40</v>
      </c>
      <c r="B36" t="s">
        <v>44</v>
      </c>
    </row>
    <row r="37" spans="1:6" x14ac:dyDescent="0.25">
      <c r="B37" t="s">
        <v>25</v>
      </c>
    </row>
  </sheetData>
  <mergeCells count="14">
    <mergeCell ref="E22:F22"/>
    <mergeCell ref="A34:B34"/>
    <mergeCell ref="C34:D34"/>
    <mergeCell ref="A3:D3"/>
    <mergeCell ref="B5:D5"/>
    <mergeCell ref="B6:D6"/>
    <mergeCell ref="A22:B22"/>
    <mergeCell ref="C22:D22"/>
    <mergeCell ref="A26:B26"/>
    <mergeCell ref="C26:D26"/>
    <mergeCell ref="E26:F26"/>
    <mergeCell ref="A30:B30"/>
    <mergeCell ref="C30:D30"/>
    <mergeCell ref="E34:F3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0"/>
  <sheetViews>
    <sheetView view="pageLayout" topLeftCell="A4" zoomScaleNormal="100" workbookViewId="0">
      <selection activeCell="D12" sqref="D12"/>
    </sheetView>
  </sheetViews>
  <sheetFormatPr baseColWidth="10" defaultColWidth="11.42578125" defaultRowHeight="15" x14ac:dyDescent="0.25"/>
  <cols>
    <col min="2" max="2" width="3.7109375" customWidth="1"/>
    <col min="3" max="17" width="5.7109375" customWidth="1"/>
  </cols>
  <sheetData>
    <row r="2" spans="1:20" ht="21" x14ac:dyDescent="0.35">
      <c r="A2" s="45" t="s">
        <v>10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</row>
    <row r="3" spans="1:20" ht="15.75" thickBot="1" x14ac:dyDescent="0.3"/>
    <row r="4" spans="1:20" ht="15.75" x14ac:dyDescent="0.25">
      <c r="C4" s="39" t="s">
        <v>12</v>
      </c>
      <c r="D4" s="40"/>
      <c r="E4" s="52"/>
      <c r="F4" s="39" t="s">
        <v>13</v>
      </c>
      <c r="G4" s="40"/>
      <c r="H4" s="52"/>
      <c r="I4" s="39" t="s">
        <v>14</v>
      </c>
      <c r="J4" s="40"/>
      <c r="K4" s="52"/>
      <c r="L4" s="39" t="s">
        <v>19</v>
      </c>
      <c r="M4" s="40"/>
      <c r="N4" s="41"/>
      <c r="O4" s="42" t="s">
        <v>20</v>
      </c>
      <c r="P4" s="43"/>
      <c r="Q4" s="44"/>
      <c r="R4" s="26" t="s">
        <v>43</v>
      </c>
      <c r="S4" s="54" t="s">
        <v>49</v>
      </c>
      <c r="T4" s="21"/>
    </row>
    <row r="5" spans="1:20" ht="44.25" customHeight="1" x14ac:dyDescent="0.25">
      <c r="A5" s="46" t="s">
        <v>11</v>
      </c>
      <c r="B5" s="47"/>
      <c r="C5" s="9" t="s">
        <v>15</v>
      </c>
      <c r="D5" s="10" t="s">
        <v>16</v>
      </c>
      <c r="E5" s="11" t="s">
        <v>17</v>
      </c>
      <c r="F5" s="12" t="s">
        <v>15</v>
      </c>
      <c r="G5" s="10" t="s">
        <v>16</v>
      </c>
      <c r="H5" s="11" t="s">
        <v>17</v>
      </c>
      <c r="I5" s="12" t="s">
        <v>15</v>
      </c>
      <c r="J5" s="10" t="s">
        <v>16</v>
      </c>
      <c r="K5" s="11" t="s">
        <v>17</v>
      </c>
      <c r="L5" s="12" t="s">
        <v>15</v>
      </c>
      <c r="M5" s="10" t="s">
        <v>16</v>
      </c>
      <c r="N5" s="22" t="s">
        <v>17</v>
      </c>
      <c r="O5" s="12" t="s">
        <v>15</v>
      </c>
      <c r="P5" s="10" t="s">
        <v>16</v>
      </c>
      <c r="Q5" s="11" t="s">
        <v>17</v>
      </c>
      <c r="R5" s="27"/>
    </row>
    <row r="6" spans="1:20" x14ac:dyDescent="0.25">
      <c r="A6" s="48">
        <v>1</v>
      </c>
      <c r="B6" s="49"/>
      <c r="C6" s="5" t="s">
        <v>50</v>
      </c>
      <c r="D6" s="3" t="s">
        <v>50</v>
      </c>
      <c r="E6" s="6" t="s">
        <v>50</v>
      </c>
      <c r="F6" s="5" t="s">
        <v>50</v>
      </c>
      <c r="G6" s="3"/>
      <c r="H6" s="6"/>
      <c r="I6" s="5" t="s">
        <v>50</v>
      </c>
      <c r="J6" s="3"/>
      <c r="K6" s="6" t="s">
        <v>50</v>
      </c>
      <c r="L6" s="5" t="s">
        <v>50</v>
      </c>
      <c r="M6" s="3" t="s">
        <v>50</v>
      </c>
      <c r="N6" s="23"/>
      <c r="O6" s="5"/>
      <c r="P6" s="3" t="s">
        <v>50</v>
      </c>
      <c r="Q6" s="6"/>
      <c r="R6" s="27" t="s">
        <v>50</v>
      </c>
      <c r="S6">
        <f>COUNTIF(C6:D6:E6:F6:I6:K6:L6:M6:P6:R6,"x")</f>
        <v>10</v>
      </c>
    </row>
    <row r="7" spans="1:20" x14ac:dyDescent="0.25">
      <c r="A7" s="48">
        <v>2</v>
      </c>
      <c r="B7" s="49"/>
      <c r="C7" s="5" t="s">
        <v>50</v>
      </c>
      <c r="D7" s="3" t="s">
        <v>50</v>
      </c>
      <c r="E7" s="6" t="s">
        <v>50</v>
      </c>
      <c r="F7" s="5" t="s">
        <v>50</v>
      </c>
      <c r="G7" s="3" t="s">
        <v>50</v>
      </c>
      <c r="H7" s="6"/>
      <c r="I7" s="5"/>
      <c r="J7" s="3" t="s">
        <v>50</v>
      </c>
      <c r="K7" s="6" t="s">
        <v>50</v>
      </c>
      <c r="L7" s="5"/>
      <c r="M7" s="3" t="s">
        <v>50</v>
      </c>
      <c r="N7" s="23"/>
      <c r="O7" s="5"/>
      <c r="P7" s="3" t="s">
        <v>50</v>
      </c>
      <c r="Q7" s="6"/>
      <c r="R7" s="27"/>
      <c r="S7">
        <f>COUNTIF(C7:D7:E7:F7:I7:K7:L7:M7:P7:R7,"x")</f>
        <v>9</v>
      </c>
    </row>
    <row r="8" spans="1:20" x14ac:dyDescent="0.25">
      <c r="A8" s="48">
        <v>3</v>
      </c>
      <c r="B8" s="49"/>
      <c r="C8" s="5" t="s">
        <v>50</v>
      </c>
      <c r="D8" s="3" t="s">
        <v>50</v>
      </c>
      <c r="E8" s="6" t="s">
        <v>50</v>
      </c>
      <c r="F8" s="5"/>
      <c r="G8" s="3"/>
      <c r="H8" s="6"/>
      <c r="I8" s="5"/>
      <c r="J8" s="3"/>
      <c r="K8" s="6"/>
      <c r="L8" s="5"/>
      <c r="M8" s="3"/>
      <c r="N8" s="23"/>
      <c r="O8" s="5"/>
      <c r="P8" s="3"/>
      <c r="Q8" s="6"/>
      <c r="R8" s="27"/>
      <c r="S8">
        <f>COUNTIF(C8:D8:E8:F8:I8:K8:L8:M8:P8:R8,"x")</f>
        <v>3</v>
      </c>
    </row>
    <row r="9" spans="1:20" x14ac:dyDescent="0.25">
      <c r="A9" s="48">
        <v>4</v>
      </c>
      <c r="B9" s="49"/>
      <c r="C9" s="5" t="s">
        <v>50</v>
      </c>
      <c r="D9" s="3" t="s">
        <v>50</v>
      </c>
      <c r="E9" s="6" t="s">
        <v>50</v>
      </c>
      <c r="F9" s="5" t="s">
        <v>50</v>
      </c>
      <c r="G9" s="3"/>
      <c r="H9" s="6"/>
      <c r="I9" s="5"/>
      <c r="J9" s="3"/>
      <c r="K9" s="6"/>
      <c r="L9" s="5"/>
      <c r="M9" s="3"/>
      <c r="N9" s="23"/>
      <c r="O9" s="5"/>
      <c r="P9" s="3"/>
      <c r="Q9" s="6"/>
      <c r="R9" s="27"/>
      <c r="S9">
        <f>COUNTIF(C9:D9:E9:F9:I9:K9:L9:M9:P9:R9,"x")</f>
        <v>4</v>
      </c>
    </row>
    <row r="10" spans="1:20" x14ac:dyDescent="0.25">
      <c r="A10" s="48">
        <v>5</v>
      </c>
      <c r="B10" s="49"/>
      <c r="C10" s="5" t="s">
        <v>50</v>
      </c>
      <c r="D10" s="3" t="s">
        <v>50</v>
      </c>
      <c r="E10" s="6" t="s">
        <v>50</v>
      </c>
      <c r="F10" s="5"/>
      <c r="G10" s="3"/>
      <c r="H10" s="6"/>
      <c r="I10" s="5"/>
      <c r="J10" s="3"/>
      <c r="K10" s="6"/>
      <c r="L10" s="5"/>
      <c r="M10" s="3"/>
      <c r="N10" s="23"/>
      <c r="O10" s="5"/>
      <c r="P10" s="3"/>
      <c r="Q10" s="6"/>
      <c r="R10" s="27"/>
      <c r="S10">
        <f>COUNTIF(C10:D10:E10:F10:I10:K10:L10:M10:P10:R10,"x")</f>
        <v>3</v>
      </c>
    </row>
    <row r="11" spans="1:20" x14ac:dyDescent="0.25">
      <c r="A11" s="48">
        <v>6</v>
      </c>
      <c r="B11" s="49"/>
      <c r="C11" s="5" t="s">
        <v>50</v>
      </c>
      <c r="D11" s="3"/>
      <c r="E11" s="6" t="s">
        <v>50</v>
      </c>
      <c r="F11" s="5"/>
      <c r="G11" s="3"/>
      <c r="H11" s="6"/>
      <c r="I11" s="5"/>
      <c r="J11" s="3"/>
      <c r="K11" s="6"/>
      <c r="L11" s="5"/>
      <c r="M11" s="3"/>
      <c r="N11" s="23"/>
      <c r="O11" s="5"/>
      <c r="P11" s="3"/>
      <c r="Q11" s="6"/>
      <c r="R11" s="27"/>
      <c r="S11">
        <f>COUNTIF(C11:D11:E11:F11:I11:K11:L11:M11:P11:R11,"x")</f>
        <v>2</v>
      </c>
    </row>
    <row r="12" spans="1:20" x14ac:dyDescent="0.25">
      <c r="A12" s="48">
        <v>7</v>
      </c>
      <c r="B12" s="49"/>
      <c r="C12" s="5" t="s">
        <v>50</v>
      </c>
      <c r="D12" s="3" t="s">
        <v>50</v>
      </c>
      <c r="E12" s="6" t="s">
        <v>50</v>
      </c>
      <c r="F12" s="5"/>
      <c r="G12" s="3"/>
      <c r="H12" s="6"/>
      <c r="I12" s="5"/>
      <c r="J12" s="3"/>
      <c r="K12" s="6"/>
      <c r="L12" s="5"/>
      <c r="M12" s="3"/>
      <c r="N12" s="23"/>
      <c r="O12" s="5"/>
      <c r="P12" s="3"/>
      <c r="Q12" s="6"/>
      <c r="R12" s="27"/>
      <c r="S12">
        <f>COUNTIF(C12:D12:E12:F12:I12:K12:L12:M12:P12:R12,"x")</f>
        <v>3</v>
      </c>
    </row>
    <row r="13" spans="1:20" x14ac:dyDescent="0.25">
      <c r="A13" s="48">
        <v>8</v>
      </c>
      <c r="B13" s="49"/>
      <c r="C13" s="5" t="s">
        <v>50</v>
      </c>
      <c r="D13" s="3" t="s">
        <v>50</v>
      </c>
      <c r="E13" s="6" t="s">
        <v>50</v>
      </c>
      <c r="F13" s="5"/>
      <c r="G13" s="3"/>
      <c r="H13" s="6"/>
      <c r="I13" s="5"/>
      <c r="J13" s="3"/>
      <c r="K13" s="6"/>
      <c r="L13" s="5"/>
      <c r="M13" s="3"/>
      <c r="N13" s="23"/>
      <c r="O13" s="5"/>
      <c r="P13" s="3"/>
      <c r="Q13" s="6"/>
      <c r="R13" s="27"/>
      <c r="S13">
        <f>COUNTIF(C13:D13:E13:F13:I13:K13:L13:M13:P13:R13,"x")</f>
        <v>3</v>
      </c>
    </row>
    <row r="14" spans="1:20" x14ac:dyDescent="0.25">
      <c r="A14" s="48">
        <v>9</v>
      </c>
      <c r="B14" s="49"/>
      <c r="C14" s="5" t="s">
        <v>50</v>
      </c>
      <c r="D14" s="3"/>
      <c r="E14" s="6" t="s">
        <v>50</v>
      </c>
      <c r="F14" s="5"/>
      <c r="G14" s="3"/>
      <c r="H14" s="6"/>
      <c r="I14" s="5"/>
      <c r="J14" s="3"/>
      <c r="K14" s="6"/>
      <c r="L14" s="5"/>
      <c r="M14" s="3"/>
      <c r="N14" s="23"/>
      <c r="O14" s="5"/>
      <c r="P14" s="3"/>
      <c r="Q14" s="6"/>
      <c r="R14" s="27"/>
      <c r="S14">
        <f>COUNTIF(C14:D14:E14:F14:I14:K14:L14:M14:P14:R14,"x")</f>
        <v>2</v>
      </c>
    </row>
    <row r="15" spans="1:20" x14ac:dyDescent="0.25">
      <c r="A15" s="48">
        <v>10</v>
      </c>
      <c r="B15" s="49"/>
      <c r="C15" s="5" t="s">
        <v>50</v>
      </c>
      <c r="D15" s="3" t="s">
        <v>50</v>
      </c>
      <c r="E15" s="6" t="s">
        <v>50</v>
      </c>
      <c r="F15" s="5"/>
      <c r="G15" s="3"/>
      <c r="H15" s="6"/>
      <c r="I15" s="5"/>
      <c r="J15" s="3"/>
      <c r="K15" s="6"/>
      <c r="L15" s="5"/>
      <c r="M15" s="3"/>
      <c r="N15" s="23"/>
      <c r="O15" s="5"/>
      <c r="P15" s="3"/>
      <c r="Q15" s="6"/>
      <c r="R15" s="27"/>
      <c r="S15">
        <f>COUNTIF(C15:D15:E15:F15:I15:K15:L15:M15:P15:R15,"x")</f>
        <v>3</v>
      </c>
    </row>
    <row r="16" spans="1:20" x14ac:dyDescent="0.25">
      <c r="A16" s="48">
        <v>11</v>
      </c>
      <c r="B16" s="49"/>
      <c r="C16" s="5" t="s">
        <v>50</v>
      </c>
      <c r="D16" s="3" t="s">
        <v>50</v>
      </c>
      <c r="E16" s="6" t="s">
        <v>50</v>
      </c>
      <c r="F16" s="5"/>
      <c r="G16" s="3"/>
      <c r="H16" s="6"/>
      <c r="I16" s="5"/>
      <c r="J16" s="3"/>
      <c r="K16" s="6"/>
      <c r="L16" s="5"/>
      <c r="M16" s="3"/>
      <c r="N16" s="23"/>
      <c r="O16" s="5"/>
      <c r="P16" s="3"/>
      <c r="Q16" s="6"/>
      <c r="R16" s="27"/>
      <c r="S16">
        <f>COUNTIF(C16:D16:E16:F16:I16:K16:L16:M16:P16:R16,"x")</f>
        <v>3</v>
      </c>
    </row>
    <row r="17" spans="1:19" x14ac:dyDescent="0.25">
      <c r="A17" s="48">
        <v>12</v>
      </c>
      <c r="B17" s="49"/>
      <c r="C17" s="5" t="s">
        <v>50</v>
      </c>
      <c r="D17" s="3"/>
      <c r="E17" s="6" t="s">
        <v>50</v>
      </c>
      <c r="F17" s="5"/>
      <c r="G17" s="3"/>
      <c r="H17" s="6"/>
      <c r="I17" s="5"/>
      <c r="J17" s="3"/>
      <c r="K17" s="6"/>
      <c r="L17" s="5"/>
      <c r="M17" s="3"/>
      <c r="N17" s="23"/>
      <c r="O17" s="5"/>
      <c r="P17" s="3"/>
      <c r="Q17" s="6"/>
      <c r="R17" s="27"/>
      <c r="S17">
        <f>COUNTIF(C17:D17:E17:F17:I17:K17:L17:M17:P17:R17,"x")</f>
        <v>2</v>
      </c>
    </row>
    <row r="18" spans="1:19" x14ac:dyDescent="0.25">
      <c r="A18" s="48">
        <v>13</v>
      </c>
      <c r="B18" s="49"/>
      <c r="C18" s="5" t="s">
        <v>50</v>
      </c>
      <c r="D18" s="3" t="s">
        <v>50</v>
      </c>
      <c r="E18" s="6" t="s">
        <v>50</v>
      </c>
      <c r="F18" s="5"/>
      <c r="G18" s="3"/>
      <c r="H18" s="6"/>
      <c r="I18" s="5"/>
      <c r="J18" s="3"/>
      <c r="K18" s="6"/>
      <c r="L18" s="5"/>
      <c r="M18" s="3"/>
      <c r="N18" s="23"/>
      <c r="O18" s="5"/>
      <c r="P18" s="3"/>
      <c r="Q18" s="6"/>
      <c r="R18" s="27"/>
      <c r="S18">
        <f>COUNTIF(C18:D18:E18:F18:I18:K18:L18:M18:P18:R18,"x")</f>
        <v>3</v>
      </c>
    </row>
    <row r="19" spans="1:19" x14ac:dyDescent="0.25">
      <c r="A19" s="48">
        <v>14</v>
      </c>
      <c r="B19" s="49"/>
      <c r="C19" s="5" t="s">
        <v>50</v>
      </c>
      <c r="D19" s="3" t="s">
        <v>50</v>
      </c>
      <c r="E19" s="6" t="s">
        <v>50</v>
      </c>
      <c r="F19" s="5" t="s">
        <v>50</v>
      </c>
      <c r="G19" s="3"/>
      <c r="H19" s="6"/>
      <c r="I19" s="5" t="s">
        <v>50</v>
      </c>
      <c r="J19" s="3"/>
      <c r="K19" s="6" t="s">
        <v>50</v>
      </c>
      <c r="L19" s="5" t="s">
        <v>50</v>
      </c>
      <c r="M19" s="3" t="s">
        <v>50</v>
      </c>
      <c r="N19" s="23"/>
      <c r="O19" s="5"/>
      <c r="P19" s="3" t="s">
        <v>50</v>
      </c>
      <c r="Q19" s="6"/>
      <c r="R19" s="27" t="s">
        <v>50</v>
      </c>
      <c r="S19">
        <f>COUNTIF(C19:D19:E19:F19:I19:K19:L19:M19:P19:R19,"x")</f>
        <v>10</v>
      </c>
    </row>
    <row r="20" spans="1:19" x14ac:dyDescent="0.25">
      <c r="A20" s="48">
        <v>15</v>
      </c>
      <c r="B20" s="49"/>
      <c r="C20" s="5" t="s">
        <v>50</v>
      </c>
      <c r="D20" s="3" t="s">
        <v>50</v>
      </c>
      <c r="E20" s="6" t="s">
        <v>50</v>
      </c>
      <c r="F20" s="5"/>
      <c r="G20" s="3"/>
      <c r="H20" s="6"/>
      <c r="I20" s="5"/>
      <c r="J20" s="3"/>
      <c r="K20" s="6"/>
      <c r="L20" s="5"/>
      <c r="M20" s="3"/>
      <c r="N20" s="23"/>
      <c r="O20" s="5"/>
      <c r="P20" s="3"/>
      <c r="Q20" s="6"/>
      <c r="R20" s="27"/>
      <c r="S20">
        <f>COUNTIF(C20:D20:E20:F20:I20:K20:L20:M20:P20:R20,"x")</f>
        <v>3</v>
      </c>
    </row>
    <row r="21" spans="1:19" x14ac:dyDescent="0.25">
      <c r="A21" s="48">
        <v>16</v>
      </c>
      <c r="B21" s="49"/>
      <c r="C21" s="5" t="s">
        <v>50</v>
      </c>
      <c r="D21" s="3" t="s">
        <v>50</v>
      </c>
      <c r="E21" s="6" t="s">
        <v>50</v>
      </c>
      <c r="F21" s="5" t="s">
        <v>50</v>
      </c>
      <c r="G21" s="3"/>
      <c r="H21" s="6"/>
      <c r="I21" s="5" t="s">
        <v>50</v>
      </c>
      <c r="J21" s="3"/>
      <c r="K21" s="6" t="s">
        <v>50</v>
      </c>
      <c r="L21" s="5"/>
      <c r="M21" s="3" t="s">
        <v>50</v>
      </c>
      <c r="N21" s="23"/>
      <c r="O21" s="5"/>
      <c r="P21" s="3" t="s">
        <v>50</v>
      </c>
      <c r="Q21" s="6"/>
      <c r="R21" s="27"/>
      <c r="S21">
        <f>COUNTIF(C21:D21:E21:F21:I21:K21:L21:M21:P21:R21,"x")</f>
        <v>8</v>
      </c>
    </row>
    <row r="22" spans="1:19" x14ac:dyDescent="0.25">
      <c r="A22" s="48">
        <v>17</v>
      </c>
      <c r="B22" s="49"/>
      <c r="C22" s="5" t="s">
        <v>50</v>
      </c>
      <c r="D22" s="3" t="s">
        <v>50</v>
      </c>
      <c r="E22" s="6" t="s">
        <v>50</v>
      </c>
      <c r="F22" s="5"/>
      <c r="G22" s="3"/>
      <c r="H22" s="6"/>
      <c r="I22" s="5"/>
      <c r="J22" s="3"/>
      <c r="K22" s="6"/>
      <c r="L22" s="5"/>
      <c r="M22" s="3"/>
      <c r="N22" s="23"/>
      <c r="O22" s="5"/>
      <c r="P22" s="3"/>
      <c r="Q22" s="6"/>
      <c r="R22" s="27"/>
      <c r="S22">
        <f>COUNTIF(C22:D22:E22:F22:I22:K22:L22:M22:P22:R22,"x")</f>
        <v>3</v>
      </c>
    </row>
    <row r="23" spans="1:19" x14ac:dyDescent="0.25">
      <c r="A23" s="48">
        <v>18</v>
      </c>
      <c r="B23" s="49"/>
      <c r="C23" s="5" t="s">
        <v>50</v>
      </c>
      <c r="D23" s="3" t="s">
        <v>50</v>
      </c>
      <c r="E23" s="6" t="s">
        <v>50</v>
      </c>
      <c r="F23" s="5"/>
      <c r="G23" s="3"/>
      <c r="H23" s="6"/>
      <c r="I23" s="5"/>
      <c r="J23" s="3"/>
      <c r="K23" s="6"/>
      <c r="L23" s="5"/>
      <c r="M23" s="3"/>
      <c r="N23" s="23"/>
      <c r="O23" s="5"/>
      <c r="P23" s="3"/>
      <c r="Q23" s="6"/>
      <c r="R23" s="27"/>
      <c r="S23">
        <f>COUNTIF(C23:D23:E23:F23:I23:K23:L23:M23:P23:R23,"x")</f>
        <v>3</v>
      </c>
    </row>
    <row r="24" spans="1:19" x14ac:dyDescent="0.25">
      <c r="A24" s="48"/>
      <c r="B24" s="49"/>
      <c r="C24" s="5"/>
      <c r="D24" s="3"/>
      <c r="E24" s="6"/>
      <c r="F24" s="5"/>
      <c r="G24" s="3"/>
      <c r="H24" s="6"/>
      <c r="I24" s="5"/>
      <c r="J24" s="3"/>
      <c r="K24" s="6"/>
      <c r="L24" s="5"/>
      <c r="M24" s="3"/>
      <c r="N24" s="23"/>
      <c r="O24" s="5"/>
      <c r="P24" s="3"/>
      <c r="Q24" s="6"/>
      <c r="R24" s="27"/>
      <c r="S24">
        <f>COUNTIF(C24:D24:E24:F24:I24:K24:L24:M24:P24:R24,"x")</f>
        <v>0</v>
      </c>
    </row>
    <row r="25" spans="1:19" x14ac:dyDescent="0.25">
      <c r="A25" s="48"/>
      <c r="B25" s="49"/>
      <c r="C25" s="5"/>
      <c r="D25" s="3"/>
      <c r="E25" s="6"/>
      <c r="F25" s="5"/>
      <c r="G25" s="3"/>
      <c r="H25" s="6"/>
      <c r="I25" s="5"/>
      <c r="J25" s="3"/>
      <c r="K25" s="6"/>
      <c r="L25" s="5"/>
      <c r="M25" s="3"/>
      <c r="N25" s="23"/>
      <c r="O25" s="5"/>
      <c r="P25" s="3"/>
      <c r="Q25" s="6"/>
      <c r="R25" s="27"/>
      <c r="S25">
        <f>COUNTIF(C25:D25:E25:F25:I25:K25:L25:M25:P25:R25,"x")</f>
        <v>0</v>
      </c>
    </row>
    <row r="26" spans="1:19" x14ac:dyDescent="0.25">
      <c r="A26" s="48"/>
      <c r="B26" s="49"/>
      <c r="C26" s="5"/>
      <c r="D26" s="3"/>
      <c r="E26" s="6"/>
      <c r="F26" s="5"/>
      <c r="G26" s="3"/>
      <c r="H26" s="6"/>
      <c r="I26" s="5"/>
      <c r="J26" s="3"/>
      <c r="K26" s="6"/>
      <c r="L26" s="5"/>
      <c r="M26" s="3"/>
      <c r="N26" s="23"/>
      <c r="O26" s="5"/>
      <c r="P26" s="3"/>
      <c r="Q26" s="6"/>
      <c r="R26" s="27"/>
      <c r="S26">
        <f>COUNTIF(C26:D26:E26:F26:I26:K26:L26:M26:P26:R26,"x")</f>
        <v>0</v>
      </c>
    </row>
    <row r="27" spans="1:19" ht="15.75" thickBot="1" x14ac:dyDescent="0.3">
      <c r="A27" s="50"/>
      <c r="B27" s="51"/>
      <c r="C27" s="7"/>
      <c r="D27" s="4"/>
      <c r="E27" s="8"/>
      <c r="F27" s="7"/>
      <c r="G27" s="4"/>
      <c r="H27" s="8"/>
      <c r="I27" s="7"/>
      <c r="J27" s="4"/>
      <c r="K27" s="8"/>
      <c r="L27" s="7"/>
      <c r="M27" s="4"/>
      <c r="N27" s="24"/>
      <c r="O27" s="7"/>
      <c r="P27" s="4"/>
      <c r="Q27" s="8"/>
      <c r="R27" s="27"/>
      <c r="S27">
        <f>COUNTIF(C27:D27:E27:F27:I27:K27:L27:M27:P27:R27,"x")</f>
        <v>0</v>
      </c>
    </row>
    <row r="28" spans="1:19" ht="16.5" thickTop="1" thickBot="1" x14ac:dyDescent="0.3">
      <c r="A28" s="37" t="s">
        <v>18</v>
      </c>
      <c r="B28" s="38"/>
      <c r="C28" s="20">
        <f>COUNTIF(C6:C27,"x")</f>
        <v>18</v>
      </c>
      <c r="D28" s="20">
        <f t="shared" ref="D28:F28" si="0">COUNTIF(D6:D27,"x")</f>
        <v>15</v>
      </c>
      <c r="E28" s="20">
        <f t="shared" si="0"/>
        <v>18</v>
      </c>
      <c r="F28" s="20">
        <f t="shared" si="0"/>
        <v>5</v>
      </c>
      <c r="G28" s="15"/>
      <c r="H28" s="15"/>
      <c r="I28" s="14"/>
      <c r="J28" s="15"/>
      <c r="K28" s="14"/>
      <c r="L28" s="14"/>
      <c r="M28" s="14"/>
      <c r="N28" s="25"/>
      <c r="O28" s="28"/>
      <c r="P28" s="29"/>
      <c r="Q28" s="30"/>
      <c r="R28" s="27"/>
    </row>
    <row r="29" spans="1:19" x14ac:dyDescent="0.25">
      <c r="D29" s="16"/>
    </row>
    <row r="30" spans="1:19" x14ac:dyDescent="0.25">
      <c r="D30" s="53"/>
      <c r="E30" t="s">
        <v>45</v>
      </c>
    </row>
  </sheetData>
  <mergeCells count="30">
    <mergeCell ref="A26:B26"/>
    <mergeCell ref="C4:E4"/>
    <mergeCell ref="A16:B16"/>
    <mergeCell ref="A17:B17"/>
    <mergeCell ref="A18:B18"/>
    <mergeCell ref="A19:B19"/>
    <mergeCell ref="A20:B20"/>
    <mergeCell ref="A21:B21"/>
    <mergeCell ref="A10:B10"/>
    <mergeCell ref="A22:B22"/>
    <mergeCell ref="A23:B23"/>
    <mergeCell ref="A24:B24"/>
    <mergeCell ref="A25:B25"/>
    <mergeCell ref="A9:B9"/>
    <mergeCell ref="A28:B28"/>
    <mergeCell ref="L4:N4"/>
    <mergeCell ref="O4:Q4"/>
    <mergeCell ref="A2:S2"/>
    <mergeCell ref="A5:B5"/>
    <mergeCell ref="A6:B6"/>
    <mergeCell ref="A7:B7"/>
    <mergeCell ref="A8:B8"/>
    <mergeCell ref="A11:B11"/>
    <mergeCell ref="A12:B12"/>
    <mergeCell ref="A13:B13"/>
    <mergeCell ref="A14:B14"/>
    <mergeCell ref="A15:B15"/>
    <mergeCell ref="A27:B27"/>
    <mergeCell ref="F4:H4"/>
    <mergeCell ref="I4:K4"/>
  </mergeCells>
  <pageMargins left="0.7" right="0.7" top="0.75" bottom="0.75" header="0.3" footer="0.3"/>
  <pageSetup paperSize="9" orientation="landscape" verticalDpi="0" r:id="rId1"/>
  <headerFooter>
    <oddFooter>&amp;C&amp;Z&amp;F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B9" sqref="B9"/>
    </sheetView>
  </sheetViews>
  <sheetFormatPr baseColWidth="10" defaultRowHeight="15" x14ac:dyDescent="0.25"/>
  <cols>
    <col min="1" max="1" width="33.85546875" bestFit="1" customWidth="1"/>
    <col min="2" max="2" width="17" bestFit="1" customWidth="1"/>
    <col min="3" max="3" width="11.42578125" style="55"/>
  </cols>
  <sheetData>
    <row r="1" spans="1:3" x14ac:dyDescent="0.25">
      <c r="A1" s="62" t="s">
        <v>59</v>
      </c>
      <c r="B1" s="62"/>
      <c r="C1" s="62"/>
    </row>
    <row r="2" spans="1:3" x14ac:dyDescent="0.25">
      <c r="B2" s="3" t="s">
        <v>51</v>
      </c>
      <c r="C2" s="57" t="s">
        <v>52</v>
      </c>
    </row>
    <row r="3" spans="1:3" x14ac:dyDescent="0.25">
      <c r="A3" s="23" t="s">
        <v>46</v>
      </c>
      <c r="B3" s="3">
        <f>COUNTIF('GRILLE DEPOUILLEMENT'!S6:S27,"10")+COUNTIF('GRILLE DEPOUILLEMENT'!S6:S27,"9")+COUNTIF('GRILLE DEPOUILLEMENT'!S6:S27,"8")</f>
        <v>4</v>
      </c>
      <c r="C3" s="57">
        <f>B3/(B3+B4+B5)</f>
        <v>0.18181818181818182</v>
      </c>
    </row>
    <row r="4" spans="1:3" x14ac:dyDescent="0.25">
      <c r="A4" s="56" t="s">
        <v>47</v>
      </c>
      <c r="B4" s="3">
        <f>COUNTIF('GRILLE DEPOUILLEMENT'!S6:S27,"5")+COUNTIF('GRILLE DEPOUILLEMENT'!S6:S27,"6")+COUNTIF('GRILLE DEPOUILLEMENT'!S6:S27,"7")+COUNTIF('GRILLE DEPOUILLEMENT'!S6:S27,"4")</f>
        <v>1</v>
      </c>
      <c r="C4" s="57">
        <f>B4/(B4+B5+B3)</f>
        <v>4.5454545454545456E-2</v>
      </c>
    </row>
    <row r="5" spans="1:3" x14ac:dyDescent="0.25">
      <c r="A5" s="23" t="s">
        <v>48</v>
      </c>
      <c r="B5" s="3">
        <f>COUNTIF('GRILLE DEPOUILLEMENT'!S6:S27,"0")+COUNTIF('GRILLE DEPOUILLEMENT'!S6:S27,"1")+COUNTIF('GRILLE DEPOUILLEMENT'!S6:S27,"2")+COUNTIF('GRILLE DEPOUILLEMENT'!S6:S27,"3")</f>
        <v>17</v>
      </c>
      <c r="C5" s="57">
        <f>B5/(B5+B3+B4)</f>
        <v>0.77272727272727271</v>
      </c>
    </row>
    <row r="6" spans="1:3" x14ac:dyDescent="0.25">
      <c r="A6" s="58"/>
      <c r="B6" s="58"/>
      <c r="C6" s="59"/>
    </row>
    <row r="7" spans="1:3" x14ac:dyDescent="0.25">
      <c r="A7" s="61" t="s">
        <v>60</v>
      </c>
      <c r="B7" s="61"/>
      <c r="C7" s="61"/>
    </row>
    <row r="8" spans="1:3" x14ac:dyDescent="0.25">
      <c r="A8" s="60"/>
      <c r="B8" s="63" t="s">
        <v>61</v>
      </c>
      <c r="C8" s="63" t="s">
        <v>52</v>
      </c>
    </row>
    <row r="9" spans="1:3" x14ac:dyDescent="0.25">
      <c r="A9" s="56" t="s">
        <v>53</v>
      </c>
      <c r="B9" s="3">
        <f>(COUNTIF('GRILLE DEPOUILLEMENT'!C6:C27,"x")+COUNTIF('GRILLE DEPOUILLEMENT'!D6:D27,"x")+COUNTIF('GRILLE DEPOUILLEMENT'!E6:E27,"x"))/3</f>
        <v>17</v>
      </c>
      <c r="C9" s="57"/>
    </row>
    <row r="10" spans="1:3" x14ac:dyDescent="0.25">
      <c r="A10" s="56" t="s">
        <v>54</v>
      </c>
      <c r="B10" s="3"/>
      <c r="C10" s="57"/>
    </row>
    <row r="11" spans="1:3" x14ac:dyDescent="0.25">
      <c r="A11" s="56" t="s">
        <v>55</v>
      </c>
      <c r="B11" s="3"/>
      <c r="C11" s="57"/>
    </row>
    <row r="12" spans="1:3" x14ac:dyDescent="0.25">
      <c r="A12" s="56" t="s">
        <v>56</v>
      </c>
      <c r="B12" s="3"/>
      <c r="C12" s="57"/>
    </row>
    <row r="13" spans="1:3" x14ac:dyDescent="0.25">
      <c r="A13" s="56" t="s">
        <v>57</v>
      </c>
      <c r="B13" s="3"/>
      <c r="C13" s="57"/>
    </row>
    <row r="14" spans="1:3" x14ac:dyDescent="0.25">
      <c r="A14" s="3" t="s">
        <v>58</v>
      </c>
      <c r="B14" s="3"/>
      <c r="C14" s="57"/>
    </row>
  </sheetData>
  <mergeCells count="2">
    <mergeCell ref="A7:C7"/>
    <mergeCell ref="A1:C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QUESTIONNAIRE</vt:lpstr>
      <vt:lpstr>GRILLE DEPOUILLEMENT</vt:lpstr>
      <vt:lpstr>STATISTIQUES ANALYSES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allison</dc:creator>
  <cp:lastModifiedBy>SOINS</cp:lastModifiedBy>
  <cp:lastPrinted>2016-04-12T09:48:36Z</cp:lastPrinted>
  <dcterms:created xsi:type="dcterms:W3CDTF">2015-12-03T16:41:30Z</dcterms:created>
  <dcterms:modified xsi:type="dcterms:W3CDTF">2016-04-12T11:00:17Z</dcterms:modified>
</cp:coreProperties>
</file>