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2515" windowHeight="100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ouglas">'[1]Prix pannes chevrons'!$B$5:$H$13</definedName>
    <definedName name="Sapin">'[1]Prix pannes chevrons'!$B$17:$H$25</definedName>
  </definedNames>
  <calcPr calcId="145621" concurrentCalc="0"/>
</workbook>
</file>

<file path=xl/calcChain.xml><?xml version="1.0" encoding="utf-8"?>
<calcChain xmlns="http://schemas.openxmlformats.org/spreadsheetml/2006/main">
  <c r="F13" i="1" l="1"/>
  <c r="K7" i="1"/>
  <c r="N7" i="1"/>
  <c r="O7" i="1"/>
  <c r="M7" i="1"/>
  <c r="L7" i="1"/>
</calcChain>
</file>

<file path=xl/sharedStrings.xml><?xml version="1.0" encoding="utf-8"?>
<sst xmlns="http://schemas.openxmlformats.org/spreadsheetml/2006/main" count="27" uniqueCount="23">
  <si>
    <t>en m</t>
  </si>
  <si>
    <t>en cm</t>
  </si>
  <si>
    <t>en m3</t>
  </si>
  <si>
    <t>Nature</t>
  </si>
  <si>
    <t>Nombre</t>
  </si>
  <si>
    <t>Longueur</t>
  </si>
  <si>
    <t>Epaisseur</t>
  </si>
  <si>
    <t>Retombée</t>
  </si>
  <si>
    <t>Rabotage</t>
  </si>
  <si>
    <t>Traitement</t>
  </si>
  <si>
    <t>Volume</t>
  </si>
  <si>
    <t>Prix au m3 initial</t>
  </si>
  <si>
    <t>Prix au m3 rabotté</t>
  </si>
  <si>
    <t>Prix au m3 rabotté et traité</t>
  </si>
  <si>
    <t>Coût total</t>
  </si>
  <si>
    <t>panne faîtière</t>
  </si>
  <si>
    <t>Sapin</t>
  </si>
  <si>
    <t>Rabotté</t>
  </si>
  <si>
    <t>Traitement bac</t>
  </si>
  <si>
    <t>en €</t>
  </si>
  <si>
    <t>Usinage</t>
  </si>
  <si>
    <t xml:space="preserve">Coût unitaire </t>
  </si>
  <si>
    <t>Queue d'arronde (femelle)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</si>
</sst>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4"/>
      <color theme="1"/>
      <name val="Calibri"/>
      <family val="2"/>
      <charset val="129"/>
      <scheme val="minor"/>
    </font>
    <font>
      <sz val="8"/>
      <color theme="1"/>
      <name val="Calibri"/>
      <family val="2"/>
      <charset val="129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638175</xdr:colOff>
      <xdr:row>10</xdr:row>
      <xdr:rowOff>104774</xdr:rowOff>
    </xdr:from>
    <xdr:to>
      <xdr:col>6</xdr:col>
      <xdr:colOff>66675</xdr:colOff>
      <xdr:row>13</xdr:row>
      <xdr:rowOff>104774</xdr:rowOff>
    </xdr:to>
    <xdr:sp macro="" textlink="">
      <xdr:nvSpPr>
        <xdr:cNvPr id="8" name="Rectangle 7"/>
        <xdr:cNvSpPr/>
      </xdr:nvSpPr>
      <xdr:spPr>
        <a:xfrm>
          <a:off x="638175" y="2390774"/>
          <a:ext cx="4562475" cy="5715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361950</xdr:colOff>
      <xdr:row>12</xdr:row>
      <xdr:rowOff>9524</xdr:rowOff>
    </xdr:from>
    <xdr:to>
      <xdr:col>6</xdr:col>
      <xdr:colOff>66675</xdr:colOff>
      <xdr:row>15</xdr:row>
      <xdr:rowOff>180975</xdr:rowOff>
    </xdr:to>
    <xdr:cxnSp macro="">
      <xdr:nvCxnSpPr>
        <xdr:cNvPr id="9" name="Connecteur en arc 8"/>
        <xdr:cNvCxnSpPr>
          <a:stCxn id="8" idx="3"/>
        </xdr:cNvCxnSpPr>
      </xdr:nvCxnSpPr>
      <xdr:spPr>
        <a:xfrm flipH="1">
          <a:off x="4733925" y="2676524"/>
          <a:ext cx="466725" cy="742951"/>
        </a:xfrm>
        <a:prstGeom prst="curvedConnector4">
          <a:avLst>
            <a:gd name="adj1" fmla="val -48980"/>
            <a:gd name="adj2" fmla="val 98718"/>
          </a:avLst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485775</xdr:colOff>
      <xdr:row>11</xdr:row>
      <xdr:rowOff>180975</xdr:rowOff>
    </xdr:from>
    <xdr:to>
      <xdr:col>8</xdr:col>
      <xdr:colOff>485775</xdr:colOff>
      <xdr:row>14</xdr:row>
      <xdr:rowOff>66675</xdr:rowOff>
    </xdr:to>
    <xdr:sp macro="" textlink="">
      <xdr:nvSpPr>
        <xdr:cNvPr id="10" name="ZoneTexte 9"/>
        <xdr:cNvSpPr txBox="1"/>
      </xdr:nvSpPr>
      <xdr:spPr>
        <a:xfrm>
          <a:off x="9886950" y="9067800"/>
          <a:ext cx="1790700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Contenu à copier coller en dessous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28575</xdr:rowOff>
        </xdr:from>
        <xdr:to>
          <xdr:col>1</xdr:col>
          <xdr:colOff>1600200</xdr:colOff>
          <xdr:row>4</xdr:row>
          <xdr:rowOff>9525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</xdr:row>
          <xdr:rowOff>9525</xdr:rowOff>
        </xdr:from>
        <xdr:to>
          <xdr:col>1</xdr:col>
          <xdr:colOff>1638300</xdr:colOff>
          <xdr:row>9</xdr:row>
          <xdr:rowOff>104775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0</xdr:col>
      <xdr:colOff>704849</xdr:colOff>
      <xdr:row>4</xdr:row>
      <xdr:rowOff>161925</xdr:rowOff>
    </xdr:from>
    <xdr:to>
      <xdr:col>15</xdr:col>
      <xdr:colOff>361949</xdr:colOff>
      <xdr:row>7</xdr:row>
      <xdr:rowOff>95249</xdr:rowOff>
    </xdr:to>
    <xdr:sp macro="" textlink="">
      <xdr:nvSpPr>
        <xdr:cNvPr id="17" name="Rectangle 16"/>
        <xdr:cNvSpPr/>
      </xdr:nvSpPr>
      <xdr:spPr>
        <a:xfrm>
          <a:off x="704849" y="923925"/>
          <a:ext cx="12353925" cy="50482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457200</xdr:colOff>
      <xdr:row>5</xdr:row>
      <xdr:rowOff>114298</xdr:rowOff>
    </xdr:from>
    <xdr:to>
      <xdr:col>15</xdr:col>
      <xdr:colOff>371476</xdr:colOff>
      <xdr:row>8</xdr:row>
      <xdr:rowOff>114299</xdr:rowOff>
    </xdr:to>
    <xdr:cxnSp macro="">
      <xdr:nvCxnSpPr>
        <xdr:cNvPr id="18" name="Connecteur en arc 17"/>
        <xdr:cNvCxnSpPr/>
      </xdr:nvCxnSpPr>
      <xdr:spPr>
        <a:xfrm rot="10800000" flipV="1">
          <a:off x="12392025" y="1066798"/>
          <a:ext cx="676276" cy="571501"/>
        </a:xfrm>
        <a:prstGeom prst="curvedConnector3">
          <a:avLst>
            <a:gd name="adj1" fmla="val -21831"/>
          </a:avLst>
        </a:prstGeom>
        <a:ln>
          <a:solidFill>
            <a:srgbClr val="FF0000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238125</xdr:colOff>
      <xdr:row>47</xdr:row>
      <xdr:rowOff>114300</xdr:rowOff>
    </xdr:from>
    <xdr:to>
      <xdr:col>13</xdr:col>
      <xdr:colOff>542925</xdr:colOff>
      <xdr:row>50</xdr:row>
      <xdr:rowOff>0</xdr:rowOff>
    </xdr:to>
    <xdr:sp macro="" textlink="">
      <xdr:nvSpPr>
        <xdr:cNvPr id="21" name="ZoneTexte 20"/>
        <xdr:cNvSpPr txBox="1"/>
      </xdr:nvSpPr>
      <xdr:spPr>
        <a:xfrm>
          <a:off x="9886950" y="9067800"/>
          <a:ext cx="18288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Contenu à copier coller en dessous</a:t>
          </a:r>
        </a:p>
      </xdr:txBody>
    </xdr:sp>
    <xdr:clientData/>
  </xdr:twoCellAnchor>
  <xdr:twoCellAnchor>
    <xdr:from>
      <xdr:col>11</xdr:col>
      <xdr:colOff>390525</xdr:colOff>
      <xdr:row>48</xdr:row>
      <xdr:rowOff>76200</xdr:rowOff>
    </xdr:from>
    <xdr:to>
      <xdr:col>13</xdr:col>
      <xdr:colOff>695325</xdr:colOff>
      <xdr:row>50</xdr:row>
      <xdr:rowOff>152400</xdr:rowOff>
    </xdr:to>
    <xdr:sp macro="" textlink="">
      <xdr:nvSpPr>
        <xdr:cNvPr id="22" name="ZoneTexte 21"/>
        <xdr:cNvSpPr txBox="1"/>
      </xdr:nvSpPr>
      <xdr:spPr>
        <a:xfrm>
          <a:off x="10039350" y="9220200"/>
          <a:ext cx="18288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Contenu à copier coller en dessous</a:t>
          </a:r>
        </a:p>
      </xdr:txBody>
    </xdr:sp>
    <xdr:clientData/>
  </xdr:twoCellAnchor>
  <xdr:twoCellAnchor>
    <xdr:from>
      <xdr:col>13</xdr:col>
      <xdr:colOff>742950</xdr:colOff>
      <xdr:row>9</xdr:row>
      <xdr:rowOff>38100</xdr:rowOff>
    </xdr:from>
    <xdr:to>
      <xdr:col>16</xdr:col>
      <xdr:colOff>285750</xdr:colOff>
      <xdr:row>11</xdr:row>
      <xdr:rowOff>114300</xdr:rowOff>
    </xdr:to>
    <xdr:sp macro="" textlink="">
      <xdr:nvSpPr>
        <xdr:cNvPr id="23" name="ZoneTexte 22"/>
        <xdr:cNvSpPr txBox="1"/>
      </xdr:nvSpPr>
      <xdr:spPr>
        <a:xfrm>
          <a:off x="11915775" y="1752600"/>
          <a:ext cx="18288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Contenu à copier coller en dessous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oix utilisateur"/>
      <sheetName val="Démarche"/>
      <sheetName val="Modèles de fermes"/>
      <sheetName val="Résultats scénarios"/>
      <sheetName val="Recherche"/>
      <sheetName val="Calcul du volume de bois"/>
      <sheetName val="Prix pannes chevrons"/>
      <sheetName val="Usinages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5">
          <cell r="C5">
            <v>6</v>
          </cell>
          <cell r="D5">
            <v>7.5</v>
          </cell>
          <cell r="E5">
            <v>10</v>
          </cell>
          <cell r="F5">
            <v>12</v>
          </cell>
          <cell r="G5">
            <v>15</v>
          </cell>
          <cell r="H5">
            <v>18</v>
          </cell>
        </row>
        <row r="6">
          <cell r="B6">
            <v>7.5</v>
          </cell>
          <cell r="C6">
            <v>20</v>
          </cell>
          <cell r="D6">
            <v>21</v>
          </cell>
          <cell r="E6">
            <v>23</v>
          </cell>
          <cell r="F6">
            <v>25</v>
          </cell>
          <cell r="G6">
            <v>27</v>
          </cell>
          <cell r="H6">
            <v>29</v>
          </cell>
        </row>
        <row r="7">
          <cell r="B7">
            <v>9</v>
          </cell>
          <cell r="C7">
            <v>21</v>
          </cell>
          <cell r="D7">
            <v>22</v>
          </cell>
          <cell r="E7">
            <v>24</v>
          </cell>
          <cell r="F7">
            <v>26</v>
          </cell>
          <cell r="G7">
            <v>28</v>
          </cell>
          <cell r="H7">
            <v>30</v>
          </cell>
        </row>
        <row r="8">
          <cell r="B8">
            <v>11</v>
          </cell>
          <cell r="C8">
            <v>22</v>
          </cell>
          <cell r="D8">
            <v>23</v>
          </cell>
          <cell r="E8">
            <v>25</v>
          </cell>
          <cell r="F8">
            <v>27</v>
          </cell>
          <cell r="G8">
            <v>29</v>
          </cell>
          <cell r="H8">
            <v>31</v>
          </cell>
        </row>
        <row r="9">
          <cell r="B9">
            <v>18</v>
          </cell>
          <cell r="C9">
            <v>23</v>
          </cell>
          <cell r="D9">
            <v>24</v>
          </cell>
          <cell r="E9">
            <v>26</v>
          </cell>
          <cell r="F9">
            <v>28</v>
          </cell>
          <cell r="G9">
            <v>30</v>
          </cell>
          <cell r="H9">
            <v>32</v>
          </cell>
        </row>
        <row r="10">
          <cell r="B10">
            <v>22</v>
          </cell>
          <cell r="C10">
            <v>24</v>
          </cell>
          <cell r="D10">
            <v>25</v>
          </cell>
          <cell r="E10">
            <v>27</v>
          </cell>
          <cell r="F10">
            <v>29</v>
          </cell>
          <cell r="G10">
            <v>31</v>
          </cell>
          <cell r="H10">
            <v>33</v>
          </cell>
        </row>
        <row r="11">
          <cell r="B11">
            <v>24</v>
          </cell>
          <cell r="C11">
            <v>25</v>
          </cell>
          <cell r="D11">
            <v>26</v>
          </cell>
          <cell r="E11">
            <v>28</v>
          </cell>
          <cell r="F11">
            <v>30</v>
          </cell>
          <cell r="G11">
            <v>32</v>
          </cell>
          <cell r="H11">
            <v>35</v>
          </cell>
        </row>
        <row r="12">
          <cell r="B12">
            <v>28</v>
          </cell>
          <cell r="C12">
            <v>25</v>
          </cell>
          <cell r="D12">
            <v>26</v>
          </cell>
          <cell r="E12">
            <v>28</v>
          </cell>
          <cell r="F12">
            <v>31</v>
          </cell>
          <cell r="G12">
            <v>33</v>
          </cell>
          <cell r="H12">
            <v>36</v>
          </cell>
        </row>
        <row r="13">
          <cell r="B13">
            <v>30</v>
          </cell>
          <cell r="C13">
            <v>25</v>
          </cell>
          <cell r="D13">
            <v>26</v>
          </cell>
          <cell r="E13">
            <v>28</v>
          </cell>
          <cell r="F13">
            <v>32</v>
          </cell>
          <cell r="G13">
            <v>34</v>
          </cell>
          <cell r="H13">
            <v>37</v>
          </cell>
        </row>
        <row r="17">
          <cell r="C17">
            <v>6</v>
          </cell>
          <cell r="D17">
            <v>7.5</v>
          </cell>
          <cell r="E17">
            <v>10</v>
          </cell>
          <cell r="F17">
            <v>12</v>
          </cell>
          <cell r="G17">
            <v>15</v>
          </cell>
          <cell r="H17">
            <v>18</v>
          </cell>
        </row>
        <row r="18">
          <cell r="B18">
            <v>7.5</v>
          </cell>
          <cell r="C18">
            <v>20</v>
          </cell>
          <cell r="D18">
            <v>21</v>
          </cell>
          <cell r="E18">
            <v>23</v>
          </cell>
          <cell r="F18">
            <v>25</v>
          </cell>
          <cell r="G18">
            <v>27</v>
          </cell>
          <cell r="H18">
            <v>29</v>
          </cell>
        </row>
        <row r="19">
          <cell r="B19">
            <v>9</v>
          </cell>
          <cell r="C19">
            <v>21</v>
          </cell>
          <cell r="D19">
            <v>22</v>
          </cell>
          <cell r="E19">
            <v>24</v>
          </cell>
          <cell r="F19">
            <v>26</v>
          </cell>
          <cell r="G19">
            <v>28</v>
          </cell>
          <cell r="H19">
            <v>30</v>
          </cell>
        </row>
        <row r="20">
          <cell r="B20">
            <v>11</v>
          </cell>
          <cell r="C20">
            <v>22</v>
          </cell>
          <cell r="D20">
            <v>23</v>
          </cell>
          <cell r="E20">
            <v>25</v>
          </cell>
          <cell r="F20">
            <v>27</v>
          </cell>
          <cell r="G20">
            <v>29</v>
          </cell>
          <cell r="H20">
            <v>31</v>
          </cell>
        </row>
        <row r="21">
          <cell r="B21">
            <v>18</v>
          </cell>
          <cell r="C21">
            <v>23</v>
          </cell>
          <cell r="D21">
            <v>24</v>
          </cell>
          <cell r="E21">
            <v>26</v>
          </cell>
          <cell r="F21">
            <v>28</v>
          </cell>
          <cell r="G21">
            <v>30</v>
          </cell>
          <cell r="H21">
            <v>32</v>
          </cell>
        </row>
        <row r="22">
          <cell r="B22">
            <v>22</v>
          </cell>
          <cell r="C22">
            <v>24</v>
          </cell>
          <cell r="D22">
            <v>25</v>
          </cell>
          <cell r="E22">
            <v>27</v>
          </cell>
          <cell r="F22">
            <v>29</v>
          </cell>
          <cell r="G22">
            <v>31</v>
          </cell>
          <cell r="H22">
            <v>33</v>
          </cell>
        </row>
        <row r="23">
          <cell r="B23">
            <v>24</v>
          </cell>
          <cell r="C23">
            <v>25</v>
          </cell>
          <cell r="D23">
            <v>26</v>
          </cell>
          <cell r="E23">
            <v>28</v>
          </cell>
          <cell r="F23">
            <v>30</v>
          </cell>
          <cell r="G23">
            <v>32</v>
          </cell>
          <cell r="H23">
            <v>35</v>
          </cell>
        </row>
        <row r="24">
          <cell r="B24">
            <v>28</v>
          </cell>
          <cell r="C24">
            <v>25</v>
          </cell>
          <cell r="D24">
            <v>26</v>
          </cell>
          <cell r="E24">
            <v>28</v>
          </cell>
          <cell r="F24">
            <v>31</v>
          </cell>
          <cell r="G24">
            <v>33</v>
          </cell>
          <cell r="H24">
            <v>36</v>
          </cell>
        </row>
        <row r="25">
          <cell r="B25">
            <v>30</v>
          </cell>
          <cell r="C25">
            <v>25</v>
          </cell>
          <cell r="D25">
            <v>26</v>
          </cell>
          <cell r="E25">
            <v>28</v>
          </cell>
          <cell r="F25">
            <v>32</v>
          </cell>
          <cell r="G25">
            <v>34</v>
          </cell>
          <cell r="H25">
            <v>37</v>
          </cell>
        </row>
        <row r="27">
          <cell r="E27">
            <v>100</v>
          </cell>
        </row>
        <row r="29">
          <cell r="E29">
            <v>120</v>
          </cell>
        </row>
        <row r="33">
          <cell r="E33">
            <v>40</v>
          </cell>
        </row>
        <row r="38">
          <cell r="E38">
            <v>27</v>
          </cell>
        </row>
        <row r="39">
          <cell r="E39">
            <v>30</v>
          </cell>
        </row>
        <row r="40">
          <cell r="E40">
            <v>66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P15"/>
  <sheetViews>
    <sheetView tabSelected="1" workbookViewId="0">
      <selection activeCell="E20" sqref="E20"/>
    </sheetView>
  </sheetViews>
  <sheetFormatPr baseColWidth="10" defaultRowHeight="15"/>
  <cols>
    <col min="2" max="2" width="25.140625" bestFit="1" customWidth="1"/>
    <col min="3" max="3" width="8.28515625" bestFit="1" customWidth="1"/>
    <col min="4" max="4" width="9.28515625" bestFit="1" customWidth="1"/>
    <col min="5" max="5" width="13" bestFit="1" customWidth="1"/>
    <col min="7" max="7" width="13" customWidth="1"/>
    <col min="8" max="8" width="14.42578125" customWidth="1"/>
    <col min="9" max="9" width="15.85546875" customWidth="1"/>
  </cols>
  <sheetData>
    <row r="4" spans="1:16">
      <c r="A4" s="1"/>
      <c r="B4" s="1"/>
      <c r="C4" s="1"/>
      <c r="D4" s="1"/>
      <c r="E4" s="1"/>
      <c r="F4" s="1"/>
      <c r="G4" s="1"/>
      <c r="H4" s="1"/>
    </row>
    <row r="5" spans="1:16" ht="15" customHeight="1">
      <c r="A5" s="1"/>
      <c r="B5" s="2"/>
      <c r="C5" s="2"/>
      <c r="D5" s="3" t="s">
        <v>0</v>
      </c>
      <c r="E5" s="3" t="s">
        <v>1</v>
      </c>
      <c r="F5" s="3" t="s">
        <v>1</v>
      </c>
      <c r="G5" s="2"/>
      <c r="H5" s="2"/>
      <c r="K5" s="4" t="s">
        <v>2</v>
      </c>
    </row>
    <row r="6" spans="1:16">
      <c r="A6" s="1"/>
      <c r="B6" s="5" t="s">
        <v>3</v>
      </c>
      <c r="C6" s="6" t="s">
        <v>4</v>
      </c>
      <c r="D6" s="6" t="s">
        <v>5</v>
      </c>
      <c r="E6" s="6" t="s">
        <v>6</v>
      </c>
      <c r="F6" s="6" t="s">
        <v>7</v>
      </c>
      <c r="G6" s="6" t="s">
        <v>3</v>
      </c>
      <c r="H6" s="6" t="s">
        <v>8</v>
      </c>
      <c r="I6" s="6" t="s">
        <v>9</v>
      </c>
      <c r="K6" s="7" t="s">
        <v>10</v>
      </c>
      <c r="L6" s="8" t="s">
        <v>11</v>
      </c>
      <c r="M6" s="8" t="s">
        <v>12</v>
      </c>
      <c r="N6" s="8" t="s">
        <v>13</v>
      </c>
      <c r="O6" s="8" t="s">
        <v>14</v>
      </c>
    </row>
    <row r="7" spans="1:16">
      <c r="A7" s="1"/>
      <c r="B7" s="9" t="s">
        <v>15</v>
      </c>
      <c r="C7" s="10">
        <v>3</v>
      </c>
      <c r="D7" s="11">
        <v>2</v>
      </c>
      <c r="E7" s="11">
        <v>10</v>
      </c>
      <c r="F7" s="11">
        <v>22</v>
      </c>
      <c r="G7" s="11" t="s">
        <v>16</v>
      </c>
      <c r="H7" s="11" t="s">
        <v>17</v>
      </c>
      <c r="I7" s="12" t="s">
        <v>18</v>
      </c>
      <c r="K7" s="9">
        <f>C7*D7*E7*F7*10^-4</f>
        <v>0.13200000000000001</v>
      </c>
      <c r="L7" s="9" t="str">
        <f>IF('[1]Choix utilisateur'!I8="Douglas",INDEX(Douglas,MATCH('[1]Choix utilisateur'!H8,'[1]Prix pannes chevrons'!$B$5:$B$13),MATCH('[1]Choix utilisateur'!G8,'[1]Prix pannes chevrons'!$B$5:$H$5)),IF('[1]Choix utilisateur'!I8="Sapin",INDEX(Sapin,MATCH('[1]Choix utilisateur'!H8,'[1]Prix pannes chevrons'!$B$17:$B$25),MATCH('[1]Choix utilisateur'!G8,'[1]Prix pannes chevrons'!$B$17:$H$17)),IF('[1]Choix utilisateur'!I8="Lamellé-collé",'[1]Prix pannes chevrons'!$E$27,IF('[1]Choix utilisateur'!I8="Contre-collé",'[1]Prix pannes chevrons'!$E$29,""))))</f>
        <v/>
      </c>
      <c r="M7" s="9">
        <f>IF(H7="Non rabotté",L7+'[1]Prix pannes chevrons'!$E$33,'[1]Choix utilisateur'!N8)</f>
        <v>0</v>
      </c>
      <c r="N7" s="9" t="b">
        <f>IF('[1]Choix utilisateur'!K8="Traité",M7,IF('[1]Choix utilisateur'!K8="Traitement bac",M7+'[1]Prix pannes chevrons'!$E$38,IF('[1]Choix utilisateur'!K8="Traitement C2",M7+'[1]Prix pannes chevrons'!$E$39,IF('[1]Choix utilisateur'!K8="Traitement C3",M7+'[1]Prix pannes chevrons'!$E$40))))</f>
        <v>0</v>
      </c>
      <c r="O7" s="9">
        <f>ROUNDUP(K7*N7,2)</f>
        <v>0</v>
      </c>
      <c r="P7" s="13" t="s">
        <v>19</v>
      </c>
    </row>
    <row r="8" spans="1:16">
      <c r="A8" s="1"/>
    </row>
    <row r="9" spans="1:16">
      <c r="A9" s="1"/>
    </row>
    <row r="10" spans="1:16">
      <c r="A10" s="1"/>
    </row>
    <row r="11" spans="1:16">
      <c r="A11" s="1"/>
    </row>
    <row r="12" spans="1:16">
      <c r="A12" s="1"/>
      <c r="B12" s="5" t="s">
        <v>20</v>
      </c>
      <c r="C12" s="5" t="s">
        <v>4</v>
      </c>
      <c r="E12" s="8" t="s">
        <v>21</v>
      </c>
      <c r="F12" s="8" t="s">
        <v>14</v>
      </c>
    </row>
    <row r="13" spans="1:16">
      <c r="A13" s="1"/>
      <c r="B13" s="9" t="s">
        <v>22</v>
      </c>
      <c r="C13" s="9">
        <v>2</v>
      </c>
      <c r="E13" s="9">
        <v>8</v>
      </c>
      <c r="F13" s="9">
        <f>C13*E13</f>
        <v>16</v>
      </c>
    </row>
    <row r="14" spans="1:16">
      <c r="A14" s="1"/>
    </row>
    <row r="15" spans="1:16">
      <c r="A15" s="1"/>
    </row>
  </sheetData>
  <dataValidations count="8">
    <dataValidation type="list" allowBlank="1" showInputMessage="1" showErrorMessage="1" sqref="B13">
      <formula1>"Tenon,Mortaise,Mi-bois,Embrêvement,Queue d'arronde (mâle),Queue d'arronde (femelle)"</formula1>
    </dataValidation>
    <dataValidation type="list" allowBlank="1" showInputMessage="1" showErrorMessage="1" sqref="F7">
      <formula1>"7.5,9,11,18,22,24,28,30"</formula1>
    </dataValidation>
    <dataValidation type="list" allowBlank="1" showInputMessage="1" showErrorMessage="1" sqref="E7">
      <formula1>"6,7.5,10,12,15,18"</formula1>
    </dataValidation>
    <dataValidation type="list" allowBlank="1" showInputMessage="1" showErrorMessage="1" sqref="I7">
      <formula1>"Traité,Traitement bac,Traitement C2,Traitement C3"</formula1>
    </dataValidation>
    <dataValidation type="list" allowBlank="1" showInputMessage="1" showErrorMessage="1" sqref="G7">
      <formula1>"Douglas,Sapin,Lamellé-collé,Contre-collé"</formula1>
    </dataValidation>
    <dataValidation type="list" allowBlank="1" showInputMessage="1" showErrorMessage="1" sqref="B7">
      <formula1>"panne faîtière,panne sablière,panne courante,chevron"</formula1>
    </dataValidation>
    <dataValidation type="list" allowBlank="1" showInputMessage="1" showErrorMessage="1" sqref="H7">
      <formula1>"Rabotté,Non rabotté"</formula1>
    </dataValidation>
    <dataValidation type="list" allowBlank="1" showInputMessage="1" showErrorMessage="1" sqref="C7">
      <formula1>"1,2,3,4,5"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CommandButton2">
          <controlPr defaultSize="0" autoLine="0" r:id="rId4">
            <anchor moveWithCells="1">
              <from>
                <xdr:col>1</xdr:col>
                <xdr:colOff>19050</xdr:colOff>
                <xdr:row>8</xdr:row>
                <xdr:rowOff>9525</xdr:rowOff>
              </from>
              <to>
                <xdr:col>1</xdr:col>
                <xdr:colOff>1638300</xdr:colOff>
                <xdr:row>9</xdr:row>
                <xdr:rowOff>104775</xdr:rowOff>
              </to>
            </anchor>
          </controlPr>
        </control>
      </mc:Choice>
      <mc:Fallback>
        <control shapeId="1029" r:id="rId3" name="CommandButton2"/>
      </mc:Fallback>
    </mc:AlternateContent>
    <mc:AlternateContent xmlns:mc="http://schemas.openxmlformats.org/markup-compatibility/2006">
      <mc:Choice Requires="x14">
        <control shapeId="1028" r:id="rId5" name="CommandButton1">
          <controlPr defaultSize="0" autoLine="0" r:id="rId6">
            <anchor moveWithCells="1">
              <from>
                <xdr:col>1</xdr:col>
                <xdr:colOff>19050</xdr:colOff>
                <xdr:row>2</xdr:row>
                <xdr:rowOff>28575</xdr:rowOff>
              </from>
              <to>
                <xdr:col>1</xdr:col>
                <xdr:colOff>1600200</xdr:colOff>
                <xdr:row>4</xdr:row>
                <xdr:rowOff>9525</xdr:rowOff>
              </to>
            </anchor>
          </controlPr>
        </control>
      </mc:Choice>
      <mc:Fallback>
        <control shapeId="1028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Pasco</dc:creator>
  <cp:lastModifiedBy>Mickael Pasco</cp:lastModifiedBy>
  <dcterms:created xsi:type="dcterms:W3CDTF">2016-04-19T06:39:29Z</dcterms:created>
  <dcterms:modified xsi:type="dcterms:W3CDTF">2016-04-19T06:55:47Z</dcterms:modified>
</cp:coreProperties>
</file>