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 activeTab="2"/>
  </bookViews>
  <sheets>
    <sheet name="total" sheetId="1" r:id="rId1"/>
    <sheet name="ODA" sheetId="2" r:id="rId2"/>
    <sheet name="Facture " sheetId="3" r:id="rId3"/>
    <sheet name="Janvier-2016" sheetId="4" r:id="rId4"/>
    <sheet name=" Février-2016" sheetId="7" r:id="rId5"/>
    <sheet name=" Mars-2016" sheetId="9" r:id="rId6"/>
  </sheets>
  <calcPr calcId="125725"/>
</workbook>
</file>

<file path=xl/calcChain.xml><?xml version="1.0" encoding="utf-8"?>
<calcChain xmlns="http://schemas.openxmlformats.org/spreadsheetml/2006/main">
  <c r="H17" i="9"/>
  <c r="F17"/>
  <c r="F16"/>
  <c r="H16" s="1"/>
  <c r="H15"/>
  <c r="F15"/>
  <c r="F14"/>
  <c r="H14" s="1"/>
  <c r="H13"/>
  <c r="F13"/>
  <c r="F12"/>
  <c r="H12" s="1"/>
  <c r="H13" i="7"/>
  <c r="H14"/>
  <c r="H15"/>
  <c r="H16"/>
  <c r="H17"/>
  <c r="G12"/>
  <c r="H12" s="1"/>
  <c r="F17"/>
  <c r="F16"/>
  <c r="F15"/>
  <c r="F14"/>
  <c r="F13"/>
  <c r="F12"/>
  <c r="F17" i="4"/>
  <c r="F16"/>
  <c r="F15"/>
  <c r="F14"/>
  <c r="F13"/>
  <c r="F12"/>
  <c r="G10" i="3"/>
  <c r="G12"/>
  <c r="G13"/>
  <c r="G14"/>
  <c r="G15"/>
  <c r="G16"/>
  <c r="G17"/>
  <c r="G18"/>
  <c r="G19"/>
  <c r="G20"/>
  <c r="G21"/>
  <c r="G22"/>
  <c r="G23"/>
  <c r="G24"/>
  <c r="G11"/>
  <c r="E23"/>
  <c r="E22"/>
  <c r="E21"/>
  <c r="E20"/>
  <c r="E19"/>
  <c r="E16"/>
  <c r="E15"/>
  <c r="E14"/>
  <c r="E13"/>
  <c r="E12"/>
  <c r="E11"/>
  <c r="E10"/>
  <c r="D22" i="2"/>
  <c r="D21"/>
  <c r="D20"/>
  <c r="D19"/>
  <c r="D18"/>
  <c r="D15"/>
  <c r="D14"/>
  <c r="D13"/>
  <c r="D12"/>
  <c r="D11"/>
  <c r="D10"/>
  <c r="D9"/>
</calcChain>
</file>

<file path=xl/sharedStrings.xml><?xml version="1.0" encoding="utf-8"?>
<sst xmlns="http://schemas.openxmlformats.org/spreadsheetml/2006/main" count="49" uniqueCount="37">
  <si>
    <t>total</t>
  </si>
  <si>
    <t>kako1</t>
  </si>
  <si>
    <t>kako2</t>
  </si>
  <si>
    <t>kako3</t>
  </si>
  <si>
    <t>kako4</t>
  </si>
  <si>
    <t>kako5</t>
  </si>
  <si>
    <t>kako6</t>
  </si>
  <si>
    <t>kako7</t>
  </si>
  <si>
    <t>kako8</t>
  </si>
  <si>
    <t>kako9</t>
  </si>
  <si>
    <t>kako10</t>
  </si>
  <si>
    <t>kako11</t>
  </si>
  <si>
    <t>kako12</t>
  </si>
  <si>
    <t>kako13</t>
  </si>
  <si>
    <t>kako14</t>
  </si>
  <si>
    <t>kako15</t>
  </si>
  <si>
    <t>salim1</t>
  </si>
  <si>
    <t>salim2</t>
  </si>
  <si>
    <t>salim3</t>
  </si>
  <si>
    <t>salim4</t>
  </si>
  <si>
    <t>salim5</t>
  </si>
  <si>
    <t>salim6</t>
  </si>
  <si>
    <t>salim7</t>
  </si>
  <si>
    <t>salim8</t>
  </si>
  <si>
    <t>salim9</t>
  </si>
  <si>
    <t>salim10</t>
  </si>
  <si>
    <t>salim11</t>
  </si>
  <si>
    <t>salim12</t>
  </si>
  <si>
    <t>salim13</t>
  </si>
  <si>
    <t>salim14</t>
  </si>
  <si>
    <t>salim15</t>
  </si>
  <si>
    <t>anas1</t>
  </si>
  <si>
    <t>anas2</t>
  </si>
  <si>
    <t>anas3</t>
  </si>
  <si>
    <t>anas4</t>
  </si>
  <si>
    <t>anas5</t>
  </si>
  <si>
    <t>anas6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</si>
</sst>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0"/>
  <sheetViews>
    <sheetView workbookViewId="0">
      <selection activeCell="B11" sqref="B11"/>
    </sheetView>
  </sheetViews>
  <sheetFormatPr baseColWidth="10" defaultRowHeight="15"/>
  <sheetData>
    <row r="10" spans="2:2">
      <c r="B1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9:D23"/>
  <sheetViews>
    <sheetView workbookViewId="0">
      <selection activeCell="B9" sqref="B9:D23"/>
    </sheetView>
  </sheetViews>
  <sheetFormatPr baseColWidth="10" defaultRowHeight="15"/>
  <sheetData>
    <row r="9" spans="2:4">
      <c r="B9" t="s">
        <v>1</v>
      </c>
      <c r="D9">
        <f>5+2</f>
        <v>7</v>
      </c>
    </row>
    <row r="10" spans="2:4">
      <c r="B10" t="s">
        <v>2</v>
      </c>
      <c r="D10">
        <f>8+4</f>
        <v>12</v>
      </c>
    </row>
    <row r="11" spans="2:4">
      <c r="B11" t="s">
        <v>3</v>
      </c>
      <c r="D11">
        <f>8-4</f>
        <v>4</v>
      </c>
    </row>
    <row r="12" spans="2:4">
      <c r="B12" t="s">
        <v>4</v>
      </c>
      <c r="D12">
        <f>7+5</f>
        <v>12</v>
      </c>
    </row>
    <row r="13" spans="2:4">
      <c r="B13" t="s">
        <v>5</v>
      </c>
      <c r="D13">
        <f>8+1</f>
        <v>9</v>
      </c>
    </row>
    <row r="14" spans="2:4">
      <c r="B14" t="s">
        <v>6</v>
      </c>
      <c r="D14">
        <f>8+5</f>
        <v>13</v>
      </c>
    </row>
    <row r="15" spans="2:4">
      <c r="B15" t="s">
        <v>7</v>
      </c>
      <c r="D15">
        <f>6+7+4+85</f>
        <v>102</v>
      </c>
    </row>
    <row r="16" spans="2:4">
      <c r="B16" t="s">
        <v>8</v>
      </c>
      <c r="D16">
        <v>-28</v>
      </c>
    </row>
    <row r="17" spans="2:4">
      <c r="B17" t="s">
        <v>9</v>
      </c>
      <c r="D17">
        <v>85</v>
      </c>
    </row>
    <row r="18" spans="2:4">
      <c r="B18" t="s">
        <v>10</v>
      </c>
      <c r="D18">
        <f>26+58</f>
        <v>84</v>
      </c>
    </row>
    <row r="19" spans="2:4">
      <c r="B19" t="s">
        <v>11</v>
      </c>
      <c r="D19">
        <f>54+79</f>
        <v>133</v>
      </c>
    </row>
    <row r="20" spans="2:4">
      <c r="B20" t="s">
        <v>12</v>
      </c>
      <c r="D20">
        <f>58+52</f>
        <v>110</v>
      </c>
    </row>
    <row r="21" spans="2:4">
      <c r="B21" t="s">
        <v>13</v>
      </c>
      <c r="D21">
        <f>96+87</f>
        <v>183</v>
      </c>
    </row>
    <row r="22" spans="2:4">
      <c r="B22" t="s">
        <v>14</v>
      </c>
      <c r="D22">
        <f>52+2</f>
        <v>54</v>
      </c>
    </row>
    <row r="23" spans="2:4">
      <c r="B23" t="s">
        <v>15</v>
      </c>
      <c r="D2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C10:G24"/>
  <sheetViews>
    <sheetView tabSelected="1" workbookViewId="0">
      <selection activeCell="K24" sqref="K24"/>
    </sheetView>
  </sheetViews>
  <sheetFormatPr baseColWidth="10" defaultRowHeight="15"/>
  <sheetData>
    <row r="10" spans="3:7">
      <c r="C10" t="s">
        <v>16</v>
      </c>
      <c r="E10">
        <f>5+2</f>
        <v>7</v>
      </c>
      <c r="G10">
        <f>5+E10</f>
        <v>12</v>
      </c>
    </row>
    <row r="11" spans="3:7">
      <c r="C11" t="s">
        <v>17</v>
      </c>
      <c r="E11">
        <f>8+4</f>
        <v>12</v>
      </c>
      <c r="G11">
        <f>5+E11</f>
        <v>17</v>
      </c>
    </row>
    <row r="12" spans="3:7">
      <c r="C12" t="s">
        <v>18</v>
      </c>
      <c r="E12">
        <f>8-4</f>
        <v>4</v>
      </c>
      <c r="G12">
        <f t="shared" ref="G12:G24" si="0">5+E12</f>
        <v>9</v>
      </c>
    </row>
    <row r="13" spans="3:7">
      <c r="C13" t="s">
        <v>19</v>
      </c>
      <c r="E13">
        <f>7+5</f>
        <v>12</v>
      </c>
      <c r="G13">
        <f t="shared" si="0"/>
        <v>17</v>
      </c>
    </row>
    <row r="14" spans="3:7">
      <c r="C14" t="s">
        <v>20</v>
      </c>
      <c r="E14">
        <f>8+1</f>
        <v>9</v>
      </c>
      <c r="G14">
        <f t="shared" si="0"/>
        <v>14</v>
      </c>
    </row>
    <row r="15" spans="3:7">
      <c r="C15" t="s">
        <v>21</v>
      </c>
      <c r="E15">
        <f>8+5</f>
        <v>13</v>
      </c>
      <c r="G15">
        <f t="shared" si="0"/>
        <v>18</v>
      </c>
    </row>
    <row r="16" spans="3:7">
      <c r="C16" t="s">
        <v>22</v>
      </c>
      <c r="E16">
        <f>6+7+4+85</f>
        <v>102</v>
      </c>
      <c r="G16">
        <f t="shared" si="0"/>
        <v>107</v>
      </c>
    </row>
    <row r="17" spans="3:7">
      <c r="C17" t="s">
        <v>23</v>
      </c>
      <c r="E17">
        <v>-28</v>
      </c>
      <c r="G17">
        <f t="shared" si="0"/>
        <v>-23</v>
      </c>
    </row>
    <row r="18" spans="3:7">
      <c r="C18" t="s">
        <v>24</v>
      </c>
      <c r="E18">
        <v>85</v>
      </c>
      <c r="G18">
        <f t="shared" si="0"/>
        <v>90</v>
      </c>
    </row>
    <row r="19" spans="3:7">
      <c r="C19" t="s">
        <v>25</v>
      </c>
      <c r="E19">
        <f>26+58</f>
        <v>84</v>
      </c>
      <c r="G19">
        <f t="shared" si="0"/>
        <v>89</v>
      </c>
    </row>
    <row r="20" spans="3:7">
      <c r="C20" t="s">
        <v>26</v>
      </c>
      <c r="E20">
        <f>54+79</f>
        <v>133</v>
      </c>
      <c r="G20">
        <f t="shared" si="0"/>
        <v>138</v>
      </c>
    </row>
    <row r="21" spans="3:7">
      <c r="C21" t="s">
        <v>27</v>
      </c>
      <c r="E21">
        <f>58+52</f>
        <v>110</v>
      </c>
      <c r="G21">
        <f t="shared" si="0"/>
        <v>115</v>
      </c>
    </row>
    <row r="22" spans="3:7">
      <c r="C22" t="s">
        <v>28</v>
      </c>
      <c r="E22">
        <f>96+87</f>
        <v>183</v>
      </c>
      <c r="G22">
        <f t="shared" si="0"/>
        <v>188</v>
      </c>
    </row>
    <row r="23" spans="3:7">
      <c r="C23" t="s">
        <v>29</v>
      </c>
      <c r="E23">
        <f>52+2</f>
        <v>54</v>
      </c>
      <c r="G23">
        <f t="shared" si="0"/>
        <v>59</v>
      </c>
    </row>
    <row r="24" spans="3:7">
      <c r="C24" t="s">
        <v>30</v>
      </c>
      <c r="E24">
        <v>32</v>
      </c>
      <c r="G24">
        <f t="shared" si="0"/>
        <v>37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D12:F17"/>
  <sheetViews>
    <sheetView workbookViewId="0">
      <selection activeCell="F18" sqref="F18"/>
    </sheetView>
  </sheetViews>
  <sheetFormatPr baseColWidth="10" defaultRowHeight="15"/>
  <sheetData>
    <row r="12" spans="4:6">
      <c r="D12" t="s">
        <v>31</v>
      </c>
      <c r="F12">
        <f>85+54</f>
        <v>139</v>
      </c>
    </row>
    <row r="13" spans="4:6">
      <c r="D13" t="s">
        <v>32</v>
      </c>
      <c r="F13">
        <f>64+74</f>
        <v>138</v>
      </c>
    </row>
    <row r="14" spans="4:6">
      <c r="D14" t="s">
        <v>33</v>
      </c>
      <c r="F14">
        <f>52+78</f>
        <v>130</v>
      </c>
    </row>
    <row r="15" spans="4:6">
      <c r="D15" t="s">
        <v>34</v>
      </c>
      <c r="F15">
        <f>56+85</f>
        <v>141</v>
      </c>
    </row>
    <row r="16" spans="4:6">
      <c r="D16" t="s">
        <v>35</v>
      </c>
      <c r="F16">
        <f>65+62</f>
        <v>127</v>
      </c>
    </row>
    <row r="17" spans="4:6">
      <c r="D17" t="s">
        <v>36</v>
      </c>
      <c r="F17">
        <f>1+79</f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D12:H17"/>
  <sheetViews>
    <sheetView workbookViewId="0">
      <selection activeCell="H12" sqref="H12:H17"/>
    </sheetView>
  </sheetViews>
  <sheetFormatPr baseColWidth="10" defaultRowHeight="15"/>
  <sheetData>
    <row r="12" spans="4:8">
      <c r="D12" t="s">
        <v>31</v>
      </c>
      <c r="F12">
        <f>85+54</f>
        <v>139</v>
      </c>
      <c r="G12">
        <f>85+62</f>
        <v>147</v>
      </c>
      <c r="H12">
        <f>F12+G12</f>
        <v>286</v>
      </c>
    </row>
    <row r="13" spans="4:8">
      <c r="D13" t="s">
        <v>32</v>
      </c>
      <c r="F13">
        <f>64+74</f>
        <v>138</v>
      </c>
      <c r="G13">
        <v>32</v>
      </c>
      <c r="H13">
        <f t="shared" ref="H13:H17" si="0">F13+G13</f>
        <v>170</v>
      </c>
    </row>
    <row r="14" spans="4:8">
      <c r="D14" t="s">
        <v>33</v>
      </c>
      <c r="F14">
        <f>52+78</f>
        <v>130</v>
      </c>
      <c r="G14">
        <v>25</v>
      </c>
      <c r="H14">
        <f t="shared" si="0"/>
        <v>155</v>
      </c>
    </row>
    <row r="15" spans="4:8">
      <c r="D15" t="s">
        <v>34</v>
      </c>
      <c r="F15">
        <f>56+85</f>
        <v>141</v>
      </c>
      <c r="G15">
        <v>85</v>
      </c>
      <c r="H15">
        <f t="shared" si="0"/>
        <v>226</v>
      </c>
    </row>
    <row r="16" spans="4:8">
      <c r="D16" t="s">
        <v>35</v>
      </c>
      <c r="F16">
        <f>65+62</f>
        <v>127</v>
      </c>
      <c r="G16">
        <v>41</v>
      </c>
      <c r="H16">
        <f t="shared" si="0"/>
        <v>168</v>
      </c>
    </row>
    <row r="17" spans="4:8">
      <c r="D17" t="s">
        <v>36</v>
      </c>
      <c r="F17">
        <f>1+79</f>
        <v>80</v>
      </c>
      <c r="G17">
        <v>85</v>
      </c>
      <c r="H17">
        <f t="shared" si="0"/>
        <v>165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D12:H17"/>
  <sheetViews>
    <sheetView workbookViewId="0">
      <selection activeCell="G18" sqref="G18"/>
    </sheetView>
  </sheetViews>
  <sheetFormatPr baseColWidth="10" defaultRowHeight="15"/>
  <sheetData>
    <row r="12" spans="4:8">
      <c r="D12" t="s">
        <v>31</v>
      </c>
      <c r="F12">
        <f>85+54</f>
        <v>139</v>
      </c>
      <c r="G12">
        <v>52</v>
      </c>
      <c r="H12">
        <f>F12+G12</f>
        <v>191</v>
      </c>
    </row>
    <row r="13" spans="4:8">
      <c r="D13" t="s">
        <v>32</v>
      </c>
      <c r="F13">
        <f>64+74</f>
        <v>138</v>
      </c>
      <c r="G13">
        <v>28</v>
      </c>
      <c r="H13">
        <f t="shared" ref="H13:H17" si="0">F13+G13</f>
        <v>166</v>
      </c>
    </row>
    <row r="14" spans="4:8">
      <c r="D14" t="s">
        <v>33</v>
      </c>
      <c r="F14">
        <f>52+78</f>
        <v>130</v>
      </c>
      <c r="G14">
        <v>96</v>
      </c>
      <c r="H14">
        <f t="shared" si="0"/>
        <v>226</v>
      </c>
    </row>
    <row r="15" spans="4:8">
      <c r="D15" t="s">
        <v>34</v>
      </c>
      <c r="F15">
        <f>56+85</f>
        <v>141</v>
      </c>
      <c r="G15">
        <v>61</v>
      </c>
      <c r="H15">
        <f t="shared" si="0"/>
        <v>202</v>
      </c>
    </row>
    <row r="16" spans="4:8">
      <c r="D16" t="s">
        <v>35</v>
      </c>
      <c r="F16">
        <f>65+62</f>
        <v>127</v>
      </c>
      <c r="G16">
        <v>43</v>
      </c>
      <c r="H16">
        <f t="shared" si="0"/>
        <v>170</v>
      </c>
    </row>
    <row r="17" spans="4:8">
      <c r="D17" t="s">
        <v>36</v>
      </c>
      <c r="F17">
        <f>1+79</f>
        <v>80</v>
      </c>
      <c r="G17">
        <v>21</v>
      </c>
      <c r="H17">
        <f t="shared" si="0"/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total</vt:lpstr>
      <vt:lpstr>ODA</vt:lpstr>
      <vt:lpstr>Facture </vt:lpstr>
      <vt:lpstr>Janvier-2016</vt:lpstr>
      <vt:lpstr> Février-2016</vt:lpstr>
      <vt:lpstr> Mars-2016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2016-04-12T09:21:54Z</dcterms:created>
  <dcterms:modified xsi:type="dcterms:W3CDTF">2016-04-12T15:12:38Z</dcterms:modified>
</cp:coreProperties>
</file>