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120" yWindow="90" windowWidth="28515" windowHeight="12585" activeTab="2"/>
  </bookViews>
  <sheets>
    <sheet name="1" sheetId="1" r:id="rId1"/>
    <sheet name="2" sheetId="2" r:id="rId2"/>
    <sheet name="3" sheetId="3" r:id="rId3"/>
  </sheets>
  <calcPr calcId="152511"/>
</workbook>
</file>

<file path=xl/calcChain.xml><?xml version="1.0" encoding="utf-8"?>
<calcChain xmlns="http://schemas.openxmlformats.org/spreadsheetml/2006/main">
  <c r="G11" i="2" l="1"/>
  <c r="G12" i="2"/>
  <c r="G13" i="2"/>
  <c r="E13" i="2" s="1"/>
  <c r="G14" i="2"/>
  <c r="E14" i="2" s="1"/>
  <c r="G15" i="2"/>
  <c r="G16" i="2"/>
  <c r="G17" i="2"/>
  <c r="E17" i="2" s="1"/>
  <c r="G18" i="2"/>
  <c r="E18" i="2" s="1"/>
  <c r="G19" i="2"/>
  <c r="G11" i="3"/>
  <c r="G12" i="3"/>
  <c r="E12" i="3" s="1"/>
  <c r="G13" i="3"/>
  <c r="E13" i="3" s="1"/>
  <c r="G14" i="3"/>
  <c r="G15" i="3"/>
  <c r="G16" i="3"/>
  <c r="E16" i="3" s="1"/>
  <c r="G17" i="3"/>
  <c r="E17" i="3" s="1"/>
  <c r="G18" i="3"/>
  <c r="G19" i="3"/>
  <c r="G11" i="1"/>
  <c r="E11" i="1" s="1"/>
  <c r="G12" i="1"/>
  <c r="E12" i="1" s="1"/>
  <c r="G13" i="1"/>
  <c r="G14" i="1"/>
  <c r="G15" i="1"/>
  <c r="E15" i="1" s="1"/>
  <c r="G16" i="1"/>
  <c r="E16" i="1" s="1"/>
  <c r="G17" i="1"/>
  <c r="G18" i="1"/>
  <c r="G19" i="1"/>
  <c r="E19" i="1" s="1"/>
  <c r="G10" i="2"/>
  <c r="G10" i="3"/>
  <c r="G10" i="1"/>
  <c r="E11" i="2"/>
  <c r="E12" i="2"/>
  <c r="E15" i="2"/>
  <c r="E16" i="2"/>
  <c r="E19" i="2"/>
  <c r="E11" i="3"/>
  <c r="E14" i="3"/>
  <c r="E15" i="3"/>
  <c r="E18" i="3"/>
  <c r="E19" i="3"/>
  <c r="E13" i="1"/>
  <c r="E14" i="1"/>
  <c r="E17" i="1"/>
  <c r="E18" i="1"/>
  <c r="F19" i="3" l="1"/>
  <c r="F18" i="3"/>
  <c r="F17" i="3"/>
  <c r="F16" i="3"/>
  <c r="F15" i="3"/>
  <c r="F14" i="3"/>
  <c r="F13" i="3"/>
  <c r="F12" i="3"/>
  <c r="F11" i="3"/>
  <c r="F10" i="3"/>
  <c r="L9" i="3"/>
  <c r="L9" i="2"/>
  <c r="F19" i="1"/>
  <c r="F18" i="1"/>
  <c r="F17" i="1"/>
  <c r="F16" i="1"/>
  <c r="F15" i="1"/>
  <c r="F14" i="1"/>
  <c r="F13" i="1"/>
  <c r="F12" i="1"/>
  <c r="F11" i="1"/>
  <c r="F10" i="1"/>
  <c r="L9" i="1"/>
  <c r="H14" i="3" l="1"/>
  <c r="H13" i="3"/>
  <c r="H11" i="1"/>
  <c r="H15" i="1"/>
  <c r="M19" i="1"/>
  <c r="H16" i="1"/>
  <c r="H18" i="3"/>
  <c r="M12" i="3"/>
  <c r="H14" i="1"/>
  <c r="H19" i="2"/>
  <c r="H16" i="3"/>
  <c r="H11" i="2"/>
  <c r="H13" i="2"/>
  <c r="M15" i="2"/>
  <c r="H15" i="2"/>
  <c r="M13" i="3" l="1"/>
  <c r="H12" i="3"/>
  <c r="H19" i="1"/>
  <c r="H18" i="1"/>
  <c r="H12" i="1"/>
  <c r="M12" i="1"/>
  <c r="M14" i="3"/>
  <c r="H19" i="3"/>
  <c r="H14" i="2"/>
  <c r="H15" i="3"/>
  <c r="H13" i="1"/>
  <c r="M11" i="2"/>
  <c r="H17" i="1"/>
  <c r="H12" i="2"/>
  <c r="M16" i="3"/>
  <c r="H11" i="3"/>
  <c r="H17" i="2"/>
  <c r="M13" i="2"/>
  <c r="H18" i="2"/>
  <c r="M16" i="1"/>
  <c r="H16" i="2"/>
  <c r="H17" i="3"/>
  <c r="M19" i="2"/>
  <c r="M18" i="3" l="1"/>
  <c r="M11" i="1"/>
  <c r="M15" i="1"/>
  <c r="M14" i="1"/>
  <c r="M18" i="1"/>
  <c r="M17" i="3"/>
  <c r="M16" i="2"/>
  <c r="M15" i="3"/>
  <c r="M19" i="3"/>
  <c r="M12" i="2"/>
  <c r="M14" i="2"/>
  <c r="M11" i="3"/>
  <c r="M18" i="2"/>
  <c r="M17" i="2"/>
  <c r="M17" i="1"/>
  <c r="M13" i="1"/>
  <c r="G9" i="1"/>
  <c r="G9" i="3"/>
  <c r="E9" i="1"/>
  <c r="F9" i="1" s="1"/>
  <c r="G9" i="2"/>
  <c r="E10" i="2"/>
  <c r="H10" i="2" s="1"/>
  <c r="H9" i="2" s="1"/>
  <c r="E9" i="2"/>
  <c r="F9" i="2" s="1"/>
  <c r="E10" i="3"/>
  <c r="H10" i="3" s="1"/>
  <c r="H9" i="3" s="1"/>
  <c r="E9" i="3"/>
  <c r="F9" i="3" s="1"/>
  <c r="H10" i="1"/>
  <c r="H9" i="1" s="1"/>
  <c r="E10" i="1"/>
  <c r="M10" i="1"/>
  <c r="M9" i="1" l="1"/>
  <c r="M10" i="2"/>
  <c r="M9" i="2" s="1"/>
  <c r="J9" i="2"/>
  <c r="K9" i="2" s="1"/>
  <c r="J9" i="3"/>
  <c r="K9" i="3" s="1"/>
  <c r="M10" i="3"/>
  <c r="M9" i="3" s="1"/>
  <c r="J9" i="1"/>
  <c r="K9" i="1" s="1"/>
</calcChain>
</file>

<file path=xl/sharedStrings.xml><?xml version="1.0" encoding="utf-8"?>
<sst xmlns="http://schemas.openxmlformats.org/spreadsheetml/2006/main" count="142" uniqueCount="26">
  <si>
    <t>xxxxxxx</t>
  </si>
  <si>
    <t>Description OTP</t>
  </si>
  <si>
    <t>.</t>
  </si>
  <si>
    <t>Unité</t>
  </si>
  <si>
    <t>Qté</t>
  </si>
  <si>
    <t>Budget Avancé</t>
  </si>
  <si>
    <t>Dépenses</t>
  </si>
  <si>
    <t>Ecart</t>
  </si>
  <si>
    <t>Res.</t>
  </si>
  <si>
    <t>%</t>
  </si>
  <si>
    <t>H</t>
  </si>
  <si>
    <t>M3</t>
  </si>
  <si>
    <t>KG</t>
  </si>
  <si>
    <t>TRANCHE 16</t>
  </si>
  <si>
    <t>CUMUL DES VENTES</t>
  </si>
  <si>
    <t>VENTES / MOIS</t>
  </si>
  <si>
    <t>yassine</t>
  </si>
  <si>
    <t>amine</t>
  </si>
  <si>
    <t>hassan</t>
  </si>
  <si>
    <t>kamal</t>
  </si>
  <si>
    <t>asmaa</t>
  </si>
  <si>
    <t>imane</t>
  </si>
  <si>
    <t>ayman</t>
  </si>
  <si>
    <t>noureddine</t>
  </si>
  <si>
    <t>said</t>
  </si>
  <si>
    <t>ayoub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</si>
</sst>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_-* #,##0.00\ [$€]_-;\-* #,##0.00\ [$€]_-;_-* &quot;-&quot;??\ [$€]_-;_-@_-"/>
    <numFmt numFmtId="166" formatCode="_(* #,##0.00_);_(* \(#,##0.00\);_(* &quot;-&quot;??_);_(@_)"/>
    <numFmt numFmtId="167" formatCode="#,##0__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11"/>
      <color rgb="FF000000"/>
      <name val="Calibri"/>
      <family val="2"/>
      <scheme val="minor"/>
    </font>
    <font>
      <sz val="8"/>
      <color indexed="12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3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30" fillId="8" borderId="8" applyNumberFormat="0" applyFont="0" applyAlignment="0" applyProtection="0"/>
    <xf numFmtId="0" fontId="30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166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3" fontId="31" fillId="0" borderId="0"/>
    <xf numFmtId="0" fontId="8" fillId="4" borderId="0" applyNumberFormat="0" applyBorder="0" applyAlignment="0" applyProtection="0"/>
    <xf numFmtId="0" fontId="32" fillId="0" borderId="0"/>
    <xf numFmtId="0" fontId="1" fillId="0" borderId="0"/>
    <xf numFmtId="0" fontId="30" fillId="0" borderId="0"/>
    <xf numFmtId="0" fontId="33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22" fillId="35" borderId="57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34" fillId="36" borderId="58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68">
    <xf numFmtId="0" fontId="0" fillId="0" borderId="0" xfId="0"/>
    <xf numFmtId="0" fontId="18" fillId="0" borderId="0" xfId="1" applyAlignment="1">
      <alignment vertical="center"/>
    </xf>
    <xf numFmtId="0" fontId="18" fillId="0" borderId="0" xfId="1" applyBorder="1" applyAlignment="1">
      <alignment vertical="center"/>
    </xf>
    <xf numFmtId="4" fontId="18" fillId="0" borderId="0" xfId="1" applyNumberFormat="1" applyAlignment="1">
      <alignment vertical="center"/>
    </xf>
    <xf numFmtId="0" fontId="21" fillId="0" borderId="0" xfId="1" applyFont="1" applyAlignment="1">
      <alignment vertical="center"/>
    </xf>
    <xf numFmtId="0" fontId="21" fillId="0" borderId="0" xfId="1" applyFont="1" applyBorder="1" applyAlignment="1">
      <alignment vertical="center"/>
    </xf>
    <xf numFmtId="0" fontId="23" fillId="0" borderId="0" xfId="1" applyFont="1" applyAlignment="1">
      <alignment vertical="center"/>
    </xf>
    <xf numFmtId="0" fontId="21" fillId="0" borderId="13" xfId="1" applyFont="1" applyBorder="1" applyAlignment="1">
      <alignment vertical="center"/>
    </xf>
    <xf numFmtId="49" fontId="24" fillId="35" borderId="0" xfId="1" applyNumberFormat="1" applyFont="1" applyFill="1" applyBorder="1" applyAlignment="1" applyProtection="1">
      <alignment horizontal="center" vertical="center"/>
      <protection locked="0"/>
    </xf>
    <xf numFmtId="49" fontId="24" fillId="35" borderId="14" xfId="1" applyNumberFormat="1" applyFont="1" applyFill="1" applyBorder="1" applyAlignment="1" applyProtection="1">
      <alignment horizontal="center" vertical="center"/>
      <protection locked="0"/>
    </xf>
    <xf numFmtId="49" fontId="25" fillId="35" borderId="18" xfId="1" applyNumberFormat="1" applyFont="1" applyFill="1" applyBorder="1" applyAlignment="1" applyProtection="1">
      <alignment horizontal="center" vertical="center"/>
      <protection locked="0"/>
    </xf>
    <xf numFmtId="49" fontId="25" fillId="35" borderId="21" xfId="1" applyNumberFormat="1" applyFont="1" applyFill="1" applyBorder="1" applyAlignment="1" applyProtection="1">
      <alignment horizontal="center" vertical="center"/>
      <protection locked="0"/>
    </xf>
    <xf numFmtId="49" fontId="25" fillId="35" borderId="22" xfId="1" applyNumberFormat="1" applyFont="1" applyFill="1" applyBorder="1" applyAlignment="1" applyProtection="1">
      <alignment horizontal="center" vertical="center"/>
      <protection locked="0"/>
    </xf>
    <xf numFmtId="49" fontId="25" fillId="35" borderId="25" xfId="1" applyNumberFormat="1" applyFont="1" applyFill="1" applyBorder="1" applyAlignment="1" applyProtection="1">
      <alignment horizontal="center" vertical="center"/>
      <protection locked="0"/>
    </xf>
    <xf numFmtId="49" fontId="25" fillId="35" borderId="26" xfId="1" applyNumberFormat="1" applyFont="1" applyFill="1" applyBorder="1" applyAlignment="1" applyProtection="1">
      <alignment horizontal="center" vertical="center"/>
      <protection locked="0"/>
    </xf>
    <xf numFmtId="49" fontId="25" fillId="35" borderId="27" xfId="1" applyNumberFormat="1" applyFont="1" applyFill="1" applyBorder="1" applyAlignment="1" applyProtection="1">
      <alignment horizontal="center" vertical="center"/>
      <protection locked="0"/>
    </xf>
    <xf numFmtId="49" fontId="25" fillId="35" borderId="30" xfId="1" applyNumberFormat="1" applyFont="1" applyFill="1" applyBorder="1" applyAlignment="1" applyProtection="1">
      <alignment horizontal="center" vertical="center"/>
      <protection locked="0"/>
    </xf>
    <xf numFmtId="49" fontId="25" fillId="35" borderId="31" xfId="1" applyNumberFormat="1" applyFont="1" applyFill="1" applyBorder="1" applyAlignment="1" applyProtection="1">
      <alignment horizontal="center" vertical="center"/>
      <protection locked="0"/>
    </xf>
    <xf numFmtId="49" fontId="25" fillId="35" borderId="32" xfId="1" applyNumberFormat="1" applyFont="1" applyFill="1" applyBorder="1" applyAlignment="1" applyProtection="1">
      <alignment horizontal="center" vertical="center"/>
      <protection locked="0"/>
    </xf>
    <xf numFmtId="49" fontId="25" fillId="35" borderId="33" xfId="1" applyNumberFormat="1" applyFont="1" applyFill="1" applyBorder="1" applyAlignment="1" applyProtection="1">
      <alignment horizontal="center" vertical="center"/>
      <protection locked="0"/>
    </xf>
    <xf numFmtId="49" fontId="25" fillId="35" borderId="34" xfId="1" applyNumberFormat="1" applyFont="1" applyFill="1" applyBorder="1" applyAlignment="1" applyProtection="1">
      <alignment horizontal="center" vertical="center"/>
      <protection locked="0"/>
    </xf>
    <xf numFmtId="49" fontId="25" fillId="35" borderId="35" xfId="1" applyNumberFormat="1" applyFont="1" applyFill="1" applyBorder="1" applyAlignment="1" applyProtection="1">
      <alignment horizontal="center" vertical="center"/>
      <protection locked="0"/>
    </xf>
    <xf numFmtId="49" fontId="25" fillId="35" borderId="36" xfId="1" applyNumberFormat="1" applyFont="1" applyFill="1" applyBorder="1" applyAlignment="1" applyProtection="1">
      <alignment horizontal="center" vertical="center"/>
      <protection locked="0"/>
    </xf>
    <xf numFmtId="49" fontId="25" fillId="35" borderId="37" xfId="1" applyNumberFormat="1" applyFont="1" applyFill="1" applyBorder="1" applyAlignment="1" applyProtection="1">
      <alignment horizontal="center" vertical="center"/>
      <protection locked="0"/>
    </xf>
    <xf numFmtId="0" fontId="20" fillId="33" borderId="0" xfId="1" applyFont="1" applyFill="1" applyAlignment="1">
      <alignment vertical="center"/>
    </xf>
    <xf numFmtId="49" fontId="28" fillId="34" borderId="47" xfId="1" applyNumberFormat="1" applyFont="1" applyFill="1" applyBorder="1" applyAlignment="1" applyProtection="1">
      <alignment horizontal="left" vertical="center"/>
      <protection locked="0"/>
    </xf>
    <xf numFmtId="49" fontId="27" fillId="34" borderId="48" xfId="1" applyNumberFormat="1" applyFont="1" applyFill="1" applyBorder="1" applyAlignment="1" applyProtection="1">
      <alignment horizontal="left" vertical="center"/>
      <protection locked="0"/>
    </xf>
    <xf numFmtId="4" fontId="27" fillId="0" borderId="49" xfId="1" applyNumberFormat="1" applyFont="1" applyFill="1" applyBorder="1" applyAlignment="1" applyProtection="1">
      <alignment horizontal="right" vertical="center"/>
      <protection locked="0"/>
    </xf>
    <xf numFmtId="4" fontId="27" fillId="0" borderId="50" xfId="1" applyNumberFormat="1" applyFont="1" applyFill="1" applyBorder="1" applyAlignment="1" applyProtection="1">
      <alignment horizontal="right" vertical="center"/>
      <protection locked="0"/>
    </xf>
    <xf numFmtId="4" fontId="27" fillId="0" borderId="51" xfId="1" applyNumberFormat="1" applyFont="1" applyFill="1" applyBorder="1" applyAlignment="1" applyProtection="1">
      <alignment horizontal="right" vertical="center"/>
      <protection locked="0"/>
    </xf>
    <xf numFmtId="4" fontId="27" fillId="0" borderId="53" xfId="1" applyNumberFormat="1" applyFont="1" applyFill="1" applyBorder="1" applyAlignment="1" applyProtection="1">
      <alignment horizontal="right" vertical="center"/>
      <protection locked="0"/>
    </xf>
    <xf numFmtId="4" fontId="27" fillId="33" borderId="54" xfId="1" applyNumberFormat="1" applyFont="1" applyFill="1" applyBorder="1" applyAlignment="1" applyProtection="1">
      <alignment horizontal="right" vertical="center"/>
      <protection locked="0"/>
    </xf>
    <xf numFmtId="4" fontId="27" fillId="33" borderId="56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9" fontId="29" fillId="0" borderId="0" xfId="2" applyFont="1" applyBorder="1" applyAlignment="1">
      <alignment vertical="center"/>
    </xf>
    <xf numFmtId="4" fontId="27" fillId="0" borderId="56" xfId="1" applyNumberFormat="1" applyFont="1" applyFill="1" applyBorder="1" applyAlignment="1" applyProtection="1">
      <alignment horizontal="right" vertical="center"/>
      <protection locked="0"/>
    </xf>
    <xf numFmtId="49" fontId="25" fillId="37" borderId="38" xfId="1" applyNumberFormat="1" applyFont="1" applyFill="1" applyBorder="1" applyAlignment="1" applyProtection="1">
      <alignment horizontal="left" vertical="center"/>
      <protection locked="0"/>
    </xf>
    <xf numFmtId="0" fontId="26" fillId="37" borderId="0" xfId="1" applyFont="1" applyFill="1" applyBorder="1" applyAlignment="1">
      <alignment vertical="center"/>
    </xf>
    <xf numFmtId="49" fontId="25" fillId="37" borderId="39" xfId="1" applyNumberFormat="1" applyFont="1" applyFill="1" applyBorder="1" applyAlignment="1" applyProtection="1">
      <alignment horizontal="left" vertical="center"/>
      <protection locked="0"/>
    </xf>
    <xf numFmtId="4" fontId="25" fillId="37" borderId="44" xfId="1" applyNumberFormat="1" applyFont="1" applyFill="1" applyBorder="1" applyAlignment="1" applyProtection="1">
      <alignment horizontal="right" vertical="center"/>
      <protection locked="0"/>
    </xf>
    <xf numFmtId="10" fontId="25" fillId="37" borderId="45" xfId="2" applyNumberFormat="1" applyFont="1" applyFill="1" applyBorder="1" applyAlignment="1" applyProtection="1">
      <alignment horizontal="right" vertical="center"/>
      <protection locked="0"/>
    </xf>
    <xf numFmtId="4" fontId="25" fillId="37" borderId="28" xfId="1" applyNumberFormat="1" applyFont="1" applyFill="1" applyBorder="1" applyAlignment="1" applyProtection="1">
      <alignment horizontal="right" vertical="center"/>
      <protection locked="0"/>
    </xf>
    <xf numFmtId="4" fontId="25" fillId="37" borderId="29" xfId="1" applyNumberFormat="1" applyFont="1" applyFill="1" applyBorder="1" applyAlignment="1" applyProtection="1">
      <alignment horizontal="right" vertical="center"/>
      <protection locked="0"/>
    </xf>
    <xf numFmtId="4" fontId="25" fillId="37" borderId="40" xfId="1" applyNumberFormat="1" applyFont="1" applyFill="1" applyBorder="1" applyAlignment="1" applyProtection="1">
      <alignment horizontal="right" vertical="center"/>
      <protection locked="0"/>
    </xf>
    <xf numFmtId="10" fontId="25" fillId="37" borderId="41" xfId="2" applyNumberFormat="1" applyFont="1" applyFill="1" applyBorder="1" applyAlignment="1" applyProtection="1">
      <alignment horizontal="right" vertical="center"/>
      <protection locked="0"/>
    </xf>
    <xf numFmtId="4" fontId="25" fillId="37" borderId="46" xfId="1" applyNumberFormat="1" applyFont="1" applyFill="1" applyBorder="1" applyAlignment="1" applyProtection="1">
      <alignment horizontal="right" vertical="center"/>
      <protection locked="0"/>
    </xf>
    <xf numFmtId="4" fontId="25" fillId="37" borderId="42" xfId="1" applyNumberFormat="1" applyFont="1" applyFill="1" applyBorder="1" applyAlignment="1" applyProtection="1">
      <alignment horizontal="right" vertical="center"/>
      <protection locked="0"/>
    </xf>
    <xf numFmtId="4" fontId="27" fillId="38" borderId="52" xfId="1" applyNumberFormat="1" applyFont="1" applyFill="1" applyBorder="1" applyAlignment="1" applyProtection="1">
      <alignment horizontal="right" vertical="center"/>
      <protection locked="0"/>
    </xf>
    <xf numFmtId="4" fontId="27" fillId="38" borderId="55" xfId="1" applyNumberFormat="1" applyFont="1" applyFill="1" applyBorder="1" applyAlignment="1" applyProtection="1">
      <alignment horizontal="right" vertical="center"/>
      <protection locked="0"/>
    </xf>
    <xf numFmtId="49" fontId="25" fillId="37" borderId="60" xfId="1" applyNumberFormat="1" applyFont="1" applyFill="1" applyBorder="1" applyAlignment="1" applyProtection="1">
      <alignment horizontal="left" vertical="center"/>
      <protection locked="0"/>
    </xf>
    <xf numFmtId="49" fontId="27" fillId="34" borderId="60" xfId="1" applyNumberFormat="1" applyFont="1" applyFill="1" applyBorder="1" applyAlignment="1" applyProtection="1">
      <alignment horizontal="left" vertical="center"/>
      <protection locked="0"/>
    </xf>
    <xf numFmtId="49" fontId="25" fillId="35" borderId="60" xfId="1" applyNumberFormat="1" applyFont="1" applyFill="1" applyBorder="1" applyAlignment="1" applyProtection="1">
      <alignment horizontal="center" vertical="center"/>
      <protection locked="0"/>
    </xf>
    <xf numFmtId="49" fontId="25" fillId="37" borderId="27" xfId="1" applyNumberFormat="1" applyFont="1" applyFill="1" applyBorder="1" applyAlignment="1" applyProtection="1">
      <alignment horizontal="left" vertical="center"/>
      <protection locked="0"/>
    </xf>
    <xf numFmtId="0" fontId="18" fillId="0" borderId="61" xfId="1" applyBorder="1" applyAlignment="1">
      <alignment vertical="center"/>
    </xf>
    <xf numFmtId="49" fontId="25" fillId="35" borderId="23" xfId="1" applyNumberFormat="1" applyFont="1" applyFill="1" applyBorder="1" applyAlignment="1" applyProtection="1">
      <alignment horizontal="center" vertical="center"/>
      <protection locked="0"/>
    </xf>
    <xf numFmtId="49" fontId="25" fillId="35" borderId="24" xfId="1" applyNumberFormat="1" applyFont="1" applyFill="1" applyBorder="1" applyAlignment="1" applyProtection="1">
      <alignment horizontal="center" vertical="center"/>
      <protection locked="0"/>
    </xf>
    <xf numFmtId="2" fontId="25" fillId="39" borderId="15" xfId="1" applyNumberFormat="1" applyFont="1" applyFill="1" applyBorder="1" applyAlignment="1" applyProtection="1">
      <alignment horizontal="center" vertical="center"/>
      <protection locked="0"/>
    </xf>
    <xf numFmtId="2" fontId="25" fillId="39" borderId="16" xfId="1" quotePrefix="1" applyNumberFormat="1" applyFont="1" applyFill="1" applyBorder="1" applyAlignment="1" applyProtection="1">
      <alignment horizontal="center" vertical="center"/>
      <protection locked="0"/>
    </xf>
    <xf numFmtId="2" fontId="25" fillId="39" borderId="17" xfId="1" quotePrefix="1" applyNumberFormat="1" applyFont="1" applyFill="1" applyBorder="1" applyAlignment="1" applyProtection="1">
      <alignment horizontal="center" vertical="center"/>
      <protection locked="0"/>
    </xf>
    <xf numFmtId="2" fontId="25" fillId="39" borderId="10" xfId="1" applyNumberFormat="1" applyFont="1" applyFill="1" applyBorder="1" applyAlignment="1" applyProtection="1">
      <alignment horizontal="center" vertical="center"/>
      <protection locked="0"/>
    </xf>
    <xf numFmtId="2" fontId="25" fillId="39" borderId="11" xfId="1" applyNumberFormat="1" applyFont="1" applyFill="1" applyBorder="1" applyAlignment="1" applyProtection="1">
      <alignment horizontal="center" vertical="center"/>
      <protection locked="0"/>
    </xf>
    <xf numFmtId="2" fontId="25" fillId="39" borderId="12" xfId="1" applyNumberFormat="1" applyFont="1" applyFill="1" applyBorder="1" applyAlignment="1" applyProtection="1">
      <alignment horizontal="center" vertical="center"/>
      <protection locked="0"/>
    </xf>
    <xf numFmtId="49" fontId="25" fillId="35" borderId="19" xfId="1" applyNumberFormat="1" applyFont="1" applyFill="1" applyBorder="1" applyAlignment="1" applyProtection="1">
      <alignment horizontal="center" vertical="center"/>
      <protection locked="0"/>
    </xf>
    <xf numFmtId="49" fontId="25" fillId="35" borderId="20" xfId="1" applyNumberFormat="1" applyFont="1" applyFill="1" applyBorder="1" applyAlignment="1" applyProtection="1">
      <alignment horizontal="center" vertical="center"/>
      <protection locked="0"/>
    </xf>
    <xf numFmtId="49" fontId="25" fillId="35" borderId="59" xfId="1" applyNumberFormat="1" applyFont="1" applyFill="1" applyBorder="1" applyAlignment="1" applyProtection="1">
      <alignment horizontal="center" vertical="center"/>
      <protection locked="0"/>
    </xf>
    <xf numFmtId="49" fontId="25" fillId="35" borderId="43" xfId="1" applyNumberFormat="1" applyFont="1" applyFill="1" applyBorder="1" applyAlignment="1" applyProtection="1">
      <alignment horizontal="center" vertical="center"/>
      <protection locked="0"/>
    </xf>
    <xf numFmtId="49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ill="1" applyBorder="1" applyAlignment="1">
      <alignment vertical="center"/>
    </xf>
  </cellXfs>
  <cellStyles count="113">
    <cellStyle name="20 % - Accent1 2" xfId="3"/>
    <cellStyle name="20 % - Accent1 3" xfId="4"/>
    <cellStyle name="20 % - Accent1 4" xfId="5"/>
    <cellStyle name="20 % - Accent1 5" xfId="6"/>
    <cellStyle name="20 % - Accent2 2" xfId="7"/>
    <cellStyle name="20 % - Accent2 3" xfId="8"/>
    <cellStyle name="20 % - Accent2 4" xfId="9"/>
    <cellStyle name="20 % - Accent2 5" xfId="10"/>
    <cellStyle name="20 % - Accent3 2" xfId="11"/>
    <cellStyle name="20 % - Accent3 3" xfId="12"/>
    <cellStyle name="20 % - Accent3 4" xfId="13"/>
    <cellStyle name="20 % - Accent3 5" xfId="14"/>
    <cellStyle name="20 % - Accent4 2" xfId="15"/>
    <cellStyle name="20 % - Accent4 3" xfId="16"/>
    <cellStyle name="20 % - Accent4 4" xfId="17"/>
    <cellStyle name="20 % - Accent4 5" xfId="18"/>
    <cellStyle name="20 % - Accent5 2" xfId="19"/>
    <cellStyle name="20 % - Accent5 3" xfId="20"/>
    <cellStyle name="20 % - Accent5 4" xfId="21"/>
    <cellStyle name="20 % - Accent5 5" xfId="22"/>
    <cellStyle name="20 % - Accent6 2" xfId="23"/>
    <cellStyle name="20 % - Accent6 3" xfId="24"/>
    <cellStyle name="20 % - Accent6 4" xfId="25"/>
    <cellStyle name="20 % - Accent6 5" xfId="26"/>
    <cellStyle name="40 % - Accent1 2" xfId="27"/>
    <cellStyle name="40 % - Accent1 3" xfId="28"/>
    <cellStyle name="40 % - Accent1 4" xfId="29"/>
    <cellStyle name="40 % - Accent1 5" xfId="30"/>
    <cellStyle name="40 % - Accent2 2" xfId="31"/>
    <cellStyle name="40 % - Accent2 3" xfId="32"/>
    <cellStyle name="40 % - Accent2 4" xfId="33"/>
    <cellStyle name="40 % - Accent2 5" xfId="34"/>
    <cellStyle name="40 % - Accent3 2" xfId="35"/>
    <cellStyle name="40 % - Accent3 3" xfId="36"/>
    <cellStyle name="40 % - Accent3 4" xfId="37"/>
    <cellStyle name="40 % - Accent3 5" xfId="38"/>
    <cellStyle name="40 % - Accent4 2" xfId="39"/>
    <cellStyle name="40 % - Accent4 3" xfId="40"/>
    <cellStyle name="40 % - Accent4 4" xfId="41"/>
    <cellStyle name="40 % - Accent4 5" xfId="42"/>
    <cellStyle name="40 % - Accent5 2" xfId="43"/>
    <cellStyle name="40 % - Accent5 3" xfId="44"/>
    <cellStyle name="40 % - Accent5 4" xfId="45"/>
    <cellStyle name="40 % - Accent5 5" xfId="46"/>
    <cellStyle name="40 % - Accent6 2" xfId="47"/>
    <cellStyle name="40 % - Accent6 3" xfId="48"/>
    <cellStyle name="40 % - Accent6 4" xfId="49"/>
    <cellStyle name="40 % - Accent6 5" xfId="50"/>
    <cellStyle name="60 % - Accent1 2" xfId="51"/>
    <cellStyle name="60 % - Accent2 2" xfId="52"/>
    <cellStyle name="60 % - Accent3 2" xfId="53"/>
    <cellStyle name="60 % - Accent4 2" xfId="54"/>
    <cellStyle name="60 % - Accent5 2" xfId="55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 2" xfId="63"/>
    <cellStyle name="Calcul 2" xfId="64"/>
    <cellStyle name="Cellule liée 2" xfId="65"/>
    <cellStyle name="Commentaire 2" xfId="66"/>
    <cellStyle name="Commentaire 3" xfId="67"/>
    <cellStyle name="Commentaire 4" xfId="68"/>
    <cellStyle name="Commentaire 5" xfId="69"/>
    <cellStyle name="Entrée 2" xfId="70"/>
    <cellStyle name="Euro" xfId="71"/>
    <cellStyle name="Insatisfaisant 2" xfId="72"/>
    <cellStyle name="Milliers 2" xfId="73"/>
    <cellStyle name="Milliers 3" xfId="74"/>
    <cellStyle name="Milliers 4" xfId="75"/>
    <cellStyle name="Milliers 5" xfId="76"/>
    <cellStyle name="Milliers 5 2" xfId="77"/>
    <cellStyle name="Milliers 6" xfId="78"/>
    <cellStyle name="NELLY" xfId="79"/>
    <cellStyle name="Neutre 2" xfId="80"/>
    <cellStyle name="Non défini" xfId="81"/>
    <cellStyle name="Normal" xfId="0" builtinId="0"/>
    <cellStyle name="Normal 10" xfId="82"/>
    <cellStyle name="Normal 13" xfId="83"/>
    <cellStyle name="Normal 2" xfId="1"/>
    <cellStyle name="Normal 2 2" xfId="84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N19"/>
  <sheetViews>
    <sheetView showGridLines="0" zoomScaleNormal="100" workbookViewId="0">
      <pane xSplit="2" ySplit="8" topLeftCell="C9" activePane="bottomRight" state="frozen"/>
      <selection pane="topRight" activeCell="D1" sqref="D1"/>
      <selection pane="bottomLeft" activeCell="A11" sqref="A11"/>
      <selection pane="bottomRight" activeCell="F33" sqref="F33"/>
    </sheetView>
  </sheetViews>
  <sheetFormatPr baseColWidth="10" defaultRowHeight="12.75"/>
  <cols>
    <col min="1" max="1" width="40.7109375" style="1" customWidth="1"/>
    <col min="2" max="2" width="2.140625" style="2" customWidth="1"/>
    <col min="3" max="3" width="5.140625" style="1" customWidth="1"/>
    <col min="4" max="4" width="3.140625" style="2" customWidth="1"/>
    <col min="5" max="8" width="10.7109375" style="1" customWidth="1"/>
    <col min="9" max="9" width="3.140625" style="2" customWidth="1"/>
    <col min="10" max="13" width="10.7109375" style="1" customWidth="1"/>
    <col min="14" max="14" width="3.140625" style="2" customWidth="1"/>
    <col min="15" max="16384" width="11.42578125" style="1"/>
  </cols>
  <sheetData>
    <row r="1" spans="1:14" ht="15" customHeight="1"/>
    <row r="2" spans="1:14" ht="15" customHeight="1">
      <c r="A2" s="3"/>
    </row>
    <row r="3" spans="1:14" ht="23.2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ht="13.5" customHeight="1"/>
    <row r="5" spans="1:14" ht="13.5" customHeight="1" thickBot="1">
      <c r="A5" s="4"/>
      <c r="B5" s="5"/>
      <c r="D5" s="5"/>
      <c r="E5" s="6" t="s">
        <v>0</v>
      </c>
      <c r="F5" s="6" t="s">
        <v>0</v>
      </c>
      <c r="G5" s="4"/>
      <c r="H5" s="4"/>
      <c r="I5" s="5"/>
      <c r="J5" s="4"/>
      <c r="K5" s="6" t="s">
        <v>0</v>
      </c>
      <c r="L5" s="4"/>
      <c r="M5" s="4"/>
      <c r="N5" s="5"/>
    </row>
    <row r="6" spans="1:14" ht="18" customHeight="1" thickBot="1">
      <c r="A6" s="7"/>
      <c r="B6" s="8"/>
      <c r="D6" s="9"/>
      <c r="E6" s="56" t="s">
        <v>14</v>
      </c>
      <c r="F6" s="57"/>
      <c r="G6" s="57"/>
      <c r="H6" s="58"/>
      <c r="I6" s="8"/>
      <c r="J6" s="59" t="s">
        <v>15</v>
      </c>
      <c r="K6" s="60"/>
      <c r="L6" s="60"/>
      <c r="M6" s="61"/>
      <c r="N6" s="8"/>
    </row>
    <row r="7" spans="1:14">
      <c r="A7" s="64" t="s">
        <v>1</v>
      </c>
      <c r="B7" s="8" t="s">
        <v>2</v>
      </c>
      <c r="C7" s="10" t="s">
        <v>3</v>
      </c>
      <c r="D7" s="8" t="s">
        <v>2</v>
      </c>
      <c r="E7" s="62" t="s">
        <v>5</v>
      </c>
      <c r="F7" s="63"/>
      <c r="G7" s="11" t="s">
        <v>6</v>
      </c>
      <c r="H7" s="12" t="s">
        <v>7</v>
      </c>
      <c r="I7" s="8" t="s">
        <v>2</v>
      </c>
      <c r="J7" s="54" t="s">
        <v>5</v>
      </c>
      <c r="K7" s="55"/>
      <c r="L7" s="13" t="s">
        <v>6</v>
      </c>
      <c r="M7" s="14" t="s">
        <v>7</v>
      </c>
      <c r="N7" s="8" t="s">
        <v>2</v>
      </c>
    </row>
    <row r="8" spans="1:14" ht="13.5" customHeight="1" thickBot="1">
      <c r="A8" s="65"/>
      <c r="B8" s="5"/>
      <c r="C8" s="15" t="s">
        <v>8</v>
      </c>
      <c r="D8" s="5"/>
      <c r="E8" s="16" t="s">
        <v>4</v>
      </c>
      <c r="F8" s="17" t="s">
        <v>9</v>
      </c>
      <c r="G8" s="18" t="s">
        <v>4</v>
      </c>
      <c r="H8" s="19" t="s">
        <v>4</v>
      </c>
      <c r="I8" s="5"/>
      <c r="J8" s="20" t="s">
        <v>4</v>
      </c>
      <c r="K8" s="21" t="s">
        <v>9</v>
      </c>
      <c r="L8" s="22" t="s">
        <v>4</v>
      </c>
      <c r="M8" s="23" t="s">
        <v>4</v>
      </c>
      <c r="N8" s="5"/>
    </row>
    <row r="9" spans="1:14" s="24" customFormat="1" ht="19.5" customHeight="1" thickBot="1">
      <c r="A9" s="36" t="s">
        <v>13</v>
      </c>
      <c r="B9" s="37"/>
      <c r="C9" s="38" t="s">
        <v>10</v>
      </c>
      <c r="D9" s="37"/>
      <c r="E9" s="39">
        <f>SUM(E10:E19)</f>
        <v>1397</v>
      </c>
      <c r="F9" s="40" t="str">
        <f>IFERROR(E9/#REF!,"")</f>
        <v/>
      </c>
      <c r="G9" s="41">
        <f>SUM(G10:G19)</f>
        <v>397</v>
      </c>
      <c r="H9" s="42">
        <f>SUM(H10:H19)</f>
        <v>1000</v>
      </c>
      <c r="I9" s="37"/>
      <c r="J9" s="43">
        <f>SUM(J10:J19)</f>
        <v>293</v>
      </c>
      <c r="K9" s="44">
        <f>IFERROR(J9/H9,"")</f>
        <v>0.29299999999999998</v>
      </c>
      <c r="L9" s="45">
        <f>SUM(L10:L19)</f>
        <v>104</v>
      </c>
      <c r="M9" s="46">
        <f>SUM(M10:M19)</f>
        <v>189</v>
      </c>
      <c r="N9" s="37"/>
    </row>
    <row r="10" spans="1:14" s="33" customFormat="1" ht="15" customHeight="1">
      <c r="A10" s="25" t="s">
        <v>16</v>
      </c>
      <c r="B10" s="5"/>
      <c r="C10" s="26" t="s">
        <v>10</v>
      </c>
      <c r="D10" s="5"/>
      <c r="E10" s="29">
        <f>G10+F10</f>
        <v>101</v>
      </c>
      <c r="F10" s="47">
        <f>'2'!F10</f>
        <v>100</v>
      </c>
      <c r="G10" s="27">
        <f>J10+L10</f>
        <v>1</v>
      </c>
      <c r="H10" s="28">
        <f>E10-G10</f>
        <v>100</v>
      </c>
      <c r="I10" s="5"/>
      <c r="J10" s="30">
        <v>1</v>
      </c>
      <c r="K10" s="31"/>
      <c r="L10" s="48"/>
      <c r="M10" s="32">
        <f>J10-L10</f>
        <v>1</v>
      </c>
      <c r="N10" s="5"/>
    </row>
    <row r="11" spans="1:14" s="33" customFormat="1" ht="15" customHeight="1">
      <c r="A11" s="25" t="s">
        <v>17</v>
      </c>
      <c r="B11" s="5"/>
      <c r="C11" s="26" t="s">
        <v>10</v>
      </c>
      <c r="D11" s="5"/>
      <c r="E11" s="29">
        <f t="shared" ref="E11:E19" si="0">G11+F11</f>
        <v>102</v>
      </c>
      <c r="F11" s="47">
        <f>'2'!F11</f>
        <v>100</v>
      </c>
      <c r="G11" s="27">
        <f t="shared" ref="G11:G19" si="1">J11+L11</f>
        <v>2</v>
      </c>
      <c r="H11" s="28">
        <f t="shared" ref="H11:H19" si="2">E11-G11</f>
        <v>100</v>
      </c>
      <c r="I11" s="5"/>
      <c r="J11" s="30">
        <v>2</v>
      </c>
      <c r="K11" s="31"/>
      <c r="L11" s="48"/>
      <c r="M11" s="32">
        <f t="shared" ref="M11:M19" si="3">J11-L11</f>
        <v>2</v>
      </c>
      <c r="N11" s="5"/>
    </row>
    <row r="12" spans="1:14" s="33" customFormat="1" ht="15" customHeight="1">
      <c r="A12" s="25" t="s">
        <v>18</v>
      </c>
      <c r="B12" s="5"/>
      <c r="C12" s="26" t="s">
        <v>10</v>
      </c>
      <c r="D12" s="5"/>
      <c r="E12" s="29">
        <f t="shared" si="0"/>
        <v>184</v>
      </c>
      <c r="F12" s="47">
        <f>'2'!F12</f>
        <v>100</v>
      </c>
      <c r="G12" s="27">
        <f t="shared" si="1"/>
        <v>84</v>
      </c>
      <c r="H12" s="28">
        <f t="shared" si="2"/>
        <v>100</v>
      </c>
      <c r="I12" s="5"/>
      <c r="J12" s="30">
        <v>58</v>
      </c>
      <c r="K12" s="31"/>
      <c r="L12" s="48">
        <v>26</v>
      </c>
      <c r="M12" s="32">
        <f t="shared" si="3"/>
        <v>32</v>
      </c>
      <c r="N12" s="5"/>
    </row>
    <row r="13" spans="1:14" s="33" customFormat="1" ht="15" customHeight="1">
      <c r="A13" s="25" t="s">
        <v>19</v>
      </c>
      <c r="B13" s="5"/>
      <c r="C13" s="26" t="s">
        <v>10</v>
      </c>
      <c r="D13" s="5"/>
      <c r="E13" s="29">
        <f t="shared" si="0"/>
        <v>132</v>
      </c>
      <c r="F13" s="47">
        <f>'2'!F13</f>
        <v>100</v>
      </c>
      <c r="G13" s="27">
        <f t="shared" si="1"/>
        <v>32</v>
      </c>
      <c r="H13" s="28">
        <f t="shared" si="2"/>
        <v>100</v>
      </c>
      <c r="I13" s="5"/>
      <c r="J13" s="30">
        <v>6</v>
      </c>
      <c r="K13" s="31"/>
      <c r="L13" s="48">
        <v>26</v>
      </c>
      <c r="M13" s="32">
        <f t="shared" si="3"/>
        <v>-20</v>
      </c>
      <c r="N13" s="5"/>
    </row>
    <row r="14" spans="1:14" s="33" customFormat="1" ht="15" customHeight="1">
      <c r="A14" s="25" t="s">
        <v>20</v>
      </c>
      <c r="B14" s="5"/>
      <c r="C14" s="26" t="s">
        <v>10</v>
      </c>
      <c r="D14" s="5"/>
      <c r="E14" s="29">
        <f t="shared" si="0"/>
        <v>128</v>
      </c>
      <c r="F14" s="47">
        <f>'2'!F14</f>
        <v>100</v>
      </c>
      <c r="G14" s="27">
        <f t="shared" si="1"/>
        <v>28</v>
      </c>
      <c r="H14" s="28">
        <f t="shared" si="2"/>
        <v>100</v>
      </c>
      <c r="I14" s="5"/>
      <c r="J14" s="30">
        <v>2</v>
      </c>
      <c r="K14" s="31"/>
      <c r="L14" s="48">
        <v>26</v>
      </c>
      <c r="M14" s="32">
        <f t="shared" si="3"/>
        <v>-24</v>
      </c>
      <c r="N14" s="5"/>
    </row>
    <row r="15" spans="1:14" s="33" customFormat="1" ht="15" customHeight="1">
      <c r="A15" s="25" t="s">
        <v>21</v>
      </c>
      <c r="B15" s="5"/>
      <c r="C15" s="26" t="s">
        <v>10</v>
      </c>
      <c r="D15" s="5"/>
      <c r="E15" s="29">
        <f t="shared" si="0"/>
        <v>174</v>
      </c>
      <c r="F15" s="47">
        <f>'2'!F15</f>
        <v>100</v>
      </c>
      <c r="G15" s="27">
        <f t="shared" si="1"/>
        <v>74</v>
      </c>
      <c r="H15" s="28">
        <f t="shared" si="2"/>
        <v>100</v>
      </c>
      <c r="I15" s="5"/>
      <c r="J15" s="30">
        <v>48</v>
      </c>
      <c r="K15" s="31"/>
      <c r="L15" s="48">
        <v>26</v>
      </c>
      <c r="M15" s="32">
        <f t="shared" si="3"/>
        <v>22</v>
      </c>
      <c r="N15" s="5"/>
    </row>
    <row r="16" spans="1:14" s="33" customFormat="1" ht="15" customHeight="1">
      <c r="A16" s="25" t="s">
        <v>22</v>
      </c>
      <c r="B16" s="5"/>
      <c r="C16" s="26" t="s">
        <v>10</v>
      </c>
      <c r="D16" s="5"/>
      <c r="E16" s="29">
        <f t="shared" si="0"/>
        <v>165</v>
      </c>
      <c r="F16" s="47">
        <f>'2'!F16</f>
        <v>100</v>
      </c>
      <c r="G16" s="27">
        <f t="shared" si="1"/>
        <v>65</v>
      </c>
      <c r="H16" s="28">
        <f t="shared" si="2"/>
        <v>100</v>
      </c>
      <c r="I16" s="5"/>
      <c r="J16" s="30">
        <v>65</v>
      </c>
      <c r="K16" s="31"/>
      <c r="L16" s="48"/>
      <c r="M16" s="32">
        <f t="shared" si="3"/>
        <v>65</v>
      </c>
      <c r="N16" s="5"/>
    </row>
    <row r="17" spans="1:14" s="33" customFormat="1" ht="15" customHeight="1">
      <c r="A17" s="25" t="s">
        <v>23</v>
      </c>
      <c r="B17" s="5"/>
      <c r="C17" s="26" t="s">
        <v>10</v>
      </c>
      <c r="D17" s="5"/>
      <c r="E17" s="29">
        <f t="shared" si="0"/>
        <v>125</v>
      </c>
      <c r="F17" s="47">
        <f>'2'!F17</f>
        <v>100</v>
      </c>
      <c r="G17" s="27">
        <f t="shared" si="1"/>
        <v>25</v>
      </c>
      <c r="H17" s="28">
        <f t="shared" si="2"/>
        <v>100</v>
      </c>
      <c r="I17" s="5"/>
      <c r="J17" s="30">
        <v>25</v>
      </c>
      <c r="K17" s="31"/>
      <c r="L17" s="48"/>
      <c r="M17" s="32">
        <f t="shared" si="3"/>
        <v>25</v>
      </c>
      <c r="N17" s="5"/>
    </row>
    <row r="18" spans="1:14" s="33" customFormat="1" ht="15" customHeight="1">
      <c r="A18" s="25" t="s">
        <v>24</v>
      </c>
      <c r="B18" s="5"/>
      <c r="C18" s="26" t="s">
        <v>10</v>
      </c>
      <c r="D18" s="5"/>
      <c r="E18" s="29">
        <f t="shared" si="0"/>
        <v>165</v>
      </c>
      <c r="F18" s="47">
        <f>'2'!F18</f>
        <v>100</v>
      </c>
      <c r="G18" s="27">
        <f t="shared" si="1"/>
        <v>65</v>
      </c>
      <c r="H18" s="28">
        <f t="shared" si="2"/>
        <v>100</v>
      </c>
      <c r="I18" s="34"/>
      <c r="J18" s="30">
        <v>65</v>
      </c>
      <c r="K18" s="31"/>
      <c r="L18" s="48"/>
      <c r="M18" s="35">
        <f t="shared" si="3"/>
        <v>65</v>
      </c>
      <c r="N18" s="5"/>
    </row>
    <row r="19" spans="1:14" s="33" customFormat="1" ht="15" customHeight="1">
      <c r="A19" s="25" t="s">
        <v>25</v>
      </c>
      <c r="B19" s="5"/>
      <c r="C19" s="26" t="s">
        <v>10</v>
      </c>
      <c r="D19" s="5"/>
      <c r="E19" s="29">
        <f t="shared" si="0"/>
        <v>121</v>
      </c>
      <c r="F19" s="47">
        <f>'2'!F19</f>
        <v>100</v>
      </c>
      <c r="G19" s="27">
        <f t="shared" si="1"/>
        <v>21</v>
      </c>
      <c r="H19" s="28">
        <f t="shared" si="2"/>
        <v>100</v>
      </c>
      <c r="I19" s="5"/>
      <c r="J19" s="30">
        <v>21</v>
      </c>
      <c r="K19" s="31"/>
      <c r="L19" s="48"/>
      <c r="M19" s="32">
        <f t="shared" si="3"/>
        <v>21</v>
      </c>
      <c r="N19" s="5"/>
    </row>
  </sheetData>
  <mergeCells count="6">
    <mergeCell ref="J7:K7"/>
    <mergeCell ref="A3:N3"/>
    <mergeCell ref="E6:H6"/>
    <mergeCell ref="J6:M6"/>
    <mergeCell ref="E7:F7"/>
    <mergeCell ref="A7:A8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>
    <tabColor rgb="FF00B050"/>
  </sheetPr>
  <dimension ref="A1:N19"/>
  <sheetViews>
    <sheetView showGridLines="0" zoomScaleNormal="100" workbookViewId="0">
      <pane xSplit="2" ySplit="8" topLeftCell="C9" activePane="bottomRight" state="frozen"/>
      <selection activeCell="A20" sqref="A20"/>
      <selection pane="topRight" activeCell="A20" sqref="A20"/>
      <selection pane="bottomLeft" activeCell="A20" sqref="A20"/>
      <selection pane="bottomRight" activeCell="C29" sqref="C29"/>
    </sheetView>
  </sheetViews>
  <sheetFormatPr baseColWidth="10" defaultRowHeight="12.75"/>
  <cols>
    <col min="1" max="1" width="40.7109375" style="1" customWidth="1"/>
    <col min="2" max="2" width="2.140625" style="2" customWidth="1"/>
    <col min="3" max="3" width="5.140625" style="1" customWidth="1"/>
    <col min="4" max="4" width="3.140625" style="2" customWidth="1"/>
    <col min="5" max="8" width="10.7109375" style="1" customWidth="1"/>
    <col min="9" max="9" width="3.140625" style="2" customWidth="1"/>
    <col min="10" max="13" width="10.7109375" style="1" customWidth="1"/>
    <col min="14" max="14" width="3.140625" style="2" customWidth="1"/>
    <col min="15" max="16384" width="11.42578125" style="1"/>
  </cols>
  <sheetData>
    <row r="1" spans="1:14" ht="15" customHeight="1"/>
    <row r="2" spans="1:14" ht="15" customHeight="1">
      <c r="A2" s="3"/>
    </row>
    <row r="3" spans="1:14" ht="23.2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ht="13.5" customHeight="1"/>
    <row r="5" spans="1:14" ht="13.5" customHeight="1" thickBot="1">
      <c r="A5" s="4"/>
      <c r="B5" s="5"/>
      <c r="D5" s="5"/>
      <c r="E5" s="6" t="s">
        <v>0</v>
      </c>
      <c r="F5" s="6"/>
      <c r="G5" s="4"/>
      <c r="H5" s="4"/>
      <c r="I5" s="5"/>
      <c r="J5" s="4"/>
      <c r="K5" s="6"/>
      <c r="L5" s="4"/>
      <c r="M5" s="4"/>
      <c r="N5" s="5"/>
    </row>
    <row r="6" spans="1:14" ht="18" customHeight="1" thickBot="1">
      <c r="A6" s="7"/>
      <c r="B6" s="8"/>
      <c r="C6" s="53"/>
      <c r="D6" s="8"/>
      <c r="E6" s="56" t="s">
        <v>14</v>
      </c>
      <c r="F6" s="57"/>
      <c r="G6" s="57"/>
      <c r="H6" s="58"/>
      <c r="I6" s="8"/>
      <c r="J6" s="59" t="s">
        <v>15</v>
      </c>
      <c r="K6" s="60"/>
      <c r="L6" s="60"/>
      <c r="M6" s="61"/>
      <c r="N6" s="8"/>
    </row>
    <row r="7" spans="1:14">
      <c r="A7" s="64" t="s">
        <v>1</v>
      </c>
      <c r="B7" s="8" t="s">
        <v>2</v>
      </c>
      <c r="C7" s="51" t="s">
        <v>3</v>
      </c>
      <c r="D7" s="8" t="s">
        <v>2</v>
      </c>
      <c r="E7" s="62" t="s">
        <v>5</v>
      </c>
      <c r="F7" s="63"/>
      <c r="G7" s="11" t="s">
        <v>6</v>
      </c>
      <c r="H7" s="12" t="s">
        <v>7</v>
      </c>
      <c r="I7" s="8" t="s">
        <v>2</v>
      </c>
      <c r="J7" s="54" t="s">
        <v>5</v>
      </c>
      <c r="K7" s="55"/>
      <c r="L7" s="13" t="s">
        <v>6</v>
      </c>
      <c r="M7" s="14" t="s">
        <v>7</v>
      </c>
      <c r="N7" s="8" t="s">
        <v>2</v>
      </c>
    </row>
    <row r="8" spans="1:14" ht="13.5" customHeight="1" thickBot="1">
      <c r="A8" s="65"/>
      <c r="B8" s="5"/>
      <c r="C8" s="51" t="s">
        <v>8</v>
      </c>
      <c r="D8" s="5"/>
      <c r="E8" s="16" t="s">
        <v>4</v>
      </c>
      <c r="F8" s="17" t="s">
        <v>9</v>
      </c>
      <c r="G8" s="18" t="s">
        <v>4</v>
      </c>
      <c r="H8" s="19" t="s">
        <v>4</v>
      </c>
      <c r="I8" s="5"/>
      <c r="J8" s="20" t="s">
        <v>4</v>
      </c>
      <c r="K8" s="21" t="s">
        <v>9</v>
      </c>
      <c r="L8" s="22" t="s">
        <v>4</v>
      </c>
      <c r="M8" s="23" t="s">
        <v>4</v>
      </c>
      <c r="N8" s="5"/>
    </row>
    <row r="9" spans="1:14" s="24" customFormat="1" ht="19.5" customHeight="1" thickBot="1">
      <c r="A9" s="36" t="s">
        <v>13</v>
      </c>
      <c r="B9" s="37"/>
      <c r="C9" s="52" t="s">
        <v>11</v>
      </c>
      <c r="D9" s="37"/>
      <c r="E9" s="39">
        <f>SUM(E10:E19)</f>
        <v>2123</v>
      </c>
      <c r="F9" s="40" t="str">
        <f>IFERROR(E9/#REF!,"")</f>
        <v/>
      </c>
      <c r="G9" s="41">
        <f>SUM(G10:G19)</f>
        <v>1123</v>
      </c>
      <c r="H9" s="42">
        <f>SUM(H10:H19)</f>
        <v>1000</v>
      </c>
      <c r="I9" s="37"/>
      <c r="J9" s="43">
        <f>SUM(J10:J19)</f>
        <v>293</v>
      </c>
      <c r="K9" s="44">
        <f>IFERROR(J9/H9,"")</f>
        <v>0.29299999999999998</v>
      </c>
      <c r="L9" s="45">
        <f>SUM(L10:L19)</f>
        <v>830</v>
      </c>
      <c r="M9" s="46">
        <f>SUM(M10:M19)</f>
        <v>-537</v>
      </c>
      <c r="N9" s="37"/>
    </row>
    <row r="10" spans="1:14" s="33" customFormat="1" ht="15" customHeight="1">
      <c r="A10" s="25" t="s">
        <v>16</v>
      </c>
      <c r="B10" s="5"/>
      <c r="C10" s="26" t="s">
        <v>11</v>
      </c>
      <c r="D10" s="5"/>
      <c r="E10" s="29">
        <f>G10+F10</f>
        <v>101</v>
      </c>
      <c r="F10" s="47">
        <v>100</v>
      </c>
      <c r="G10" s="27">
        <f>J10+L10</f>
        <v>1</v>
      </c>
      <c r="H10" s="28">
        <f>E10-G10</f>
        <v>100</v>
      </c>
      <c r="I10" s="5"/>
      <c r="J10" s="30">
        <v>1</v>
      </c>
      <c r="K10" s="31"/>
      <c r="L10" s="48"/>
      <c r="M10" s="32">
        <f>J10-L10</f>
        <v>1</v>
      </c>
      <c r="N10" s="5"/>
    </row>
    <row r="11" spans="1:14" s="33" customFormat="1" ht="15" customHeight="1">
      <c r="A11" s="25" t="s">
        <v>17</v>
      </c>
      <c r="B11" s="5"/>
      <c r="C11" s="26" t="s">
        <v>11</v>
      </c>
      <c r="D11" s="5"/>
      <c r="E11" s="29">
        <f t="shared" ref="E11:E19" si="0">G11+F11</f>
        <v>102</v>
      </c>
      <c r="F11" s="47">
        <v>100</v>
      </c>
      <c r="G11" s="27">
        <f t="shared" ref="G11:G19" si="1">J11+L11</f>
        <v>2</v>
      </c>
      <c r="H11" s="28">
        <f t="shared" ref="H11:H16" si="2">E11-G11</f>
        <v>100</v>
      </c>
      <c r="I11" s="5"/>
      <c r="J11" s="30">
        <v>2</v>
      </c>
      <c r="K11" s="31"/>
      <c r="L11" s="48"/>
      <c r="M11" s="32">
        <f t="shared" ref="M11:M16" si="3">J11-L11</f>
        <v>2</v>
      </c>
      <c r="N11" s="5"/>
    </row>
    <row r="12" spans="1:14" s="33" customFormat="1" ht="15" customHeight="1">
      <c r="A12" s="25" t="s">
        <v>18</v>
      </c>
      <c r="B12" s="5"/>
      <c r="C12" s="26" t="s">
        <v>11</v>
      </c>
      <c r="D12" s="5"/>
      <c r="E12" s="29">
        <f t="shared" si="0"/>
        <v>915</v>
      </c>
      <c r="F12" s="47">
        <v>100</v>
      </c>
      <c r="G12" s="27">
        <f t="shared" si="1"/>
        <v>815</v>
      </c>
      <c r="H12" s="28">
        <f t="shared" si="2"/>
        <v>100</v>
      </c>
      <c r="I12" s="5"/>
      <c r="J12" s="30">
        <v>58</v>
      </c>
      <c r="K12" s="31"/>
      <c r="L12" s="48">
        <v>757</v>
      </c>
      <c r="M12" s="32">
        <f t="shared" si="3"/>
        <v>-699</v>
      </c>
      <c r="N12" s="5"/>
    </row>
    <row r="13" spans="1:14" s="33" customFormat="1" ht="15" customHeight="1">
      <c r="A13" s="25" t="s">
        <v>19</v>
      </c>
      <c r="B13" s="5"/>
      <c r="C13" s="26" t="s">
        <v>11</v>
      </c>
      <c r="D13" s="5"/>
      <c r="E13" s="29">
        <f t="shared" si="0"/>
        <v>106</v>
      </c>
      <c r="F13" s="47">
        <v>100</v>
      </c>
      <c r="G13" s="27">
        <f t="shared" si="1"/>
        <v>6</v>
      </c>
      <c r="H13" s="28">
        <f t="shared" si="2"/>
        <v>100</v>
      </c>
      <c r="I13" s="5"/>
      <c r="J13" s="30">
        <v>6</v>
      </c>
      <c r="K13" s="31"/>
      <c r="L13" s="48"/>
      <c r="M13" s="32">
        <f t="shared" si="3"/>
        <v>6</v>
      </c>
      <c r="N13" s="5"/>
    </row>
    <row r="14" spans="1:14" s="33" customFormat="1" ht="15" customHeight="1">
      <c r="A14" s="25" t="s">
        <v>20</v>
      </c>
      <c r="B14" s="5"/>
      <c r="C14" s="26" t="s">
        <v>11</v>
      </c>
      <c r="D14" s="5"/>
      <c r="E14" s="29">
        <f t="shared" si="0"/>
        <v>147</v>
      </c>
      <c r="F14" s="47">
        <v>100</v>
      </c>
      <c r="G14" s="27">
        <f t="shared" si="1"/>
        <v>47</v>
      </c>
      <c r="H14" s="28">
        <f t="shared" si="2"/>
        <v>100</v>
      </c>
      <c r="I14" s="5"/>
      <c r="J14" s="30">
        <v>2</v>
      </c>
      <c r="K14" s="31"/>
      <c r="L14" s="48">
        <v>45</v>
      </c>
      <c r="M14" s="32">
        <f t="shared" si="3"/>
        <v>-43</v>
      </c>
      <c r="N14" s="5"/>
    </row>
    <row r="15" spans="1:14" s="33" customFormat="1" ht="15" customHeight="1">
      <c r="A15" s="25" t="s">
        <v>21</v>
      </c>
      <c r="B15" s="5"/>
      <c r="C15" s="26" t="s">
        <v>11</v>
      </c>
      <c r="D15" s="5"/>
      <c r="E15" s="29">
        <f t="shared" si="0"/>
        <v>148</v>
      </c>
      <c r="F15" s="47">
        <v>100</v>
      </c>
      <c r="G15" s="27">
        <f t="shared" si="1"/>
        <v>48</v>
      </c>
      <c r="H15" s="28">
        <f t="shared" si="2"/>
        <v>100</v>
      </c>
      <c r="I15" s="5"/>
      <c r="J15" s="30">
        <v>48</v>
      </c>
      <c r="K15" s="31"/>
      <c r="L15" s="48"/>
      <c r="M15" s="32">
        <f t="shared" si="3"/>
        <v>48</v>
      </c>
      <c r="N15" s="5"/>
    </row>
    <row r="16" spans="1:14" s="33" customFormat="1" ht="15" customHeight="1">
      <c r="A16" s="25" t="s">
        <v>22</v>
      </c>
      <c r="B16" s="5"/>
      <c r="C16" s="26" t="s">
        <v>11</v>
      </c>
      <c r="D16" s="5"/>
      <c r="E16" s="29">
        <f t="shared" si="0"/>
        <v>165</v>
      </c>
      <c r="F16" s="47">
        <v>100</v>
      </c>
      <c r="G16" s="27">
        <f t="shared" si="1"/>
        <v>65</v>
      </c>
      <c r="H16" s="28">
        <f t="shared" si="2"/>
        <v>100</v>
      </c>
      <c r="I16" s="5"/>
      <c r="J16" s="30">
        <v>65</v>
      </c>
      <c r="K16" s="31"/>
      <c r="L16" s="48"/>
      <c r="M16" s="32">
        <f t="shared" si="3"/>
        <v>65</v>
      </c>
      <c r="N16" s="5"/>
    </row>
    <row r="17" spans="1:14" s="33" customFormat="1" ht="15" customHeight="1">
      <c r="A17" s="25" t="s">
        <v>23</v>
      </c>
      <c r="B17" s="5"/>
      <c r="C17" s="26" t="s">
        <v>11</v>
      </c>
      <c r="D17" s="5"/>
      <c r="E17" s="29">
        <f t="shared" si="0"/>
        <v>153</v>
      </c>
      <c r="F17" s="47">
        <v>100</v>
      </c>
      <c r="G17" s="27">
        <f t="shared" si="1"/>
        <v>53</v>
      </c>
      <c r="H17" s="28">
        <f>E17-G17</f>
        <v>100</v>
      </c>
      <c r="I17" s="5"/>
      <c r="J17" s="30">
        <v>25</v>
      </c>
      <c r="K17" s="31"/>
      <c r="L17" s="48">
        <v>28</v>
      </c>
      <c r="M17" s="32">
        <f>J17-L17</f>
        <v>-3</v>
      </c>
      <c r="N17" s="5"/>
    </row>
    <row r="18" spans="1:14" s="33" customFormat="1" ht="15" customHeight="1">
      <c r="A18" s="25" t="s">
        <v>24</v>
      </c>
      <c r="B18" s="5"/>
      <c r="C18" s="26" t="s">
        <v>10</v>
      </c>
      <c r="D18" s="5"/>
      <c r="E18" s="29">
        <f t="shared" si="0"/>
        <v>165</v>
      </c>
      <c r="F18" s="47">
        <v>100</v>
      </c>
      <c r="G18" s="27">
        <f t="shared" si="1"/>
        <v>65</v>
      </c>
      <c r="H18" s="28">
        <f>E18-G18</f>
        <v>100</v>
      </c>
      <c r="I18" s="34"/>
      <c r="J18" s="30">
        <v>65</v>
      </c>
      <c r="K18" s="31"/>
      <c r="L18" s="48"/>
      <c r="M18" s="35">
        <f t="shared" ref="M18" si="4">J18-L18</f>
        <v>65</v>
      </c>
      <c r="N18" s="5"/>
    </row>
    <row r="19" spans="1:14" s="33" customFormat="1" ht="15" customHeight="1">
      <c r="A19" s="25" t="s">
        <v>25</v>
      </c>
      <c r="B19" s="5"/>
      <c r="C19" s="26" t="s">
        <v>11</v>
      </c>
      <c r="D19" s="5"/>
      <c r="E19" s="29">
        <f t="shared" si="0"/>
        <v>121</v>
      </c>
      <c r="F19" s="47">
        <v>100</v>
      </c>
      <c r="G19" s="27">
        <f t="shared" si="1"/>
        <v>21</v>
      </c>
      <c r="H19" s="28">
        <f>E19-G19</f>
        <v>100</v>
      </c>
      <c r="I19" s="5"/>
      <c r="J19" s="30">
        <v>21</v>
      </c>
      <c r="K19" s="31"/>
      <c r="L19" s="48"/>
      <c r="M19" s="32">
        <f>J19-L19</f>
        <v>21</v>
      </c>
      <c r="N19" s="5"/>
    </row>
  </sheetData>
  <mergeCells count="6">
    <mergeCell ref="J7:K7"/>
    <mergeCell ref="A3:N3"/>
    <mergeCell ref="E6:H6"/>
    <mergeCell ref="J6:M6"/>
    <mergeCell ref="E7:F7"/>
    <mergeCell ref="A7:A8"/>
  </mergeCells>
  <printOptions horizontalCentered="1"/>
  <pageMargins left="0" right="0" top="0.39370078740157483" bottom="0.39370078740157483" header="0" footer="0"/>
  <pageSetup paperSize="8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N19"/>
  <sheetViews>
    <sheetView showGridLines="0" tabSelected="1" zoomScaleNormal="100" workbookViewId="0">
      <pane xSplit="2" ySplit="8" topLeftCell="C9" activePane="bottomRight" state="frozen"/>
      <selection activeCell="A20" sqref="A20"/>
      <selection pane="topRight" activeCell="A20" sqref="A20"/>
      <selection pane="bottomLeft" activeCell="A20" sqref="A20"/>
      <selection pane="bottomRight" activeCell="H36" sqref="H36"/>
    </sheetView>
  </sheetViews>
  <sheetFormatPr baseColWidth="10" defaultRowHeight="12.75"/>
  <cols>
    <col min="1" max="1" width="40.7109375" style="1" customWidth="1"/>
    <col min="2" max="2" width="2.140625" style="2" customWidth="1"/>
    <col min="3" max="3" width="5.140625" style="1" customWidth="1"/>
    <col min="4" max="4" width="3.140625" style="2" customWidth="1"/>
    <col min="5" max="8" width="10.7109375" style="1" customWidth="1"/>
    <col min="9" max="9" width="3.140625" style="2" customWidth="1"/>
    <col min="10" max="13" width="10.7109375" style="1" customWidth="1"/>
    <col min="14" max="14" width="3.140625" style="2" customWidth="1"/>
    <col min="15" max="16384" width="11.42578125" style="1"/>
  </cols>
  <sheetData>
    <row r="1" spans="1:14" ht="15" customHeight="1"/>
    <row r="2" spans="1:14" ht="15" customHeight="1">
      <c r="A2" s="3"/>
    </row>
    <row r="3" spans="1:14" s="67" customFormat="1" ht="23.25" customHeigh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4" ht="13.5" customHeight="1"/>
    <row r="5" spans="1:14" ht="13.5" customHeight="1" thickBot="1">
      <c r="A5" s="4"/>
      <c r="B5" s="5"/>
      <c r="D5" s="5"/>
      <c r="E5" s="6" t="s">
        <v>0</v>
      </c>
      <c r="F5" s="6" t="s">
        <v>0</v>
      </c>
      <c r="G5" s="4"/>
      <c r="H5" s="4"/>
      <c r="I5" s="5"/>
      <c r="J5" s="4"/>
      <c r="K5" s="6" t="s">
        <v>0</v>
      </c>
      <c r="L5" s="4"/>
      <c r="M5" s="4"/>
      <c r="N5" s="5"/>
    </row>
    <row r="6" spans="1:14" ht="18" customHeight="1" thickBot="1">
      <c r="A6" s="7"/>
      <c r="B6" s="8"/>
      <c r="C6" s="2"/>
      <c r="D6" s="8"/>
      <c r="E6" s="56" t="s">
        <v>14</v>
      </c>
      <c r="F6" s="57"/>
      <c r="G6" s="57"/>
      <c r="H6" s="58"/>
      <c r="I6" s="8"/>
      <c r="J6" s="59" t="s">
        <v>15</v>
      </c>
      <c r="K6" s="60"/>
      <c r="L6" s="60"/>
      <c r="M6" s="61"/>
      <c r="N6" s="8"/>
    </row>
    <row r="7" spans="1:14">
      <c r="A7" s="64" t="s">
        <v>1</v>
      </c>
      <c r="B7" s="8" t="s">
        <v>2</v>
      </c>
      <c r="C7" s="51" t="s">
        <v>3</v>
      </c>
      <c r="D7" s="8" t="s">
        <v>2</v>
      </c>
      <c r="E7" s="62" t="s">
        <v>5</v>
      </c>
      <c r="F7" s="63"/>
      <c r="G7" s="11" t="s">
        <v>6</v>
      </c>
      <c r="H7" s="12" t="s">
        <v>7</v>
      </c>
      <c r="I7" s="8" t="s">
        <v>2</v>
      </c>
      <c r="J7" s="54" t="s">
        <v>5</v>
      </c>
      <c r="K7" s="55"/>
      <c r="L7" s="13" t="s">
        <v>6</v>
      </c>
      <c r="M7" s="14" t="s">
        <v>7</v>
      </c>
      <c r="N7" s="8" t="s">
        <v>2</v>
      </c>
    </row>
    <row r="8" spans="1:14" ht="13.5" customHeight="1" thickBot="1">
      <c r="A8" s="65"/>
      <c r="B8" s="5"/>
      <c r="C8" s="51" t="s">
        <v>8</v>
      </c>
      <c r="D8" s="5"/>
      <c r="E8" s="16" t="s">
        <v>4</v>
      </c>
      <c r="F8" s="17" t="s">
        <v>9</v>
      </c>
      <c r="G8" s="18" t="s">
        <v>4</v>
      </c>
      <c r="H8" s="19" t="s">
        <v>4</v>
      </c>
      <c r="I8" s="5"/>
      <c r="J8" s="20" t="s">
        <v>4</v>
      </c>
      <c r="K8" s="21" t="s">
        <v>9</v>
      </c>
      <c r="L8" s="22" t="s">
        <v>4</v>
      </c>
      <c r="M8" s="23" t="s">
        <v>4</v>
      </c>
      <c r="N8" s="5"/>
    </row>
    <row r="9" spans="1:14" s="24" customFormat="1" ht="19.5" customHeight="1" thickBot="1">
      <c r="A9" s="36" t="s">
        <v>13</v>
      </c>
      <c r="B9" s="37"/>
      <c r="C9" s="49" t="s">
        <v>12</v>
      </c>
      <c r="D9" s="37"/>
      <c r="E9" s="39">
        <f>SUM(E10:E19)</f>
        <v>1672</v>
      </c>
      <c r="F9" s="40" t="str">
        <f>IFERROR(E9/#REF!,"")</f>
        <v/>
      </c>
      <c r="G9" s="41">
        <f>SUM(G10:G19)</f>
        <v>672</v>
      </c>
      <c r="H9" s="42">
        <f>SUM(H10:H19)</f>
        <v>1000</v>
      </c>
      <c r="I9" s="37"/>
      <c r="J9" s="43">
        <f>SUM(J10:J19)</f>
        <v>293</v>
      </c>
      <c r="K9" s="44">
        <f>IFERROR(J9/H9,"")</f>
        <v>0.29299999999999998</v>
      </c>
      <c r="L9" s="45">
        <f>SUM(L10:L19)</f>
        <v>379</v>
      </c>
      <c r="M9" s="46">
        <f>SUM(M10:M19)</f>
        <v>-86</v>
      </c>
      <c r="N9" s="37"/>
    </row>
    <row r="10" spans="1:14" s="33" customFormat="1" ht="15" customHeight="1">
      <c r="A10" s="25" t="s">
        <v>16</v>
      </c>
      <c r="B10" s="5"/>
      <c r="C10" s="50" t="s">
        <v>12</v>
      </c>
      <c r="D10" s="5"/>
      <c r="E10" s="29">
        <f>G10+F10</f>
        <v>101</v>
      </c>
      <c r="F10" s="47">
        <f>'2'!F10</f>
        <v>100</v>
      </c>
      <c r="G10" s="27">
        <f>J10+L10</f>
        <v>1</v>
      </c>
      <c r="H10" s="28">
        <f>E10-G10</f>
        <v>100</v>
      </c>
      <c r="I10" s="5"/>
      <c r="J10" s="30">
        <v>1</v>
      </c>
      <c r="K10" s="31"/>
      <c r="L10" s="48"/>
      <c r="M10" s="32">
        <f>J10-L10</f>
        <v>1</v>
      </c>
      <c r="N10" s="5"/>
    </row>
    <row r="11" spans="1:14" s="33" customFormat="1" ht="15" customHeight="1">
      <c r="A11" s="25" t="s">
        <v>17</v>
      </c>
      <c r="B11" s="5"/>
      <c r="C11" s="50" t="s">
        <v>12</v>
      </c>
      <c r="D11" s="5"/>
      <c r="E11" s="29">
        <f t="shared" ref="E11:E19" si="0">G11+F11</f>
        <v>166</v>
      </c>
      <c r="F11" s="47">
        <f>'2'!F11</f>
        <v>100</v>
      </c>
      <c r="G11" s="27">
        <f t="shared" ref="G11:G19" si="1">J11+L11</f>
        <v>66</v>
      </c>
      <c r="H11" s="28">
        <f t="shared" ref="H11:H19" si="2">E11-G11</f>
        <v>100</v>
      </c>
      <c r="I11" s="5"/>
      <c r="J11" s="30">
        <v>2</v>
      </c>
      <c r="K11" s="31"/>
      <c r="L11" s="48">
        <v>64</v>
      </c>
      <c r="M11" s="32">
        <f t="shared" ref="M11:M19" si="3">J11-L11</f>
        <v>-62</v>
      </c>
      <c r="N11" s="5"/>
    </row>
    <row r="12" spans="1:14" s="33" customFormat="1" ht="15" customHeight="1">
      <c r="A12" s="25" t="s">
        <v>18</v>
      </c>
      <c r="B12" s="5"/>
      <c r="C12" s="50" t="s">
        <v>12</v>
      </c>
      <c r="D12" s="5"/>
      <c r="E12" s="29">
        <f t="shared" si="0"/>
        <v>158</v>
      </c>
      <c r="F12" s="47">
        <f>'2'!F12</f>
        <v>100</v>
      </c>
      <c r="G12" s="27">
        <f t="shared" si="1"/>
        <v>58</v>
      </c>
      <c r="H12" s="28">
        <f t="shared" si="2"/>
        <v>100</v>
      </c>
      <c r="I12" s="5"/>
      <c r="J12" s="30">
        <v>58</v>
      </c>
      <c r="K12" s="31"/>
      <c r="L12" s="48"/>
      <c r="M12" s="32">
        <f t="shared" si="3"/>
        <v>58</v>
      </c>
      <c r="N12" s="5"/>
    </row>
    <row r="13" spans="1:14" s="33" customFormat="1" ht="15" customHeight="1">
      <c r="A13" s="25" t="s">
        <v>19</v>
      </c>
      <c r="B13" s="5"/>
      <c r="C13" s="50" t="s">
        <v>12</v>
      </c>
      <c r="D13" s="5"/>
      <c r="E13" s="29">
        <f t="shared" si="0"/>
        <v>106</v>
      </c>
      <c r="F13" s="47">
        <f>'2'!F13</f>
        <v>100</v>
      </c>
      <c r="G13" s="27">
        <f t="shared" si="1"/>
        <v>6</v>
      </c>
      <c r="H13" s="28">
        <f t="shared" si="2"/>
        <v>100</v>
      </c>
      <c r="I13" s="5"/>
      <c r="J13" s="30">
        <v>6</v>
      </c>
      <c r="K13" s="31"/>
      <c r="L13" s="48"/>
      <c r="M13" s="32">
        <f t="shared" si="3"/>
        <v>6</v>
      </c>
      <c r="N13" s="5"/>
    </row>
    <row r="14" spans="1:14" s="33" customFormat="1" ht="15" customHeight="1">
      <c r="A14" s="25" t="s">
        <v>20</v>
      </c>
      <c r="B14" s="5"/>
      <c r="C14" s="50" t="s">
        <v>12</v>
      </c>
      <c r="D14" s="5"/>
      <c r="E14" s="29">
        <f t="shared" si="0"/>
        <v>164</v>
      </c>
      <c r="F14" s="47">
        <f>'2'!F14</f>
        <v>100</v>
      </c>
      <c r="G14" s="27">
        <f t="shared" si="1"/>
        <v>64</v>
      </c>
      <c r="H14" s="28">
        <f t="shared" si="2"/>
        <v>100</v>
      </c>
      <c r="I14" s="5"/>
      <c r="J14" s="30">
        <v>2</v>
      </c>
      <c r="K14" s="31"/>
      <c r="L14" s="48">
        <v>62</v>
      </c>
      <c r="M14" s="32">
        <f t="shared" si="3"/>
        <v>-60</v>
      </c>
      <c r="N14" s="5"/>
    </row>
    <row r="15" spans="1:14" s="33" customFormat="1" ht="15" customHeight="1">
      <c r="A15" s="25" t="s">
        <v>21</v>
      </c>
      <c r="B15" s="5"/>
      <c r="C15" s="50" t="s">
        <v>12</v>
      </c>
      <c r="D15" s="5"/>
      <c r="E15" s="29">
        <f t="shared" si="0"/>
        <v>206</v>
      </c>
      <c r="F15" s="47">
        <f>'2'!F15</f>
        <v>100</v>
      </c>
      <c r="G15" s="27">
        <f t="shared" si="1"/>
        <v>106</v>
      </c>
      <c r="H15" s="28">
        <f t="shared" si="2"/>
        <v>100</v>
      </c>
      <c r="I15" s="5"/>
      <c r="J15" s="30">
        <v>48</v>
      </c>
      <c r="K15" s="31"/>
      <c r="L15" s="48">
        <v>58</v>
      </c>
      <c r="M15" s="32">
        <f t="shared" si="3"/>
        <v>-10</v>
      </c>
      <c r="N15" s="5"/>
    </row>
    <row r="16" spans="1:14" s="33" customFormat="1" ht="15" customHeight="1">
      <c r="A16" s="25" t="s">
        <v>22</v>
      </c>
      <c r="B16" s="5"/>
      <c r="C16" s="50" t="s">
        <v>12</v>
      </c>
      <c r="D16" s="5"/>
      <c r="E16" s="29">
        <f t="shared" si="0"/>
        <v>165</v>
      </c>
      <c r="F16" s="47">
        <f>'2'!F16</f>
        <v>100</v>
      </c>
      <c r="G16" s="27">
        <f t="shared" si="1"/>
        <v>65</v>
      </c>
      <c r="H16" s="28">
        <f t="shared" si="2"/>
        <v>100</v>
      </c>
      <c r="I16" s="5"/>
      <c r="J16" s="30">
        <v>65</v>
      </c>
      <c r="K16" s="31"/>
      <c r="L16" s="48"/>
      <c r="M16" s="32">
        <f t="shared" si="3"/>
        <v>65</v>
      </c>
      <c r="N16" s="5"/>
    </row>
    <row r="17" spans="1:14" s="33" customFormat="1" ht="15" customHeight="1">
      <c r="A17" s="25" t="s">
        <v>23</v>
      </c>
      <c r="B17" s="5"/>
      <c r="C17" s="50" t="s">
        <v>12</v>
      </c>
      <c r="D17" s="5"/>
      <c r="E17" s="29">
        <f t="shared" si="0"/>
        <v>320</v>
      </c>
      <c r="F17" s="47">
        <f>'2'!F17</f>
        <v>100</v>
      </c>
      <c r="G17" s="27">
        <f t="shared" si="1"/>
        <v>220</v>
      </c>
      <c r="H17" s="28">
        <f t="shared" si="2"/>
        <v>100</v>
      </c>
      <c r="I17" s="5"/>
      <c r="J17" s="30">
        <v>25</v>
      </c>
      <c r="K17" s="31"/>
      <c r="L17" s="48">
        <v>195</v>
      </c>
      <c r="M17" s="32">
        <f t="shared" si="3"/>
        <v>-170</v>
      </c>
      <c r="N17" s="5"/>
    </row>
    <row r="18" spans="1:14" s="33" customFormat="1" ht="15" customHeight="1">
      <c r="A18" s="25" t="s">
        <v>24</v>
      </c>
      <c r="B18" s="5"/>
      <c r="C18" s="50" t="s">
        <v>12</v>
      </c>
      <c r="D18" s="5"/>
      <c r="E18" s="29">
        <f t="shared" si="0"/>
        <v>165</v>
      </c>
      <c r="F18" s="47">
        <f>'2'!F18</f>
        <v>100</v>
      </c>
      <c r="G18" s="27">
        <f t="shared" si="1"/>
        <v>65</v>
      </c>
      <c r="H18" s="28">
        <f t="shared" si="2"/>
        <v>100</v>
      </c>
      <c r="I18" s="34"/>
      <c r="J18" s="30">
        <v>65</v>
      </c>
      <c r="K18" s="31"/>
      <c r="L18" s="48"/>
      <c r="M18" s="35">
        <f t="shared" si="3"/>
        <v>65</v>
      </c>
      <c r="N18" s="5"/>
    </row>
    <row r="19" spans="1:14" s="33" customFormat="1" ht="15" customHeight="1">
      <c r="A19" s="25" t="s">
        <v>25</v>
      </c>
      <c r="B19" s="5"/>
      <c r="C19" s="50" t="s">
        <v>12</v>
      </c>
      <c r="D19" s="5"/>
      <c r="E19" s="29">
        <f t="shared" si="0"/>
        <v>121</v>
      </c>
      <c r="F19" s="47">
        <f>'2'!F19</f>
        <v>100</v>
      </c>
      <c r="G19" s="27">
        <f t="shared" si="1"/>
        <v>21</v>
      </c>
      <c r="H19" s="28">
        <f t="shared" si="2"/>
        <v>100</v>
      </c>
      <c r="I19" s="5"/>
      <c r="J19" s="30">
        <v>21</v>
      </c>
      <c r="K19" s="31"/>
      <c r="L19" s="48"/>
      <c r="M19" s="32">
        <f t="shared" si="3"/>
        <v>21</v>
      </c>
      <c r="N19" s="5"/>
    </row>
  </sheetData>
  <mergeCells count="6">
    <mergeCell ref="J7:K7"/>
    <mergeCell ref="A3:N3"/>
    <mergeCell ref="E6:H6"/>
    <mergeCell ref="J6:M6"/>
    <mergeCell ref="E7:F7"/>
    <mergeCell ref="A7:A8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SAHIR, Mounir</cp:lastModifiedBy>
  <dcterms:created xsi:type="dcterms:W3CDTF">2016-07-22T14:07:43Z</dcterms:created>
  <dcterms:modified xsi:type="dcterms:W3CDTF">2016-08-08T08:44:06Z</dcterms:modified>
</cp:coreProperties>
</file>