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602737b_commun_ad_sncf_fr/Documents/Donnees (D)/Unités/Experts métiers/Pointage/"/>
    </mc:Choice>
  </mc:AlternateContent>
  <xr:revisionPtr revIDLastSave="25" documentId="8_{131091EC-4401-4302-9844-F0293E125E5F}" xr6:coauthVersionLast="47" xr6:coauthVersionMax="47" xr10:uidLastSave="{B2F6EA3A-87B1-4A74-AA94-F2E4F84BFCCD}"/>
  <bookViews>
    <workbookView xWindow="-120" yWindow="-120" windowWidth="29040" windowHeight="15840" xr2:uid="{36C3D1FE-B982-4C3C-84CB-78BF71E78F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8" i="1" l="1"/>
  <c r="O38" i="1"/>
  <c r="P38" i="1"/>
  <c r="Q38" i="1"/>
  <c r="E38" i="1"/>
  <c r="F38" i="1"/>
  <c r="G38" i="1"/>
  <c r="H38" i="1"/>
  <c r="I38" i="1"/>
  <c r="J38" i="1"/>
  <c r="K38" i="1"/>
  <c r="L38" i="1"/>
  <c r="M38" i="1"/>
  <c r="N38" i="1"/>
</calcChain>
</file>

<file path=xl/sharedStrings.xml><?xml version="1.0" encoding="utf-8"?>
<sst xmlns="http://schemas.openxmlformats.org/spreadsheetml/2006/main" count="73" uniqueCount="29">
  <si>
    <t>Mercredi</t>
  </si>
  <si>
    <t>Jeudi</t>
  </si>
  <si>
    <t>Vendredi</t>
  </si>
  <si>
    <t>Samedi</t>
  </si>
  <si>
    <t>Dimanche</t>
  </si>
  <si>
    <t>Lundi</t>
  </si>
  <si>
    <t>Mardi</t>
  </si>
  <si>
    <t>BRUSELLES Olivier</t>
  </si>
  <si>
    <t>CAREME Claude</t>
  </si>
  <si>
    <t>DECALION Laurent</t>
  </si>
  <si>
    <t>GUIRAUT Alex</t>
  </si>
  <si>
    <t>LAIGNEL Bruno</t>
  </si>
  <si>
    <t>LANSELLE Frederic</t>
  </si>
  <si>
    <t>LAURENT Gregory</t>
  </si>
  <si>
    <t>MAUFROY Julien</t>
  </si>
  <si>
    <t>NAVETEUR Samuel</t>
  </si>
  <si>
    <t>SCHEPENS Gabriel</t>
  </si>
  <si>
    <t>VANDENABEELE Damien</t>
  </si>
  <si>
    <t>Mois …..</t>
  </si>
  <si>
    <t>DUPLEX</t>
  </si>
  <si>
    <t>Thalys</t>
  </si>
  <si>
    <t>TER2NNG</t>
  </si>
  <si>
    <t>d1</t>
  </si>
  <si>
    <t>d2</t>
  </si>
  <si>
    <t>Total</t>
  </si>
  <si>
    <t>AGC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</si>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</sst>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2" borderId="1" xfId="0" applyFill="1" applyBorder="1"/>
    <xf numFmtId="0" fontId="0" fillId="0" borderId="8" xfId="0" applyBorder="1" applyAlignment="1">
      <alignment horizontal="center" vertical="center" wrapText="1"/>
    </xf>
    <xf numFmtId="0" fontId="0" fillId="0" borderId="9" xfId="0" applyBorder="1"/>
    <xf numFmtId="0" fontId="0" fillId="0" borderId="9" xfId="0" applyBorder="1" applyAlignment="1">
      <alignment horizontal="left"/>
    </xf>
    <xf numFmtId="0" fontId="0" fillId="2" borderId="9" xfId="0" applyFill="1" applyBorder="1"/>
    <xf numFmtId="0" fontId="0" fillId="0" borderId="10" xfId="0" applyBorder="1"/>
    <xf numFmtId="0" fontId="0" fillId="0" borderId="10" xfId="0" applyBorder="1" applyAlignment="1">
      <alignment horizontal="left"/>
    </xf>
    <xf numFmtId="0" fontId="0" fillId="2" borderId="10" xfId="0" applyFill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2" borderId="11" xfId="0" applyFill="1" applyBorder="1"/>
    <xf numFmtId="0" fontId="0" fillId="0" borderId="12" xfId="0" applyBorder="1" applyAlignment="1">
      <alignment horizontal="center" vertical="center" wrapText="1"/>
    </xf>
    <xf numFmtId="0" fontId="0" fillId="0" borderId="1" xfId="0" applyFill="1" applyBorder="1"/>
  </cellXfs>
  <cellStyles count="1">
    <cellStyle name="Normal" xfId="0" builtinId="0"/>
  </cellStyles>
  <dxfs count="35"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249977111117893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C4367D-1534-42DD-9F09-3CBD4576EA23}" name="Tableau1" displayName="Tableau1" ref="B6:Q38" totalsRowCount="1" headerRowDxfId="34" dataDxfId="33" tableBorderDxfId="32">
  <autoFilter ref="B6:Q37" xr:uid="{6BC4367D-1534-42DD-9F09-3CBD4576EA23}"/>
  <tableColumns count="16">
    <tableColumn id="1" xr3:uid="{0A8882D3-4103-42D6-9D02-A7A963535F65}" name="d1" totalsRowLabel="Total" dataDxfId="31" totalsRowDxfId="15"/>
    <tableColumn id="2" xr3:uid="{17387626-063A-45A4-896E-641B38047A92}" name="d2" dataDxfId="30" totalsRowDxfId="14"/>
    <tableColumn id="3" xr3:uid="{422D0F89-AB5F-48C3-A435-6A0FAC4094A0}" name="BRUSELLES Olivier" totalsRowFunction="count" dataDxfId="29" totalsRowDxfId="13"/>
    <tableColumn id="4" xr3:uid="{49CA4A6F-4019-438C-8A3D-8E23B72805C8}" name="CAREME Claude" totalsRowFunction="count" dataDxfId="28" totalsRowDxfId="12"/>
    <tableColumn id="5" xr3:uid="{A1CDA849-767A-43EF-A211-80A50AD23CC3}" name="DECALION Laurent" totalsRowFunction="count" dataDxfId="27" totalsRowDxfId="11"/>
    <tableColumn id="6" xr3:uid="{159B2DAC-6CFE-4AEA-8891-84E8859E8499}" name="GUIRAUT Alex" totalsRowFunction="count" dataDxfId="26" totalsRowDxfId="10"/>
    <tableColumn id="7" xr3:uid="{64D621E0-53BA-4A4C-BA35-D73D4E31966E}" name="LAIGNEL Bruno" totalsRowFunction="count" dataDxfId="25" totalsRowDxfId="9"/>
    <tableColumn id="8" xr3:uid="{14295DD8-90E9-4E3B-89B8-C8AFB2AFAB04}" name="LANSELLE Frederic" totalsRowFunction="count" dataDxfId="24" totalsRowDxfId="8"/>
    <tableColumn id="9" xr3:uid="{A6DED2BC-6045-4A05-8103-0E9C6C3FBCF1}" name="LAURENT Gregory" totalsRowFunction="count" dataDxfId="23" totalsRowDxfId="7"/>
    <tableColumn id="10" xr3:uid="{9EC0E0CB-5778-48CC-BBA3-FE4948CB0D02}" name="MAUFROY Julien" totalsRowFunction="count" dataDxfId="22" totalsRowDxfId="6"/>
    <tableColumn id="11" xr3:uid="{BE379DC0-5448-4037-A1AB-1215774B8350}" name="NAVETEUR Samuel" totalsRowFunction="count" dataDxfId="21" totalsRowDxfId="5"/>
    <tableColumn id="12" xr3:uid="{084DA860-E7AE-4B5D-AAB3-52EFC77DAFB2}" name="SCHEPENS Gabriel" totalsRowFunction="count" dataDxfId="20" totalsRowDxfId="4"/>
    <tableColumn id="13" xr3:uid="{22DA5417-19F4-4121-BE82-1FF4A8E2BB27}" name="VANDENABEELE Damien" totalsRowFunction="count" dataDxfId="19" totalsRowDxfId="3"/>
    <tableColumn id="14" xr3:uid="{2FA7D5CB-3F77-438B-A5D6-BDE8ECEA5C2F}" name="Colonne1" totalsRowFunction="count" dataDxfId="18" totalsRowDxfId="2"/>
    <tableColumn id="15" xr3:uid="{92DE163E-2994-4452-BFB9-C3C53D9EB8D8}" name="Colonne2" totalsRowFunction="count" dataDxfId="17" totalsRowDxfId="1"/>
    <tableColumn id="16" xr3:uid="{C4D7935D-D806-430F-897D-2B2087679AC4}" name="Colonne3" totalsRowFunction="count" dataDxfId="16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3DA9C-FEE8-4BC9-AFBA-2944B6665A49}">
  <dimension ref="B2:Q44"/>
  <sheetViews>
    <sheetView tabSelected="1" workbookViewId="0">
      <selection activeCell="G45" sqref="G45"/>
    </sheetView>
  </sheetViews>
  <sheetFormatPr baseColWidth="10" defaultRowHeight="15" x14ac:dyDescent="0.25"/>
  <cols>
    <col min="3" max="3" width="5.42578125" customWidth="1"/>
    <col min="4" max="4" width="19" customWidth="1"/>
    <col min="5" max="5" width="17.140625" customWidth="1"/>
    <col min="6" max="6" width="19.28515625" customWidth="1"/>
    <col min="7" max="7" width="15.85546875" customWidth="1"/>
    <col min="8" max="8" width="16.28515625" customWidth="1"/>
    <col min="9" max="9" width="19.140625" customWidth="1"/>
    <col min="10" max="10" width="18.85546875" customWidth="1"/>
    <col min="11" max="11" width="18.140625" customWidth="1"/>
    <col min="12" max="12" width="19.7109375" customWidth="1"/>
    <col min="13" max="13" width="19.140625" customWidth="1"/>
    <col min="14" max="14" width="24.42578125" customWidth="1"/>
    <col min="15" max="17" width="15.7109375" customWidth="1"/>
  </cols>
  <sheetData>
    <row r="2" spans="2:17" x14ac:dyDescent="0.25">
      <c r="F2" s="11" t="s">
        <v>18</v>
      </c>
      <c r="G2" s="12"/>
      <c r="H2" s="12"/>
      <c r="I2" s="12"/>
      <c r="J2" s="12"/>
      <c r="K2" s="12"/>
      <c r="L2" s="12"/>
      <c r="M2" s="12"/>
      <c r="N2" s="13"/>
    </row>
    <row r="3" spans="2:17" x14ac:dyDescent="0.25">
      <c r="F3" s="14"/>
      <c r="G3" s="15"/>
      <c r="H3" s="15"/>
      <c r="I3" s="15"/>
      <c r="J3" s="15"/>
      <c r="K3" s="15"/>
      <c r="L3" s="15"/>
      <c r="M3" s="15"/>
      <c r="N3" s="16"/>
    </row>
    <row r="5" spans="2:17" ht="15.75" thickBot="1" x14ac:dyDescent="0.3"/>
    <row r="6" spans="2:17" ht="30" customHeight="1" x14ac:dyDescent="0.25">
      <c r="B6" t="s">
        <v>22</v>
      </c>
      <c r="C6" t="s">
        <v>23</v>
      </c>
      <c r="D6" s="4" t="s">
        <v>7</v>
      </c>
      <c r="E6" s="4" t="s">
        <v>8</v>
      </c>
      <c r="F6" s="4" t="s">
        <v>9</v>
      </c>
      <c r="G6" s="4" t="s">
        <v>10</v>
      </c>
      <c r="H6" s="4" t="s">
        <v>11</v>
      </c>
      <c r="I6" s="4" t="s">
        <v>12</v>
      </c>
      <c r="J6" s="4" t="s">
        <v>13</v>
      </c>
      <c r="K6" s="4" t="s">
        <v>14</v>
      </c>
      <c r="L6" s="4" t="s">
        <v>15</v>
      </c>
      <c r="M6" s="4" t="s">
        <v>16</v>
      </c>
      <c r="N6" s="4" t="s">
        <v>17</v>
      </c>
      <c r="O6" s="18" t="s">
        <v>26</v>
      </c>
      <c r="P6" s="18" t="s">
        <v>27</v>
      </c>
      <c r="Q6" s="18" t="s">
        <v>28</v>
      </c>
    </row>
    <row r="7" spans="2:17" ht="17.100000000000001" customHeight="1" x14ac:dyDescent="0.25">
      <c r="B7" s="1" t="s">
        <v>0</v>
      </c>
      <c r="C7" s="2">
        <v>1</v>
      </c>
      <c r="D7" s="3" t="s">
        <v>19</v>
      </c>
      <c r="E7" s="3"/>
      <c r="F7" s="3"/>
      <c r="G7" s="3"/>
      <c r="H7" s="3"/>
      <c r="I7" s="3"/>
      <c r="J7" s="3"/>
      <c r="K7" s="3"/>
      <c r="L7" s="3"/>
      <c r="M7" s="3"/>
      <c r="N7" s="3"/>
      <c r="O7" s="17"/>
      <c r="P7" s="17"/>
      <c r="Q7" s="17"/>
    </row>
    <row r="8" spans="2:17" ht="17.100000000000001" customHeight="1" x14ac:dyDescent="0.25">
      <c r="B8" s="1" t="s">
        <v>1</v>
      </c>
      <c r="C8" s="2">
        <v>2</v>
      </c>
      <c r="D8" s="1" t="s">
        <v>19</v>
      </c>
      <c r="E8" s="1"/>
      <c r="F8" s="1"/>
      <c r="G8" s="1"/>
      <c r="H8" s="1"/>
      <c r="I8" s="1"/>
      <c r="J8" s="1"/>
      <c r="K8" s="1"/>
      <c r="L8" s="1"/>
      <c r="M8" s="1"/>
      <c r="N8" s="1"/>
      <c r="O8" s="19"/>
      <c r="P8" s="19"/>
      <c r="Q8" s="19"/>
    </row>
    <row r="9" spans="2:17" ht="17.100000000000001" customHeight="1" x14ac:dyDescent="0.25">
      <c r="B9" s="1" t="s">
        <v>2</v>
      </c>
      <c r="C9" s="2">
        <v>3</v>
      </c>
      <c r="D9" s="3" t="s">
        <v>19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2:17" ht="17.100000000000001" customHeight="1" x14ac:dyDescent="0.25">
      <c r="B10" s="1" t="s">
        <v>3</v>
      </c>
      <c r="C10" s="2">
        <v>4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9"/>
      <c r="P10" s="19"/>
      <c r="Q10" s="19"/>
    </row>
    <row r="11" spans="2:17" ht="17.100000000000001" customHeight="1" x14ac:dyDescent="0.25">
      <c r="B11" s="1" t="s">
        <v>4</v>
      </c>
      <c r="C11" s="2">
        <v>5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2:17" ht="17.100000000000001" customHeight="1" x14ac:dyDescent="0.25">
      <c r="B12" s="1" t="s">
        <v>5</v>
      </c>
      <c r="C12" s="2">
        <v>6</v>
      </c>
      <c r="D12" s="1" t="s">
        <v>19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9"/>
      <c r="P12" s="19"/>
      <c r="Q12" s="19"/>
    </row>
    <row r="13" spans="2:17" ht="17.100000000000001" customHeight="1" x14ac:dyDescent="0.25">
      <c r="B13" s="1" t="s">
        <v>6</v>
      </c>
      <c r="C13" s="2">
        <v>7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2:17" ht="17.100000000000001" customHeight="1" x14ac:dyDescent="0.25">
      <c r="B14" s="1" t="s">
        <v>0</v>
      </c>
      <c r="C14" s="2">
        <v>8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9"/>
      <c r="P14" s="19"/>
      <c r="Q14" s="19"/>
    </row>
    <row r="15" spans="2:17" ht="17.100000000000001" customHeight="1" x14ac:dyDescent="0.25">
      <c r="B15" s="1" t="s">
        <v>1</v>
      </c>
      <c r="C15" s="2">
        <v>9</v>
      </c>
      <c r="D15" s="3"/>
      <c r="E15" s="3"/>
      <c r="F15" s="3" t="s">
        <v>20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2:17" ht="17.100000000000001" customHeight="1" x14ac:dyDescent="0.25">
      <c r="B16" s="1" t="s">
        <v>2</v>
      </c>
      <c r="C16" s="2">
        <v>10</v>
      </c>
      <c r="D16" s="1" t="s">
        <v>20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9"/>
      <c r="P16" s="19"/>
      <c r="Q16" s="19"/>
    </row>
    <row r="17" spans="2:17" ht="17.100000000000001" customHeight="1" x14ac:dyDescent="0.25">
      <c r="B17" s="1" t="s">
        <v>3</v>
      </c>
      <c r="C17" s="2">
        <v>11</v>
      </c>
      <c r="D17" s="3" t="s">
        <v>20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7.100000000000001" customHeight="1" x14ac:dyDescent="0.25">
      <c r="B18" s="1" t="s">
        <v>4</v>
      </c>
      <c r="C18" s="2">
        <v>12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9"/>
      <c r="P18" s="19"/>
      <c r="Q18" s="19"/>
    </row>
    <row r="19" spans="2:17" ht="17.100000000000001" customHeight="1" x14ac:dyDescent="0.25">
      <c r="B19" s="1" t="s">
        <v>5</v>
      </c>
      <c r="C19" s="2">
        <v>13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7.100000000000001" customHeight="1" x14ac:dyDescent="0.25">
      <c r="B20" s="1" t="s">
        <v>6</v>
      </c>
      <c r="C20" s="2">
        <v>14</v>
      </c>
      <c r="D20" s="1" t="s">
        <v>20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9"/>
      <c r="P20" s="19"/>
      <c r="Q20" s="19"/>
    </row>
    <row r="21" spans="2:17" ht="17.100000000000001" customHeight="1" x14ac:dyDescent="0.25">
      <c r="B21" s="1" t="s">
        <v>0</v>
      </c>
      <c r="C21" s="2">
        <v>15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2:17" ht="17.100000000000001" customHeight="1" x14ac:dyDescent="0.25">
      <c r="B22" s="1" t="s">
        <v>1</v>
      </c>
      <c r="C22" s="2">
        <v>16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9"/>
      <c r="P22" s="19"/>
      <c r="Q22" s="19"/>
    </row>
    <row r="23" spans="2:17" ht="17.100000000000001" customHeight="1" x14ac:dyDescent="0.25">
      <c r="B23" s="1" t="s">
        <v>2</v>
      </c>
      <c r="C23" s="2">
        <v>17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2:17" ht="17.100000000000001" customHeight="1" x14ac:dyDescent="0.25">
      <c r="B24" s="1" t="s">
        <v>3</v>
      </c>
      <c r="C24" s="2">
        <v>18</v>
      </c>
      <c r="D24" s="1"/>
      <c r="E24" s="1"/>
      <c r="F24" s="1"/>
      <c r="G24" s="1" t="s">
        <v>25</v>
      </c>
      <c r="H24" s="1"/>
      <c r="I24" s="1"/>
      <c r="J24" s="1"/>
      <c r="K24" s="1"/>
      <c r="L24" s="1"/>
      <c r="M24" s="1"/>
      <c r="N24" s="1"/>
      <c r="O24" s="19"/>
      <c r="P24" s="19"/>
      <c r="Q24" s="19"/>
    </row>
    <row r="25" spans="2:17" ht="17.100000000000001" customHeight="1" x14ac:dyDescent="0.25">
      <c r="B25" s="1" t="s">
        <v>4</v>
      </c>
      <c r="C25" s="2">
        <v>19</v>
      </c>
      <c r="D25" s="3"/>
      <c r="E25" s="3"/>
      <c r="F25" s="3"/>
      <c r="G25" s="3" t="s">
        <v>25</v>
      </c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2:17" ht="17.100000000000001" customHeight="1" x14ac:dyDescent="0.25">
      <c r="B26" s="1" t="s">
        <v>5</v>
      </c>
      <c r="C26" s="2">
        <v>20</v>
      </c>
      <c r="D26" s="1" t="s">
        <v>21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9"/>
      <c r="P26" s="19"/>
      <c r="Q26" s="19"/>
    </row>
    <row r="27" spans="2:17" ht="17.100000000000001" customHeight="1" x14ac:dyDescent="0.25">
      <c r="B27" s="1" t="s">
        <v>6</v>
      </c>
      <c r="C27" s="2">
        <v>21</v>
      </c>
      <c r="D27" s="3" t="s">
        <v>21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2:17" ht="17.100000000000001" customHeight="1" x14ac:dyDescent="0.25">
      <c r="B28" s="1" t="s">
        <v>0</v>
      </c>
      <c r="C28" s="2">
        <v>22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9"/>
      <c r="P28" s="19"/>
      <c r="Q28" s="19"/>
    </row>
    <row r="29" spans="2:17" ht="17.100000000000001" customHeight="1" x14ac:dyDescent="0.25">
      <c r="B29" s="1" t="s">
        <v>1</v>
      </c>
      <c r="C29" s="2">
        <v>23</v>
      </c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2:17" ht="17.100000000000001" customHeight="1" x14ac:dyDescent="0.25">
      <c r="B30" s="1" t="s">
        <v>2</v>
      </c>
      <c r="C30" s="2">
        <v>24</v>
      </c>
      <c r="D30" s="1" t="s">
        <v>19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9"/>
      <c r="P30" s="19"/>
      <c r="Q30" s="19"/>
    </row>
    <row r="31" spans="2:17" ht="17.100000000000001" customHeight="1" x14ac:dyDescent="0.25">
      <c r="B31" s="1" t="s">
        <v>3</v>
      </c>
      <c r="C31" s="2">
        <v>25</v>
      </c>
      <c r="D31" s="3" t="s">
        <v>21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2:17" ht="17.100000000000001" customHeight="1" x14ac:dyDescent="0.25">
      <c r="B32" s="1" t="s">
        <v>4</v>
      </c>
      <c r="C32" s="2">
        <v>26</v>
      </c>
      <c r="D32" s="1" t="s">
        <v>20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9"/>
      <c r="P32" s="19"/>
      <c r="Q32" s="19"/>
    </row>
    <row r="33" spans="2:17" ht="17.100000000000001" customHeight="1" x14ac:dyDescent="0.25">
      <c r="B33" s="1" t="s">
        <v>5</v>
      </c>
      <c r="C33" s="2">
        <v>27</v>
      </c>
      <c r="D33" s="3" t="s">
        <v>20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2:17" ht="17.100000000000001" customHeight="1" x14ac:dyDescent="0.25">
      <c r="B34" s="1" t="s">
        <v>6</v>
      </c>
      <c r="C34" s="2">
        <v>28</v>
      </c>
      <c r="D34" s="1" t="s">
        <v>19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9"/>
      <c r="P34" s="19"/>
      <c r="Q34" s="19"/>
    </row>
    <row r="35" spans="2:17" ht="17.100000000000001" customHeight="1" x14ac:dyDescent="0.25">
      <c r="B35" s="1" t="s">
        <v>0</v>
      </c>
      <c r="C35" s="2">
        <v>29</v>
      </c>
      <c r="D35" s="3" t="s">
        <v>19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2:17" ht="17.100000000000001" customHeight="1" x14ac:dyDescent="0.25">
      <c r="B36" s="1" t="s">
        <v>1</v>
      </c>
      <c r="C36" s="2">
        <v>30</v>
      </c>
      <c r="D36" s="1" t="s">
        <v>19</v>
      </c>
      <c r="E36" s="1"/>
      <c r="F36" s="1"/>
      <c r="G36" s="1"/>
      <c r="H36" s="1"/>
      <c r="I36" s="1"/>
      <c r="J36" s="1"/>
      <c r="K36" s="1"/>
      <c r="L36" s="1"/>
      <c r="M36" s="1"/>
      <c r="N36" s="1"/>
      <c r="O36" s="19"/>
      <c r="P36" s="19"/>
      <c r="Q36" s="19"/>
    </row>
    <row r="37" spans="2:17" ht="17.100000000000001" customHeight="1" x14ac:dyDescent="0.25">
      <c r="B37" s="5" t="s">
        <v>2</v>
      </c>
      <c r="C37" s="6">
        <v>31</v>
      </c>
      <c r="D37" s="7" t="s">
        <v>19</v>
      </c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</row>
    <row r="38" spans="2:17" x14ac:dyDescent="0.25">
      <c r="B38" s="8" t="s">
        <v>24</v>
      </c>
      <c r="C38" s="9"/>
      <c r="D38" s="10">
        <f>SUBTOTAL(103,Tableau1[BRUSELLES Olivier])</f>
        <v>17</v>
      </c>
      <c r="E38" s="10">
        <f>SUBTOTAL(103,Tableau1[CAREME Claude])</f>
        <v>0</v>
      </c>
      <c r="F38" s="10">
        <f>SUBTOTAL(103,Tableau1[DECALION Laurent])</f>
        <v>1</v>
      </c>
      <c r="G38" s="10">
        <f>SUBTOTAL(103,Tableau1[GUIRAUT Alex])</f>
        <v>2</v>
      </c>
      <c r="H38" s="10">
        <f>SUBTOTAL(103,Tableau1[LAIGNEL Bruno])</f>
        <v>0</v>
      </c>
      <c r="I38" s="10">
        <f>SUBTOTAL(103,Tableau1[LANSELLE Frederic])</f>
        <v>0</v>
      </c>
      <c r="J38" s="10">
        <f>SUBTOTAL(103,Tableau1[LAURENT Gregory])</f>
        <v>0</v>
      </c>
      <c r="K38" s="10">
        <f>SUBTOTAL(103,Tableau1[MAUFROY Julien])</f>
        <v>0</v>
      </c>
      <c r="L38" s="10">
        <f>SUBTOTAL(103,Tableau1[NAVETEUR Samuel])</f>
        <v>0</v>
      </c>
      <c r="M38" s="10">
        <f>SUBTOTAL(103,Tableau1[SCHEPENS Gabriel])</f>
        <v>0</v>
      </c>
      <c r="N38" s="10">
        <f>SUBTOTAL(103,Tableau1[VANDENABEELE Damien])</f>
        <v>0</v>
      </c>
      <c r="O38" s="10">
        <f>SUBTOTAL(103,Tableau1[Colonne1])</f>
        <v>0</v>
      </c>
      <c r="P38" s="10">
        <f>SUBTOTAL(103,Tableau1[Colonne2])</f>
        <v>0</v>
      </c>
      <c r="Q38" s="10">
        <f>SUBTOTAL(103,Tableau1[Colonne3])</f>
        <v>0</v>
      </c>
    </row>
    <row r="41" spans="2:17" x14ac:dyDescent="0.25">
      <c r="B41" t="s">
        <v>19</v>
      </c>
    </row>
    <row r="42" spans="2:17" x14ac:dyDescent="0.25">
      <c r="B42" t="s">
        <v>20</v>
      </c>
    </row>
    <row r="43" spans="2:17" x14ac:dyDescent="0.25">
      <c r="B43" t="s">
        <v>25</v>
      </c>
    </row>
    <row r="44" spans="2:17" x14ac:dyDescent="0.25">
      <c r="B44" t="s">
        <v>21</v>
      </c>
    </row>
  </sheetData>
  <mergeCells count="1">
    <mergeCell ref="F2:N3"/>
  </mergeCells>
  <phoneticPr fontId="1" type="noConversion"/>
  <dataValidations count="1">
    <dataValidation type="list" allowBlank="1" showInputMessage="1" showErrorMessage="1" sqref="D7:Q37" xr:uid="{44427C8E-39AB-4A27-87B7-8779D031BA16}">
      <formula1>"DUPLEX, Thalys, AGC, TER2NNG"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8602737B</dc:creator>
  <cp:lastModifiedBy>LEDOUX Vincent (SNCF VOYAGEURS / TECHNICENTRE D'HELLEM</cp:lastModifiedBy>
  <dcterms:created xsi:type="dcterms:W3CDTF">2023-02-12T07:44:23Z</dcterms:created>
  <dcterms:modified xsi:type="dcterms:W3CDTF">2023-02-12T10:43:31Z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2023-02-12T10:24:17Z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40966164-0592-4f58-abac-dda4f4b9cb24</vt:lpwstr>
  </property>
  <property fmtid="{D5CDD505-2E9C-101B-9397-08002B2CF9AE}" pid="8" name="MSIP_Label_c8d3f7c8-5c4b-4ab6-9486-a0a9eb08efa7_ContentBits">
    <vt:lpwstr>2</vt:lpwstr>
  </property>
</Properties>
</file>