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op\"/>
    </mc:Choice>
  </mc:AlternateContent>
  <bookViews>
    <workbookView xWindow="120" yWindow="165" windowWidth="15180" windowHeight="8010" tabRatio="856" firstSheet="1" activeTab="13"/>
  </bookViews>
  <sheets>
    <sheet name="Recherche." sheetId="27" r:id="rId1"/>
    <sheet name="Janvier" sheetId="1" r:id="rId2"/>
    <sheet name="Février" sheetId="13" r:id="rId3"/>
    <sheet name="Mars" sheetId="14" r:id="rId4"/>
    <sheet name="Avril" sheetId="15" r:id="rId5"/>
    <sheet name="Mai" sheetId="16" r:id="rId6"/>
    <sheet name="Juin" sheetId="17" r:id="rId7"/>
    <sheet name="Juillet" sheetId="18" r:id="rId8"/>
    <sheet name="Août" sheetId="19" r:id="rId9"/>
    <sheet name="Septembre" sheetId="20" r:id="rId10"/>
    <sheet name="Octobre" sheetId="21" r:id="rId11"/>
    <sheet name="Novembre" sheetId="22" r:id="rId12"/>
    <sheet name="Décembre" sheetId="23" r:id="rId13"/>
    <sheet name="Base de données" sheetId="26" r:id="rId14"/>
  </sheets>
  <functionGroups builtInGroupCount="18"/>
  <calcPr calcId="152511"/>
</workbook>
</file>

<file path=xl/calcChain.xml><?xml version="1.0" encoding="utf-8"?>
<calcChain xmlns="http://schemas.openxmlformats.org/spreadsheetml/2006/main">
  <c r="A2" i="13" l="1"/>
  <c r="G16" i="13" l="1"/>
  <c r="L16" i="13"/>
  <c r="A2" i="1"/>
  <c r="I18" i="13"/>
  <c r="K16" i="13"/>
  <c r="I16" i="13"/>
  <c r="K8" i="13"/>
  <c r="I8" i="13"/>
  <c r="G8" i="13"/>
  <c r="H8" i="13" l="1"/>
  <c r="L8" i="13"/>
  <c r="K10" i="13" s="1"/>
  <c r="J16" i="13"/>
  <c r="J18" i="13" s="1"/>
  <c r="J8" i="13"/>
  <c r="H16" i="13"/>
  <c r="D2" i="1" l="1"/>
  <c r="B2" i="1"/>
  <c r="F3" i="1" l="1"/>
  <c r="F4" i="1"/>
  <c r="C6" i="1"/>
  <c r="C8" i="1"/>
  <c r="C10" i="1"/>
  <c r="C12" i="1"/>
  <c r="C14" i="1"/>
  <c r="C16" i="1"/>
  <c r="C18" i="1"/>
  <c r="C20" i="1"/>
  <c r="C22" i="1"/>
  <c r="C24" i="1"/>
  <c r="C26" i="1"/>
  <c r="C28" i="1"/>
  <c r="C32" i="1"/>
  <c r="C34" i="1"/>
  <c r="C36" i="1"/>
  <c r="C38" i="1"/>
  <c r="C40" i="1"/>
  <c r="C42" i="1"/>
  <c r="C44" i="1"/>
  <c r="C2" i="1"/>
  <c r="E2" i="1"/>
  <c r="F2" i="1"/>
  <c r="C4" i="26"/>
  <c r="E4" i="1" s="1"/>
  <c r="D4" i="26"/>
  <c r="C5" i="26"/>
  <c r="D5" i="26"/>
  <c r="C6" i="26"/>
  <c r="F6" i="1" s="1"/>
  <c r="D6" i="26"/>
  <c r="C7" i="26"/>
  <c r="F7" i="1" s="1"/>
  <c r="D7" i="26"/>
  <c r="C8" i="26"/>
  <c r="F8" i="1" s="1"/>
  <c r="D8" i="26"/>
  <c r="C9" i="26"/>
  <c r="D9" i="1" s="1"/>
  <c r="D9" i="26"/>
  <c r="C10" i="26"/>
  <c r="F10" i="1" s="1"/>
  <c r="D10" i="26"/>
  <c r="C11" i="26"/>
  <c r="D11" i="26"/>
  <c r="C12" i="26"/>
  <c r="F12" i="1" s="1"/>
  <c r="D12" i="26"/>
  <c r="C13" i="26"/>
  <c r="F13" i="1" s="1"/>
  <c r="D13" i="26"/>
  <c r="C14" i="26"/>
  <c r="F14" i="1" s="1"/>
  <c r="D14" i="26"/>
  <c r="C15" i="26"/>
  <c r="D15" i="1" s="1"/>
  <c r="D15" i="26"/>
  <c r="C16" i="26"/>
  <c r="F16" i="1" s="1"/>
  <c r="D16" i="26"/>
  <c r="C17" i="26"/>
  <c r="D17" i="26"/>
  <c r="C18" i="26"/>
  <c r="F18" i="1" s="1"/>
  <c r="D18" i="26"/>
  <c r="C19" i="26"/>
  <c r="F19" i="1" s="1"/>
  <c r="D19" i="26"/>
  <c r="C20" i="26"/>
  <c r="F20" i="1" s="1"/>
  <c r="D20" i="26"/>
  <c r="C21" i="26"/>
  <c r="D21" i="1" s="1"/>
  <c r="D21" i="26"/>
  <c r="C22" i="26"/>
  <c r="F22" i="1" s="1"/>
  <c r="D22" i="26"/>
  <c r="C23" i="26"/>
  <c r="D23" i="26"/>
  <c r="C24" i="26"/>
  <c r="F24" i="1" s="1"/>
  <c r="D24" i="26"/>
  <c r="C25" i="26"/>
  <c r="F25" i="1" s="1"/>
  <c r="D25" i="26"/>
  <c r="C26" i="26"/>
  <c r="F26" i="1" s="1"/>
  <c r="D26" i="26"/>
  <c r="C27" i="26"/>
  <c r="D27" i="1" s="1"/>
  <c r="D27" i="26"/>
  <c r="C28" i="26"/>
  <c r="F28" i="1" s="1"/>
  <c r="D28" i="26"/>
  <c r="C29" i="26"/>
  <c r="D29" i="26"/>
  <c r="C30" i="26"/>
  <c r="D30" i="26"/>
  <c r="C31" i="26"/>
  <c r="F31" i="1" s="1"/>
  <c r="D31" i="26"/>
  <c r="C32" i="26"/>
  <c r="F32" i="1" s="1"/>
  <c r="D32" i="26"/>
  <c r="C33" i="26"/>
  <c r="D33" i="26"/>
  <c r="C34" i="26"/>
  <c r="F34" i="1" s="1"/>
  <c r="D34" i="26"/>
  <c r="C35" i="26"/>
  <c r="D35" i="1" s="1"/>
  <c r="D35" i="26"/>
  <c r="C36" i="26"/>
  <c r="F36" i="1" s="1"/>
  <c r="D36" i="26"/>
  <c r="C37" i="26"/>
  <c r="F37" i="1" s="1"/>
  <c r="D37" i="26"/>
  <c r="C38" i="26"/>
  <c r="F38" i="1" s="1"/>
  <c r="D38" i="26"/>
  <c r="C39" i="26"/>
  <c r="D39" i="26"/>
  <c r="C40" i="26"/>
  <c r="F40" i="1" s="1"/>
  <c r="D40" i="26"/>
  <c r="C41" i="26"/>
  <c r="D41" i="1" s="1"/>
  <c r="D41" i="26"/>
  <c r="C42" i="26"/>
  <c r="F42" i="1" s="1"/>
  <c r="D42" i="26"/>
  <c r="C43" i="26"/>
  <c r="F43" i="1" s="1"/>
  <c r="D43" i="26"/>
  <c r="C44" i="26"/>
  <c r="F44" i="1" s="1"/>
  <c r="D44" i="26"/>
  <c r="C45" i="26"/>
  <c r="D45" i="1" s="1"/>
  <c r="D45" i="26"/>
  <c r="C46" i="26"/>
  <c r="D46" i="26"/>
  <c r="C47" i="26"/>
  <c r="D47" i="26"/>
  <c r="C48" i="26"/>
  <c r="D48" i="26"/>
  <c r="C49" i="26"/>
  <c r="D49" i="26"/>
  <c r="C50" i="26"/>
  <c r="D50" i="26"/>
  <c r="C51" i="26"/>
  <c r="D51" i="26"/>
  <c r="C52" i="26"/>
  <c r="D52" i="26"/>
  <c r="C53" i="26"/>
  <c r="D53" i="26"/>
  <c r="C54" i="26"/>
  <c r="D54" i="26"/>
  <c r="C55" i="26"/>
  <c r="D55" i="26"/>
  <c r="C56" i="26"/>
  <c r="D56" i="26"/>
  <c r="C57" i="26"/>
  <c r="D57" i="26"/>
  <c r="C58" i="26"/>
  <c r="D58" i="26"/>
  <c r="C59" i="26"/>
  <c r="D59" i="26"/>
  <c r="C60" i="26"/>
  <c r="D60" i="26"/>
  <c r="C61" i="26"/>
  <c r="D61" i="26"/>
  <c r="C62" i="26"/>
  <c r="D62" i="26"/>
  <c r="C63" i="26"/>
  <c r="D63" i="26"/>
  <c r="C64" i="26"/>
  <c r="D64" i="26"/>
  <c r="C65" i="26"/>
  <c r="D65" i="26"/>
  <c r="C66" i="26"/>
  <c r="D66" i="26"/>
  <c r="C67" i="26"/>
  <c r="D67" i="26"/>
  <c r="C68" i="26"/>
  <c r="D68" i="26"/>
  <c r="C69" i="26"/>
  <c r="D69" i="26"/>
  <c r="C70" i="26"/>
  <c r="D70" i="26"/>
  <c r="C71" i="26"/>
  <c r="D71" i="26"/>
  <c r="C72" i="26"/>
  <c r="D72" i="26"/>
  <c r="C73" i="26"/>
  <c r="D73" i="26"/>
  <c r="C74" i="26"/>
  <c r="D74" i="26"/>
  <c r="C75" i="26"/>
  <c r="D75" i="26"/>
  <c r="C76" i="26"/>
  <c r="D76" i="26"/>
  <c r="C77" i="26"/>
  <c r="D77" i="26"/>
  <c r="C78" i="26"/>
  <c r="D78" i="26"/>
  <c r="C79" i="26"/>
  <c r="D79" i="26"/>
  <c r="C80" i="26"/>
  <c r="D80" i="26"/>
  <c r="C81" i="26"/>
  <c r="D81" i="26"/>
  <c r="C82" i="26"/>
  <c r="D82" i="26"/>
  <c r="C83" i="26"/>
  <c r="D83" i="26"/>
  <c r="C84" i="26"/>
  <c r="D84" i="26"/>
  <c r="C85" i="26"/>
  <c r="D85" i="26"/>
  <c r="C86" i="26"/>
  <c r="D86" i="26"/>
  <c r="C87" i="26"/>
  <c r="D87" i="26"/>
  <c r="C88" i="26"/>
  <c r="D88" i="26"/>
  <c r="C89" i="26"/>
  <c r="D89" i="26"/>
  <c r="C90" i="26"/>
  <c r="D90" i="26"/>
  <c r="C91" i="26"/>
  <c r="D91" i="26"/>
  <c r="C92" i="26"/>
  <c r="D92" i="26"/>
  <c r="C93" i="26"/>
  <c r="D93" i="26"/>
  <c r="C94" i="26"/>
  <c r="D94" i="26"/>
  <c r="C95" i="26"/>
  <c r="D95" i="26"/>
  <c r="C96" i="26"/>
  <c r="D96" i="26"/>
  <c r="C97" i="26"/>
  <c r="D97" i="26"/>
  <c r="C98" i="26"/>
  <c r="D98" i="26"/>
  <c r="C99" i="26"/>
  <c r="D99" i="26"/>
  <c r="C100" i="26"/>
  <c r="D100" i="26"/>
  <c r="C101" i="26"/>
  <c r="D101" i="26"/>
  <c r="C102" i="26"/>
  <c r="D102" i="26"/>
  <c r="C103" i="26"/>
  <c r="D103" i="26"/>
  <c r="C104" i="26"/>
  <c r="D104" i="26"/>
  <c r="C105" i="26"/>
  <c r="D105" i="26"/>
  <c r="C106" i="26"/>
  <c r="D106" i="26"/>
  <c r="C107" i="26"/>
  <c r="D107" i="26"/>
  <c r="C108" i="26"/>
  <c r="D108" i="26"/>
  <c r="C109" i="26"/>
  <c r="D109" i="26"/>
  <c r="C110" i="26"/>
  <c r="D110" i="26"/>
  <c r="C111" i="26"/>
  <c r="D111" i="26"/>
  <c r="C112" i="26"/>
  <c r="D112" i="26"/>
  <c r="C113" i="26"/>
  <c r="D113" i="26"/>
  <c r="C114" i="26"/>
  <c r="D114" i="26"/>
  <c r="C115" i="26"/>
  <c r="D115" i="26"/>
  <c r="C116" i="26"/>
  <c r="D116" i="26"/>
  <c r="C117" i="26"/>
  <c r="D117" i="26"/>
  <c r="C118" i="26"/>
  <c r="D118" i="26"/>
  <c r="C119" i="26"/>
  <c r="D119" i="26"/>
  <c r="C120" i="26"/>
  <c r="D120" i="26"/>
  <c r="C121" i="26"/>
  <c r="D121" i="26"/>
  <c r="C122" i="26"/>
  <c r="D122" i="26"/>
  <c r="C123" i="26"/>
  <c r="D123" i="26"/>
  <c r="C124" i="26"/>
  <c r="D124" i="26"/>
  <c r="C125" i="26"/>
  <c r="D125" i="26"/>
  <c r="C126" i="26"/>
  <c r="D126" i="26"/>
  <c r="C127" i="26"/>
  <c r="D127" i="26"/>
  <c r="C128" i="26"/>
  <c r="D128" i="26"/>
  <c r="C129" i="26"/>
  <c r="D129" i="26"/>
  <c r="C130" i="26"/>
  <c r="D130" i="26"/>
  <c r="C131" i="26"/>
  <c r="D131" i="26"/>
  <c r="C132" i="26"/>
  <c r="D132" i="26"/>
  <c r="C133" i="26"/>
  <c r="D133" i="26"/>
  <c r="C134" i="26"/>
  <c r="D134" i="26"/>
  <c r="C135" i="26"/>
  <c r="D135" i="26"/>
  <c r="C136" i="26"/>
  <c r="D136" i="26"/>
  <c r="C137" i="26"/>
  <c r="D137" i="26"/>
  <c r="C138" i="26"/>
  <c r="D138" i="26"/>
  <c r="C139" i="26"/>
  <c r="D139" i="26"/>
  <c r="C140" i="26"/>
  <c r="D140" i="26"/>
  <c r="C141" i="26"/>
  <c r="D141" i="26"/>
  <c r="C142" i="26"/>
  <c r="D142" i="26"/>
  <c r="C143" i="26"/>
  <c r="D143" i="26"/>
  <c r="C144" i="26"/>
  <c r="D144" i="26"/>
  <c r="C145" i="26"/>
  <c r="D145" i="26"/>
  <c r="C146" i="26"/>
  <c r="D146" i="26"/>
  <c r="C147" i="26"/>
  <c r="D147" i="26"/>
  <c r="C148" i="26"/>
  <c r="D148" i="26"/>
  <c r="C149" i="26"/>
  <c r="D149" i="26"/>
  <c r="C150" i="26"/>
  <c r="D150" i="26"/>
  <c r="C151" i="26"/>
  <c r="D151" i="26"/>
  <c r="C152" i="26"/>
  <c r="D152" i="26"/>
  <c r="C153" i="26"/>
  <c r="D153" i="26"/>
  <c r="C154" i="26"/>
  <c r="D154" i="26"/>
  <c r="C155" i="26"/>
  <c r="D155" i="26"/>
  <c r="C156" i="26"/>
  <c r="D156" i="26"/>
  <c r="C157" i="26"/>
  <c r="D157" i="26"/>
  <c r="C158" i="26"/>
  <c r="D158" i="26"/>
  <c r="C159" i="26"/>
  <c r="D159" i="26"/>
  <c r="C160" i="26"/>
  <c r="D160" i="26"/>
  <c r="C161" i="26"/>
  <c r="D161" i="26"/>
  <c r="C162" i="26"/>
  <c r="D162" i="26"/>
  <c r="C163" i="26"/>
  <c r="D163" i="26"/>
  <c r="C164" i="26"/>
  <c r="D164" i="26"/>
  <c r="C165" i="26"/>
  <c r="D165" i="26"/>
  <c r="C166" i="26"/>
  <c r="D166" i="26"/>
  <c r="C167" i="26"/>
  <c r="D167" i="26"/>
  <c r="C168" i="26"/>
  <c r="D168" i="26"/>
  <c r="C169" i="26"/>
  <c r="D169" i="26"/>
  <c r="C170" i="26"/>
  <c r="D170" i="26"/>
  <c r="C171" i="26"/>
  <c r="D171" i="26"/>
  <c r="C172" i="26"/>
  <c r="D172" i="26"/>
  <c r="C173" i="26"/>
  <c r="D173" i="26"/>
  <c r="C174" i="26"/>
  <c r="D174" i="26"/>
  <c r="C175" i="26"/>
  <c r="D175" i="26"/>
  <c r="C176" i="26"/>
  <c r="D176" i="26"/>
  <c r="C177" i="26"/>
  <c r="D177" i="26"/>
  <c r="C178" i="26"/>
  <c r="D178" i="26"/>
  <c r="C179" i="26"/>
  <c r="D179" i="26"/>
  <c r="C180" i="26"/>
  <c r="D180" i="26"/>
  <c r="C181" i="26"/>
  <c r="D181" i="26"/>
  <c r="C182" i="26"/>
  <c r="D182" i="26"/>
  <c r="C183" i="26"/>
  <c r="D183" i="26"/>
  <c r="C184" i="26"/>
  <c r="D184" i="26"/>
  <c r="C185" i="26"/>
  <c r="D185" i="26"/>
  <c r="C186" i="26"/>
  <c r="D186" i="26"/>
  <c r="C187" i="26"/>
  <c r="D187" i="26"/>
  <c r="C188" i="26"/>
  <c r="D188" i="26"/>
  <c r="C189" i="26"/>
  <c r="D189" i="26"/>
  <c r="C190" i="26"/>
  <c r="D190" i="26"/>
  <c r="C191" i="26"/>
  <c r="D191" i="26"/>
  <c r="C192" i="26"/>
  <c r="D192" i="26"/>
  <c r="C193" i="26"/>
  <c r="D193" i="26"/>
  <c r="C194" i="26"/>
  <c r="D194" i="26"/>
  <c r="C195" i="26"/>
  <c r="D195" i="26"/>
  <c r="C196" i="26"/>
  <c r="D196" i="26"/>
  <c r="C197" i="26"/>
  <c r="D197" i="26"/>
  <c r="C198" i="26"/>
  <c r="D198" i="26"/>
  <c r="C199" i="26"/>
  <c r="D199" i="26"/>
  <c r="C200" i="26"/>
  <c r="D200" i="26"/>
  <c r="D3" i="26"/>
  <c r="C3" i="26"/>
  <c r="B4" i="26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5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B128" i="26"/>
  <c r="B129" i="26"/>
  <c r="B130" i="26"/>
  <c r="B131" i="26"/>
  <c r="B132" i="26"/>
  <c r="B133" i="26"/>
  <c r="B134" i="26"/>
  <c r="B135" i="26"/>
  <c r="B136" i="26"/>
  <c r="B137" i="26"/>
  <c r="B138" i="26"/>
  <c r="B139" i="26"/>
  <c r="B140" i="26"/>
  <c r="B141" i="26"/>
  <c r="B142" i="26"/>
  <c r="B143" i="26"/>
  <c r="B144" i="26"/>
  <c r="B145" i="26"/>
  <c r="B146" i="26"/>
  <c r="B147" i="26"/>
  <c r="B148" i="26"/>
  <c r="B149" i="26"/>
  <c r="B150" i="26"/>
  <c r="B151" i="26"/>
  <c r="B152" i="26"/>
  <c r="B153" i="26"/>
  <c r="B154" i="26"/>
  <c r="B155" i="26"/>
  <c r="B156" i="26"/>
  <c r="B157" i="26"/>
  <c r="B158" i="26"/>
  <c r="B159" i="26"/>
  <c r="B160" i="26"/>
  <c r="B161" i="26"/>
  <c r="B162" i="26"/>
  <c r="B163" i="26"/>
  <c r="B164" i="26"/>
  <c r="B165" i="26"/>
  <c r="B166" i="26"/>
  <c r="B167" i="26"/>
  <c r="B168" i="26"/>
  <c r="B169" i="26"/>
  <c r="B170" i="26"/>
  <c r="B171" i="26"/>
  <c r="B172" i="26"/>
  <c r="B173" i="26"/>
  <c r="B174" i="26"/>
  <c r="B175" i="26"/>
  <c r="B176" i="26"/>
  <c r="B177" i="26"/>
  <c r="B178" i="26"/>
  <c r="B179" i="26"/>
  <c r="B180" i="26"/>
  <c r="B181" i="26"/>
  <c r="B182" i="26"/>
  <c r="B183" i="26"/>
  <c r="B184" i="26"/>
  <c r="B185" i="26"/>
  <c r="B186" i="26"/>
  <c r="B187" i="26"/>
  <c r="B188" i="26"/>
  <c r="B189" i="26"/>
  <c r="B190" i="26"/>
  <c r="B191" i="26"/>
  <c r="B192" i="26"/>
  <c r="B193" i="26"/>
  <c r="B194" i="26"/>
  <c r="B195" i="26"/>
  <c r="B196" i="26"/>
  <c r="B197" i="26"/>
  <c r="B198" i="26"/>
  <c r="B199" i="26"/>
  <c r="B200" i="26"/>
  <c r="B3" i="26"/>
  <c r="A39" i="13" l="1"/>
  <c r="A39" i="1"/>
  <c r="B39" i="1"/>
  <c r="A33" i="13"/>
  <c r="A33" i="1"/>
  <c r="B33" i="1"/>
  <c r="A29" i="13"/>
  <c r="A29" i="1"/>
  <c r="B29" i="1"/>
  <c r="A23" i="13"/>
  <c r="A23" i="1"/>
  <c r="B23" i="1"/>
  <c r="A17" i="1"/>
  <c r="A17" i="13"/>
  <c r="B17" i="1"/>
  <c r="A11" i="1"/>
  <c r="A11" i="13"/>
  <c r="B11" i="1"/>
  <c r="A5" i="13"/>
  <c r="A5" i="1"/>
  <c r="B5" i="1"/>
  <c r="D5" i="1"/>
  <c r="C45" i="1"/>
  <c r="C35" i="1"/>
  <c r="C33" i="1"/>
  <c r="D44" i="1"/>
  <c r="D43" i="1"/>
  <c r="D42" i="1"/>
  <c r="D40" i="1"/>
  <c r="D39" i="1"/>
  <c r="D38" i="1"/>
  <c r="D37" i="1"/>
  <c r="D36" i="1"/>
  <c r="D34" i="1"/>
  <c r="D33" i="1"/>
  <c r="D32" i="1"/>
  <c r="D31" i="1"/>
  <c r="D29" i="1"/>
  <c r="D28" i="1"/>
  <c r="D26" i="1"/>
  <c r="D25" i="1"/>
  <c r="D24" i="1"/>
  <c r="D23" i="1"/>
  <c r="D22" i="1"/>
  <c r="D20" i="1"/>
  <c r="D19" i="1"/>
  <c r="D18" i="1"/>
  <c r="D17" i="1"/>
  <c r="D16" i="1"/>
  <c r="D14" i="1"/>
  <c r="D13" i="1"/>
  <c r="D12" i="1"/>
  <c r="D11" i="1"/>
  <c r="D10" i="1"/>
  <c r="D8" i="1"/>
  <c r="D7" i="1"/>
  <c r="D6" i="1"/>
  <c r="C5" i="1"/>
  <c r="C4" i="1"/>
  <c r="A45" i="13"/>
  <c r="A45" i="1"/>
  <c r="B45" i="1"/>
  <c r="A41" i="1"/>
  <c r="A41" i="13"/>
  <c r="B41" i="1"/>
  <c r="A35" i="13"/>
  <c r="A35" i="1"/>
  <c r="B35" i="1"/>
  <c r="A27" i="13"/>
  <c r="A27" i="1"/>
  <c r="B27" i="1"/>
  <c r="A21" i="13"/>
  <c r="A21" i="1"/>
  <c r="B21" i="1"/>
  <c r="A15" i="1"/>
  <c r="A15" i="13"/>
  <c r="B15" i="1"/>
  <c r="A9" i="1"/>
  <c r="A9" i="13"/>
  <c r="B9" i="1"/>
  <c r="C43" i="1"/>
  <c r="C41" i="1"/>
  <c r="C39" i="1"/>
  <c r="C27" i="1"/>
  <c r="C25" i="1"/>
  <c r="C23" i="1"/>
  <c r="C17" i="1"/>
  <c r="C15" i="1"/>
  <c r="C13" i="1"/>
  <c r="C11" i="1"/>
  <c r="C9" i="1"/>
  <c r="C7" i="1"/>
  <c r="A3" i="13"/>
  <c r="A3" i="1"/>
  <c r="F2" i="13"/>
  <c r="B3" i="1"/>
  <c r="D3" i="1"/>
  <c r="F45" i="1"/>
  <c r="F41" i="1"/>
  <c r="F39" i="1"/>
  <c r="F35" i="1"/>
  <c r="F33" i="1"/>
  <c r="F29" i="1"/>
  <c r="F27" i="1"/>
  <c r="F23" i="1"/>
  <c r="F21" i="1"/>
  <c r="F17" i="1"/>
  <c r="F15" i="1"/>
  <c r="F11" i="1"/>
  <c r="F9" i="1"/>
  <c r="F5" i="1"/>
  <c r="E3" i="1"/>
  <c r="A43" i="13"/>
  <c r="A43" i="1"/>
  <c r="B43" i="1"/>
  <c r="A37" i="13"/>
  <c r="A37" i="1"/>
  <c r="B37" i="1"/>
  <c r="C30" i="1"/>
  <c r="A31" i="13"/>
  <c r="A31" i="1"/>
  <c r="B31" i="1"/>
  <c r="A25" i="13"/>
  <c r="A25" i="1"/>
  <c r="B25" i="1"/>
  <c r="A19" i="1"/>
  <c r="A19" i="13"/>
  <c r="B19" i="1"/>
  <c r="A13" i="13"/>
  <c r="A13" i="1"/>
  <c r="B13" i="1"/>
  <c r="A7" i="1"/>
  <c r="A7" i="13"/>
  <c r="B7" i="1"/>
  <c r="C37" i="1"/>
  <c r="C31" i="1"/>
  <c r="C29" i="1"/>
  <c r="C21" i="1"/>
  <c r="C19" i="1"/>
  <c r="A44" i="13"/>
  <c r="A44" i="1"/>
  <c r="B44" i="1"/>
  <c r="A42" i="13"/>
  <c r="A42" i="1"/>
  <c r="B42" i="1"/>
  <c r="A40" i="13"/>
  <c r="A40" i="1"/>
  <c r="B40" i="1"/>
  <c r="A38" i="13"/>
  <c r="A38" i="1"/>
  <c r="B38" i="1"/>
  <c r="A36" i="13"/>
  <c r="A36" i="1"/>
  <c r="B36" i="1"/>
  <c r="A34" i="13"/>
  <c r="A34" i="1"/>
  <c r="B34" i="1"/>
  <c r="A32" i="13"/>
  <c r="A32" i="1"/>
  <c r="B32" i="1"/>
  <c r="A28" i="13"/>
  <c r="A28" i="1"/>
  <c r="B28" i="1"/>
  <c r="A26" i="13"/>
  <c r="A26" i="1"/>
  <c r="B26" i="1"/>
  <c r="A24" i="13"/>
  <c r="A24" i="1"/>
  <c r="B24" i="1"/>
  <c r="A22" i="13"/>
  <c r="A22" i="1"/>
  <c r="B22" i="1"/>
  <c r="H22" i="1"/>
  <c r="A20" i="13"/>
  <c r="A20" i="1"/>
  <c r="B20" i="1"/>
  <c r="A18" i="13"/>
  <c r="A18" i="1"/>
  <c r="B18" i="1"/>
  <c r="A16" i="1"/>
  <c r="A16" i="13"/>
  <c r="B16" i="1"/>
  <c r="A14" i="13"/>
  <c r="A14" i="1"/>
  <c r="B14" i="1"/>
  <c r="A12" i="1"/>
  <c r="A12" i="13"/>
  <c r="B12" i="1"/>
  <c r="A10" i="13"/>
  <c r="A10" i="1"/>
  <c r="B10" i="1"/>
  <c r="A8" i="13"/>
  <c r="A8" i="1"/>
  <c r="B8" i="1"/>
  <c r="A6" i="13"/>
  <c r="A6" i="1"/>
  <c r="B6" i="1"/>
  <c r="A4" i="13"/>
  <c r="A4" i="1"/>
  <c r="R34" i="1" s="1"/>
  <c r="B4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G8" i="1" s="1"/>
  <c r="E5" i="1"/>
  <c r="D4" i="1"/>
  <c r="C3" i="1"/>
  <c r="P13" i="1" s="1"/>
  <c r="A30" i="13"/>
  <c r="A30" i="1"/>
  <c r="B30" i="1"/>
  <c r="D30" i="1"/>
  <c r="F30" i="1"/>
  <c r="E30" i="1"/>
  <c r="U10" i="1"/>
  <c r="X8" i="1"/>
  <c r="Z16" i="1"/>
  <c r="W18" i="1"/>
  <c r="Z21" i="1"/>
  <c r="A16" i="26"/>
  <c r="A20" i="26"/>
  <c r="A21" i="26"/>
  <c r="A24" i="26"/>
  <c r="A28" i="26"/>
  <c r="A29" i="26"/>
  <c r="A45" i="26"/>
  <c r="A49" i="26"/>
  <c r="A51" i="26"/>
  <c r="A53" i="26"/>
  <c r="A55" i="26"/>
  <c r="A57" i="26"/>
  <c r="A58" i="26"/>
  <c r="A59" i="26"/>
  <c r="A61" i="26"/>
  <c r="A65" i="26"/>
  <c r="A66" i="26"/>
  <c r="A67" i="26"/>
  <c r="A69" i="26"/>
  <c r="A71" i="26"/>
  <c r="A73" i="26"/>
  <c r="A74" i="26"/>
  <c r="A75" i="26"/>
  <c r="A77" i="26"/>
  <c r="A81" i="26"/>
  <c r="A82" i="26"/>
  <c r="A83" i="26"/>
  <c r="A85" i="26"/>
  <c r="A87" i="26"/>
  <c r="A89" i="26"/>
  <c r="A90" i="26"/>
  <c r="A91" i="26"/>
  <c r="A93" i="26"/>
  <c r="A97" i="26"/>
  <c r="A98" i="26"/>
  <c r="A99" i="26"/>
  <c r="A101" i="26"/>
  <c r="A103" i="26"/>
  <c r="A105" i="26"/>
  <c r="A106" i="26"/>
  <c r="A107" i="26"/>
  <c r="A109" i="26"/>
  <c r="A113" i="26"/>
  <c r="A114" i="26"/>
  <c r="A115" i="26"/>
  <c r="A117" i="26"/>
  <c r="A119" i="26"/>
  <c r="A121" i="26"/>
  <c r="A123" i="26"/>
  <c r="A125" i="26"/>
  <c r="A129" i="26"/>
  <c r="A131" i="26"/>
  <c r="A133" i="26"/>
  <c r="A135" i="26"/>
  <c r="A137" i="26"/>
  <c r="A139" i="26"/>
  <c r="A141" i="26"/>
  <c r="A145" i="26"/>
  <c r="A147" i="26"/>
  <c r="A149" i="26"/>
  <c r="A151" i="26"/>
  <c r="A153" i="26"/>
  <c r="A155" i="26"/>
  <c r="A157" i="26"/>
  <c r="A161" i="26"/>
  <c r="A163" i="26"/>
  <c r="A165" i="26"/>
  <c r="A167" i="26"/>
  <c r="A169" i="26"/>
  <c r="A171" i="26"/>
  <c r="A173" i="26"/>
  <c r="A177" i="26"/>
  <c r="A179" i="26"/>
  <c r="A181" i="26"/>
  <c r="A183" i="26"/>
  <c r="A187" i="26"/>
  <c r="A189" i="26"/>
  <c r="A190" i="26"/>
  <c r="A193" i="26"/>
  <c r="A195" i="26"/>
  <c r="A197" i="26"/>
  <c r="A198" i="26"/>
  <c r="A199" i="26"/>
  <c r="A4" i="26"/>
  <c r="A8" i="26"/>
  <c r="A9" i="26"/>
  <c r="A5" i="26"/>
  <c r="A63" i="26"/>
  <c r="A79" i="26"/>
  <c r="A95" i="26"/>
  <c r="A111" i="26"/>
  <c r="A127" i="26"/>
  <c r="A143" i="26"/>
  <c r="A159" i="26"/>
  <c r="A175" i="26"/>
  <c r="A191" i="26"/>
  <c r="A12" i="26"/>
  <c r="A17" i="26"/>
  <c r="A18" i="26"/>
  <c r="A22" i="26"/>
  <c r="A25" i="26"/>
  <c r="A26" i="26"/>
  <c r="A30" i="26"/>
  <c r="A32" i="26"/>
  <c r="A34" i="26"/>
  <c r="A36" i="26"/>
  <c r="A38" i="26"/>
  <c r="A40" i="26"/>
  <c r="A42" i="26"/>
  <c r="A44" i="26"/>
  <c r="A46" i="26"/>
  <c r="A48" i="26"/>
  <c r="A50" i="26"/>
  <c r="A52" i="26"/>
  <c r="A54" i="26"/>
  <c r="A56" i="26"/>
  <c r="A60" i="26"/>
  <c r="A62" i="26"/>
  <c r="A64" i="26"/>
  <c r="A68" i="26"/>
  <c r="A70" i="26"/>
  <c r="A72" i="26"/>
  <c r="A76" i="26"/>
  <c r="A78" i="26"/>
  <c r="A80" i="26"/>
  <c r="A84" i="26"/>
  <c r="A86" i="26"/>
  <c r="A88" i="26"/>
  <c r="A92" i="26"/>
  <c r="A94" i="26"/>
  <c r="A96" i="26"/>
  <c r="A100" i="26"/>
  <c r="A102" i="26"/>
  <c r="A104" i="26"/>
  <c r="A108" i="26"/>
  <c r="A110" i="26"/>
  <c r="A112" i="26"/>
  <c r="A116" i="26"/>
  <c r="A118" i="26"/>
  <c r="A120" i="26"/>
  <c r="A122" i="26"/>
  <c r="A124" i="26"/>
  <c r="A126" i="26"/>
  <c r="A128" i="26"/>
  <c r="A130" i="26"/>
  <c r="A132" i="26"/>
  <c r="A134" i="26"/>
  <c r="A136" i="26"/>
  <c r="A138" i="26"/>
  <c r="A140" i="26"/>
  <c r="A142" i="26"/>
  <c r="A144" i="26"/>
  <c r="A146" i="26"/>
  <c r="A148" i="26"/>
  <c r="A150" i="26"/>
  <c r="A152" i="26"/>
  <c r="A154" i="26"/>
  <c r="A156" i="26"/>
  <c r="A158" i="26"/>
  <c r="A160" i="26"/>
  <c r="A162" i="26"/>
  <c r="A164" i="26"/>
  <c r="A166" i="26"/>
  <c r="A168" i="26"/>
  <c r="A170" i="26"/>
  <c r="A172" i="26"/>
  <c r="A174" i="26"/>
  <c r="A176" i="26"/>
  <c r="A178" i="26"/>
  <c r="A180" i="26"/>
  <c r="A182" i="26"/>
  <c r="A184" i="26"/>
  <c r="A185" i="26"/>
  <c r="A186" i="26"/>
  <c r="A188" i="26"/>
  <c r="A192" i="26"/>
  <c r="A194" i="26"/>
  <c r="A196" i="26"/>
  <c r="A200" i="26"/>
  <c r="A7" i="26"/>
  <c r="A11" i="26"/>
  <c r="A13" i="26"/>
  <c r="A14" i="26"/>
  <c r="A3" i="26"/>
  <c r="D16" i="27"/>
  <c r="Z26" i="1" l="1"/>
  <c r="Y24" i="1"/>
  <c r="U9" i="1"/>
  <c r="S30" i="1"/>
  <c r="N28" i="1"/>
  <c r="X28" i="1"/>
  <c r="X15" i="1"/>
  <c r="U36" i="1"/>
  <c r="P34" i="1"/>
  <c r="Z30" i="1"/>
  <c r="T27" i="1"/>
  <c r="T22" i="1"/>
  <c r="O13" i="1"/>
  <c r="R25" i="1"/>
  <c r="N33" i="1"/>
  <c r="W12" i="1"/>
  <c r="O33" i="1"/>
  <c r="X10" i="1"/>
  <c r="U14" i="1"/>
  <c r="O20" i="1"/>
  <c r="Q26" i="1"/>
  <c r="X31" i="1"/>
  <c r="Z11" i="1"/>
  <c r="T17" i="1"/>
  <c r="N23" i="1"/>
  <c r="P29" i="1"/>
  <c r="W34" i="1"/>
  <c r="O15" i="1"/>
  <c r="Q21" i="1"/>
  <c r="X26" i="1"/>
  <c r="Z32" i="1"/>
  <c r="T16" i="1"/>
  <c r="Q19" i="1"/>
  <c r="P36" i="1"/>
  <c r="P8" i="1"/>
  <c r="W13" i="1"/>
  <c r="R20" i="1"/>
  <c r="R13" i="1"/>
  <c r="I18" i="1"/>
  <c r="N22" i="1"/>
  <c r="T11" i="1"/>
  <c r="P23" i="1"/>
  <c r="W28" i="1"/>
  <c r="Y34" i="1"/>
  <c r="S14" i="1"/>
  <c r="U20" i="1"/>
  <c r="O26" i="1"/>
  <c r="Q32" i="1"/>
  <c r="N12" i="1"/>
  <c r="P18" i="1"/>
  <c r="W23" i="1"/>
  <c r="Y29" i="1"/>
  <c r="S35" i="1"/>
  <c r="U31" i="1"/>
  <c r="S10" i="1"/>
  <c r="W17" i="1"/>
  <c r="N26" i="1"/>
  <c r="W8" i="1"/>
  <c r="V27" i="1"/>
  <c r="H8" i="1"/>
  <c r="J8" i="1"/>
  <c r="N17" i="1"/>
  <c r="Y15" i="1"/>
  <c r="Y18" i="1"/>
  <c r="S24" i="1"/>
  <c r="U30" i="1"/>
  <c r="O36" i="1"/>
  <c r="Q16" i="1"/>
  <c r="X21" i="1"/>
  <c r="Z27" i="1"/>
  <c r="T33" i="1"/>
  <c r="Y13" i="1"/>
  <c r="S19" i="1"/>
  <c r="U25" i="1"/>
  <c r="O31" i="1"/>
  <c r="Q31" i="1"/>
  <c r="P24" i="1"/>
  <c r="P9" i="1"/>
  <c r="N10" i="1"/>
  <c r="Y19" i="1"/>
  <c r="V14" i="1"/>
  <c r="R33" i="1"/>
  <c r="I8" i="1"/>
  <c r="U35" i="1"/>
  <c r="P28" i="1"/>
  <c r="Q23" i="1"/>
  <c r="O17" i="1"/>
  <c r="P11" i="1"/>
  <c r="Y9" i="1"/>
  <c r="N8" i="1"/>
  <c r="S12" i="1"/>
  <c r="Q14" i="1"/>
  <c r="T15" i="1"/>
  <c r="W16" i="1"/>
  <c r="U18" i="1"/>
  <c r="X19" i="1"/>
  <c r="N21" i="1"/>
  <c r="Y22" i="1"/>
  <c r="O24" i="1"/>
  <c r="Z25" i="1"/>
  <c r="P27" i="1"/>
  <c r="S28" i="1"/>
  <c r="Q30" i="1"/>
  <c r="T31" i="1"/>
  <c r="W32" i="1"/>
  <c r="U34" i="1"/>
  <c r="X35" i="1"/>
  <c r="N11" i="1"/>
  <c r="Y12" i="1"/>
  <c r="O14" i="1"/>
  <c r="Z15" i="1"/>
  <c r="P17" i="1"/>
  <c r="S18" i="1"/>
  <c r="Q20" i="1"/>
  <c r="T21" i="1"/>
  <c r="W22" i="1"/>
  <c r="U24" i="1"/>
  <c r="X25" i="1"/>
  <c r="N27" i="1"/>
  <c r="Y28" i="1"/>
  <c r="O30" i="1"/>
  <c r="Z31" i="1"/>
  <c r="P33" i="1"/>
  <c r="S34" i="1"/>
  <c r="Q36" i="1"/>
  <c r="W11" i="1"/>
  <c r="U13" i="1"/>
  <c r="X14" i="1"/>
  <c r="N16" i="1"/>
  <c r="Y17" i="1"/>
  <c r="O19" i="1"/>
  <c r="Z20" i="1"/>
  <c r="P22" i="1"/>
  <c r="S23" i="1"/>
  <c r="Q25" i="1"/>
  <c r="T26" i="1"/>
  <c r="W27" i="1"/>
  <c r="U29" i="1"/>
  <c r="X30" i="1"/>
  <c r="N32" i="1"/>
  <c r="Y33" i="1"/>
  <c r="O35" i="1"/>
  <c r="Z36" i="1"/>
  <c r="Z18" i="1"/>
  <c r="S9" i="1"/>
  <c r="X32" i="1"/>
  <c r="S25" i="1"/>
  <c r="T20" i="1"/>
  <c r="U15" i="1"/>
  <c r="W10" i="1"/>
  <c r="T9" i="1"/>
  <c r="Q8" i="1"/>
  <c r="N30" i="1"/>
  <c r="S21" i="1"/>
  <c r="Z10" i="1"/>
  <c r="T8" i="1"/>
  <c r="P32" i="1"/>
  <c r="Q27" i="1"/>
  <c r="O21" i="1"/>
  <c r="Z14" i="1"/>
  <c r="Y10" i="1"/>
  <c r="N9" i="1"/>
  <c r="R14" i="1"/>
  <c r="V18" i="1"/>
  <c r="V22" i="1"/>
  <c r="V26" i="1"/>
  <c r="V29" i="1"/>
  <c r="V34" i="1"/>
  <c r="K8" i="1"/>
  <c r="L8" i="1"/>
  <c r="Y31" i="1"/>
  <c r="W25" i="1"/>
  <c r="X20" i="1"/>
  <c r="S13" i="1"/>
  <c r="T10" i="1"/>
  <c r="Q9" i="1"/>
  <c r="X11" i="1"/>
  <c r="N13" i="1"/>
  <c r="Y14" i="1"/>
  <c r="O16" i="1"/>
  <c r="Z17" i="1"/>
  <c r="P19" i="1"/>
  <c r="S20" i="1"/>
  <c r="Q22" i="1"/>
  <c r="T23" i="1"/>
  <c r="W24" i="1"/>
  <c r="U26" i="1"/>
  <c r="X27" i="1"/>
  <c r="N29" i="1"/>
  <c r="Y30" i="1"/>
  <c r="O32" i="1"/>
  <c r="Z33" i="1"/>
  <c r="P35" i="1"/>
  <c r="S36" i="1"/>
  <c r="Q12" i="1"/>
  <c r="T13" i="1"/>
  <c r="W14" i="1"/>
  <c r="U16" i="1"/>
  <c r="X17" i="1"/>
  <c r="N19" i="1"/>
  <c r="Y20" i="1"/>
  <c r="O22" i="1"/>
  <c r="Z23" i="1"/>
  <c r="P25" i="1"/>
  <c r="S26" i="1"/>
  <c r="Q28" i="1"/>
  <c r="T29" i="1"/>
  <c r="W30" i="1"/>
  <c r="U32" i="1"/>
  <c r="X33" i="1"/>
  <c r="N35" i="1"/>
  <c r="Y36" i="1"/>
  <c r="Z12" i="1"/>
  <c r="P14" i="1"/>
  <c r="S15" i="1"/>
  <c r="Q17" i="1"/>
  <c r="T18" i="1"/>
  <c r="W19" i="1"/>
  <c r="U21" i="1"/>
  <c r="X22" i="1"/>
  <c r="N24" i="1"/>
  <c r="Y25" i="1"/>
  <c r="O27" i="1"/>
  <c r="Z28" i="1"/>
  <c r="P30" i="1"/>
  <c r="S31" i="1"/>
  <c r="Q33" i="1"/>
  <c r="T34" i="1"/>
  <c r="W35" i="1"/>
  <c r="U27" i="1"/>
  <c r="N14" i="1"/>
  <c r="Q35" i="1"/>
  <c r="O29" i="1"/>
  <c r="Z22" i="1"/>
  <c r="N18" i="1"/>
  <c r="Y11" i="1"/>
  <c r="O10" i="1"/>
  <c r="Y8" i="1"/>
  <c r="W33" i="1"/>
  <c r="O25" i="1"/>
  <c r="Q15" i="1"/>
  <c r="W9" i="1"/>
  <c r="Y35" i="1"/>
  <c r="W29" i="1"/>
  <c r="X24" i="1"/>
  <c r="S17" i="1"/>
  <c r="T12" i="1"/>
  <c r="Q10" i="1"/>
  <c r="S8" i="1"/>
  <c r="Z34" i="1"/>
  <c r="V20" i="1"/>
  <c r="V25" i="1"/>
  <c r="R27" i="1"/>
  <c r="V33" i="1"/>
  <c r="V13" i="1"/>
  <c r="K16" i="1"/>
  <c r="G16" i="1"/>
  <c r="H16" i="1"/>
  <c r="X36" i="1"/>
  <c r="S29" i="1"/>
  <c r="T24" i="1"/>
  <c r="U19" i="1"/>
  <c r="P12" i="1"/>
  <c r="P10" i="1"/>
  <c r="Z8" i="1"/>
  <c r="O12" i="1"/>
  <c r="Z13" i="1"/>
  <c r="P15" i="1"/>
  <c r="S16" i="1"/>
  <c r="Q18" i="1"/>
  <c r="T19" i="1"/>
  <c r="W20" i="1"/>
  <c r="U22" i="1"/>
  <c r="X23" i="1"/>
  <c r="N25" i="1"/>
  <c r="Y26" i="1"/>
  <c r="O28" i="1"/>
  <c r="Z29" i="1"/>
  <c r="P31" i="1"/>
  <c r="S32" i="1"/>
  <c r="Q34" i="1"/>
  <c r="T35" i="1"/>
  <c r="W36" i="1"/>
  <c r="U12" i="1"/>
  <c r="X13" i="1"/>
  <c r="N15" i="1"/>
  <c r="Y16" i="1"/>
  <c r="O18" i="1"/>
  <c r="Z19" i="1"/>
  <c r="P21" i="1"/>
  <c r="S22" i="1"/>
  <c r="Q24" i="1"/>
  <c r="T25" i="1"/>
  <c r="W26" i="1"/>
  <c r="U28" i="1"/>
  <c r="X29" i="1"/>
  <c r="N31" i="1"/>
  <c r="Y32" i="1"/>
  <c r="O34" i="1"/>
  <c r="Z35" i="1"/>
  <c r="S11" i="1"/>
  <c r="Q13" i="1"/>
  <c r="T14" i="1"/>
  <c r="W15" i="1"/>
  <c r="U17" i="1"/>
  <c r="X18" i="1"/>
  <c r="N20" i="1"/>
  <c r="Y21" i="1"/>
  <c r="O23" i="1"/>
  <c r="Z24" i="1"/>
  <c r="P26" i="1"/>
  <c r="S27" i="1"/>
  <c r="Q29" i="1"/>
  <c r="T30" i="1"/>
  <c r="W31" i="1"/>
  <c r="U33" i="1"/>
  <c r="X34" i="1"/>
  <c r="N36" i="1"/>
  <c r="P20" i="1"/>
  <c r="X12" i="1"/>
  <c r="N34" i="1"/>
  <c r="Y27" i="1"/>
  <c r="W21" i="1"/>
  <c r="X16" i="1"/>
  <c r="O11" i="1"/>
  <c r="X9" i="1"/>
  <c r="U8" i="1"/>
  <c r="T32" i="1"/>
  <c r="Y23" i="1"/>
  <c r="U11" i="1"/>
  <c r="O9" i="1"/>
  <c r="S33" i="1"/>
  <c r="T28" i="1"/>
  <c r="U23" i="1"/>
  <c r="P16" i="1"/>
  <c r="Q11" i="1"/>
  <c r="Z9" i="1"/>
  <c r="O8" i="1"/>
  <c r="R18" i="1"/>
  <c r="R22" i="1"/>
  <c r="R26" i="1"/>
  <c r="R29" i="1"/>
  <c r="J16" i="1"/>
  <c r="I16" i="1"/>
  <c r="L16" i="1"/>
  <c r="R11" i="1"/>
  <c r="R17" i="1"/>
  <c r="R24" i="1"/>
  <c r="R32" i="1"/>
  <c r="R38" i="1"/>
  <c r="V11" i="1"/>
  <c r="V17" i="1"/>
  <c r="V24" i="1"/>
  <c r="V32" i="1"/>
  <c r="V38" i="1"/>
  <c r="R9" i="1"/>
  <c r="R36" i="1"/>
  <c r="V21" i="1"/>
  <c r="R12" i="1"/>
  <c r="R19" i="1"/>
  <c r="R28" i="1"/>
  <c r="R35" i="1"/>
  <c r="R8" i="1"/>
  <c r="V12" i="1"/>
  <c r="V19" i="1"/>
  <c r="V28" i="1"/>
  <c r="V35" i="1"/>
  <c r="V8" i="1"/>
  <c r="R21" i="1"/>
  <c r="V9" i="1"/>
  <c r="V30" i="1"/>
  <c r="R10" i="1"/>
  <c r="R16" i="1"/>
  <c r="R23" i="1"/>
  <c r="R31" i="1"/>
  <c r="R37" i="1"/>
  <c r="V10" i="1"/>
  <c r="V16" i="1"/>
  <c r="V23" i="1"/>
  <c r="V31" i="1"/>
  <c r="V37" i="1"/>
  <c r="R15" i="1"/>
  <c r="R30" i="1"/>
  <c r="V15" i="1"/>
  <c r="V36" i="1"/>
  <c r="T36" i="1"/>
  <c r="J18" i="1"/>
  <c r="A41" i="26"/>
  <c r="A33" i="26"/>
  <c r="A37" i="26"/>
  <c r="A10" i="26"/>
  <c r="A6" i="26"/>
  <c r="A47" i="26"/>
  <c r="A43" i="26"/>
  <c r="A39" i="26"/>
  <c r="A35" i="26"/>
  <c r="A31" i="26"/>
  <c r="A27" i="26"/>
  <c r="A23" i="26"/>
  <c r="A19" i="26"/>
  <c r="A15" i="26"/>
  <c r="K10" i="1" l="1"/>
  <c r="J16" i="15" l="1"/>
  <c r="L8" i="15"/>
  <c r="H8" i="15"/>
  <c r="L16" i="15"/>
  <c r="I18" i="15"/>
  <c r="I16" i="15"/>
  <c r="K8" i="15"/>
  <c r="G8" i="15"/>
  <c r="J8" i="15"/>
  <c r="K16" i="15"/>
  <c r="G16" i="15"/>
  <c r="I8" i="15"/>
  <c r="H16" i="15"/>
  <c r="J16" i="19"/>
  <c r="L8" i="19"/>
  <c r="H8" i="19"/>
  <c r="L16" i="19"/>
  <c r="I18" i="19"/>
  <c r="I16" i="19"/>
  <c r="K8" i="19"/>
  <c r="G8" i="19"/>
  <c r="H16" i="19"/>
  <c r="K16" i="19"/>
  <c r="G16" i="19"/>
  <c r="I8" i="19"/>
  <c r="J8" i="19"/>
  <c r="K16" i="22"/>
  <c r="G16" i="22"/>
  <c r="I8" i="22"/>
  <c r="I18" i="22"/>
  <c r="J16" i="22"/>
  <c r="L8" i="22"/>
  <c r="H8" i="22"/>
  <c r="K8" i="22"/>
  <c r="L16" i="22"/>
  <c r="H16" i="22"/>
  <c r="J8" i="22"/>
  <c r="I16" i="22"/>
  <c r="J18" i="22" s="1"/>
  <c r="G8" i="22"/>
  <c r="Y38" i="19"/>
  <c r="U38" i="19"/>
  <c r="Q38" i="19"/>
  <c r="Z37" i="19"/>
  <c r="V37" i="19"/>
  <c r="R37" i="19"/>
  <c r="X38" i="19"/>
  <c r="S38" i="19"/>
  <c r="N38" i="19"/>
  <c r="U37" i="19"/>
  <c r="P37" i="19"/>
  <c r="Y36" i="19"/>
  <c r="U36" i="19"/>
  <c r="Q36" i="19"/>
  <c r="Z35" i="19"/>
  <c r="V35" i="19"/>
  <c r="R35" i="19"/>
  <c r="N35" i="19"/>
  <c r="W34" i="19"/>
  <c r="S34" i="19"/>
  <c r="O34" i="19"/>
  <c r="X33" i="19"/>
  <c r="T33" i="19"/>
  <c r="P33" i="19"/>
  <c r="Y32" i="19"/>
  <c r="U32" i="19"/>
  <c r="Q32" i="19"/>
  <c r="Z31" i="19"/>
  <c r="V31" i="19"/>
  <c r="R31" i="19"/>
  <c r="N31" i="19"/>
  <c r="W30" i="19"/>
  <c r="S30" i="19"/>
  <c r="O30" i="19"/>
  <c r="X29" i="19"/>
  <c r="T29" i="19"/>
  <c r="P29" i="19"/>
  <c r="Y28" i="19"/>
  <c r="U28" i="19"/>
  <c r="Q28" i="19"/>
  <c r="Z27" i="19"/>
  <c r="V27" i="19"/>
  <c r="R27" i="19"/>
  <c r="N27" i="19"/>
  <c r="W26" i="19"/>
  <c r="S26" i="19"/>
  <c r="O26" i="19"/>
  <c r="X25" i="19"/>
  <c r="T25" i="19"/>
  <c r="P25" i="19"/>
  <c r="Y24" i="19"/>
  <c r="U24" i="19"/>
  <c r="Q24" i="19"/>
  <c r="Z23" i="19"/>
  <c r="V23" i="19"/>
  <c r="R23" i="19"/>
  <c r="N23" i="19"/>
  <c r="W22" i="19"/>
  <c r="S22" i="19"/>
  <c r="O22" i="19"/>
  <c r="X21" i="19"/>
  <c r="T21" i="19"/>
  <c r="P21" i="19"/>
  <c r="Y20" i="19"/>
  <c r="U20" i="19"/>
  <c r="Q20" i="19"/>
  <c r="Z19" i="19"/>
  <c r="V19" i="19"/>
  <c r="R19" i="19"/>
  <c r="N19" i="19"/>
  <c r="W18" i="19"/>
  <c r="S18" i="19"/>
  <c r="O18" i="19"/>
  <c r="X17" i="19"/>
  <c r="T17" i="19"/>
  <c r="P17" i="19"/>
  <c r="Y16" i="19"/>
  <c r="U16" i="19"/>
  <c r="Q16" i="19"/>
  <c r="Z15" i="19"/>
  <c r="V15" i="19"/>
  <c r="R15" i="19"/>
  <c r="N15" i="19"/>
  <c r="W14" i="19"/>
  <c r="S14" i="19"/>
  <c r="O14" i="19"/>
  <c r="X13" i="19"/>
  <c r="T13" i="19"/>
  <c r="P13" i="19"/>
  <c r="Y12" i="19"/>
  <c r="U12" i="19"/>
  <c r="Q12" i="19"/>
  <c r="Z11" i="19"/>
  <c r="V11" i="19"/>
  <c r="R11" i="19"/>
  <c r="N11" i="19"/>
  <c r="W10" i="19"/>
  <c r="S10" i="19"/>
  <c r="O10" i="19"/>
  <c r="X9" i="19"/>
  <c r="T9" i="19"/>
  <c r="P9" i="19"/>
  <c r="Y8" i="19"/>
  <c r="U8" i="19"/>
  <c r="Q8" i="19"/>
  <c r="W38" i="19"/>
  <c r="R38" i="19"/>
  <c r="Y37" i="19"/>
  <c r="T37" i="19"/>
  <c r="O37" i="19"/>
  <c r="X36" i="19"/>
  <c r="T36" i="19"/>
  <c r="P36" i="19"/>
  <c r="Y35" i="19"/>
  <c r="U35" i="19"/>
  <c r="Q35" i="19"/>
  <c r="Z34" i="19"/>
  <c r="V34" i="19"/>
  <c r="R34" i="19"/>
  <c r="N34" i="19"/>
  <c r="W33" i="19"/>
  <c r="S33" i="19"/>
  <c r="O33" i="19"/>
  <c r="X32" i="19"/>
  <c r="T32" i="19"/>
  <c r="P32" i="19"/>
  <c r="Y31" i="19"/>
  <c r="U31" i="19"/>
  <c r="Q31" i="19"/>
  <c r="Z30" i="19"/>
  <c r="V30" i="19"/>
  <c r="R30" i="19"/>
  <c r="N30" i="19"/>
  <c r="W29" i="19"/>
  <c r="S29" i="19"/>
  <c r="O29" i="19"/>
  <c r="X28" i="19"/>
  <c r="T28" i="19"/>
  <c r="P28" i="19"/>
  <c r="Y27" i="19"/>
  <c r="U27" i="19"/>
  <c r="Q27" i="19"/>
  <c r="Z26" i="19"/>
  <c r="V26" i="19"/>
  <c r="R26" i="19"/>
  <c r="N26" i="19"/>
  <c r="W25" i="19"/>
  <c r="S25" i="19"/>
  <c r="O25" i="19"/>
  <c r="X24" i="19"/>
  <c r="T24" i="19"/>
  <c r="P24" i="19"/>
  <c r="Y23" i="19"/>
  <c r="U23" i="19"/>
  <c r="Q23" i="19"/>
  <c r="Z22" i="19"/>
  <c r="V22" i="19"/>
  <c r="R22" i="19"/>
  <c r="N22" i="19"/>
  <c r="W21" i="19"/>
  <c r="S21" i="19"/>
  <c r="O21" i="19"/>
  <c r="X20" i="19"/>
  <c r="T20" i="19"/>
  <c r="P20" i="19"/>
  <c r="Y19" i="19"/>
  <c r="U19" i="19"/>
  <c r="Q19" i="19"/>
  <c r="Z18" i="19"/>
  <c r="V18" i="19"/>
  <c r="R18" i="19"/>
  <c r="N18" i="19"/>
  <c r="W17" i="19"/>
  <c r="S17" i="19"/>
  <c r="O17" i="19"/>
  <c r="X16" i="19"/>
  <c r="T16" i="19"/>
  <c r="P16" i="19"/>
  <c r="Y15" i="19"/>
  <c r="U15" i="19"/>
  <c r="Q15" i="19"/>
  <c r="Z14" i="19"/>
  <c r="V14" i="19"/>
  <c r="R14" i="19"/>
  <c r="N14" i="19"/>
  <c r="W13" i="19"/>
  <c r="S13" i="19"/>
  <c r="O13" i="19"/>
  <c r="X12" i="19"/>
  <c r="T12" i="19"/>
  <c r="P12" i="19"/>
  <c r="Y11" i="19"/>
  <c r="U11" i="19"/>
  <c r="Q11" i="19"/>
  <c r="Z10" i="19"/>
  <c r="V10" i="19"/>
  <c r="R10" i="19"/>
  <c r="N10" i="19"/>
  <c r="W9" i="19"/>
  <c r="S9" i="19"/>
  <c r="O9" i="19"/>
  <c r="X8" i="19"/>
  <c r="T8" i="19"/>
  <c r="P8" i="19"/>
  <c r="Z38" i="19"/>
  <c r="T38" i="19"/>
  <c r="O38" i="19"/>
  <c r="W37" i="19"/>
  <c r="Q37" i="19"/>
  <c r="Z36" i="19"/>
  <c r="V36" i="19"/>
  <c r="R36" i="19"/>
  <c r="N36" i="19"/>
  <c r="W35" i="19"/>
  <c r="S35" i="19"/>
  <c r="O35" i="19"/>
  <c r="X34" i="19"/>
  <c r="T34" i="19"/>
  <c r="P34" i="19"/>
  <c r="Y33" i="19"/>
  <c r="U33" i="19"/>
  <c r="Q33" i="19"/>
  <c r="Z32" i="19"/>
  <c r="V32" i="19"/>
  <c r="R32" i="19"/>
  <c r="N32" i="19"/>
  <c r="W31" i="19"/>
  <c r="S31" i="19"/>
  <c r="O31" i="19"/>
  <c r="X30" i="19"/>
  <c r="T30" i="19"/>
  <c r="P30" i="19"/>
  <c r="Y29" i="19"/>
  <c r="U29" i="19"/>
  <c r="Q29" i="19"/>
  <c r="Z28" i="19"/>
  <c r="V28" i="19"/>
  <c r="R28" i="19"/>
  <c r="N28" i="19"/>
  <c r="W27" i="19"/>
  <c r="S27" i="19"/>
  <c r="O27" i="19"/>
  <c r="X26" i="19"/>
  <c r="T26" i="19"/>
  <c r="P26" i="19"/>
  <c r="Y25" i="19"/>
  <c r="U25" i="19"/>
  <c r="Q25" i="19"/>
  <c r="Z24" i="19"/>
  <c r="V24" i="19"/>
  <c r="R24" i="19"/>
  <c r="N24" i="19"/>
  <c r="W23" i="19"/>
  <c r="S23" i="19"/>
  <c r="O23" i="19"/>
  <c r="X22" i="19"/>
  <c r="T22" i="19"/>
  <c r="P22" i="19"/>
  <c r="Y21" i="19"/>
  <c r="U21" i="19"/>
  <c r="Q21" i="19"/>
  <c r="Z20" i="19"/>
  <c r="V20" i="19"/>
  <c r="R20" i="19"/>
  <c r="N20" i="19"/>
  <c r="W19" i="19"/>
  <c r="S19" i="19"/>
  <c r="O19" i="19"/>
  <c r="X18" i="19"/>
  <c r="T18" i="19"/>
  <c r="P18" i="19"/>
  <c r="Y17" i="19"/>
  <c r="U17" i="19"/>
  <c r="Q17" i="19"/>
  <c r="Z16" i="19"/>
  <c r="V16" i="19"/>
  <c r="R16" i="19"/>
  <c r="N16" i="19"/>
  <c r="W15" i="19"/>
  <c r="S15" i="19"/>
  <c r="O15" i="19"/>
  <c r="X14" i="19"/>
  <c r="T14" i="19"/>
  <c r="P14" i="19"/>
  <c r="Y13" i="19"/>
  <c r="U13" i="19"/>
  <c r="Q13" i="19"/>
  <c r="Z12" i="19"/>
  <c r="V12" i="19"/>
  <c r="R12" i="19"/>
  <c r="N12" i="19"/>
  <c r="W11" i="19"/>
  <c r="S11" i="19"/>
  <c r="O11" i="19"/>
  <c r="X10" i="19"/>
  <c r="T10" i="19"/>
  <c r="P10" i="19"/>
  <c r="Y9" i="19"/>
  <c r="U9" i="19"/>
  <c r="Q9" i="19"/>
  <c r="Z8" i="19"/>
  <c r="V8" i="19"/>
  <c r="R8" i="19"/>
  <c r="N8" i="19"/>
  <c r="S37" i="19"/>
  <c r="O36" i="19"/>
  <c r="Y34" i="19"/>
  <c r="V33" i="19"/>
  <c r="S32" i="19"/>
  <c r="P31" i="19"/>
  <c r="Z29" i="19"/>
  <c r="W28" i="19"/>
  <c r="T27" i="19"/>
  <c r="Q26" i="19"/>
  <c r="N25" i="19"/>
  <c r="X23" i="19"/>
  <c r="U22" i="19"/>
  <c r="R21" i="19"/>
  <c r="O20" i="19"/>
  <c r="Y18" i="19"/>
  <c r="V17" i="19"/>
  <c r="S16" i="19"/>
  <c r="P15" i="19"/>
  <c r="Z13" i="19"/>
  <c r="W12" i="19"/>
  <c r="T11" i="19"/>
  <c r="Q10" i="19"/>
  <c r="N9" i="19"/>
  <c r="V38" i="19"/>
  <c r="N37" i="19"/>
  <c r="X35" i="19"/>
  <c r="U34" i="19"/>
  <c r="R33" i="19"/>
  <c r="O32" i="19"/>
  <c r="Y30" i="19"/>
  <c r="V29" i="19"/>
  <c r="S28" i="19"/>
  <c r="P27" i="19"/>
  <c r="Z25" i="19"/>
  <c r="W24" i="19"/>
  <c r="T23" i="19"/>
  <c r="Q22" i="19"/>
  <c r="N21" i="19"/>
  <c r="X19" i="19"/>
  <c r="U18" i="19"/>
  <c r="R17" i="19"/>
  <c r="O16" i="19"/>
  <c r="Y14" i="19"/>
  <c r="V13" i="19"/>
  <c r="S12" i="19"/>
  <c r="P11" i="19"/>
  <c r="Z9" i="19"/>
  <c r="W8" i="19"/>
  <c r="X37" i="19"/>
  <c r="S36" i="19"/>
  <c r="P35" i="19"/>
  <c r="Z33" i="19"/>
  <c r="W32" i="19"/>
  <c r="T31" i="19"/>
  <c r="Q30" i="19"/>
  <c r="N29" i="19"/>
  <c r="X27" i="19"/>
  <c r="U26" i="19"/>
  <c r="R25" i="19"/>
  <c r="O24" i="19"/>
  <c r="Y22" i="19"/>
  <c r="V21" i="19"/>
  <c r="S20" i="19"/>
  <c r="P19" i="19"/>
  <c r="Z17" i="19"/>
  <c r="W16" i="19"/>
  <c r="T15" i="19"/>
  <c r="Q14" i="19"/>
  <c r="N13" i="19"/>
  <c r="X11" i="19"/>
  <c r="U10" i="19"/>
  <c r="R9" i="19"/>
  <c r="O8" i="19"/>
  <c r="Q34" i="19"/>
  <c r="R29" i="19"/>
  <c r="S24" i="19"/>
  <c r="T19" i="19"/>
  <c r="U14" i="19"/>
  <c r="V9" i="19"/>
  <c r="P38" i="19"/>
  <c r="N33" i="19"/>
  <c r="O28" i="19"/>
  <c r="P23" i="19"/>
  <c r="Q18" i="19"/>
  <c r="R13" i="19"/>
  <c r="S8" i="19"/>
  <c r="T35" i="19"/>
  <c r="U30" i="19"/>
  <c r="V25" i="19"/>
  <c r="W20" i="19"/>
  <c r="X15" i="19"/>
  <c r="Y10" i="19"/>
  <c r="Y26" i="19"/>
  <c r="W36" i="19"/>
  <c r="N17" i="19"/>
  <c r="X31" i="19"/>
  <c r="O12" i="19"/>
  <c r="Z21" i="19"/>
  <c r="X37" i="22"/>
  <c r="T37" i="22"/>
  <c r="P37" i="22"/>
  <c r="Y36" i="22"/>
  <c r="U36" i="22"/>
  <c r="Q36" i="22"/>
  <c r="Z35" i="22"/>
  <c r="V35" i="22"/>
  <c r="R35" i="22"/>
  <c r="N35" i="22"/>
  <c r="W34" i="22"/>
  <c r="S34" i="22"/>
  <c r="O34" i="22"/>
  <c r="X33" i="22"/>
  <c r="T33" i="22"/>
  <c r="P33" i="22"/>
  <c r="Y32" i="22"/>
  <c r="U32" i="22"/>
  <c r="Q32" i="22"/>
  <c r="Z31" i="22"/>
  <c r="V31" i="22"/>
  <c r="R31" i="22"/>
  <c r="N31" i="22"/>
  <c r="W30" i="22"/>
  <c r="S30" i="22"/>
  <c r="O30" i="22"/>
  <c r="X29" i="22"/>
  <c r="T29" i="22"/>
  <c r="P29" i="22"/>
  <c r="Y28" i="22"/>
  <c r="U28" i="22"/>
  <c r="Q28" i="22"/>
  <c r="Z27" i="22"/>
  <c r="V27" i="22"/>
  <c r="R27" i="22"/>
  <c r="N27" i="22"/>
  <c r="W26" i="22"/>
  <c r="S26" i="22"/>
  <c r="W37" i="22"/>
  <c r="S37" i="22"/>
  <c r="O37" i="22"/>
  <c r="X36" i="22"/>
  <c r="T36" i="22"/>
  <c r="P36" i="22"/>
  <c r="Y35" i="22"/>
  <c r="U35" i="22"/>
  <c r="Q35" i="22"/>
  <c r="Z34" i="22"/>
  <c r="V34" i="22"/>
  <c r="R34" i="22"/>
  <c r="N34" i="22"/>
  <c r="W33" i="22"/>
  <c r="S33" i="22"/>
  <c r="O33" i="22"/>
  <c r="X32" i="22"/>
  <c r="T32" i="22"/>
  <c r="P32" i="22"/>
  <c r="Y31" i="22"/>
  <c r="U31" i="22"/>
  <c r="Q31" i="22"/>
  <c r="Z30" i="22"/>
  <c r="V30" i="22"/>
  <c r="R30" i="22"/>
  <c r="N30" i="22"/>
  <c r="W29" i="22"/>
  <c r="S29" i="22"/>
  <c r="O29" i="22"/>
  <c r="X28" i="22"/>
  <c r="T28" i="22"/>
  <c r="P28" i="22"/>
  <c r="Y27" i="22"/>
  <c r="U27" i="22"/>
  <c r="Q27" i="22"/>
  <c r="Z26" i="22"/>
  <c r="V26" i="22"/>
  <c r="R26" i="22"/>
  <c r="N26" i="22"/>
  <c r="W25" i="22"/>
  <c r="S25" i="22"/>
  <c r="O25" i="22"/>
  <c r="X24" i="22"/>
  <c r="T24" i="22"/>
  <c r="P24" i="22"/>
  <c r="Y23" i="22"/>
  <c r="U23" i="22"/>
  <c r="Y37" i="22"/>
  <c r="U37" i="22"/>
  <c r="Q37" i="22"/>
  <c r="Z36" i="22"/>
  <c r="V36" i="22"/>
  <c r="R36" i="22"/>
  <c r="N36" i="22"/>
  <c r="W35" i="22"/>
  <c r="S35" i="22"/>
  <c r="O35" i="22"/>
  <c r="X34" i="22"/>
  <c r="T34" i="22"/>
  <c r="P34" i="22"/>
  <c r="Y33" i="22"/>
  <c r="U33" i="22"/>
  <c r="Q33" i="22"/>
  <c r="Z32" i="22"/>
  <c r="V32" i="22"/>
  <c r="R32" i="22"/>
  <c r="N32" i="22"/>
  <c r="W31" i="22"/>
  <c r="S31" i="22"/>
  <c r="O31" i="22"/>
  <c r="X30" i="22"/>
  <c r="T30" i="22"/>
  <c r="P30" i="22"/>
  <c r="Y29" i="22"/>
  <c r="U29" i="22"/>
  <c r="Q29" i="22"/>
  <c r="Z28" i="22"/>
  <c r="V28" i="22"/>
  <c r="R28" i="22"/>
  <c r="N28" i="22"/>
  <c r="W27" i="22"/>
  <c r="S27" i="22"/>
  <c r="O27" i="22"/>
  <c r="X26" i="22"/>
  <c r="T26" i="22"/>
  <c r="P26" i="22"/>
  <c r="Y25" i="22"/>
  <c r="U25" i="22"/>
  <c r="Q25" i="22"/>
  <c r="Z24" i="22"/>
  <c r="V24" i="22"/>
  <c r="R24" i="22"/>
  <c r="N24" i="22"/>
  <c r="W23" i="22"/>
  <c r="S23" i="22"/>
  <c r="O23" i="22"/>
  <c r="X22" i="22"/>
  <c r="T22" i="22"/>
  <c r="P22" i="22"/>
  <c r="Y21" i="22"/>
  <c r="U21" i="22"/>
  <c r="Q21" i="22"/>
  <c r="Z20" i="22"/>
  <c r="V20" i="22"/>
  <c r="R20" i="22"/>
  <c r="N20" i="22"/>
  <c r="W19" i="22"/>
  <c r="S19" i="22"/>
  <c r="O19" i="22"/>
  <c r="X18" i="22"/>
  <c r="T18" i="22"/>
  <c r="P18" i="22"/>
  <c r="Y17" i="22"/>
  <c r="U17" i="22"/>
  <c r="Q17" i="22"/>
  <c r="Z16" i="22"/>
  <c r="V16" i="22"/>
  <c r="R16" i="22"/>
  <c r="N16" i="22"/>
  <c r="W15" i="22"/>
  <c r="S15" i="22"/>
  <c r="O15" i="22"/>
  <c r="X14" i="22"/>
  <c r="T14" i="22"/>
  <c r="P14" i="22"/>
  <c r="Y13" i="22"/>
  <c r="N37" i="22"/>
  <c r="X35" i="22"/>
  <c r="U34" i="22"/>
  <c r="R33" i="22"/>
  <c r="O32" i="22"/>
  <c r="Y30" i="22"/>
  <c r="V29" i="22"/>
  <c r="S28" i="22"/>
  <c r="P27" i="22"/>
  <c r="O26" i="22"/>
  <c r="T25" i="22"/>
  <c r="Y24" i="22"/>
  <c r="Q24" i="22"/>
  <c r="V23" i="22"/>
  <c r="P23" i="22"/>
  <c r="W22" i="22"/>
  <c r="R22" i="22"/>
  <c r="Z21" i="22"/>
  <c r="T21" i="22"/>
  <c r="O21" i="22"/>
  <c r="W20" i="22"/>
  <c r="Q20" i="22"/>
  <c r="Y19" i="22"/>
  <c r="T19" i="22"/>
  <c r="N19" i="22"/>
  <c r="V18" i="22"/>
  <c r="Q18" i="22"/>
  <c r="X17" i="22"/>
  <c r="S17" i="22"/>
  <c r="N17" i="22"/>
  <c r="U16" i="22"/>
  <c r="P16" i="22"/>
  <c r="X15" i="22"/>
  <c r="R15" i="22"/>
  <c r="Z14" i="22"/>
  <c r="U14" i="22"/>
  <c r="O14" i="22"/>
  <c r="W13" i="22"/>
  <c r="S13" i="22"/>
  <c r="O13" i="22"/>
  <c r="X12" i="22"/>
  <c r="T12" i="22"/>
  <c r="P12" i="22"/>
  <c r="Y11" i="22"/>
  <c r="U11" i="22"/>
  <c r="Q11" i="22"/>
  <c r="Z10" i="22"/>
  <c r="V10" i="22"/>
  <c r="R10" i="22"/>
  <c r="N10" i="22"/>
  <c r="W9" i="22"/>
  <c r="S9" i="22"/>
  <c r="O9" i="22"/>
  <c r="X8" i="22"/>
  <c r="T8" i="22"/>
  <c r="P8" i="22"/>
  <c r="Z37" i="22"/>
  <c r="W36" i="22"/>
  <c r="T35" i="22"/>
  <c r="Q34" i="22"/>
  <c r="N33" i="22"/>
  <c r="X31" i="22"/>
  <c r="U30" i="22"/>
  <c r="R29" i="22"/>
  <c r="O28" i="22"/>
  <c r="Y26" i="22"/>
  <c r="Z25" i="22"/>
  <c r="R25" i="22"/>
  <c r="W24" i="22"/>
  <c r="O24" i="22"/>
  <c r="T23" i="22"/>
  <c r="N23" i="22"/>
  <c r="V22" i="22"/>
  <c r="Q22" i="22"/>
  <c r="X21" i="22"/>
  <c r="S21" i="22"/>
  <c r="N21" i="22"/>
  <c r="U20" i="22"/>
  <c r="P20" i="22"/>
  <c r="X19" i="22"/>
  <c r="R19" i="22"/>
  <c r="Z18" i="22"/>
  <c r="U18" i="22"/>
  <c r="O18" i="22"/>
  <c r="W17" i="22"/>
  <c r="R17" i="22"/>
  <c r="Y16" i="22"/>
  <c r="T16" i="22"/>
  <c r="O16" i="22"/>
  <c r="V15" i="22"/>
  <c r="Q15" i="22"/>
  <c r="Y14" i="22"/>
  <c r="S14" i="22"/>
  <c r="N14" i="22"/>
  <c r="V13" i="22"/>
  <c r="R13" i="22"/>
  <c r="N13" i="22"/>
  <c r="W12" i="22"/>
  <c r="S12" i="22"/>
  <c r="O12" i="22"/>
  <c r="X11" i="22"/>
  <c r="T11" i="22"/>
  <c r="P11" i="22"/>
  <c r="Y10" i="22"/>
  <c r="U10" i="22"/>
  <c r="Q10" i="22"/>
  <c r="Z9" i="22"/>
  <c r="V9" i="22"/>
  <c r="R9" i="22"/>
  <c r="N9" i="22"/>
  <c r="W8" i="22"/>
  <c r="S8" i="22"/>
  <c r="O8" i="22"/>
  <c r="R37" i="22"/>
  <c r="O36" i="22"/>
  <c r="Y34" i="22"/>
  <c r="V33" i="22"/>
  <c r="S32" i="22"/>
  <c r="P31" i="22"/>
  <c r="Z29" i="22"/>
  <c r="W28" i="22"/>
  <c r="T27" i="22"/>
  <c r="Q26" i="22"/>
  <c r="V25" i="22"/>
  <c r="N25" i="22"/>
  <c r="S24" i="22"/>
  <c r="X23" i="22"/>
  <c r="Q23" i="22"/>
  <c r="Y22" i="22"/>
  <c r="S22" i="22"/>
  <c r="N22" i="22"/>
  <c r="V21" i="22"/>
  <c r="P21" i="22"/>
  <c r="X20" i="22"/>
  <c r="S20" i="22"/>
  <c r="Z19" i="22"/>
  <c r="U19" i="22"/>
  <c r="P19" i="22"/>
  <c r="W18" i="22"/>
  <c r="R18" i="22"/>
  <c r="Z17" i="22"/>
  <c r="T17" i="22"/>
  <c r="O17" i="22"/>
  <c r="W16" i="22"/>
  <c r="Q16" i="22"/>
  <c r="Y15" i="22"/>
  <c r="T15" i="22"/>
  <c r="N15" i="22"/>
  <c r="V14" i="22"/>
  <c r="Q14" i="22"/>
  <c r="X13" i="22"/>
  <c r="T13" i="22"/>
  <c r="P13" i="22"/>
  <c r="Y12" i="22"/>
  <c r="U12" i="22"/>
  <c r="Q12" i="22"/>
  <c r="Z11" i="22"/>
  <c r="V11" i="22"/>
  <c r="R11" i="22"/>
  <c r="N11" i="22"/>
  <c r="W10" i="22"/>
  <c r="S10" i="22"/>
  <c r="O10" i="22"/>
  <c r="X9" i="22"/>
  <c r="T9" i="22"/>
  <c r="P9" i="22"/>
  <c r="Y8" i="22"/>
  <c r="U8" i="22"/>
  <c r="Q8" i="22"/>
  <c r="Z33" i="22"/>
  <c r="N29" i="22"/>
  <c r="P25" i="22"/>
  <c r="Z22" i="22"/>
  <c r="R21" i="22"/>
  <c r="V19" i="22"/>
  <c r="N18" i="22"/>
  <c r="S16" i="22"/>
  <c r="W14" i="22"/>
  <c r="Q13" i="22"/>
  <c r="N12" i="22"/>
  <c r="X10" i="22"/>
  <c r="U9" i="22"/>
  <c r="R8" i="22"/>
  <c r="V37" i="22"/>
  <c r="W32" i="22"/>
  <c r="X27" i="22"/>
  <c r="U24" i="22"/>
  <c r="U22" i="22"/>
  <c r="Y20" i="22"/>
  <c r="Q19" i="22"/>
  <c r="V17" i="22"/>
  <c r="Z15" i="22"/>
  <c r="R14" i="22"/>
  <c r="Z12" i="22"/>
  <c r="W11" i="22"/>
  <c r="T10" i="22"/>
  <c r="Q9" i="22"/>
  <c r="N8" i="22"/>
  <c r="P35" i="22"/>
  <c r="Q30" i="22"/>
  <c r="X25" i="22"/>
  <c r="R23" i="22"/>
  <c r="W21" i="22"/>
  <c r="O20" i="22"/>
  <c r="S18" i="22"/>
  <c r="X16" i="22"/>
  <c r="P15" i="22"/>
  <c r="U13" i="22"/>
  <c r="R12" i="22"/>
  <c r="O11" i="22"/>
  <c r="Y9" i="22"/>
  <c r="V8" i="22"/>
  <c r="U26" i="22"/>
  <c r="Y18" i="22"/>
  <c r="V12" i="22"/>
  <c r="Z23" i="22"/>
  <c r="P17" i="22"/>
  <c r="S11" i="22"/>
  <c r="S36" i="22"/>
  <c r="O22" i="22"/>
  <c r="U15" i="22"/>
  <c r="P10" i="22"/>
  <c r="T31" i="22"/>
  <c r="T20" i="22"/>
  <c r="Z8" i="22"/>
  <c r="Z13" i="22"/>
  <c r="Z38" i="23"/>
  <c r="V38" i="23"/>
  <c r="R38" i="23"/>
  <c r="N38" i="23"/>
  <c r="W37" i="23"/>
  <c r="S37" i="23"/>
  <c r="O37" i="23"/>
  <c r="X36" i="23"/>
  <c r="T36" i="23"/>
  <c r="P36" i="23"/>
  <c r="Y35" i="23"/>
  <c r="U35" i="23"/>
  <c r="Q35" i="23"/>
  <c r="Z34" i="23"/>
  <c r="V34" i="23"/>
  <c r="R34" i="23"/>
  <c r="N34" i="23"/>
  <c r="W33" i="23"/>
  <c r="S33" i="23"/>
  <c r="O33" i="23"/>
  <c r="X32" i="23"/>
  <c r="T32" i="23"/>
  <c r="P32" i="23"/>
  <c r="Y31" i="23"/>
  <c r="U31" i="23"/>
  <c r="Q31" i="23"/>
  <c r="Z30" i="23"/>
  <c r="V30" i="23"/>
  <c r="R30" i="23"/>
  <c r="N30" i="23"/>
  <c r="W29" i="23"/>
  <c r="S29" i="23"/>
  <c r="O29" i="23"/>
  <c r="X28" i="23"/>
  <c r="T28" i="23"/>
  <c r="P28" i="23"/>
  <c r="Y27" i="23"/>
  <c r="U27" i="23"/>
  <c r="Q27" i="23"/>
  <c r="Z26" i="23"/>
  <c r="V26" i="23"/>
  <c r="R26" i="23"/>
  <c r="N26" i="23"/>
  <c r="W25" i="23"/>
  <c r="S25" i="23"/>
  <c r="O25" i="23"/>
  <c r="X24" i="23"/>
  <c r="T24" i="23"/>
  <c r="P24" i="23"/>
  <c r="Y23" i="23"/>
  <c r="U23" i="23"/>
  <c r="Q23" i="23"/>
  <c r="Z22" i="23"/>
  <c r="V22" i="23"/>
  <c r="R22" i="23"/>
  <c r="N22" i="23"/>
  <c r="W21" i="23"/>
  <c r="S21" i="23"/>
  <c r="O21" i="23"/>
  <c r="X20" i="23"/>
  <c r="T20" i="23"/>
  <c r="P20" i="23"/>
  <c r="Y19" i="23"/>
  <c r="U19" i="23"/>
  <c r="Q19" i="23"/>
  <c r="Z18" i="23"/>
  <c r="V18" i="23"/>
  <c r="R18" i="23"/>
  <c r="N18" i="23"/>
  <c r="W17" i="23"/>
  <c r="S17" i="23"/>
  <c r="O17" i="23"/>
  <c r="X16" i="23"/>
  <c r="T16" i="23"/>
  <c r="P16" i="23"/>
  <c r="Y15" i="23"/>
  <c r="U15" i="23"/>
  <c r="Q15" i="23"/>
  <c r="Z14" i="23"/>
  <c r="V14" i="23"/>
  <c r="R14" i="23"/>
  <c r="N14" i="23"/>
  <c r="W13" i="23"/>
  <c r="Y38" i="23"/>
  <c r="U38" i="23"/>
  <c r="Q38" i="23"/>
  <c r="Z37" i="23"/>
  <c r="V37" i="23"/>
  <c r="R37" i="23"/>
  <c r="N37" i="23"/>
  <c r="W36" i="23"/>
  <c r="S36" i="23"/>
  <c r="O36" i="23"/>
  <c r="X35" i="23"/>
  <c r="T35" i="23"/>
  <c r="P35" i="23"/>
  <c r="Y34" i="23"/>
  <c r="U34" i="23"/>
  <c r="Q34" i="23"/>
  <c r="Z33" i="23"/>
  <c r="V33" i="23"/>
  <c r="R33" i="23"/>
  <c r="N33" i="23"/>
  <c r="W32" i="23"/>
  <c r="S32" i="23"/>
  <c r="O32" i="23"/>
  <c r="X31" i="23"/>
  <c r="T31" i="23"/>
  <c r="P31" i="23"/>
  <c r="Y30" i="23"/>
  <c r="U30" i="23"/>
  <c r="Q30" i="23"/>
  <c r="Z29" i="23"/>
  <c r="V29" i="23"/>
  <c r="R29" i="23"/>
  <c r="N29" i="23"/>
  <c r="W28" i="23"/>
  <c r="S28" i="23"/>
  <c r="O28" i="23"/>
  <c r="X27" i="23"/>
  <c r="T27" i="23"/>
  <c r="P27" i="23"/>
  <c r="Y26" i="23"/>
  <c r="U26" i="23"/>
  <c r="Q26" i="23"/>
  <c r="Z25" i="23"/>
  <c r="V25" i="23"/>
  <c r="R25" i="23"/>
  <c r="N25" i="23"/>
  <c r="W24" i="23"/>
  <c r="S24" i="23"/>
  <c r="O24" i="23"/>
  <c r="X23" i="23"/>
  <c r="T23" i="23"/>
  <c r="P23" i="23"/>
  <c r="Y22" i="23"/>
  <c r="U22" i="23"/>
  <c r="Q22" i="23"/>
  <c r="Z21" i="23"/>
  <c r="V21" i="23"/>
  <c r="R21" i="23"/>
  <c r="N21" i="23"/>
  <c r="W20" i="23"/>
  <c r="S20" i="23"/>
  <c r="O20" i="23"/>
  <c r="X19" i="23"/>
  <c r="T19" i="23"/>
  <c r="P19" i="23"/>
  <c r="Y18" i="23"/>
  <c r="U18" i="23"/>
  <c r="Q18" i="23"/>
  <c r="Z17" i="23"/>
  <c r="V17" i="23"/>
  <c r="R17" i="23"/>
  <c r="N17" i="23"/>
  <c r="W16" i="23"/>
  <c r="S16" i="23"/>
  <c r="O16" i="23"/>
  <c r="X15" i="23"/>
  <c r="T15" i="23"/>
  <c r="P15" i="23"/>
  <c r="Y14" i="23"/>
  <c r="U14" i="23"/>
  <c r="Q14" i="23"/>
  <c r="Z13" i="23"/>
  <c r="V13" i="23"/>
  <c r="R13" i="23"/>
  <c r="N13" i="23"/>
  <c r="W38" i="23"/>
  <c r="S38" i="23"/>
  <c r="O38" i="23"/>
  <c r="X37" i="23"/>
  <c r="T37" i="23"/>
  <c r="P37" i="23"/>
  <c r="Y36" i="23"/>
  <c r="U36" i="23"/>
  <c r="Q36" i="23"/>
  <c r="Z35" i="23"/>
  <c r="V35" i="23"/>
  <c r="R35" i="23"/>
  <c r="N35" i="23"/>
  <c r="W34" i="23"/>
  <c r="S34" i="23"/>
  <c r="O34" i="23"/>
  <c r="X33" i="23"/>
  <c r="T33" i="23"/>
  <c r="P33" i="23"/>
  <c r="Y32" i="23"/>
  <c r="U32" i="23"/>
  <c r="Q32" i="23"/>
  <c r="Z31" i="23"/>
  <c r="V31" i="23"/>
  <c r="R31" i="23"/>
  <c r="N31" i="23"/>
  <c r="W30" i="23"/>
  <c r="S30" i="23"/>
  <c r="O30" i="23"/>
  <c r="X29" i="23"/>
  <c r="T29" i="23"/>
  <c r="P29" i="23"/>
  <c r="Y28" i="23"/>
  <c r="U28" i="23"/>
  <c r="Q28" i="23"/>
  <c r="Z27" i="23"/>
  <c r="V27" i="23"/>
  <c r="R27" i="23"/>
  <c r="N27" i="23"/>
  <c r="W26" i="23"/>
  <c r="S26" i="23"/>
  <c r="O26" i="23"/>
  <c r="X25" i="23"/>
  <c r="T25" i="23"/>
  <c r="P25" i="23"/>
  <c r="Y24" i="23"/>
  <c r="U24" i="23"/>
  <c r="Q24" i="23"/>
  <c r="Z23" i="23"/>
  <c r="V23" i="23"/>
  <c r="R23" i="23"/>
  <c r="N23" i="23"/>
  <c r="W22" i="23"/>
  <c r="S22" i="23"/>
  <c r="O22" i="23"/>
  <c r="X21" i="23"/>
  <c r="T21" i="23"/>
  <c r="P21" i="23"/>
  <c r="Y20" i="23"/>
  <c r="U20" i="23"/>
  <c r="Q20" i="23"/>
  <c r="Z19" i="23"/>
  <c r="V19" i="23"/>
  <c r="R19" i="23"/>
  <c r="N19" i="23"/>
  <c r="W18" i="23"/>
  <c r="S18" i="23"/>
  <c r="O18" i="23"/>
  <c r="X17" i="23"/>
  <c r="T17" i="23"/>
  <c r="P17" i="23"/>
  <c r="Y16" i="23"/>
  <c r="U16" i="23"/>
  <c r="Q16" i="23"/>
  <c r="Z15" i="23"/>
  <c r="V15" i="23"/>
  <c r="R15" i="23"/>
  <c r="N15" i="23"/>
  <c r="W14" i="23"/>
  <c r="S14" i="23"/>
  <c r="O14" i="23"/>
  <c r="X13" i="23"/>
  <c r="T13" i="23"/>
  <c r="P13" i="23"/>
  <c r="Y12" i="23"/>
  <c r="X38" i="23"/>
  <c r="U37" i="23"/>
  <c r="R36" i="23"/>
  <c r="O35" i="23"/>
  <c r="Y33" i="23"/>
  <c r="V32" i="23"/>
  <c r="S31" i="23"/>
  <c r="P30" i="23"/>
  <c r="Z28" i="23"/>
  <c r="W27" i="23"/>
  <c r="T26" i="23"/>
  <c r="Q25" i="23"/>
  <c r="N24" i="23"/>
  <c r="X22" i="23"/>
  <c r="U21" i="23"/>
  <c r="R20" i="23"/>
  <c r="O19" i="23"/>
  <c r="Y17" i="23"/>
  <c r="V16" i="23"/>
  <c r="S15" i="23"/>
  <c r="P14" i="23"/>
  <c r="Q13" i="23"/>
  <c r="W12" i="23"/>
  <c r="S12" i="23"/>
  <c r="O12" i="23"/>
  <c r="X11" i="23"/>
  <c r="T11" i="23"/>
  <c r="P11" i="23"/>
  <c r="Y10" i="23"/>
  <c r="U10" i="23"/>
  <c r="Q10" i="23"/>
  <c r="Z9" i="23"/>
  <c r="V9" i="23"/>
  <c r="R9" i="23"/>
  <c r="N9" i="23"/>
  <c r="W8" i="23"/>
  <c r="S8" i="23"/>
  <c r="O8" i="23"/>
  <c r="T38" i="23"/>
  <c r="Q37" i="23"/>
  <c r="N36" i="23"/>
  <c r="X34" i="23"/>
  <c r="U33" i="23"/>
  <c r="R32" i="23"/>
  <c r="O31" i="23"/>
  <c r="Y29" i="23"/>
  <c r="V28" i="23"/>
  <c r="S27" i="23"/>
  <c r="P26" i="23"/>
  <c r="Z24" i="23"/>
  <c r="W23" i="23"/>
  <c r="T22" i="23"/>
  <c r="Q21" i="23"/>
  <c r="N20" i="23"/>
  <c r="X18" i="23"/>
  <c r="U17" i="23"/>
  <c r="R16" i="23"/>
  <c r="O15" i="23"/>
  <c r="Y13" i="23"/>
  <c r="O13" i="23"/>
  <c r="V12" i="23"/>
  <c r="R12" i="23"/>
  <c r="N12" i="23"/>
  <c r="W11" i="23"/>
  <c r="S11" i="23"/>
  <c r="O11" i="23"/>
  <c r="X10" i="23"/>
  <c r="T10" i="23"/>
  <c r="P10" i="23"/>
  <c r="Y9" i="23"/>
  <c r="U9" i="23"/>
  <c r="Q9" i="23"/>
  <c r="Z8" i="23"/>
  <c r="V8" i="23"/>
  <c r="R8" i="23"/>
  <c r="N8" i="23"/>
  <c r="Y37" i="23"/>
  <c r="V36" i="23"/>
  <c r="S35" i="23"/>
  <c r="P34" i="23"/>
  <c r="Z32" i="23"/>
  <c r="W31" i="23"/>
  <c r="T30" i="23"/>
  <c r="Q29" i="23"/>
  <c r="N28" i="23"/>
  <c r="X26" i="23"/>
  <c r="U25" i="23"/>
  <c r="R24" i="23"/>
  <c r="O23" i="23"/>
  <c r="Y21" i="23"/>
  <c r="V20" i="23"/>
  <c r="S19" i="23"/>
  <c r="P18" i="23"/>
  <c r="Z16" i="23"/>
  <c r="W15" i="23"/>
  <c r="T14" i="23"/>
  <c r="S13" i="23"/>
  <c r="X12" i="23"/>
  <c r="T12" i="23"/>
  <c r="P12" i="23"/>
  <c r="Y11" i="23"/>
  <c r="U11" i="23"/>
  <c r="Q11" i="23"/>
  <c r="Z10" i="23"/>
  <c r="V10" i="23"/>
  <c r="R10" i="23"/>
  <c r="N10" i="23"/>
  <c r="W9" i="23"/>
  <c r="S9" i="23"/>
  <c r="O9" i="23"/>
  <c r="X8" i="23"/>
  <c r="T8" i="23"/>
  <c r="P8" i="23"/>
  <c r="P38" i="23"/>
  <c r="Q33" i="23"/>
  <c r="R28" i="23"/>
  <c r="S23" i="23"/>
  <c r="T18" i="23"/>
  <c r="U13" i="23"/>
  <c r="Z11" i="23"/>
  <c r="W10" i="23"/>
  <c r="T9" i="23"/>
  <c r="Q8" i="23"/>
  <c r="Z36" i="23"/>
  <c r="N32" i="23"/>
  <c r="O27" i="23"/>
  <c r="P22" i="23"/>
  <c r="Q17" i="23"/>
  <c r="Z12" i="23"/>
  <c r="V11" i="23"/>
  <c r="S10" i="23"/>
  <c r="P9" i="23"/>
  <c r="T34" i="23"/>
  <c r="U29" i="23"/>
  <c r="V24" i="23"/>
  <c r="W19" i="23"/>
  <c r="X14" i="23"/>
  <c r="Q12" i="23"/>
  <c r="N11" i="23"/>
  <c r="X9" i="23"/>
  <c r="U8" i="23"/>
  <c r="W35" i="23"/>
  <c r="N16" i="23"/>
  <c r="Y8" i="23"/>
  <c r="X30" i="23"/>
  <c r="U12" i="23"/>
  <c r="Z20" i="23"/>
  <c r="O10" i="23"/>
  <c r="Y25" i="23"/>
  <c r="R11" i="23"/>
  <c r="I18" i="16"/>
  <c r="I16" i="16"/>
  <c r="K8" i="16"/>
  <c r="G8" i="16"/>
  <c r="L16" i="16"/>
  <c r="H16" i="16"/>
  <c r="J8" i="16"/>
  <c r="K16" i="16"/>
  <c r="I8" i="16"/>
  <c r="J16" i="16"/>
  <c r="L8" i="16"/>
  <c r="H8" i="16"/>
  <c r="G16" i="16"/>
  <c r="L16" i="17"/>
  <c r="H16" i="17"/>
  <c r="J8" i="17"/>
  <c r="L8" i="17"/>
  <c r="K16" i="17"/>
  <c r="G16" i="17"/>
  <c r="I8" i="17"/>
  <c r="H8" i="17"/>
  <c r="I18" i="17"/>
  <c r="I16" i="17"/>
  <c r="K8" i="17"/>
  <c r="G8" i="17"/>
  <c r="J16" i="17"/>
  <c r="K16" i="18"/>
  <c r="G16" i="18"/>
  <c r="I8" i="18"/>
  <c r="I18" i="18"/>
  <c r="J16" i="18"/>
  <c r="L8" i="18"/>
  <c r="H8" i="18"/>
  <c r="I16" i="18"/>
  <c r="G8" i="18"/>
  <c r="L16" i="18"/>
  <c r="H16" i="18"/>
  <c r="J8" i="18"/>
  <c r="K8" i="18"/>
  <c r="I18" i="20"/>
  <c r="I16" i="20"/>
  <c r="K8" i="20"/>
  <c r="G8" i="20"/>
  <c r="L16" i="20"/>
  <c r="H16" i="20"/>
  <c r="J8" i="20"/>
  <c r="G16" i="20"/>
  <c r="J16" i="20"/>
  <c r="L8" i="20"/>
  <c r="K10" i="20" s="1"/>
  <c r="H8" i="20"/>
  <c r="K16" i="20"/>
  <c r="I8" i="20"/>
  <c r="L16" i="21"/>
  <c r="H16" i="21"/>
  <c r="J8" i="21"/>
  <c r="L8" i="21"/>
  <c r="K16" i="21"/>
  <c r="G16" i="21"/>
  <c r="I8" i="21"/>
  <c r="J16" i="21"/>
  <c r="I18" i="21"/>
  <c r="I16" i="21"/>
  <c r="K8" i="21"/>
  <c r="G8" i="21"/>
  <c r="H8" i="21"/>
  <c r="J16" i="23"/>
  <c r="L8" i="23"/>
  <c r="H8" i="23"/>
  <c r="L16" i="23"/>
  <c r="I18" i="23"/>
  <c r="I16" i="23"/>
  <c r="K8" i="23"/>
  <c r="G8" i="23"/>
  <c r="J8" i="23"/>
  <c r="K16" i="23"/>
  <c r="G16" i="23"/>
  <c r="I8" i="23"/>
  <c r="H16" i="23"/>
  <c r="Z37" i="15"/>
  <c r="V37" i="15"/>
  <c r="R37" i="15"/>
  <c r="N37" i="15"/>
  <c r="W36" i="15"/>
  <c r="S36" i="15"/>
  <c r="O36" i="15"/>
  <c r="X35" i="15"/>
  <c r="T35" i="15"/>
  <c r="P35" i="15"/>
  <c r="Y34" i="15"/>
  <c r="U34" i="15"/>
  <c r="Q34" i="15"/>
  <c r="Z33" i="15"/>
  <c r="V33" i="15"/>
  <c r="R33" i="15"/>
  <c r="N33" i="15"/>
  <c r="W32" i="15"/>
  <c r="S32" i="15"/>
  <c r="O32" i="15"/>
  <c r="X31" i="15"/>
  <c r="T31" i="15"/>
  <c r="P31" i="15"/>
  <c r="Y30" i="15"/>
  <c r="U30" i="15"/>
  <c r="Q30" i="15"/>
  <c r="Z29" i="15"/>
  <c r="V29" i="15"/>
  <c r="R29" i="15"/>
  <c r="N29" i="15"/>
  <c r="W28" i="15"/>
  <c r="S28" i="15"/>
  <c r="O28" i="15"/>
  <c r="X27" i="15"/>
  <c r="T27" i="15"/>
  <c r="P27" i="15"/>
  <c r="Y26" i="15"/>
  <c r="U26" i="15"/>
  <c r="Q26" i="15"/>
  <c r="Z25" i="15"/>
  <c r="V25" i="15"/>
  <c r="R25" i="15"/>
  <c r="N25" i="15"/>
  <c r="W24" i="15"/>
  <c r="S24" i="15"/>
  <c r="O24" i="15"/>
  <c r="X23" i="15"/>
  <c r="T23" i="15"/>
  <c r="P23" i="15"/>
  <c r="Y22" i="15"/>
  <c r="U22" i="15"/>
  <c r="Q22" i="15"/>
  <c r="Z21" i="15"/>
  <c r="V21" i="15"/>
  <c r="R21" i="15"/>
  <c r="N21" i="15"/>
  <c r="W20" i="15"/>
  <c r="S20" i="15"/>
  <c r="O20" i="15"/>
  <c r="X19" i="15"/>
  <c r="T19" i="15"/>
  <c r="P19" i="15"/>
  <c r="Y18" i="15"/>
  <c r="U18" i="15"/>
  <c r="Q18" i="15"/>
  <c r="Z17" i="15"/>
  <c r="V17" i="15"/>
  <c r="R17" i="15"/>
  <c r="N17" i="15"/>
  <c r="W16" i="15"/>
  <c r="S16" i="15"/>
  <c r="O16" i="15"/>
  <c r="X15" i="15"/>
  <c r="T15" i="15"/>
  <c r="P15" i="15"/>
  <c r="Y14" i="15"/>
  <c r="U14" i="15"/>
  <c r="Q14" i="15"/>
  <c r="Z13" i="15"/>
  <c r="V13" i="15"/>
  <c r="R13" i="15"/>
  <c r="N13" i="15"/>
  <c r="W12" i="15"/>
  <c r="S12" i="15"/>
  <c r="O12" i="15"/>
  <c r="X11" i="15"/>
  <c r="T11" i="15"/>
  <c r="P11" i="15"/>
  <c r="Y10" i="15"/>
  <c r="U10" i="15"/>
  <c r="Q10" i="15"/>
  <c r="Z9" i="15"/>
  <c r="V9" i="15"/>
  <c r="R9" i="15"/>
  <c r="N9" i="15"/>
  <c r="W8" i="15"/>
  <c r="S8" i="15"/>
  <c r="O8" i="15"/>
  <c r="Y37" i="15"/>
  <c r="U37" i="15"/>
  <c r="Q37" i="15"/>
  <c r="Z36" i="15"/>
  <c r="V36" i="15"/>
  <c r="R36" i="15"/>
  <c r="N36" i="15"/>
  <c r="W35" i="15"/>
  <c r="S35" i="15"/>
  <c r="O35" i="15"/>
  <c r="X34" i="15"/>
  <c r="T34" i="15"/>
  <c r="P34" i="15"/>
  <c r="Y33" i="15"/>
  <c r="U33" i="15"/>
  <c r="Q33" i="15"/>
  <c r="Z32" i="15"/>
  <c r="V32" i="15"/>
  <c r="R32" i="15"/>
  <c r="N32" i="15"/>
  <c r="W31" i="15"/>
  <c r="S31" i="15"/>
  <c r="O31" i="15"/>
  <c r="X30" i="15"/>
  <c r="T30" i="15"/>
  <c r="P30" i="15"/>
  <c r="Y29" i="15"/>
  <c r="U29" i="15"/>
  <c r="Q29" i="15"/>
  <c r="Z28" i="15"/>
  <c r="V28" i="15"/>
  <c r="R28" i="15"/>
  <c r="N28" i="15"/>
  <c r="W27" i="15"/>
  <c r="S27" i="15"/>
  <c r="O27" i="15"/>
  <c r="X26" i="15"/>
  <c r="T26" i="15"/>
  <c r="P26" i="15"/>
  <c r="Y25" i="15"/>
  <c r="U25" i="15"/>
  <c r="Q25" i="15"/>
  <c r="Z24" i="15"/>
  <c r="V24" i="15"/>
  <c r="R24" i="15"/>
  <c r="N24" i="15"/>
  <c r="W23" i="15"/>
  <c r="S23" i="15"/>
  <c r="O23" i="15"/>
  <c r="X22" i="15"/>
  <c r="T22" i="15"/>
  <c r="P22" i="15"/>
  <c r="Y21" i="15"/>
  <c r="U21" i="15"/>
  <c r="Q21" i="15"/>
  <c r="Z20" i="15"/>
  <c r="V20" i="15"/>
  <c r="R20" i="15"/>
  <c r="N20" i="15"/>
  <c r="W19" i="15"/>
  <c r="S19" i="15"/>
  <c r="O19" i="15"/>
  <c r="X18" i="15"/>
  <c r="T18" i="15"/>
  <c r="P18" i="15"/>
  <c r="Y17" i="15"/>
  <c r="U17" i="15"/>
  <c r="Q17" i="15"/>
  <c r="Z16" i="15"/>
  <c r="V16" i="15"/>
  <c r="R16" i="15"/>
  <c r="N16" i="15"/>
  <c r="W15" i="15"/>
  <c r="S15" i="15"/>
  <c r="O15" i="15"/>
  <c r="X14" i="15"/>
  <c r="T14" i="15"/>
  <c r="P14" i="15"/>
  <c r="Y13" i="15"/>
  <c r="U13" i="15"/>
  <c r="Q13" i="15"/>
  <c r="Z12" i="15"/>
  <c r="V12" i="15"/>
  <c r="R12" i="15"/>
  <c r="N12" i="15"/>
  <c r="W11" i="15"/>
  <c r="W37" i="15"/>
  <c r="S37" i="15"/>
  <c r="O37" i="15"/>
  <c r="X36" i="15"/>
  <c r="T36" i="15"/>
  <c r="P36" i="15"/>
  <c r="Y35" i="15"/>
  <c r="U35" i="15"/>
  <c r="Q35" i="15"/>
  <c r="Z34" i="15"/>
  <c r="V34" i="15"/>
  <c r="R34" i="15"/>
  <c r="N34" i="15"/>
  <c r="W33" i="15"/>
  <c r="S33" i="15"/>
  <c r="O33" i="15"/>
  <c r="X32" i="15"/>
  <c r="T32" i="15"/>
  <c r="P32" i="15"/>
  <c r="Y31" i="15"/>
  <c r="U31" i="15"/>
  <c r="Q31" i="15"/>
  <c r="Z30" i="15"/>
  <c r="V30" i="15"/>
  <c r="R30" i="15"/>
  <c r="N30" i="15"/>
  <c r="W29" i="15"/>
  <c r="S29" i="15"/>
  <c r="O29" i="15"/>
  <c r="X28" i="15"/>
  <c r="T28" i="15"/>
  <c r="P28" i="15"/>
  <c r="Y27" i="15"/>
  <c r="U27" i="15"/>
  <c r="Q27" i="15"/>
  <c r="Z26" i="15"/>
  <c r="V26" i="15"/>
  <c r="R26" i="15"/>
  <c r="N26" i="15"/>
  <c r="W25" i="15"/>
  <c r="S25" i="15"/>
  <c r="O25" i="15"/>
  <c r="X24" i="15"/>
  <c r="T24" i="15"/>
  <c r="P24" i="15"/>
  <c r="Y23" i="15"/>
  <c r="U23" i="15"/>
  <c r="Q23" i="15"/>
  <c r="Z22" i="15"/>
  <c r="V22" i="15"/>
  <c r="R22" i="15"/>
  <c r="N22" i="15"/>
  <c r="W21" i="15"/>
  <c r="S21" i="15"/>
  <c r="O21" i="15"/>
  <c r="X20" i="15"/>
  <c r="T20" i="15"/>
  <c r="P20" i="15"/>
  <c r="Y19" i="15"/>
  <c r="U19" i="15"/>
  <c r="Q19" i="15"/>
  <c r="Z18" i="15"/>
  <c r="V18" i="15"/>
  <c r="R18" i="15"/>
  <c r="N18" i="15"/>
  <c r="W17" i="15"/>
  <c r="S17" i="15"/>
  <c r="O17" i="15"/>
  <c r="X16" i="15"/>
  <c r="T16" i="15"/>
  <c r="P16" i="15"/>
  <c r="Y15" i="15"/>
  <c r="U15" i="15"/>
  <c r="Q15" i="15"/>
  <c r="Z14" i="15"/>
  <c r="V14" i="15"/>
  <c r="R14" i="15"/>
  <c r="N14" i="15"/>
  <c r="W13" i="15"/>
  <c r="S13" i="15"/>
  <c r="O13" i="15"/>
  <c r="X12" i="15"/>
  <c r="T12" i="15"/>
  <c r="P12" i="15"/>
  <c r="Y11" i="15"/>
  <c r="U11" i="15"/>
  <c r="Q11" i="15"/>
  <c r="Z10" i="15"/>
  <c r="V10" i="15"/>
  <c r="R10" i="15"/>
  <c r="N10" i="15"/>
  <c r="W9" i="15"/>
  <c r="S9" i="15"/>
  <c r="O9" i="15"/>
  <c r="X8" i="15"/>
  <c r="T8" i="15"/>
  <c r="P8" i="15"/>
  <c r="P37" i="15"/>
  <c r="Z35" i="15"/>
  <c r="W34" i="15"/>
  <c r="T33" i="15"/>
  <c r="Q32" i="15"/>
  <c r="N31" i="15"/>
  <c r="X29" i="15"/>
  <c r="U28" i="15"/>
  <c r="R27" i="15"/>
  <c r="O26" i="15"/>
  <c r="Y24" i="15"/>
  <c r="V23" i="15"/>
  <c r="S22" i="15"/>
  <c r="P21" i="15"/>
  <c r="Z19" i="15"/>
  <c r="W18" i="15"/>
  <c r="T17" i="15"/>
  <c r="Q16" i="15"/>
  <c r="N15" i="15"/>
  <c r="X13" i="15"/>
  <c r="U12" i="15"/>
  <c r="S11" i="15"/>
  <c r="X10" i="15"/>
  <c r="P10" i="15"/>
  <c r="U9" i="15"/>
  <c r="Z8" i="15"/>
  <c r="R8" i="15"/>
  <c r="X37" i="15"/>
  <c r="U36" i="15"/>
  <c r="R35" i="15"/>
  <c r="O34" i="15"/>
  <c r="Y32" i="15"/>
  <c r="V31" i="15"/>
  <c r="S30" i="15"/>
  <c r="P29" i="15"/>
  <c r="Z27" i="15"/>
  <c r="W26" i="15"/>
  <c r="T25" i="15"/>
  <c r="Q24" i="15"/>
  <c r="N23" i="15"/>
  <c r="X21" i="15"/>
  <c r="U20" i="15"/>
  <c r="R19" i="15"/>
  <c r="O18" i="15"/>
  <c r="Y16" i="15"/>
  <c r="V15" i="15"/>
  <c r="S14" i="15"/>
  <c r="P13" i="15"/>
  <c r="Z11" i="15"/>
  <c r="O11" i="15"/>
  <c r="T10" i="15"/>
  <c r="Y9" i="15"/>
  <c r="Q9" i="15"/>
  <c r="V8" i="15"/>
  <c r="N8" i="15"/>
  <c r="Y36" i="15"/>
  <c r="S34" i="15"/>
  <c r="Z31" i="15"/>
  <c r="T29" i="15"/>
  <c r="N27" i="15"/>
  <c r="U24" i="15"/>
  <c r="O22" i="15"/>
  <c r="V19" i="15"/>
  <c r="P17" i="15"/>
  <c r="W14" i="15"/>
  <c r="Q12" i="15"/>
  <c r="W10" i="15"/>
  <c r="T9" i="15"/>
  <c r="Q8" i="15"/>
  <c r="P33" i="15"/>
  <c r="W30" i="15"/>
  <c r="R23" i="15"/>
  <c r="S18" i="15"/>
  <c r="T13" i="15"/>
  <c r="O10" i="15"/>
  <c r="Q36" i="15"/>
  <c r="X33" i="15"/>
  <c r="R31" i="15"/>
  <c r="Y28" i="15"/>
  <c r="S26" i="15"/>
  <c r="Z23" i="15"/>
  <c r="T21" i="15"/>
  <c r="N19" i="15"/>
  <c r="U16" i="15"/>
  <c r="O14" i="15"/>
  <c r="V11" i="15"/>
  <c r="S10" i="15"/>
  <c r="P9" i="15"/>
  <c r="V35" i="15"/>
  <c r="Q28" i="15"/>
  <c r="X25" i="15"/>
  <c r="Y20" i="15"/>
  <c r="Z15" i="15"/>
  <c r="R11" i="15"/>
  <c r="Y8" i="15"/>
  <c r="T37" i="15"/>
  <c r="N35" i="15"/>
  <c r="U32" i="15"/>
  <c r="O30" i="15"/>
  <c r="V27" i="15"/>
  <c r="P25" i="15"/>
  <c r="W22" i="15"/>
  <c r="Q20" i="15"/>
  <c r="X17" i="15"/>
  <c r="R15" i="15"/>
  <c r="Y12" i="15"/>
  <c r="N11" i="15"/>
  <c r="X9" i="15"/>
  <c r="U8" i="15"/>
  <c r="W38" i="16"/>
  <c r="S38" i="16"/>
  <c r="O38" i="16"/>
  <c r="X37" i="16"/>
  <c r="T37" i="16"/>
  <c r="P37" i="16"/>
  <c r="Y36" i="16"/>
  <c r="U36" i="16"/>
  <c r="Q36" i="16"/>
  <c r="Z35" i="16"/>
  <c r="V35" i="16"/>
  <c r="R35" i="16"/>
  <c r="N35" i="16"/>
  <c r="W34" i="16"/>
  <c r="S34" i="16"/>
  <c r="O34" i="16"/>
  <c r="X33" i="16"/>
  <c r="T33" i="16"/>
  <c r="P33" i="16"/>
  <c r="Y32" i="16"/>
  <c r="U32" i="16"/>
  <c r="Q32" i="16"/>
  <c r="Z31" i="16"/>
  <c r="V31" i="16"/>
  <c r="R31" i="16"/>
  <c r="N31" i="16"/>
  <c r="W30" i="16"/>
  <c r="S30" i="16"/>
  <c r="O30" i="16"/>
  <c r="X29" i="16"/>
  <c r="T29" i="16"/>
  <c r="P29" i="16"/>
  <c r="Y28" i="16"/>
  <c r="U28" i="16"/>
  <c r="Q28" i="16"/>
  <c r="Z27" i="16"/>
  <c r="V27" i="16"/>
  <c r="R27" i="16"/>
  <c r="N27" i="16"/>
  <c r="W26" i="16"/>
  <c r="S26" i="16"/>
  <c r="O26" i="16"/>
  <c r="X25" i="16"/>
  <c r="T25" i="16"/>
  <c r="P25" i="16"/>
  <c r="Y24" i="16"/>
  <c r="U24" i="16"/>
  <c r="Q24" i="16"/>
  <c r="Z23" i="16"/>
  <c r="V23" i="16"/>
  <c r="R23" i="16"/>
  <c r="N23" i="16"/>
  <c r="W22" i="16"/>
  <c r="S22" i="16"/>
  <c r="O22" i="16"/>
  <c r="X21" i="16"/>
  <c r="T21" i="16"/>
  <c r="P21" i="16"/>
  <c r="Y20" i="16"/>
  <c r="U20" i="16"/>
  <c r="Q20" i="16"/>
  <c r="Z19" i="16"/>
  <c r="V19" i="16"/>
  <c r="R19" i="16"/>
  <c r="N19" i="16"/>
  <c r="W18" i="16"/>
  <c r="S18" i="16"/>
  <c r="O18" i="16"/>
  <c r="X17" i="16"/>
  <c r="T17" i="16"/>
  <c r="P17" i="16"/>
  <c r="Y16" i="16"/>
  <c r="U16" i="16"/>
  <c r="Q16" i="16"/>
  <c r="Z15" i="16"/>
  <c r="V15" i="16"/>
  <c r="R15" i="16"/>
  <c r="N15" i="16"/>
  <c r="W14" i="16"/>
  <c r="S14" i="16"/>
  <c r="O14" i="16"/>
  <c r="X13" i="16"/>
  <c r="T13" i="16"/>
  <c r="P13" i="16"/>
  <c r="Y12" i="16"/>
  <c r="U12" i="16"/>
  <c r="Q12" i="16"/>
  <c r="Z11" i="16"/>
  <c r="V11" i="16"/>
  <c r="R11" i="16"/>
  <c r="N11" i="16"/>
  <c r="W10" i="16"/>
  <c r="S10" i="16"/>
  <c r="O10" i="16"/>
  <c r="X9" i="16"/>
  <c r="T9" i="16"/>
  <c r="P9" i="16"/>
  <c r="Y8" i="16"/>
  <c r="U8" i="16"/>
  <c r="Q8" i="16"/>
  <c r="Z38" i="16"/>
  <c r="V38" i="16"/>
  <c r="R38" i="16"/>
  <c r="N38" i="16"/>
  <c r="W37" i="16"/>
  <c r="S37" i="16"/>
  <c r="O37" i="16"/>
  <c r="X36" i="16"/>
  <c r="T36" i="16"/>
  <c r="P36" i="16"/>
  <c r="Y35" i="16"/>
  <c r="U35" i="16"/>
  <c r="Q35" i="16"/>
  <c r="Z34" i="16"/>
  <c r="V34" i="16"/>
  <c r="R34" i="16"/>
  <c r="N34" i="16"/>
  <c r="W33" i="16"/>
  <c r="S33" i="16"/>
  <c r="O33" i="16"/>
  <c r="X32" i="16"/>
  <c r="T32" i="16"/>
  <c r="P32" i="16"/>
  <c r="Y31" i="16"/>
  <c r="U31" i="16"/>
  <c r="Q31" i="16"/>
  <c r="Z30" i="16"/>
  <c r="V30" i="16"/>
  <c r="R30" i="16"/>
  <c r="N30" i="16"/>
  <c r="W29" i="16"/>
  <c r="S29" i="16"/>
  <c r="O29" i="16"/>
  <c r="X28" i="16"/>
  <c r="T28" i="16"/>
  <c r="P28" i="16"/>
  <c r="Y27" i="16"/>
  <c r="U27" i="16"/>
  <c r="Q27" i="16"/>
  <c r="Z26" i="16"/>
  <c r="V26" i="16"/>
  <c r="R26" i="16"/>
  <c r="N26" i="16"/>
  <c r="W25" i="16"/>
  <c r="S25" i="16"/>
  <c r="O25" i="16"/>
  <c r="X24" i="16"/>
  <c r="T24" i="16"/>
  <c r="P24" i="16"/>
  <c r="Y23" i="16"/>
  <c r="U23" i="16"/>
  <c r="Q23" i="16"/>
  <c r="Z22" i="16"/>
  <c r="V22" i="16"/>
  <c r="R22" i="16"/>
  <c r="N22" i="16"/>
  <c r="W21" i="16"/>
  <c r="S21" i="16"/>
  <c r="O21" i="16"/>
  <c r="X20" i="16"/>
  <c r="T20" i="16"/>
  <c r="P20" i="16"/>
  <c r="Y19" i="16"/>
  <c r="U19" i="16"/>
  <c r="Q19" i="16"/>
  <c r="Z18" i="16"/>
  <c r="V18" i="16"/>
  <c r="R18" i="16"/>
  <c r="N18" i="16"/>
  <c r="W17" i="16"/>
  <c r="S17" i="16"/>
  <c r="O17" i="16"/>
  <c r="X16" i="16"/>
  <c r="T16" i="16"/>
  <c r="P16" i="16"/>
  <c r="Y15" i="16"/>
  <c r="U15" i="16"/>
  <c r="Q15" i="16"/>
  <c r="Z14" i="16"/>
  <c r="V14" i="16"/>
  <c r="R14" i="16"/>
  <c r="N14" i="16"/>
  <c r="W13" i="16"/>
  <c r="S13" i="16"/>
  <c r="O13" i="16"/>
  <c r="X12" i="16"/>
  <c r="T12" i="16"/>
  <c r="P12" i="16"/>
  <c r="Y11" i="16"/>
  <c r="U11" i="16"/>
  <c r="Q11" i="16"/>
  <c r="Z10" i="16"/>
  <c r="V10" i="16"/>
  <c r="R10" i="16"/>
  <c r="N10" i="16"/>
  <c r="W9" i="16"/>
  <c r="S9" i="16"/>
  <c r="O9" i="16"/>
  <c r="X8" i="16"/>
  <c r="T8" i="16"/>
  <c r="P8" i="16"/>
  <c r="X38" i="16"/>
  <c r="T38" i="16"/>
  <c r="P38" i="16"/>
  <c r="Y37" i="16"/>
  <c r="U37" i="16"/>
  <c r="Q37" i="16"/>
  <c r="Z36" i="16"/>
  <c r="V36" i="16"/>
  <c r="R36" i="16"/>
  <c r="N36" i="16"/>
  <c r="W35" i="16"/>
  <c r="S35" i="16"/>
  <c r="O35" i="16"/>
  <c r="X34" i="16"/>
  <c r="T34" i="16"/>
  <c r="P34" i="16"/>
  <c r="Y33" i="16"/>
  <c r="U33" i="16"/>
  <c r="Q33" i="16"/>
  <c r="Z32" i="16"/>
  <c r="V32" i="16"/>
  <c r="R32" i="16"/>
  <c r="N32" i="16"/>
  <c r="W31" i="16"/>
  <c r="S31" i="16"/>
  <c r="O31" i="16"/>
  <c r="X30" i="16"/>
  <c r="T30" i="16"/>
  <c r="P30" i="16"/>
  <c r="Y29" i="16"/>
  <c r="U29" i="16"/>
  <c r="Q29" i="16"/>
  <c r="Z28" i="16"/>
  <c r="V28" i="16"/>
  <c r="R28" i="16"/>
  <c r="N28" i="16"/>
  <c r="W27" i="16"/>
  <c r="S27" i="16"/>
  <c r="O27" i="16"/>
  <c r="X26" i="16"/>
  <c r="T26" i="16"/>
  <c r="P26" i="16"/>
  <c r="Y25" i="16"/>
  <c r="U25" i="16"/>
  <c r="Q25" i="16"/>
  <c r="Z24" i="16"/>
  <c r="V24" i="16"/>
  <c r="R24" i="16"/>
  <c r="N24" i="16"/>
  <c r="W23" i="16"/>
  <c r="S23" i="16"/>
  <c r="O23" i="16"/>
  <c r="X22" i="16"/>
  <c r="T22" i="16"/>
  <c r="P22" i="16"/>
  <c r="Y21" i="16"/>
  <c r="U21" i="16"/>
  <c r="Q21" i="16"/>
  <c r="Z20" i="16"/>
  <c r="V20" i="16"/>
  <c r="R20" i="16"/>
  <c r="N20" i="16"/>
  <c r="W19" i="16"/>
  <c r="S19" i="16"/>
  <c r="O19" i="16"/>
  <c r="X18" i="16"/>
  <c r="T18" i="16"/>
  <c r="P18" i="16"/>
  <c r="Y17" i="16"/>
  <c r="U17" i="16"/>
  <c r="Q17" i="16"/>
  <c r="Z16" i="16"/>
  <c r="V16" i="16"/>
  <c r="R16" i="16"/>
  <c r="N16" i="16"/>
  <c r="W15" i="16"/>
  <c r="S15" i="16"/>
  <c r="O15" i="16"/>
  <c r="X14" i="16"/>
  <c r="T14" i="16"/>
  <c r="P14" i="16"/>
  <c r="Y13" i="16"/>
  <c r="U13" i="16"/>
  <c r="Q13" i="16"/>
  <c r="Z12" i="16"/>
  <c r="V12" i="16"/>
  <c r="R12" i="16"/>
  <c r="N12" i="16"/>
  <c r="W11" i="16"/>
  <c r="S11" i="16"/>
  <c r="O11" i="16"/>
  <c r="X10" i="16"/>
  <c r="T10" i="16"/>
  <c r="P10" i="16"/>
  <c r="Y9" i="16"/>
  <c r="U9" i="16"/>
  <c r="Q9" i="16"/>
  <c r="Z8" i="16"/>
  <c r="V8" i="16"/>
  <c r="R8" i="16"/>
  <c r="N8" i="16"/>
  <c r="Z37" i="16"/>
  <c r="W36" i="16"/>
  <c r="T35" i="16"/>
  <c r="Q34" i="16"/>
  <c r="N33" i="16"/>
  <c r="X31" i="16"/>
  <c r="U30" i="16"/>
  <c r="R29" i="16"/>
  <c r="O28" i="16"/>
  <c r="Y26" i="16"/>
  <c r="V25" i="16"/>
  <c r="S24" i="16"/>
  <c r="P23" i="16"/>
  <c r="Z21" i="16"/>
  <c r="W20" i="16"/>
  <c r="T19" i="16"/>
  <c r="Q18" i="16"/>
  <c r="N17" i="16"/>
  <c r="X15" i="16"/>
  <c r="U14" i="16"/>
  <c r="R13" i="16"/>
  <c r="O12" i="16"/>
  <c r="Y10" i="16"/>
  <c r="V9" i="16"/>
  <c r="S8" i="16"/>
  <c r="U38" i="16"/>
  <c r="R37" i="16"/>
  <c r="O36" i="16"/>
  <c r="Y34" i="16"/>
  <c r="V33" i="16"/>
  <c r="S32" i="16"/>
  <c r="P31" i="16"/>
  <c r="Z29" i="16"/>
  <c r="W28" i="16"/>
  <c r="T27" i="16"/>
  <c r="Q26" i="16"/>
  <c r="N25" i="16"/>
  <c r="X23" i="16"/>
  <c r="U22" i="16"/>
  <c r="R21" i="16"/>
  <c r="O20" i="16"/>
  <c r="Y18" i="16"/>
  <c r="V17" i="16"/>
  <c r="S16" i="16"/>
  <c r="P15" i="16"/>
  <c r="Z13" i="16"/>
  <c r="W12" i="16"/>
  <c r="T11" i="16"/>
  <c r="Q10" i="16"/>
  <c r="N9" i="16"/>
  <c r="Q38" i="16"/>
  <c r="N37" i="16"/>
  <c r="X35" i="16"/>
  <c r="U34" i="16"/>
  <c r="Y38" i="16"/>
  <c r="Z33" i="16"/>
  <c r="T31" i="16"/>
  <c r="N29" i="16"/>
  <c r="U26" i="16"/>
  <c r="O24" i="16"/>
  <c r="V21" i="16"/>
  <c r="P19" i="16"/>
  <c r="W16" i="16"/>
  <c r="Q14" i="16"/>
  <c r="X11" i="16"/>
  <c r="R9" i="16"/>
  <c r="W32" i="16"/>
  <c r="X27" i="16"/>
  <c r="S20" i="16"/>
  <c r="T15" i="16"/>
  <c r="O8" i="16"/>
  <c r="V37" i="16"/>
  <c r="R33" i="16"/>
  <c r="Y30" i="16"/>
  <c r="S28" i="16"/>
  <c r="Z25" i="16"/>
  <c r="T23" i="16"/>
  <c r="N21" i="16"/>
  <c r="U18" i="16"/>
  <c r="O16" i="16"/>
  <c r="V13" i="16"/>
  <c r="P11" i="16"/>
  <c r="W8" i="16"/>
  <c r="S36" i="16"/>
  <c r="Q30" i="16"/>
  <c r="R25" i="16"/>
  <c r="Y22" i="16"/>
  <c r="Z17" i="16"/>
  <c r="N13" i="16"/>
  <c r="U10" i="16"/>
  <c r="P35" i="16"/>
  <c r="O32" i="16"/>
  <c r="V29" i="16"/>
  <c r="P27" i="16"/>
  <c r="W24" i="16"/>
  <c r="Q22" i="16"/>
  <c r="X19" i="16"/>
  <c r="R17" i="16"/>
  <c r="Y14" i="16"/>
  <c r="S12" i="16"/>
  <c r="Z9" i="16"/>
  <c r="Z37" i="17"/>
  <c r="V37" i="17"/>
  <c r="R37" i="17"/>
  <c r="N37" i="17"/>
  <c r="W36" i="17"/>
  <c r="S36" i="17"/>
  <c r="O36" i="17"/>
  <c r="X35" i="17"/>
  <c r="T35" i="17"/>
  <c r="P35" i="17"/>
  <c r="Y34" i="17"/>
  <c r="U34" i="17"/>
  <c r="Q34" i="17"/>
  <c r="Z33" i="17"/>
  <c r="V33" i="17"/>
  <c r="R33" i="17"/>
  <c r="N33" i="17"/>
  <c r="W32" i="17"/>
  <c r="S32" i="17"/>
  <c r="O32" i="17"/>
  <c r="X31" i="17"/>
  <c r="T31" i="17"/>
  <c r="P31" i="17"/>
  <c r="Y30" i="17"/>
  <c r="U30" i="17"/>
  <c r="Q30" i="17"/>
  <c r="Z29" i="17"/>
  <c r="V29" i="17"/>
  <c r="R29" i="17"/>
  <c r="N29" i="17"/>
  <c r="W28" i="17"/>
  <c r="S28" i="17"/>
  <c r="O28" i="17"/>
  <c r="X27" i="17"/>
  <c r="T27" i="17"/>
  <c r="P27" i="17"/>
  <c r="Y26" i="17"/>
  <c r="U26" i="17"/>
  <c r="Q26" i="17"/>
  <c r="Z25" i="17"/>
  <c r="V25" i="17"/>
  <c r="R25" i="17"/>
  <c r="N25" i="17"/>
  <c r="W24" i="17"/>
  <c r="S24" i="17"/>
  <c r="O24" i="17"/>
  <c r="X23" i="17"/>
  <c r="T23" i="17"/>
  <c r="P23" i="17"/>
  <c r="Y22" i="17"/>
  <c r="U22" i="17"/>
  <c r="Q22" i="17"/>
  <c r="Z21" i="17"/>
  <c r="V21" i="17"/>
  <c r="R21" i="17"/>
  <c r="N21" i="17"/>
  <c r="W20" i="17"/>
  <c r="S20" i="17"/>
  <c r="O20" i="17"/>
  <c r="X19" i="17"/>
  <c r="T19" i="17"/>
  <c r="P19" i="17"/>
  <c r="Y18" i="17"/>
  <c r="U18" i="17"/>
  <c r="Q18" i="17"/>
  <c r="Z17" i="17"/>
  <c r="V17" i="17"/>
  <c r="Y37" i="17"/>
  <c r="U37" i="17"/>
  <c r="Q37" i="17"/>
  <c r="Z36" i="17"/>
  <c r="V36" i="17"/>
  <c r="R36" i="17"/>
  <c r="N36" i="17"/>
  <c r="W35" i="17"/>
  <c r="S35" i="17"/>
  <c r="O35" i="17"/>
  <c r="X34" i="17"/>
  <c r="T34" i="17"/>
  <c r="P34" i="17"/>
  <c r="Y33" i="17"/>
  <c r="U33" i="17"/>
  <c r="Q33" i="17"/>
  <c r="Z32" i="17"/>
  <c r="V32" i="17"/>
  <c r="R32" i="17"/>
  <c r="N32" i="17"/>
  <c r="W31" i="17"/>
  <c r="S31" i="17"/>
  <c r="O31" i="17"/>
  <c r="X30" i="17"/>
  <c r="T30" i="17"/>
  <c r="P30" i="17"/>
  <c r="Y29" i="17"/>
  <c r="U29" i="17"/>
  <c r="Q29" i="17"/>
  <c r="Z28" i="17"/>
  <c r="V28" i="17"/>
  <c r="R28" i="17"/>
  <c r="N28" i="17"/>
  <c r="W27" i="17"/>
  <c r="S27" i="17"/>
  <c r="O27" i="17"/>
  <c r="X26" i="17"/>
  <c r="T26" i="17"/>
  <c r="P26" i="17"/>
  <c r="Y25" i="17"/>
  <c r="U25" i="17"/>
  <c r="Q25" i="17"/>
  <c r="Z24" i="17"/>
  <c r="V24" i="17"/>
  <c r="R24" i="17"/>
  <c r="N24" i="17"/>
  <c r="W23" i="17"/>
  <c r="S23" i="17"/>
  <c r="O23" i="17"/>
  <c r="X22" i="17"/>
  <c r="T22" i="17"/>
  <c r="P22" i="17"/>
  <c r="Y21" i="17"/>
  <c r="U21" i="17"/>
  <c r="Q21" i="17"/>
  <c r="Z20" i="17"/>
  <c r="V20" i="17"/>
  <c r="R20" i="17"/>
  <c r="N20" i="17"/>
  <c r="W19" i="17"/>
  <c r="S19" i="17"/>
  <c r="O19" i="17"/>
  <c r="X18" i="17"/>
  <c r="T18" i="17"/>
  <c r="P18" i="17"/>
  <c r="Y17" i="17"/>
  <c r="U17" i="17"/>
  <c r="Q17" i="17"/>
  <c r="Z16" i="17"/>
  <c r="V16" i="17"/>
  <c r="W37" i="17"/>
  <c r="S37" i="17"/>
  <c r="O37" i="17"/>
  <c r="X36" i="17"/>
  <c r="T36" i="17"/>
  <c r="P36" i="17"/>
  <c r="Y35" i="17"/>
  <c r="U35" i="17"/>
  <c r="Q35" i="17"/>
  <c r="Z34" i="17"/>
  <c r="V34" i="17"/>
  <c r="R34" i="17"/>
  <c r="N34" i="17"/>
  <c r="W33" i="17"/>
  <c r="S33" i="17"/>
  <c r="O33" i="17"/>
  <c r="X32" i="17"/>
  <c r="T32" i="17"/>
  <c r="P32" i="17"/>
  <c r="Y31" i="17"/>
  <c r="U31" i="17"/>
  <c r="Q31" i="17"/>
  <c r="Z30" i="17"/>
  <c r="V30" i="17"/>
  <c r="R30" i="17"/>
  <c r="N30" i="17"/>
  <c r="W29" i="17"/>
  <c r="S29" i="17"/>
  <c r="O29" i="17"/>
  <c r="X28" i="17"/>
  <c r="T28" i="17"/>
  <c r="P28" i="17"/>
  <c r="Y27" i="17"/>
  <c r="U27" i="17"/>
  <c r="Q27" i="17"/>
  <c r="Z26" i="17"/>
  <c r="V26" i="17"/>
  <c r="R26" i="17"/>
  <c r="N26" i="17"/>
  <c r="W25" i="17"/>
  <c r="S25" i="17"/>
  <c r="O25" i="17"/>
  <c r="X24" i="17"/>
  <c r="T24" i="17"/>
  <c r="P24" i="17"/>
  <c r="Y23" i="17"/>
  <c r="U23" i="17"/>
  <c r="Q23" i="17"/>
  <c r="Z22" i="17"/>
  <c r="V22" i="17"/>
  <c r="R22" i="17"/>
  <c r="N22" i="17"/>
  <c r="W21" i="17"/>
  <c r="S21" i="17"/>
  <c r="O21" i="17"/>
  <c r="X20" i="17"/>
  <c r="T20" i="17"/>
  <c r="P20" i="17"/>
  <c r="Y19" i="17"/>
  <c r="U19" i="17"/>
  <c r="Q19" i="17"/>
  <c r="Z18" i="17"/>
  <c r="V18" i="17"/>
  <c r="R18" i="17"/>
  <c r="N18" i="17"/>
  <c r="W17" i="17"/>
  <c r="S17" i="17"/>
  <c r="O17" i="17"/>
  <c r="X16" i="17"/>
  <c r="T16" i="17"/>
  <c r="P16" i="17"/>
  <c r="Y15" i="17"/>
  <c r="U15" i="17"/>
  <c r="Q15" i="17"/>
  <c r="Z14" i="17"/>
  <c r="V14" i="17"/>
  <c r="R14" i="17"/>
  <c r="N14" i="17"/>
  <c r="W13" i="17"/>
  <c r="S13" i="17"/>
  <c r="O13" i="17"/>
  <c r="X12" i="17"/>
  <c r="T12" i="17"/>
  <c r="P12" i="17"/>
  <c r="Y11" i="17"/>
  <c r="U11" i="17"/>
  <c r="Q11" i="17"/>
  <c r="Z10" i="17"/>
  <c r="V10" i="17"/>
  <c r="R10" i="17"/>
  <c r="N10" i="17"/>
  <c r="W9" i="17"/>
  <c r="S9" i="17"/>
  <c r="O9" i="17"/>
  <c r="X8" i="17"/>
  <c r="T37" i="17"/>
  <c r="Q36" i="17"/>
  <c r="N35" i="17"/>
  <c r="X33" i="17"/>
  <c r="U32" i="17"/>
  <c r="R31" i="17"/>
  <c r="O30" i="17"/>
  <c r="Y28" i="17"/>
  <c r="V27" i="17"/>
  <c r="S26" i="17"/>
  <c r="P25" i="17"/>
  <c r="Z23" i="17"/>
  <c r="W22" i="17"/>
  <c r="T21" i="17"/>
  <c r="Q20" i="17"/>
  <c r="N19" i="17"/>
  <c r="X17" i="17"/>
  <c r="N17" i="17"/>
  <c r="S16" i="17"/>
  <c r="N16" i="17"/>
  <c r="V15" i="17"/>
  <c r="P15" i="17"/>
  <c r="X14" i="17"/>
  <c r="S14" i="17"/>
  <c r="Z13" i="17"/>
  <c r="U13" i="17"/>
  <c r="P13" i="17"/>
  <c r="W12" i="17"/>
  <c r="R12" i="17"/>
  <c r="Z11" i="17"/>
  <c r="T11" i="17"/>
  <c r="O11" i="17"/>
  <c r="W10" i="17"/>
  <c r="Q10" i="17"/>
  <c r="Y9" i="17"/>
  <c r="T9" i="17"/>
  <c r="N9" i="17"/>
  <c r="V8" i="17"/>
  <c r="R8" i="17"/>
  <c r="N8" i="17"/>
  <c r="P37" i="17"/>
  <c r="Z35" i="17"/>
  <c r="W34" i="17"/>
  <c r="T33" i="17"/>
  <c r="Q32" i="17"/>
  <c r="N31" i="17"/>
  <c r="X29" i="17"/>
  <c r="U28" i="17"/>
  <c r="R27" i="17"/>
  <c r="O26" i="17"/>
  <c r="Y24" i="17"/>
  <c r="V23" i="17"/>
  <c r="S22" i="17"/>
  <c r="P21" i="17"/>
  <c r="Z19" i="17"/>
  <c r="W18" i="17"/>
  <c r="T17" i="17"/>
  <c r="Y16" i="17"/>
  <c r="R16" i="17"/>
  <c r="Z15" i="17"/>
  <c r="T15" i="17"/>
  <c r="O15" i="17"/>
  <c r="W14" i="17"/>
  <c r="Q14" i="17"/>
  <c r="Y13" i="17"/>
  <c r="T13" i="17"/>
  <c r="N13" i="17"/>
  <c r="V12" i="17"/>
  <c r="Q12" i="17"/>
  <c r="X11" i="17"/>
  <c r="S11" i="17"/>
  <c r="N11" i="17"/>
  <c r="U10" i="17"/>
  <c r="P10" i="17"/>
  <c r="X9" i="17"/>
  <c r="R9" i="17"/>
  <c r="Z8" i="17"/>
  <c r="U8" i="17"/>
  <c r="Q8" i="17"/>
  <c r="X37" i="17"/>
  <c r="U36" i="17"/>
  <c r="R35" i="17"/>
  <c r="O34" i="17"/>
  <c r="Y32" i="17"/>
  <c r="V31" i="17"/>
  <c r="S30" i="17"/>
  <c r="P29" i="17"/>
  <c r="Z27" i="17"/>
  <c r="W26" i="17"/>
  <c r="T25" i="17"/>
  <c r="Q24" i="17"/>
  <c r="N23" i="17"/>
  <c r="X21" i="17"/>
  <c r="U20" i="17"/>
  <c r="R19" i="17"/>
  <c r="O18" i="17"/>
  <c r="P17" i="17"/>
  <c r="U16" i="17"/>
  <c r="O16" i="17"/>
  <c r="W15" i="17"/>
  <c r="R15" i="17"/>
  <c r="Y14" i="17"/>
  <c r="T14" i="17"/>
  <c r="O14" i="17"/>
  <c r="V13" i="17"/>
  <c r="Q13" i="17"/>
  <c r="Y12" i="17"/>
  <c r="S12" i="17"/>
  <c r="N12" i="17"/>
  <c r="V11" i="17"/>
  <c r="P11" i="17"/>
  <c r="X10" i="17"/>
  <c r="S10" i="17"/>
  <c r="Z9" i="17"/>
  <c r="U9" i="17"/>
  <c r="P9" i="17"/>
  <c r="W8" i="17"/>
  <c r="S8" i="17"/>
  <c r="O8" i="17"/>
  <c r="S34" i="17"/>
  <c r="T29" i="17"/>
  <c r="U24" i="17"/>
  <c r="V19" i="17"/>
  <c r="Q16" i="17"/>
  <c r="U14" i="17"/>
  <c r="Z12" i="17"/>
  <c r="R11" i="17"/>
  <c r="V9" i="17"/>
  <c r="P8" i="17"/>
  <c r="Y36" i="17"/>
  <c r="Z31" i="17"/>
  <c r="N27" i="17"/>
  <c r="O22" i="17"/>
  <c r="R17" i="17"/>
  <c r="S15" i="17"/>
  <c r="X13" i="17"/>
  <c r="O12" i="17"/>
  <c r="T10" i="17"/>
  <c r="Y8" i="17"/>
  <c r="V35" i="17"/>
  <c r="W30" i="17"/>
  <c r="X25" i="17"/>
  <c r="Y20" i="17"/>
  <c r="W16" i="17"/>
  <c r="N15" i="17"/>
  <c r="R13" i="17"/>
  <c r="W11" i="17"/>
  <c r="O10" i="17"/>
  <c r="T8" i="17"/>
  <c r="Q28" i="17"/>
  <c r="P14" i="17"/>
  <c r="S18" i="17"/>
  <c r="R23" i="17"/>
  <c r="U12" i="17"/>
  <c r="Y10" i="17"/>
  <c r="P33" i="17"/>
  <c r="X15" i="17"/>
  <c r="Q9" i="17"/>
  <c r="Z38" i="18"/>
  <c r="V38" i="18"/>
  <c r="R38" i="18"/>
  <c r="N38" i="18"/>
  <c r="W37" i="18"/>
  <c r="S37" i="18"/>
  <c r="O37" i="18"/>
  <c r="X36" i="18"/>
  <c r="T36" i="18"/>
  <c r="P36" i="18"/>
  <c r="Y35" i="18"/>
  <c r="U35" i="18"/>
  <c r="Q35" i="18"/>
  <c r="Z34" i="18"/>
  <c r="V34" i="18"/>
  <c r="R34" i="18"/>
  <c r="N34" i="18"/>
  <c r="W33" i="18"/>
  <c r="S33" i="18"/>
  <c r="O33" i="18"/>
  <c r="X32" i="18"/>
  <c r="T32" i="18"/>
  <c r="P32" i="18"/>
  <c r="Y31" i="18"/>
  <c r="U31" i="18"/>
  <c r="Q31" i="18"/>
  <c r="Z30" i="18"/>
  <c r="V30" i="18"/>
  <c r="R30" i="18"/>
  <c r="N30" i="18"/>
  <c r="W29" i="18"/>
  <c r="S29" i="18"/>
  <c r="Y38" i="18"/>
  <c r="U38" i="18"/>
  <c r="Q38" i="18"/>
  <c r="Z37" i="18"/>
  <c r="V37" i="18"/>
  <c r="R37" i="18"/>
  <c r="N37" i="18"/>
  <c r="W36" i="18"/>
  <c r="S36" i="18"/>
  <c r="O36" i="18"/>
  <c r="X35" i="18"/>
  <c r="T35" i="18"/>
  <c r="P35" i="18"/>
  <c r="Y34" i="18"/>
  <c r="U34" i="18"/>
  <c r="Q34" i="18"/>
  <c r="Z33" i="18"/>
  <c r="V33" i="18"/>
  <c r="R33" i="18"/>
  <c r="N33" i="18"/>
  <c r="W32" i="18"/>
  <c r="S32" i="18"/>
  <c r="O32" i="18"/>
  <c r="X31" i="18"/>
  <c r="T31" i="18"/>
  <c r="P31" i="18"/>
  <c r="Y30" i="18"/>
  <c r="U30" i="18"/>
  <c r="Q30" i="18"/>
  <c r="Z29" i="18"/>
  <c r="V29" i="18"/>
  <c r="R29" i="18"/>
  <c r="N29" i="18"/>
  <c r="W28" i="18"/>
  <c r="W38" i="18"/>
  <c r="S38" i="18"/>
  <c r="O38" i="18"/>
  <c r="X37" i="18"/>
  <c r="T37" i="18"/>
  <c r="P37" i="18"/>
  <c r="Y36" i="18"/>
  <c r="U36" i="18"/>
  <c r="Q36" i="18"/>
  <c r="Z35" i="18"/>
  <c r="V35" i="18"/>
  <c r="R35" i="18"/>
  <c r="N35" i="18"/>
  <c r="W34" i="18"/>
  <c r="S34" i="18"/>
  <c r="O34" i="18"/>
  <c r="X33" i="18"/>
  <c r="T33" i="18"/>
  <c r="P33" i="18"/>
  <c r="Y32" i="18"/>
  <c r="U32" i="18"/>
  <c r="Q32" i="18"/>
  <c r="Z31" i="18"/>
  <c r="V31" i="18"/>
  <c r="R31" i="18"/>
  <c r="N31" i="18"/>
  <c r="W30" i="18"/>
  <c r="S30" i="18"/>
  <c r="O30" i="18"/>
  <c r="X29" i="18"/>
  <c r="T29" i="18"/>
  <c r="P29" i="18"/>
  <c r="Y28" i="18"/>
  <c r="U28" i="18"/>
  <c r="Q28" i="18"/>
  <c r="Z27" i="18"/>
  <c r="V27" i="18"/>
  <c r="R27" i="18"/>
  <c r="N27" i="18"/>
  <c r="W26" i="18"/>
  <c r="S26" i="18"/>
  <c r="O26" i="18"/>
  <c r="X25" i="18"/>
  <c r="T25" i="18"/>
  <c r="P25" i="18"/>
  <c r="Y24" i="18"/>
  <c r="U24" i="18"/>
  <c r="Q24" i="18"/>
  <c r="Z23" i="18"/>
  <c r="V23" i="18"/>
  <c r="R23" i="18"/>
  <c r="N23" i="18"/>
  <c r="W22" i="18"/>
  <c r="S22" i="18"/>
  <c r="O22" i="18"/>
  <c r="X21" i="18"/>
  <c r="T21" i="18"/>
  <c r="P21" i="18"/>
  <c r="Y20" i="18"/>
  <c r="U20" i="18"/>
  <c r="Q20" i="18"/>
  <c r="X38" i="18"/>
  <c r="U37" i="18"/>
  <c r="R36" i="18"/>
  <c r="O35" i="18"/>
  <c r="Y33" i="18"/>
  <c r="V32" i="18"/>
  <c r="S31" i="18"/>
  <c r="P30" i="18"/>
  <c r="O29" i="18"/>
  <c r="T28" i="18"/>
  <c r="O28" i="18"/>
  <c r="W27" i="18"/>
  <c r="Q27" i="18"/>
  <c r="Y26" i="18"/>
  <c r="T26" i="18"/>
  <c r="N26" i="18"/>
  <c r="V25" i="18"/>
  <c r="Q25" i="18"/>
  <c r="X24" i="18"/>
  <c r="S24" i="18"/>
  <c r="N24" i="18"/>
  <c r="U23" i="18"/>
  <c r="P23" i="18"/>
  <c r="X22" i="18"/>
  <c r="R22" i="18"/>
  <c r="Z21" i="18"/>
  <c r="U21" i="18"/>
  <c r="O21" i="18"/>
  <c r="W20" i="18"/>
  <c r="R20" i="18"/>
  <c r="Z19" i="18"/>
  <c r="V19" i="18"/>
  <c r="R19" i="18"/>
  <c r="N19" i="18"/>
  <c r="W18" i="18"/>
  <c r="S18" i="18"/>
  <c r="O18" i="18"/>
  <c r="X17" i="18"/>
  <c r="T17" i="18"/>
  <c r="P17" i="18"/>
  <c r="Y16" i="18"/>
  <c r="U16" i="18"/>
  <c r="Q16" i="18"/>
  <c r="Z15" i="18"/>
  <c r="V15" i="18"/>
  <c r="R15" i="18"/>
  <c r="N15" i="18"/>
  <c r="W14" i="18"/>
  <c r="S14" i="18"/>
  <c r="O14" i="18"/>
  <c r="X13" i="18"/>
  <c r="T13" i="18"/>
  <c r="P13" i="18"/>
  <c r="Y12" i="18"/>
  <c r="U12" i="18"/>
  <c r="Q12" i="18"/>
  <c r="Z11" i="18"/>
  <c r="V11" i="18"/>
  <c r="R11" i="18"/>
  <c r="N11" i="18"/>
  <c r="W10" i="18"/>
  <c r="S10" i="18"/>
  <c r="O10" i="18"/>
  <c r="X9" i="18"/>
  <c r="T9" i="18"/>
  <c r="P9" i="18"/>
  <c r="Y8" i="18"/>
  <c r="U8" i="18"/>
  <c r="Q8" i="18"/>
  <c r="T38" i="18"/>
  <c r="Q37" i="18"/>
  <c r="N36" i="18"/>
  <c r="X34" i="18"/>
  <c r="U33" i="18"/>
  <c r="R32" i="18"/>
  <c r="O31" i="18"/>
  <c r="Y29" i="18"/>
  <c r="Z28" i="18"/>
  <c r="S28" i="18"/>
  <c r="N28" i="18"/>
  <c r="U27" i="18"/>
  <c r="P27" i="18"/>
  <c r="X26" i="18"/>
  <c r="R26" i="18"/>
  <c r="Z25" i="18"/>
  <c r="U25" i="18"/>
  <c r="O25" i="18"/>
  <c r="W24" i="18"/>
  <c r="R24" i="18"/>
  <c r="Y23" i="18"/>
  <c r="T23" i="18"/>
  <c r="O23" i="18"/>
  <c r="V22" i="18"/>
  <c r="Q22" i="18"/>
  <c r="Y21" i="18"/>
  <c r="S21" i="18"/>
  <c r="N21" i="18"/>
  <c r="V20" i="18"/>
  <c r="P20" i="18"/>
  <c r="Y19" i="18"/>
  <c r="U19" i="18"/>
  <c r="Q19" i="18"/>
  <c r="Z18" i="18"/>
  <c r="V18" i="18"/>
  <c r="R18" i="18"/>
  <c r="N18" i="18"/>
  <c r="W17" i="18"/>
  <c r="S17" i="18"/>
  <c r="O17" i="18"/>
  <c r="X16" i="18"/>
  <c r="T16" i="18"/>
  <c r="P16" i="18"/>
  <c r="Y15" i="18"/>
  <c r="U15" i="18"/>
  <c r="Q15" i="18"/>
  <c r="Z14" i="18"/>
  <c r="V14" i="18"/>
  <c r="R14" i="18"/>
  <c r="N14" i="18"/>
  <c r="W13" i="18"/>
  <c r="S13" i="18"/>
  <c r="O13" i="18"/>
  <c r="X12" i="18"/>
  <c r="T12" i="18"/>
  <c r="P12" i="18"/>
  <c r="Y11" i="18"/>
  <c r="U11" i="18"/>
  <c r="Q11" i="18"/>
  <c r="Z10" i="18"/>
  <c r="V10" i="18"/>
  <c r="R10" i="18"/>
  <c r="N10" i="18"/>
  <c r="W9" i="18"/>
  <c r="S9" i="18"/>
  <c r="O9" i="18"/>
  <c r="X8" i="18"/>
  <c r="T8" i="18"/>
  <c r="P8" i="18"/>
  <c r="Y37" i="18"/>
  <c r="V36" i="18"/>
  <c r="S35" i="18"/>
  <c r="P34" i="18"/>
  <c r="Z32" i="18"/>
  <c r="W31" i="18"/>
  <c r="T30" i="18"/>
  <c r="Q29" i="18"/>
  <c r="V28" i="18"/>
  <c r="P28" i="18"/>
  <c r="X27" i="18"/>
  <c r="S27" i="18"/>
  <c r="Z26" i="18"/>
  <c r="U26" i="18"/>
  <c r="P26" i="18"/>
  <c r="W25" i="18"/>
  <c r="R25" i="18"/>
  <c r="Z24" i="18"/>
  <c r="T24" i="18"/>
  <c r="O24" i="18"/>
  <c r="W23" i="18"/>
  <c r="Q23" i="18"/>
  <c r="Y22" i="18"/>
  <c r="T22" i="18"/>
  <c r="N22" i="18"/>
  <c r="V21" i="18"/>
  <c r="Q21" i="18"/>
  <c r="X20" i="18"/>
  <c r="S20" i="18"/>
  <c r="N20" i="18"/>
  <c r="W19" i="18"/>
  <c r="S19" i="18"/>
  <c r="O19" i="18"/>
  <c r="X18" i="18"/>
  <c r="T18" i="18"/>
  <c r="P18" i="18"/>
  <c r="Y17" i="18"/>
  <c r="U17" i="18"/>
  <c r="Q17" i="18"/>
  <c r="Z16" i="18"/>
  <c r="V16" i="18"/>
  <c r="R16" i="18"/>
  <c r="N16" i="18"/>
  <c r="W15" i="18"/>
  <c r="S15" i="18"/>
  <c r="O15" i="18"/>
  <c r="X14" i="18"/>
  <c r="T14" i="18"/>
  <c r="P14" i="18"/>
  <c r="Y13" i="18"/>
  <c r="U13" i="18"/>
  <c r="Q13" i="18"/>
  <c r="Z12" i="18"/>
  <c r="V12" i="18"/>
  <c r="R12" i="18"/>
  <c r="N12" i="18"/>
  <c r="W11" i="18"/>
  <c r="S11" i="18"/>
  <c r="O11" i="18"/>
  <c r="X10" i="18"/>
  <c r="T10" i="18"/>
  <c r="P10" i="18"/>
  <c r="Y9" i="18"/>
  <c r="U9" i="18"/>
  <c r="Q9" i="18"/>
  <c r="Z8" i="18"/>
  <c r="V8" i="18"/>
  <c r="R8" i="18"/>
  <c r="N8" i="18"/>
  <c r="W35" i="18"/>
  <c r="X30" i="18"/>
  <c r="Y27" i="18"/>
  <c r="Q26" i="18"/>
  <c r="V24" i="18"/>
  <c r="Z22" i="18"/>
  <c r="R21" i="18"/>
  <c r="X19" i="18"/>
  <c r="U18" i="18"/>
  <c r="R17" i="18"/>
  <c r="O16" i="18"/>
  <c r="Y14" i="18"/>
  <c r="V13" i="18"/>
  <c r="S12" i="18"/>
  <c r="P11" i="18"/>
  <c r="Z9" i="18"/>
  <c r="W8" i="18"/>
  <c r="T34" i="18"/>
  <c r="U29" i="18"/>
  <c r="T27" i="18"/>
  <c r="Y25" i="18"/>
  <c r="P24" i="18"/>
  <c r="U22" i="18"/>
  <c r="Z20" i="18"/>
  <c r="T19" i="18"/>
  <c r="Q18" i="18"/>
  <c r="N17" i="18"/>
  <c r="X15" i="18"/>
  <c r="U14" i="18"/>
  <c r="R13" i="18"/>
  <c r="O12" i="18"/>
  <c r="Y10" i="18"/>
  <c r="V9" i="18"/>
  <c r="S8" i="18"/>
  <c r="Z36" i="18"/>
  <c r="N32" i="18"/>
  <c r="R28" i="18"/>
  <c r="V26" i="18"/>
  <c r="N25" i="18"/>
  <c r="S23" i="18"/>
  <c r="W21" i="18"/>
  <c r="O20" i="18"/>
  <c r="Y18" i="18"/>
  <c r="V17" i="18"/>
  <c r="S16" i="18"/>
  <c r="P15" i="18"/>
  <c r="Z13" i="18"/>
  <c r="W12" i="18"/>
  <c r="T11" i="18"/>
  <c r="Q10" i="18"/>
  <c r="N9" i="18"/>
  <c r="P38" i="18"/>
  <c r="S25" i="18"/>
  <c r="P19" i="18"/>
  <c r="Q14" i="18"/>
  <c r="R9" i="18"/>
  <c r="X28" i="18"/>
  <c r="P22" i="18"/>
  <c r="W16" i="18"/>
  <c r="X11" i="18"/>
  <c r="O27" i="18"/>
  <c r="T20" i="18"/>
  <c r="T15" i="18"/>
  <c r="U10" i="18"/>
  <c r="Z17" i="18"/>
  <c r="Q33" i="18"/>
  <c r="N13" i="18"/>
  <c r="O8" i="18"/>
  <c r="X23" i="18"/>
  <c r="Z37" i="20"/>
  <c r="V37" i="20"/>
  <c r="R37" i="20"/>
  <c r="N37" i="20"/>
  <c r="W36" i="20"/>
  <c r="S36" i="20"/>
  <c r="O36" i="20"/>
  <c r="X35" i="20"/>
  <c r="T35" i="20"/>
  <c r="P35" i="20"/>
  <c r="Y34" i="20"/>
  <c r="U34" i="20"/>
  <c r="Q34" i="20"/>
  <c r="Z33" i="20"/>
  <c r="V33" i="20"/>
  <c r="R33" i="20"/>
  <c r="N33" i="20"/>
  <c r="W32" i="20"/>
  <c r="S32" i="20"/>
  <c r="O32" i="20"/>
  <c r="X31" i="20"/>
  <c r="T31" i="20"/>
  <c r="P31" i="20"/>
  <c r="Y30" i="20"/>
  <c r="U30" i="20"/>
  <c r="Q30" i="20"/>
  <c r="Z29" i="20"/>
  <c r="V29" i="20"/>
  <c r="R29" i="20"/>
  <c r="N29" i="20"/>
  <c r="W28" i="20"/>
  <c r="S28" i="20"/>
  <c r="O28" i="20"/>
  <c r="X27" i="20"/>
  <c r="T27" i="20"/>
  <c r="P27" i="20"/>
  <c r="Y37" i="20"/>
  <c r="U37" i="20"/>
  <c r="Q37" i="20"/>
  <c r="Z36" i="20"/>
  <c r="V36" i="20"/>
  <c r="R36" i="20"/>
  <c r="N36" i="20"/>
  <c r="W35" i="20"/>
  <c r="S35" i="20"/>
  <c r="O35" i="20"/>
  <c r="X34" i="20"/>
  <c r="T34" i="20"/>
  <c r="P34" i="20"/>
  <c r="Y33" i="20"/>
  <c r="U33" i="20"/>
  <c r="Q33" i="20"/>
  <c r="Z32" i="20"/>
  <c r="V32" i="20"/>
  <c r="R32" i="20"/>
  <c r="N32" i="20"/>
  <c r="W31" i="20"/>
  <c r="S31" i="20"/>
  <c r="O31" i="20"/>
  <c r="X30" i="20"/>
  <c r="T30" i="20"/>
  <c r="P30" i="20"/>
  <c r="Y29" i="20"/>
  <c r="U29" i="20"/>
  <c r="Q29" i="20"/>
  <c r="Z28" i="20"/>
  <c r="V28" i="20"/>
  <c r="R28" i="20"/>
  <c r="N28" i="20"/>
  <c r="W27" i="20"/>
  <c r="S27" i="20"/>
  <c r="O27" i="20"/>
  <c r="X26" i="20"/>
  <c r="T26" i="20"/>
  <c r="P26" i="20"/>
  <c r="Y25" i="20"/>
  <c r="U25" i="20"/>
  <c r="Q25" i="20"/>
  <c r="Z24" i="20"/>
  <c r="V24" i="20"/>
  <c r="R24" i="20"/>
  <c r="N24" i="20"/>
  <c r="W23" i="20"/>
  <c r="W37" i="20"/>
  <c r="S37" i="20"/>
  <c r="O37" i="20"/>
  <c r="X36" i="20"/>
  <c r="T36" i="20"/>
  <c r="P36" i="20"/>
  <c r="Y35" i="20"/>
  <c r="U35" i="20"/>
  <c r="Q35" i="20"/>
  <c r="Z34" i="20"/>
  <c r="V34" i="20"/>
  <c r="R34" i="20"/>
  <c r="N34" i="20"/>
  <c r="W33" i="20"/>
  <c r="S33" i="20"/>
  <c r="O33" i="20"/>
  <c r="X32" i="20"/>
  <c r="T32" i="20"/>
  <c r="P32" i="20"/>
  <c r="Y31" i="20"/>
  <c r="U31" i="20"/>
  <c r="Q31" i="20"/>
  <c r="Z30" i="20"/>
  <c r="V30" i="20"/>
  <c r="R30" i="20"/>
  <c r="N30" i="20"/>
  <c r="W29" i="20"/>
  <c r="S29" i="20"/>
  <c r="O29" i="20"/>
  <c r="X28" i="20"/>
  <c r="T28" i="20"/>
  <c r="P28" i="20"/>
  <c r="Y27" i="20"/>
  <c r="U27" i="20"/>
  <c r="Q27" i="20"/>
  <c r="Z26" i="20"/>
  <c r="V26" i="20"/>
  <c r="R26" i="20"/>
  <c r="N26" i="20"/>
  <c r="W25" i="20"/>
  <c r="S25" i="20"/>
  <c r="O25" i="20"/>
  <c r="X24" i="20"/>
  <c r="T24" i="20"/>
  <c r="P24" i="20"/>
  <c r="Y23" i="20"/>
  <c r="U23" i="20"/>
  <c r="Q23" i="20"/>
  <c r="Z22" i="20"/>
  <c r="V22" i="20"/>
  <c r="R22" i="20"/>
  <c r="N22" i="20"/>
  <c r="W21" i="20"/>
  <c r="S21" i="20"/>
  <c r="O21" i="20"/>
  <c r="X20" i="20"/>
  <c r="T20" i="20"/>
  <c r="P20" i="20"/>
  <c r="Y19" i="20"/>
  <c r="U19" i="20"/>
  <c r="Q19" i="20"/>
  <c r="Z18" i="20"/>
  <c r="V18" i="20"/>
  <c r="R18" i="20"/>
  <c r="N18" i="20"/>
  <c r="W17" i="20"/>
  <c r="S17" i="20"/>
  <c r="O17" i="20"/>
  <c r="X16" i="20"/>
  <c r="T16" i="20"/>
  <c r="P16" i="20"/>
  <c r="Y15" i="20"/>
  <c r="U15" i="20"/>
  <c r="Q15" i="20"/>
  <c r="Z14" i="20"/>
  <c r="V14" i="20"/>
  <c r="R14" i="20"/>
  <c r="N14" i="20"/>
  <c r="W13" i="20"/>
  <c r="S13" i="20"/>
  <c r="P37" i="20"/>
  <c r="Z35" i="20"/>
  <c r="W34" i="20"/>
  <c r="T33" i="20"/>
  <c r="Q32" i="20"/>
  <c r="N31" i="20"/>
  <c r="X29" i="20"/>
  <c r="U28" i="20"/>
  <c r="R27" i="20"/>
  <c r="U26" i="20"/>
  <c r="Z25" i="20"/>
  <c r="R25" i="20"/>
  <c r="W24" i="20"/>
  <c r="O24" i="20"/>
  <c r="T23" i="20"/>
  <c r="O23" i="20"/>
  <c r="W22" i="20"/>
  <c r="Q22" i="20"/>
  <c r="Y21" i="20"/>
  <c r="T21" i="20"/>
  <c r="N21" i="20"/>
  <c r="V20" i="20"/>
  <c r="Q20" i="20"/>
  <c r="X19" i="20"/>
  <c r="Y36" i="20"/>
  <c r="V35" i="20"/>
  <c r="S34" i="20"/>
  <c r="P33" i="20"/>
  <c r="Z31" i="20"/>
  <c r="W30" i="20"/>
  <c r="T29" i="20"/>
  <c r="Q28" i="20"/>
  <c r="N27" i="20"/>
  <c r="S26" i="20"/>
  <c r="X25" i="20"/>
  <c r="P25" i="20"/>
  <c r="U24" i="20"/>
  <c r="Z23" i="20"/>
  <c r="S23" i="20"/>
  <c r="N23" i="20"/>
  <c r="U22" i="20"/>
  <c r="P22" i="20"/>
  <c r="X21" i="20"/>
  <c r="R21" i="20"/>
  <c r="Z20" i="20"/>
  <c r="X37" i="20"/>
  <c r="U36" i="20"/>
  <c r="R35" i="20"/>
  <c r="O34" i="20"/>
  <c r="Y32" i="20"/>
  <c r="V31" i="20"/>
  <c r="S30" i="20"/>
  <c r="P29" i="20"/>
  <c r="Z27" i="20"/>
  <c r="Y26" i="20"/>
  <c r="Q26" i="20"/>
  <c r="V25" i="20"/>
  <c r="N25" i="20"/>
  <c r="S24" i="20"/>
  <c r="X23" i="20"/>
  <c r="R23" i="20"/>
  <c r="Y22" i="20"/>
  <c r="T22" i="20"/>
  <c r="O22" i="20"/>
  <c r="V21" i="20"/>
  <c r="Q21" i="20"/>
  <c r="Y20" i="20"/>
  <c r="S20" i="20"/>
  <c r="N20" i="20"/>
  <c r="V19" i="20"/>
  <c r="P19" i="20"/>
  <c r="X18" i="20"/>
  <c r="S18" i="20"/>
  <c r="Z17" i="20"/>
  <c r="U17" i="20"/>
  <c r="P17" i="20"/>
  <c r="W16" i="20"/>
  <c r="R16" i="20"/>
  <c r="Z15" i="20"/>
  <c r="T15" i="20"/>
  <c r="O15" i="20"/>
  <c r="W14" i="20"/>
  <c r="Q14" i="20"/>
  <c r="Y13" i="20"/>
  <c r="T13" i="20"/>
  <c r="O13" i="20"/>
  <c r="X12" i="20"/>
  <c r="T12" i="20"/>
  <c r="P12" i="20"/>
  <c r="Y11" i="20"/>
  <c r="U11" i="20"/>
  <c r="Q11" i="20"/>
  <c r="Z10" i="20"/>
  <c r="V10" i="20"/>
  <c r="R10" i="20"/>
  <c r="N10" i="20"/>
  <c r="W9" i="20"/>
  <c r="S9" i="20"/>
  <c r="O9" i="20"/>
  <c r="X8" i="20"/>
  <c r="T8" i="20"/>
  <c r="P8" i="20"/>
  <c r="N35" i="20"/>
  <c r="O30" i="20"/>
  <c r="O26" i="20"/>
  <c r="V23" i="20"/>
  <c r="Z21" i="20"/>
  <c r="U20" i="20"/>
  <c r="W19" i="20"/>
  <c r="O19" i="20"/>
  <c r="U18" i="20"/>
  <c r="O18" i="20"/>
  <c r="T17" i="20"/>
  <c r="Z16" i="20"/>
  <c r="S16" i="20"/>
  <c r="X15" i="20"/>
  <c r="R15" i="20"/>
  <c r="X14" i="20"/>
  <c r="P14" i="20"/>
  <c r="V13" i="20"/>
  <c r="P13" i="20"/>
  <c r="W12" i="20"/>
  <c r="R12" i="20"/>
  <c r="Z11" i="20"/>
  <c r="T11" i="20"/>
  <c r="O11" i="20"/>
  <c r="W10" i="20"/>
  <c r="Q10" i="20"/>
  <c r="Y9" i="20"/>
  <c r="T9" i="20"/>
  <c r="N9" i="20"/>
  <c r="V8" i="20"/>
  <c r="Q8" i="20"/>
  <c r="X33" i="20"/>
  <c r="Y28" i="20"/>
  <c r="T25" i="20"/>
  <c r="P23" i="20"/>
  <c r="U21" i="20"/>
  <c r="R20" i="20"/>
  <c r="T19" i="20"/>
  <c r="N19" i="20"/>
  <c r="T18" i="20"/>
  <c r="Y17" i="20"/>
  <c r="R17" i="20"/>
  <c r="Y16" i="20"/>
  <c r="Q16" i="20"/>
  <c r="W15" i="20"/>
  <c r="P15" i="20"/>
  <c r="U14" i="20"/>
  <c r="O14" i="20"/>
  <c r="U13" i="20"/>
  <c r="N13" i="20"/>
  <c r="V12" i="20"/>
  <c r="Q12" i="20"/>
  <c r="X11" i="20"/>
  <c r="S11" i="20"/>
  <c r="N11" i="20"/>
  <c r="U10" i="20"/>
  <c r="P10" i="20"/>
  <c r="X9" i="20"/>
  <c r="R9" i="20"/>
  <c r="Z8" i="20"/>
  <c r="U8" i="20"/>
  <c r="O8" i="20"/>
  <c r="Q36" i="20"/>
  <c r="R31" i="20"/>
  <c r="W26" i="20"/>
  <c r="Q24" i="20"/>
  <c r="S22" i="20"/>
  <c r="W20" i="20"/>
  <c r="Z19" i="20"/>
  <c r="R19" i="20"/>
  <c r="W18" i="20"/>
  <c r="P18" i="20"/>
  <c r="V17" i="20"/>
  <c r="N17" i="20"/>
  <c r="U16" i="20"/>
  <c r="N16" i="20"/>
  <c r="S15" i="20"/>
  <c r="Y14" i="20"/>
  <c r="S14" i="20"/>
  <c r="X13" i="20"/>
  <c r="Q13" i="20"/>
  <c r="Y12" i="20"/>
  <c r="S12" i="20"/>
  <c r="N12" i="20"/>
  <c r="V11" i="20"/>
  <c r="P11" i="20"/>
  <c r="X10" i="20"/>
  <c r="S10" i="20"/>
  <c r="Z9" i="20"/>
  <c r="U9" i="20"/>
  <c r="P9" i="20"/>
  <c r="W8" i="20"/>
  <c r="R8" i="20"/>
  <c r="Y24" i="20"/>
  <c r="S19" i="20"/>
  <c r="Q17" i="20"/>
  <c r="N15" i="20"/>
  <c r="Z12" i="20"/>
  <c r="R11" i="20"/>
  <c r="V9" i="20"/>
  <c r="N8" i="20"/>
  <c r="T37" i="20"/>
  <c r="X22" i="20"/>
  <c r="Y18" i="20"/>
  <c r="V16" i="20"/>
  <c r="T14" i="20"/>
  <c r="U12" i="20"/>
  <c r="Y10" i="20"/>
  <c r="Q9" i="20"/>
  <c r="V27" i="20"/>
  <c r="O20" i="20"/>
  <c r="X17" i="20"/>
  <c r="V15" i="20"/>
  <c r="R13" i="20"/>
  <c r="W11" i="20"/>
  <c r="O10" i="20"/>
  <c r="S8" i="20"/>
  <c r="O16" i="20"/>
  <c r="Y8" i="20"/>
  <c r="U32" i="20"/>
  <c r="Z13" i="20"/>
  <c r="Q18" i="20"/>
  <c r="T10" i="20"/>
  <c r="P21" i="20"/>
  <c r="O12" i="20"/>
  <c r="Y38" i="21"/>
  <c r="U38" i="21"/>
  <c r="Q38" i="21"/>
  <c r="Z37" i="21"/>
  <c r="V37" i="21"/>
  <c r="R37" i="21"/>
  <c r="N37" i="21"/>
  <c r="W36" i="21"/>
  <c r="S36" i="21"/>
  <c r="O36" i="21"/>
  <c r="X35" i="21"/>
  <c r="T35" i="21"/>
  <c r="P35" i="21"/>
  <c r="Y34" i="21"/>
  <c r="U34" i="21"/>
  <c r="Q34" i="21"/>
  <c r="Z33" i="21"/>
  <c r="V33" i="21"/>
  <c r="R33" i="21"/>
  <c r="X38" i="21"/>
  <c r="T38" i="21"/>
  <c r="P38" i="21"/>
  <c r="Y37" i="21"/>
  <c r="U37" i="21"/>
  <c r="Q37" i="21"/>
  <c r="Z36" i="21"/>
  <c r="V36" i="21"/>
  <c r="R36" i="21"/>
  <c r="N36" i="21"/>
  <c r="W35" i="21"/>
  <c r="S35" i="21"/>
  <c r="O35" i="21"/>
  <c r="X34" i="21"/>
  <c r="T34" i="21"/>
  <c r="P34" i="21"/>
  <c r="Y33" i="21"/>
  <c r="U33" i="21"/>
  <c r="Q33" i="21"/>
  <c r="Z32" i="21"/>
  <c r="V32" i="21"/>
  <c r="R32" i="21"/>
  <c r="N32" i="21"/>
  <c r="W31" i="21"/>
  <c r="S31" i="21"/>
  <c r="O31" i="21"/>
  <c r="X30" i="21"/>
  <c r="T30" i="21"/>
  <c r="Z38" i="21"/>
  <c r="V38" i="21"/>
  <c r="R38" i="21"/>
  <c r="N38" i="21"/>
  <c r="W37" i="21"/>
  <c r="S37" i="21"/>
  <c r="O37" i="21"/>
  <c r="X36" i="21"/>
  <c r="T36" i="21"/>
  <c r="P36" i="21"/>
  <c r="Y35" i="21"/>
  <c r="U35" i="21"/>
  <c r="Q35" i="21"/>
  <c r="Z34" i="21"/>
  <c r="V34" i="21"/>
  <c r="R34" i="21"/>
  <c r="N34" i="21"/>
  <c r="W33" i="21"/>
  <c r="S33" i="21"/>
  <c r="O33" i="21"/>
  <c r="X32" i="21"/>
  <c r="T32" i="21"/>
  <c r="P32" i="21"/>
  <c r="Y31" i="21"/>
  <c r="U31" i="21"/>
  <c r="Q31" i="21"/>
  <c r="Z30" i="21"/>
  <c r="V30" i="21"/>
  <c r="R30" i="21"/>
  <c r="N30" i="21"/>
  <c r="W29" i="21"/>
  <c r="S29" i="21"/>
  <c r="O29" i="21"/>
  <c r="X28" i="21"/>
  <c r="T28" i="21"/>
  <c r="P28" i="21"/>
  <c r="Y27" i="21"/>
  <c r="U27" i="21"/>
  <c r="Q27" i="21"/>
  <c r="Z26" i="21"/>
  <c r="V26" i="21"/>
  <c r="R26" i="21"/>
  <c r="N26" i="21"/>
  <c r="W25" i="21"/>
  <c r="S25" i="21"/>
  <c r="O25" i="21"/>
  <c r="X24" i="21"/>
  <c r="T24" i="21"/>
  <c r="P24" i="21"/>
  <c r="Y23" i="21"/>
  <c r="U23" i="21"/>
  <c r="Q23" i="21"/>
  <c r="Z22" i="21"/>
  <c r="V22" i="21"/>
  <c r="R22" i="21"/>
  <c r="N22" i="21"/>
  <c r="W21" i="21"/>
  <c r="S21" i="21"/>
  <c r="O21" i="21"/>
  <c r="X20" i="21"/>
  <c r="T20" i="21"/>
  <c r="P20" i="21"/>
  <c r="O38" i="21"/>
  <c r="Y36" i="21"/>
  <c r="V35" i="21"/>
  <c r="S34" i="21"/>
  <c r="P33" i="21"/>
  <c r="U32" i="21"/>
  <c r="Z31" i="21"/>
  <c r="R31" i="21"/>
  <c r="W30" i="21"/>
  <c r="P30" i="21"/>
  <c r="X29" i="21"/>
  <c r="R29" i="21"/>
  <c r="Z28" i="21"/>
  <c r="U28" i="21"/>
  <c r="O28" i="21"/>
  <c r="W27" i="21"/>
  <c r="R27" i="21"/>
  <c r="Y26" i="21"/>
  <c r="T26" i="21"/>
  <c r="O26" i="21"/>
  <c r="V25" i="21"/>
  <c r="Q25" i="21"/>
  <c r="Y24" i="21"/>
  <c r="S24" i="21"/>
  <c r="N24" i="21"/>
  <c r="V23" i="21"/>
  <c r="P23" i="21"/>
  <c r="X22" i="21"/>
  <c r="S22" i="21"/>
  <c r="Z21" i="21"/>
  <c r="U21" i="21"/>
  <c r="P21" i="21"/>
  <c r="W20" i="21"/>
  <c r="R20" i="21"/>
  <c r="Z19" i="21"/>
  <c r="V19" i="21"/>
  <c r="R19" i="21"/>
  <c r="N19" i="21"/>
  <c r="W18" i="21"/>
  <c r="S18" i="21"/>
  <c r="O18" i="21"/>
  <c r="X17" i="21"/>
  <c r="T17" i="21"/>
  <c r="P17" i="21"/>
  <c r="Y16" i="21"/>
  <c r="U16" i="21"/>
  <c r="Q16" i="21"/>
  <c r="Z15" i="21"/>
  <c r="V15" i="21"/>
  <c r="R15" i="21"/>
  <c r="N15" i="21"/>
  <c r="W14" i="21"/>
  <c r="S14" i="21"/>
  <c r="O14" i="21"/>
  <c r="X13" i="21"/>
  <c r="T13" i="21"/>
  <c r="P13" i="21"/>
  <c r="Y12" i="21"/>
  <c r="U12" i="21"/>
  <c r="Q12" i="21"/>
  <c r="Z11" i="21"/>
  <c r="V11" i="21"/>
  <c r="R11" i="21"/>
  <c r="N11" i="21"/>
  <c r="W10" i="21"/>
  <c r="S10" i="21"/>
  <c r="O10" i="21"/>
  <c r="X9" i="21"/>
  <c r="T9" i="21"/>
  <c r="P9" i="21"/>
  <c r="Y8" i="21"/>
  <c r="U8" i="21"/>
  <c r="Q8" i="21"/>
  <c r="X37" i="21"/>
  <c r="U36" i="21"/>
  <c r="R35" i="21"/>
  <c r="O34" i="21"/>
  <c r="N33" i="21"/>
  <c r="S32" i="21"/>
  <c r="X31" i="21"/>
  <c r="P31" i="21"/>
  <c r="U30" i="21"/>
  <c r="O30" i="21"/>
  <c r="V29" i="21"/>
  <c r="Q29" i="21"/>
  <c r="Y28" i="21"/>
  <c r="S28" i="21"/>
  <c r="N28" i="21"/>
  <c r="V27" i="21"/>
  <c r="P27" i="21"/>
  <c r="X26" i="21"/>
  <c r="S26" i="21"/>
  <c r="Z25" i="21"/>
  <c r="U25" i="21"/>
  <c r="P25" i="21"/>
  <c r="W24" i="21"/>
  <c r="R24" i="21"/>
  <c r="Z23" i="21"/>
  <c r="T23" i="21"/>
  <c r="O23" i="21"/>
  <c r="W22" i="21"/>
  <c r="Q22" i="21"/>
  <c r="Y21" i="21"/>
  <c r="T21" i="21"/>
  <c r="N21" i="21"/>
  <c r="V20" i="21"/>
  <c r="Q20" i="21"/>
  <c r="Y19" i="21"/>
  <c r="U19" i="21"/>
  <c r="Q19" i="21"/>
  <c r="Z18" i="21"/>
  <c r="V18" i="21"/>
  <c r="R18" i="21"/>
  <c r="N18" i="21"/>
  <c r="W17" i="21"/>
  <c r="S17" i="21"/>
  <c r="O17" i="21"/>
  <c r="X16" i="21"/>
  <c r="T16" i="21"/>
  <c r="P16" i="21"/>
  <c r="Y15" i="21"/>
  <c r="U15" i="21"/>
  <c r="Q15" i="21"/>
  <c r="Z14" i="21"/>
  <c r="V14" i="21"/>
  <c r="R14" i="21"/>
  <c r="N14" i="21"/>
  <c r="W13" i="21"/>
  <c r="S13" i="21"/>
  <c r="O13" i="21"/>
  <c r="X12" i="21"/>
  <c r="T12" i="21"/>
  <c r="P12" i="21"/>
  <c r="Y11" i="21"/>
  <c r="U11" i="21"/>
  <c r="Q11" i="21"/>
  <c r="Z10" i="21"/>
  <c r="V10" i="21"/>
  <c r="R10" i="21"/>
  <c r="N10" i="21"/>
  <c r="W9" i="21"/>
  <c r="S9" i="21"/>
  <c r="O9" i="21"/>
  <c r="X8" i="21"/>
  <c r="T8" i="21"/>
  <c r="P8" i="21"/>
  <c r="S38" i="21"/>
  <c r="P37" i="21"/>
  <c r="Z35" i="21"/>
  <c r="W34" i="21"/>
  <c r="T33" i="21"/>
  <c r="W32" i="21"/>
  <c r="O32" i="21"/>
  <c r="T31" i="21"/>
  <c r="Y30" i="21"/>
  <c r="Q30" i="21"/>
  <c r="Y29" i="21"/>
  <c r="T29" i="21"/>
  <c r="N29" i="21"/>
  <c r="V28" i="21"/>
  <c r="Q28" i="21"/>
  <c r="X27" i="21"/>
  <c r="S27" i="21"/>
  <c r="N27" i="21"/>
  <c r="U26" i="21"/>
  <c r="P26" i="21"/>
  <c r="X25" i="21"/>
  <c r="R25" i="21"/>
  <c r="Z24" i="21"/>
  <c r="U24" i="21"/>
  <c r="O24" i="21"/>
  <c r="W23" i="21"/>
  <c r="R23" i="21"/>
  <c r="Y22" i="21"/>
  <c r="T22" i="21"/>
  <c r="O22" i="21"/>
  <c r="V21" i="21"/>
  <c r="Q21" i="21"/>
  <c r="Y20" i="21"/>
  <c r="S20" i="21"/>
  <c r="N20" i="21"/>
  <c r="W19" i="21"/>
  <c r="S19" i="21"/>
  <c r="O19" i="21"/>
  <c r="X18" i="21"/>
  <c r="T18" i="21"/>
  <c r="P18" i="21"/>
  <c r="Y17" i="21"/>
  <c r="U17" i="21"/>
  <c r="Q17" i="21"/>
  <c r="Z16" i="21"/>
  <c r="V16" i="21"/>
  <c r="R16" i="21"/>
  <c r="N16" i="21"/>
  <c r="W15" i="21"/>
  <c r="S15" i="21"/>
  <c r="O15" i="21"/>
  <c r="X14" i="21"/>
  <c r="T14" i="21"/>
  <c r="P14" i="21"/>
  <c r="Y13" i="21"/>
  <c r="U13" i="21"/>
  <c r="Q13" i="21"/>
  <c r="Z12" i="21"/>
  <c r="V12" i="21"/>
  <c r="R12" i="21"/>
  <c r="N12" i="21"/>
  <c r="W11" i="21"/>
  <c r="S11" i="21"/>
  <c r="O11" i="21"/>
  <c r="X10" i="21"/>
  <c r="T10" i="21"/>
  <c r="P10" i="21"/>
  <c r="Y9" i="21"/>
  <c r="U9" i="21"/>
  <c r="Q9" i="21"/>
  <c r="Z8" i="21"/>
  <c r="V8" i="21"/>
  <c r="R8" i="21"/>
  <c r="N8" i="21"/>
  <c r="W38" i="21"/>
  <c r="X33" i="21"/>
  <c r="N31" i="21"/>
  <c r="P29" i="21"/>
  <c r="T27" i="21"/>
  <c r="Y25" i="21"/>
  <c r="Q24" i="21"/>
  <c r="U22" i="21"/>
  <c r="Z20" i="21"/>
  <c r="T19" i="21"/>
  <c r="Q18" i="21"/>
  <c r="N17" i="21"/>
  <c r="X15" i="21"/>
  <c r="U14" i="21"/>
  <c r="R13" i="21"/>
  <c r="O12" i="21"/>
  <c r="Y10" i="21"/>
  <c r="V9" i="21"/>
  <c r="S8" i="21"/>
  <c r="T37" i="21"/>
  <c r="Y32" i="21"/>
  <c r="S30" i="21"/>
  <c r="W28" i="21"/>
  <c r="O27" i="21"/>
  <c r="T25" i="21"/>
  <c r="X23" i="21"/>
  <c r="P22" i="21"/>
  <c r="U20" i="21"/>
  <c r="P19" i="21"/>
  <c r="Z17" i="21"/>
  <c r="W16" i="21"/>
  <c r="T15" i="21"/>
  <c r="Q14" i="21"/>
  <c r="N13" i="21"/>
  <c r="X11" i="21"/>
  <c r="U10" i="21"/>
  <c r="R9" i="21"/>
  <c r="O8" i="21"/>
  <c r="Q36" i="21"/>
  <c r="Q32" i="21"/>
  <c r="Z29" i="21"/>
  <c r="R28" i="21"/>
  <c r="W26" i="21"/>
  <c r="N25" i="21"/>
  <c r="S23" i="21"/>
  <c r="X21" i="21"/>
  <c r="O20" i="21"/>
  <c r="Y18" i="21"/>
  <c r="V17" i="21"/>
  <c r="S16" i="21"/>
  <c r="P15" i="21"/>
  <c r="Z13" i="21"/>
  <c r="W12" i="21"/>
  <c r="T11" i="21"/>
  <c r="Q10" i="21"/>
  <c r="N9" i="21"/>
  <c r="N35" i="21"/>
  <c r="Q26" i="21"/>
  <c r="X19" i="21"/>
  <c r="Y14" i="21"/>
  <c r="Z9" i="21"/>
  <c r="V31" i="21"/>
  <c r="V24" i="21"/>
  <c r="U18" i="21"/>
  <c r="V13" i="21"/>
  <c r="W8" i="21"/>
  <c r="Z27" i="21"/>
  <c r="R21" i="21"/>
  <c r="O16" i="21"/>
  <c r="P11" i="21"/>
  <c r="S12" i="21"/>
  <c r="U29" i="21"/>
  <c r="R17" i="21"/>
  <c r="N23" i="21"/>
  <c r="K10" i="23" l="1"/>
  <c r="K10" i="18"/>
  <c r="J18" i="18"/>
  <c r="J18" i="20"/>
  <c r="K10" i="19"/>
  <c r="X38" i="14"/>
  <c r="T38" i="14"/>
  <c r="P38" i="14"/>
  <c r="Y37" i="14"/>
  <c r="U37" i="14"/>
  <c r="Q37" i="14"/>
  <c r="Z36" i="14"/>
  <c r="V36" i="14"/>
  <c r="R36" i="14"/>
  <c r="N36" i="14"/>
  <c r="W35" i="14"/>
  <c r="S35" i="14"/>
  <c r="O35" i="14"/>
  <c r="X34" i="14"/>
  <c r="T34" i="14"/>
  <c r="P34" i="14"/>
  <c r="Y33" i="14"/>
  <c r="U33" i="14"/>
  <c r="Q33" i="14"/>
  <c r="Z32" i="14"/>
  <c r="V32" i="14"/>
  <c r="R32" i="14"/>
  <c r="N32" i="14"/>
  <c r="W31" i="14"/>
  <c r="S31" i="14"/>
  <c r="O31" i="14"/>
  <c r="X30" i="14"/>
  <c r="T30" i="14"/>
  <c r="P30" i="14"/>
  <c r="Y29" i="14"/>
  <c r="U29" i="14"/>
  <c r="Q29" i="14"/>
  <c r="Z28" i="14"/>
  <c r="V28" i="14"/>
  <c r="R28" i="14"/>
  <c r="N28" i="14"/>
  <c r="W27" i="14"/>
  <c r="S27" i="14"/>
  <c r="O27" i="14"/>
  <c r="X26" i="14"/>
  <c r="T26" i="14"/>
  <c r="P26" i="14"/>
  <c r="Y25" i="14"/>
  <c r="U25" i="14"/>
  <c r="Q25" i="14"/>
  <c r="Z24" i="14"/>
  <c r="V24" i="14"/>
  <c r="R24" i="14"/>
  <c r="N24" i="14"/>
  <c r="W23" i="14"/>
  <c r="S23" i="14"/>
  <c r="O23" i="14"/>
  <c r="X22" i="14"/>
  <c r="T22" i="14"/>
  <c r="P22" i="14"/>
  <c r="Y21" i="14"/>
  <c r="U21" i="14"/>
  <c r="Q21" i="14"/>
  <c r="Z20" i="14"/>
  <c r="V20" i="14"/>
  <c r="R20" i="14"/>
  <c r="N20" i="14"/>
  <c r="W19" i="14"/>
  <c r="S19" i="14"/>
  <c r="O19" i="14"/>
  <c r="X18" i="14"/>
  <c r="T18" i="14"/>
  <c r="P18" i="14"/>
  <c r="Y17" i="14"/>
  <c r="U17" i="14"/>
  <c r="Q17" i="14"/>
  <c r="Z16" i="14"/>
  <c r="V16" i="14"/>
  <c r="R16" i="14"/>
  <c r="N16" i="14"/>
  <c r="W15" i="14"/>
  <c r="S15" i="14"/>
  <c r="Y38" i="14"/>
  <c r="U38" i="14"/>
  <c r="W38" i="14"/>
  <c r="Q38" i="14"/>
  <c r="X37" i="14"/>
  <c r="S37" i="14"/>
  <c r="N37" i="14"/>
  <c r="U36" i="14"/>
  <c r="P36" i="14"/>
  <c r="X35" i="14"/>
  <c r="R35" i="14"/>
  <c r="Z34" i="14"/>
  <c r="U34" i="14"/>
  <c r="O34" i="14"/>
  <c r="W33" i="14"/>
  <c r="R33" i="14"/>
  <c r="Y32" i="14"/>
  <c r="T32" i="14"/>
  <c r="O32" i="14"/>
  <c r="V31" i="14"/>
  <c r="Q31" i="14"/>
  <c r="Y30" i="14"/>
  <c r="S30" i="14"/>
  <c r="N30" i="14"/>
  <c r="V29" i="14"/>
  <c r="P29" i="14"/>
  <c r="X28" i="14"/>
  <c r="S28" i="14"/>
  <c r="Z27" i="14"/>
  <c r="U27" i="14"/>
  <c r="P27" i="14"/>
  <c r="W26" i="14"/>
  <c r="R26" i="14"/>
  <c r="Z25" i="14"/>
  <c r="T25" i="14"/>
  <c r="O25" i="14"/>
  <c r="W24" i="14"/>
  <c r="Q24" i="14"/>
  <c r="Y23" i="14"/>
  <c r="T23" i="14"/>
  <c r="N23" i="14"/>
  <c r="V22" i="14"/>
  <c r="Q22" i="14"/>
  <c r="X21" i="14"/>
  <c r="S21" i="14"/>
  <c r="N21" i="14"/>
  <c r="S38" i="14"/>
  <c r="N38" i="14"/>
  <c r="V37" i="14"/>
  <c r="P37" i="14"/>
  <c r="X36" i="14"/>
  <c r="S36" i="14"/>
  <c r="Z35" i="14"/>
  <c r="U35" i="14"/>
  <c r="P35" i="14"/>
  <c r="W34" i="14"/>
  <c r="R34" i="14"/>
  <c r="Z33" i="14"/>
  <c r="T33" i="14"/>
  <c r="O33" i="14"/>
  <c r="W32" i="14"/>
  <c r="Q32" i="14"/>
  <c r="Y31" i="14"/>
  <c r="T31" i="14"/>
  <c r="N31" i="14"/>
  <c r="V30" i="14"/>
  <c r="Q30" i="14"/>
  <c r="X29" i="14"/>
  <c r="S29" i="14"/>
  <c r="N29" i="14"/>
  <c r="U28" i="14"/>
  <c r="P28" i="14"/>
  <c r="X27" i="14"/>
  <c r="R27" i="14"/>
  <c r="Z26" i="14"/>
  <c r="U26" i="14"/>
  <c r="O26" i="14"/>
  <c r="W25" i="14"/>
  <c r="R25" i="14"/>
  <c r="Y24" i="14"/>
  <c r="T24" i="14"/>
  <c r="O24" i="14"/>
  <c r="V23" i="14"/>
  <c r="Q23" i="14"/>
  <c r="Y22" i="14"/>
  <c r="S22" i="14"/>
  <c r="N22" i="14"/>
  <c r="V21" i="14"/>
  <c r="P21" i="14"/>
  <c r="X20" i="14"/>
  <c r="S20" i="14"/>
  <c r="Z19" i="14"/>
  <c r="U19" i="14"/>
  <c r="P19" i="14"/>
  <c r="W18" i="14"/>
  <c r="R18" i="14"/>
  <c r="Z17" i="14"/>
  <c r="T17" i="14"/>
  <c r="O17" i="14"/>
  <c r="W16" i="14"/>
  <c r="Q16" i="14"/>
  <c r="Y15" i="14"/>
  <c r="T15" i="14"/>
  <c r="O15" i="14"/>
  <c r="X14" i="14"/>
  <c r="T14" i="14"/>
  <c r="P14" i="14"/>
  <c r="Y13" i="14"/>
  <c r="U13" i="14"/>
  <c r="Q13" i="14"/>
  <c r="Z12" i="14"/>
  <c r="V12" i="14"/>
  <c r="R12" i="14"/>
  <c r="N12" i="14"/>
  <c r="W11" i="14"/>
  <c r="S11" i="14"/>
  <c r="O11" i="14"/>
  <c r="X10" i="14"/>
  <c r="T10" i="14"/>
  <c r="P10" i="14"/>
  <c r="Y9" i="14"/>
  <c r="U9" i="14"/>
  <c r="Q9" i="14"/>
  <c r="Z8" i="14"/>
  <c r="V8" i="14"/>
  <c r="R8" i="14"/>
  <c r="N8" i="14"/>
  <c r="O38" i="14"/>
  <c r="R37" i="14"/>
  <c r="T36" i="14"/>
  <c r="V35" i="14"/>
  <c r="Y34" i="14"/>
  <c r="N34" i="14"/>
  <c r="P33" i="14"/>
  <c r="S32" i="14"/>
  <c r="U31" i="14"/>
  <c r="W30" i="14"/>
  <c r="Z29" i="14"/>
  <c r="O29" i="14"/>
  <c r="Q28" i="14"/>
  <c r="T27" i="14"/>
  <c r="V26" i="14"/>
  <c r="X25" i="14"/>
  <c r="N25" i="14"/>
  <c r="P24" i="14"/>
  <c r="R23" i="14"/>
  <c r="U22" i="14"/>
  <c r="W21" i="14"/>
  <c r="Y20" i="14"/>
  <c r="Q20" i="14"/>
  <c r="X19" i="14"/>
  <c r="Q19" i="14"/>
  <c r="V18" i="14"/>
  <c r="O18" i="14"/>
  <c r="V17" i="14"/>
  <c r="N17" i="14"/>
  <c r="T16" i="14"/>
  <c r="Z15" i="14"/>
  <c r="R15" i="14"/>
  <c r="Z14" i="14"/>
  <c r="U14" i="14"/>
  <c r="O14" i="14"/>
  <c r="W13" i="14"/>
  <c r="R13" i="14"/>
  <c r="Y12" i="14"/>
  <c r="T12" i="14"/>
  <c r="O12" i="14"/>
  <c r="V11" i="14"/>
  <c r="Q11" i="14"/>
  <c r="Y10" i="14"/>
  <c r="S10" i="14"/>
  <c r="N10" i="14"/>
  <c r="V9" i="14"/>
  <c r="P9" i="14"/>
  <c r="X8" i="14"/>
  <c r="S8" i="14"/>
  <c r="Q8" i="14"/>
  <c r="V38" i="14"/>
  <c r="Y36" i="14"/>
  <c r="Q35" i="14"/>
  <c r="V33" i="14"/>
  <c r="X32" i="14"/>
  <c r="R30" i="14"/>
  <c r="W28" i="14"/>
  <c r="Q26" i="14"/>
  <c r="U24" i="14"/>
  <c r="X23" i="14"/>
  <c r="R21" i="14"/>
  <c r="O20" i="14"/>
  <c r="Z18" i="14"/>
  <c r="X17" i="14"/>
  <c r="X16" i="14"/>
  <c r="P15" i="14"/>
  <c r="R14" i="14"/>
  <c r="Z13" i="14"/>
  <c r="O13" i="14"/>
  <c r="Q12" i="14"/>
  <c r="T11" i="14"/>
  <c r="V10" i="14"/>
  <c r="X9" i="14"/>
  <c r="N9" i="14"/>
  <c r="P8" i="14"/>
  <c r="Z38" i="14"/>
  <c r="Z37" i="14"/>
  <c r="O37" i="14"/>
  <c r="Q36" i="14"/>
  <c r="T35" i="14"/>
  <c r="V34" i="14"/>
  <c r="X33" i="14"/>
  <c r="N33" i="14"/>
  <c r="P32" i="14"/>
  <c r="R31" i="14"/>
  <c r="U30" i="14"/>
  <c r="W29" i="14"/>
  <c r="Y28" i="14"/>
  <c r="O28" i="14"/>
  <c r="Q27" i="14"/>
  <c r="S26" i="14"/>
  <c r="V25" i="14"/>
  <c r="X24" i="14"/>
  <c r="Z23" i="14"/>
  <c r="P23" i="14"/>
  <c r="R22" i="14"/>
  <c r="T21" i="14"/>
  <c r="W20" i="14"/>
  <c r="P20" i="14"/>
  <c r="V19" i="14"/>
  <c r="N19" i="14"/>
  <c r="U18" i="14"/>
  <c r="N18" i="14"/>
  <c r="S17" i="14"/>
  <c r="Y16" i="14"/>
  <c r="S16" i="14"/>
  <c r="X15" i="14"/>
  <c r="Q15" i="14"/>
  <c r="Y14" i="14"/>
  <c r="S14" i="14"/>
  <c r="N14" i="14"/>
  <c r="V13" i="14"/>
  <c r="P13" i="14"/>
  <c r="X12" i="14"/>
  <c r="S12" i="14"/>
  <c r="Z11" i="14"/>
  <c r="U11" i="14"/>
  <c r="P11" i="14"/>
  <c r="W10" i="14"/>
  <c r="R10" i="14"/>
  <c r="Z9" i="14"/>
  <c r="T9" i="14"/>
  <c r="O9" i="14"/>
  <c r="W8" i="14"/>
  <c r="W37" i="14"/>
  <c r="O36" i="14"/>
  <c r="S34" i="14"/>
  <c r="Z31" i="14"/>
  <c r="P31" i="14"/>
  <c r="T29" i="14"/>
  <c r="Y27" i="14"/>
  <c r="N27" i="14"/>
  <c r="S25" i="14"/>
  <c r="Z22" i="14"/>
  <c r="O22" i="14"/>
  <c r="U20" i="14"/>
  <c r="T19" i="14"/>
  <c r="S18" i="14"/>
  <c r="R17" i="14"/>
  <c r="P16" i="14"/>
  <c r="V15" i="14"/>
  <c r="W14" i="14"/>
  <c r="T13" i="14"/>
  <c r="W12" i="14"/>
  <c r="Y11" i="14"/>
  <c r="N11" i="14"/>
  <c r="Q10" i="14"/>
  <c r="S9" i="14"/>
  <c r="U8" i="14"/>
  <c r="R38" i="14"/>
  <c r="T37" i="14"/>
  <c r="W36" i="14"/>
  <c r="Y35" i="14"/>
  <c r="N35" i="14"/>
  <c r="Q34" i="14"/>
  <c r="S33" i="14"/>
  <c r="U32" i="14"/>
  <c r="X31" i="14"/>
  <c r="Z30" i="14"/>
  <c r="O30" i="14"/>
  <c r="R29" i="14"/>
  <c r="T28" i="14"/>
  <c r="V27" i="14"/>
  <c r="Y26" i="14"/>
  <c r="N26" i="14"/>
  <c r="P25" i="14"/>
  <c r="S24" i="14"/>
  <c r="U23" i="14"/>
  <c r="W22" i="14"/>
  <c r="Z21" i="14"/>
  <c r="O21" i="14"/>
  <c r="T20" i="14"/>
  <c r="Y19" i="14"/>
  <c r="R19" i="14"/>
  <c r="Y18" i="14"/>
  <c r="Q18" i="14"/>
  <c r="W17" i="14"/>
  <c r="P17" i="14"/>
  <c r="U16" i="14"/>
  <c r="O16" i="14"/>
  <c r="U15" i="14"/>
  <c r="N15" i="14"/>
  <c r="V14" i="14"/>
  <c r="Q14" i="14"/>
  <c r="X13" i="14"/>
  <c r="S13" i="14"/>
  <c r="N13" i="14"/>
  <c r="U12" i="14"/>
  <c r="P12" i="14"/>
  <c r="X11" i="14"/>
  <c r="R11" i="14"/>
  <c r="Z10" i="14"/>
  <c r="U10" i="14"/>
  <c r="O10" i="14"/>
  <c r="W9" i="14"/>
  <c r="R9" i="14"/>
  <c r="Y8" i="14"/>
  <c r="T8" i="14"/>
  <c r="O8" i="14"/>
  <c r="K10" i="17"/>
  <c r="J18" i="19"/>
  <c r="K10" i="15"/>
  <c r="K16" i="14"/>
  <c r="G16" i="14"/>
  <c r="I18" i="14"/>
  <c r="J16" i="14"/>
  <c r="L8" i="14"/>
  <c r="K8" i="14"/>
  <c r="K10" i="14" s="1"/>
  <c r="L16" i="14"/>
  <c r="H16" i="14"/>
  <c r="J8" i="14"/>
  <c r="I8" i="14"/>
  <c r="H8" i="14"/>
  <c r="I16" i="14"/>
  <c r="G8" i="14"/>
  <c r="J18" i="23"/>
  <c r="K10" i="21"/>
  <c r="J18" i="17"/>
  <c r="K10" i="16"/>
  <c r="K10" i="22"/>
  <c r="J18" i="15"/>
  <c r="J18" i="21"/>
  <c r="J18" i="16"/>
  <c r="G16" i="27"/>
  <c r="H16" i="27"/>
  <c r="F19" i="27"/>
  <c r="D22" i="27"/>
  <c r="G22" i="27"/>
  <c r="G19" i="27"/>
  <c r="E22" i="27"/>
  <c r="E16" i="27"/>
  <c r="D19" i="27"/>
  <c r="H19" i="27"/>
  <c r="F22" i="27"/>
  <c r="F16" i="27"/>
  <c r="E19" i="27"/>
  <c r="H22" i="27"/>
  <c r="J18" i="14" l="1"/>
  <c r="E46" i="23" l="1"/>
  <c r="E46" i="21"/>
  <c r="E46" i="20"/>
  <c r="E46" i="19"/>
  <c r="E46" i="18"/>
  <c r="E46" i="17"/>
  <c r="E46" i="16"/>
  <c r="E46" i="15"/>
  <c r="E46" i="14"/>
  <c r="E46" i="13"/>
  <c r="E46" i="1" l="1"/>
  <c r="P37" i="1"/>
  <c r="W38" i="1"/>
  <c r="O38" i="1"/>
  <c r="Z37" i="1"/>
  <c r="O37" i="1"/>
  <c r="T38" i="1"/>
  <c r="W37" i="1"/>
  <c r="S38" i="1"/>
  <c r="P38" i="1"/>
  <c r="N37" i="1"/>
  <c r="T37" i="1"/>
  <c r="Q37" i="1"/>
  <c r="Q38" i="1"/>
  <c r="U37" i="1"/>
  <c r="S37" i="1"/>
  <c r="Y38" i="1"/>
  <c r="Y37" i="1"/>
  <c r="N38" i="1"/>
  <c r="X38" i="1"/>
  <c r="U38" i="1"/>
  <c r="Z38" i="1"/>
  <c r="X37" i="1"/>
  <c r="R27" i="13" l="1"/>
  <c r="W29" i="13"/>
  <c r="U18" i="13"/>
  <c r="P28" i="13"/>
  <c r="O26" i="13"/>
  <c r="P20" i="13"/>
  <c r="V25" i="13"/>
  <c r="T14" i="13"/>
  <c r="X36" i="13"/>
  <c r="P35" i="13"/>
  <c r="Y32" i="13"/>
  <c r="O13" i="13"/>
  <c r="U9" i="13"/>
  <c r="U22" i="13"/>
  <c r="X34" i="13"/>
  <c r="U13" i="13"/>
  <c r="T32" i="13"/>
  <c r="O16" i="13"/>
  <c r="O10" i="13"/>
  <c r="Q27" i="13"/>
  <c r="S10" i="13"/>
  <c r="U27" i="13"/>
  <c r="U15" i="13"/>
  <c r="O14" i="13"/>
  <c r="N25" i="13"/>
  <c r="Q13" i="13"/>
  <c r="S23" i="13"/>
  <c r="V33" i="13"/>
  <c r="Z13" i="13"/>
  <c r="O21" i="13"/>
  <c r="U26" i="13"/>
  <c r="T30" i="13"/>
  <c r="U17" i="13"/>
  <c r="O28" i="13"/>
  <c r="Z36" i="13"/>
  <c r="W14" i="13"/>
  <c r="R22" i="13"/>
  <c r="Z15" i="13"/>
  <c r="Q15" i="13"/>
  <c r="Y27" i="13"/>
  <c r="V13" i="13"/>
  <c r="U12" i="13"/>
  <c r="S34" i="13"/>
  <c r="P12" i="13"/>
  <c r="X24" i="13"/>
  <c r="R36" i="13"/>
  <c r="V35" i="13"/>
  <c r="Z10" i="13"/>
  <c r="Q23" i="13"/>
  <c r="T35" i="13"/>
  <c r="Z22" i="13"/>
  <c r="P34" i="13"/>
  <c r="Y20" i="13"/>
  <c r="Z11" i="13"/>
  <c r="S32" i="13"/>
  <c r="Y19" i="13"/>
  <c r="N28" i="13"/>
  <c r="Y16" i="13"/>
  <c r="O35" i="13"/>
  <c r="X12" i="13"/>
  <c r="Q32" i="13"/>
  <c r="R34" i="13"/>
  <c r="W32" i="13"/>
  <c r="P13" i="13"/>
  <c r="U30" i="13"/>
  <c r="N18" i="13"/>
  <c r="R24" i="13"/>
  <c r="V27" i="13"/>
  <c r="X13" i="13"/>
  <c r="T27" i="13"/>
  <c r="Z14" i="13"/>
  <c r="P18" i="13"/>
  <c r="V11" i="13"/>
  <c r="Q33" i="13"/>
  <c r="Z19" i="13"/>
  <c r="Z17" i="13"/>
  <c r="N26" i="13"/>
  <c r="W17" i="13"/>
  <c r="N20" i="13"/>
  <c r="P32" i="13"/>
  <c r="Y35" i="13"/>
  <c r="N32" i="13"/>
  <c r="X27" i="13"/>
  <c r="X20" i="13"/>
  <c r="Q26" i="13"/>
  <c r="S33" i="13"/>
  <c r="T21" i="13"/>
  <c r="Z25" i="13"/>
  <c r="U35" i="13"/>
  <c r="V12" i="13"/>
  <c r="Q8" i="13"/>
  <c r="X32" i="13"/>
  <c r="Y8" i="13"/>
  <c r="T33" i="13"/>
  <c r="W19" i="13"/>
  <c r="R30" i="13"/>
  <c r="T29" i="13"/>
  <c r="T12" i="13"/>
  <c r="Z30" i="13"/>
  <c r="R12" i="13"/>
  <c r="Z32" i="13"/>
  <c r="O31" i="13"/>
  <c r="Q30" i="13"/>
  <c r="N30" i="13"/>
  <c r="R19" i="13"/>
  <c r="T15" i="13"/>
  <c r="V14" i="13"/>
  <c r="S19" i="13"/>
  <c r="R18" i="13"/>
  <c r="W16" i="13"/>
  <c r="V15" i="13"/>
  <c r="W20" i="13"/>
  <c r="Y31" i="13"/>
  <c r="Z12" i="13"/>
  <c r="S28" i="13"/>
  <c r="W12" i="13"/>
  <c r="V10" i="13"/>
  <c r="Y29" i="13"/>
  <c r="S11" i="13"/>
  <c r="S20" i="13"/>
  <c r="U29" i="13"/>
  <c r="N21" i="13"/>
  <c r="Q36" i="13"/>
  <c r="W22" i="13"/>
  <c r="X21" i="13"/>
  <c r="S26" i="13"/>
  <c r="S18" i="13"/>
  <c r="Y11" i="13"/>
  <c r="Y22" i="13"/>
  <c r="R32" i="13"/>
  <c r="P10" i="13"/>
  <c r="N31" i="13"/>
  <c r="R28" i="13"/>
  <c r="Q34" i="13"/>
  <c r="W31" i="13"/>
  <c r="W27" i="13"/>
  <c r="X22" i="13"/>
  <c r="O29" i="13"/>
  <c r="S22" i="13"/>
  <c r="R23" i="13"/>
  <c r="Z35" i="13"/>
  <c r="V16" i="13"/>
  <c r="W28" i="13"/>
  <c r="V20" i="13"/>
  <c r="S29" i="13"/>
  <c r="Q28" i="13"/>
  <c r="P31" i="13"/>
  <c r="T11" i="13"/>
  <c r="Q29" i="13"/>
  <c r="W25" i="13"/>
  <c r="W34" i="13"/>
  <c r="U25" i="13"/>
  <c r="U16" i="13"/>
  <c r="O19" i="13"/>
  <c r="T8" i="13"/>
  <c r="Z18" i="13"/>
  <c r="R13" i="13"/>
  <c r="N24" i="13"/>
  <c r="T17" i="13"/>
  <c r="N23" i="13"/>
  <c r="Q11" i="13"/>
  <c r="X29" i="13"/>
  <c r="U14" i="13"/>
  <c r="R8" i="13"/>
  <c r="U21" i="13"/>
  <c r="P36" i="13"/>
  <c r="U34" i="13"/>
  <c r="Z27" i="13"/>
  <c r="Q20" i="13"/>
  <c r="Z23" i="13"/>
  <c r="X16" i="13"/>
  <c r="N19" i="13"/>
  <c r="W15" i="13"/>
  <c r="Q19" i="13"/>
  <c r="Y18" i="13"/>
  <c r="T36" i="13"/>
  <c r="Z31" i="13"/>
  <c r="V9" i="13"/>
  <c r="N34" i="13"/>
  <c r="V24" i="13"/>
  <c r="Q24" i="13"/>
  <c r="R20" i="13"/>
  <c r="Y25" i="13"/>
  <c r="N15" i="13"/>
  <c r="T20" i="13"/>
  <c r="R17" i="13"/>
  <c r="Y13" i="13"/>
  <c r="P25" i="13"/>
  <c r="Y17" i="13"/>
  <c r="X9" i="13"/>
  <c r="W36" i="13"/>
  <c r="W35" i="13"/>
  <c r="W9" i="13"/>
  <c r="O9" i="13"/>
  <c r="R11" i="13"/>
  <c r="S15" i="13"/>
  <c r="T22" i="13"/>
  <c r="W24" i="13"/>
  <c r="N16" i="13"/>
  <c r="U20" i="13"/>
  <c r="V28" i="13"/>
  <c r="O23" i="13"/>
  <c r="S12" i="13"/>
  <c r="W23" i="13"/>
  <c r="Q16" i="13"/>
  <c r="U24" i="13"/>
  <c r="Y30" i="13"/>
  <c r="O22" i="13"/>
  <c r="T34" i="13"/>
  <c r="O30" i="13"/>
  <c r="R9" i="13"/>
  <c r="S35" i="13"/>
  <c r="N35" i="13"/>
  <c r="T25" i="13"/>
  <c r="V23" i="13"/>
  <c r="N12" i="13"/>
  <c r="R31" i="13"/>
  <c r="S27" i="13"/>
  <c r="V26" i="13"/>
  <c r="S8" i="13"/>
  <c r="R14" i="13"/>
  <c r="Q12" i="13"/>
  <c r="P22" i="13"/>
  <c r="O11" i="13"/>
  <c r="Q35" i="13"/>
  <c r="Q22" i="13"/>
  <c r="P11" i="13"/>
  <c r="P23" i="13"/>
  <c r="Z8" i="13"/>
  <c r="O17" i="13"/>
  <c r="X23" i="13"/>
  <c r="S25" i="13"/>
  <c r="O18" i="13"/>
  <c r="X15" i="13"/>
  <c r="O15" i="13"/>
  <c r="O25" i="13"/>
  <c r="T23" i="13"/>
  <c r="P14" i="13"/>
  <c r="V30" i="13"/>
  <c r="P26" i="13"/>
  <c r="O24" i="13"/>
  <c r="S24" i="13"/>
  <c r="W10" i="13"/>
  <c r="Y24" i="13"/>
  <c r="P29" i="13"/>
  <c r="P16" i="13"/>
  <c r="R21" i="13"/>
  <c r="N13" i="13"/>
  <c r="S36" i="13"/>
  <c r="Z34" i="13"/>
  <c r="Z24" i="13"/>
  <c r="Z26" i="13"/>
  <c r="R25" i="13"/>
  <c r="Y33" i="13"/>
  <c r="V36" i="13"/>
  <c r="O27" i="13"/>
  <c r="O33" i="13"/>
  <c r="V21" i="13"/>
  <c r="N36" i="13"/>
  <c r="N10" i="13"/>
  <c r="U11" i="13"/>
  <c r="Z33" i="13"/>
  <c r="Z9" i="13"/>
  <c r="T16" i="13"/>
  <c r="N33" i="13"/>
  <c r="N27" i="13"/>
  <c r="S17" i="13"/>
  <c r="N9" i="13"/>
  <c r="T24" i="13"/>
  <c r="U28" i="13"/>
  <c r="T10" i="13"/>
  <c r="Y10" i="13"/>
  <c r="X8" i="13"/>
  <c r="P9" i="13"/>
  <c r="Y9" i="13"/>
  <c r="U23" i="13"/>
  <c r="N14" i="13"/>
  <c r="S9" i="13"/>
  <c r="X33" i="13"/>
  <c r="Y36" i="13"/>
  <c r="U8" i="13"/>
  <c r="P8" i="13"/>
  <c r="T26" i="13"/>
  <c r="V22" i="13"/>
  <c r="T18" i="13"/>
  <c r="W21" i="13"/>
  <c r="Q17" i="13"/>
  <c r="Y28" i="13"/>
  <c r="O34" i="13"/>
  <c r="U32" i="13"/>
  <c r="Z21" i="13"/>
  <c r="Z20" i="13"/>
  <c r="P15" i="13"/>
  <c r="X18" i="13"/>
  <c r="T19" i="13"/>
  <c r="P24" i="13"/>
  <c r="S31" i="13"/>
  <c r="U36" i="13"/>
  <c r="V17" i="13"/>
  <c r="O20" i="13"/>
  <c r="N22" i="13"/>
  <c r="S13" i="13"/>
  <c r="V31" i="13"/>
  <c r="V8" i="13"/>
  <c r="T28" i="13"/>
  <c r="V19" i="13"/>
  <c r="U31" i="13"/>
  <c r="P27" i="13"/>
  <c r="R29" i="13"/>
  <c r="R35" i="13"/>
  <c r="X19" i="13"/>
  <c r="N8" i="13"/>
  <c r="X31" i="13"/>
  <c r="Z29" i="13"/>
  <c r="W26" i="13"/>
  <c r="V32" i="13"/>
  <c r="O8" i="13"/>
  <c r="O12" i="13"/>
  <c r="Q9" i="13"/>
  <c r="Y26" i="13"/>
  <c r="Q10" i="13"/>
  <c r="R33" i="13"/>
  <c r="Y34" i="13"/>
  <c r="Q21" i="13"/>
  <c r="X35" i="13"/>
  <c r="P30" i="13"/>
  <c r="S16" i="13"/>
  <c r="R16" i="13"/>
  <c r="T13" i="13"/>
  <c r="Q18" i="13"/>
  <c r="N11" i="13"/>
  <c r="X28" i="13"/>
  <c r="Y12" i="13"/>
  <c r="Y21" i="13"/>
  <c r="S21" i="13"/>
  <c r="W11" i="13"/>
  <c r="P19" i="13"/>
  <c r="T9" i="13"/>
  <c r="R26" i="13"/>
  <c r="X26" i="13"/>
  <c r="Y14" i="13"/>
  <c r="W30" i="13"/>
  <c r="N17" i="13"/>
  <c r="Z16" i="13"/>
  <c r="Q25" i="13"/>
  <c r="P17" i="13"/>
  <c r="T31" i="13"/>
  <c r="R15" i="13"/>
  <c r="V34" i="13"/>
  <c r="O36" i="13"/>
  <c r="X25" i="13"/>
  <c r="V18" i="13"/>
  <c r="Q14" i="13"/>
  <c r="X10" i="13"/>
  <c r="P21" i="13"/>
  <c r="Z28" i="13"/>
  <c r="U33" i="13"/>
  <c r="U10" i="13"/>
  <c r="P33" i="13"/>
  <c r="R10" i="13"/>
  <c r="U19" i="13"/>
  <c r="X17" i="13"/>
  <c r="X14" i="13"/>
  <c r="O32" i="13"/>
  <c r="X11" i="13"/>
  <c r="Y15" i="13"/>
  <c r="W13" i="13"/>
  <c r="S14" i="13"/>
  <c r="W18" i="13"/>
  <c r="N29" i="13"/>
  <c r="Y23" i="13"/>
  <c r="V29" i="13"/>
  <c r="X30" i="13"/>
  <c r="Q31" i="13"/>
  <c r="W33" i="13"/>
  <c r="S30" i="13"/>
  <c r="W8" i="13"/>
</calcChain>
</file>

<file path=xl/sharedStrings.xml><?xml version="1.0" encoding="utf-8"?>
<sst xmlns="http://schemas.openxmlformats.org/spreadsheetml/2006/main" count="1036" uniqueCount="100">
  <si>
    <t>Date</t>
  </si>
  <si>
    <t>#  CR</t>
  </si>
  <si>
    <t>poids</t>
  </si>
  <si>
    <t>D'aluminium</t>
  </si>
  <si>
    <t>propre et sec</t>
  </si>
  <si>
    <t>Copeaux</t>
  </si>
  <si>
    <t>Acier mixte</t>
  </si>
  <si>
    <t>Aluminium</t>
  </si>
  <si>
    <t>U.S 3</t>
  </si>
  <si>
    <t>U.S 8</t>
  </si>
  <si>
    <t>U.S 1</t>
  </si>
  <si>
    <t>Total</t>
  </si>
  <si>
    <t>Commentaire</t>
  </si>
  <si>
    <t>Provenance</t>
  </si>
  <si>
    <t>Total mois</t>
  </si>
  <si>
    <t>compilation Janvier</t>
  </si>
  <si>
    <t>en morceau</t>
  </si>
  <si>
    <t>blocs/plaque</t>
  </si>
  <si>
    <t>propre et</t>
  </si>
  <si>
    <t>humides</t>
  </si>
  <si>
    <t>Aluminium contaminés</t>
  </si>
  <si>
    <t>Contaminés</t>
  </si>
  <si>
    <t>mixte en morceau</t>
  </si>
  <si>
    <t>(Blocs/plaques)</t>
  </si>
  <si>
    <t xml:space="preserve">mixte en </t>
  </si>
  <si>
    <t>morceau</t>
  </si>
  <si>
    <t>série 7000</t>
  </si>
  <si>
    <t>surdimension</t>
  </si>
  <si>
    <t>Acier</t>
  </si>
  <si>
    <t>inoxydable</t>
  </si>
  <si>
    <t>Fil</t>
  </si>
  <si>
    <t>de</t>
  </si>
  <si>
    <t>cuivre</t>
  </si>
  <si>
    <t xml:space="preserve">U.S 3 </t>
  </si>
  <si>
    <t>Copeaux d'aluminium propre et humides</t>
  </si>
  <si>
    <t>Copeaux d'aluminium propre et sec</t>
  </si>
  <si>
    <t>Copeaux d'aliminium contaminés</t>
  </si>
  <si>
    <t>Aluminium contaminer mixte en morceau (blocs/plaques)</t>
  </si>
  <si>
    <t>Aluminium en morceau (blocs/plaques) 7000</t>
  </si>
  <si>
    <t>Aluminium mixte en morceau (autre que blocs/plaques) 2024</t>
  </si>
  <si>
    <t>Aluminium de série 7000 en morceau (surdimensionné)</t>
  </si>
  <si>
    <t xml:space="preserve">Acier mixte en morceau </t>
  </si>
  <si>
    <t>Acier inoxydable mixte en morceau</t>
  </si>
  <si>
    <t>Fil de cuivre</t>
  </si>
  <si>
    <t>Compilation Décembre</t>
  </si>
  <si>
    <t>Compilation Novembre</t>
  </si>
  <si>
    <t>Compilation Octobre</t>
  </si>
  <si>
    <t>Compilation Septembre</t>
  </si>
  <si>
    <t>Compilation Août</t>
  </si>
  <si>
    <t>Compilation Juillet</t>
  </si>
  <si>
    <t>Compilation Juin</t>
  </si>
  <si>
    <t>Compilation Mai</t>
  </si>
  <si>
    <t>Compilation Avril</t>
  </si>
  <si>
    <t>Compilation Mars</t>
  </si>
  <si>
    <t>Compilation Février</t>
  </si>
  <si>
    <t># Catégorie</t>
  </si>
  <si>
    <t># CR</t>
  </si>
  <si>
    <t>Catégorie</t>
  </si>
  <si>
    <t>Copeaux D'aluminium propre et sec</t>
  </si>
  <si>
    <t>Copeaux D'aluminium propre et humides</t>
  </si>
  <si>
    <t>Copeaux D'aluminium Contaminés</t>
  </si>
  <si>
    <t>Aluminium en morceau blocs/plaque 7000</t>
  </si>
  <si>
    <t>Aluminium contaminés (Blocs/plaques) U.S 1 et U.S 3</t>
  </si>
  <si>
    <t>Aluminium mixte en  morceau 2024</t>
  </si>
  <si>
    <t>Aluminium série 7000 en morceau surdimension</t>
  </si>
  <si>
    <t xml:space="preserve">Acier inoxydable mixte en  morceau </t>
  </si>
  <si>
    <t>Mois</t>
  </si>
  <si>
    <t>Code</t>
  </si>
  <si>
    <t>Description</t>
  </si>
  <si>
    <t>Acier mixte en morceau U.S 1 - U.S.3 et U.S 8</t>
  </si>
  <si>
    <t># camion</t>
  </si>
  <si>
    <t>Poid Camion</t>
  </si>
  <si>
    <t># cont in</t>
  </si>
  <si>
    <t>poid cont in</t>
  </si>
  <si>
    <t># cont out</t>
  </si>
  <si>
    <t>Poid cont out</t>
  </si>
  <si>
    <t>gross weight</t>
  </si>
  <si>
    <t>Nom chauffeur</t>
  </si>
  <si>
    <t># Balance</t>
  </si>
  <si>
    <t># plaque camion</t>
  </si>
  <si>
    <t>L 620168</t>
  </si>
  <si>
    <t>L 309618</t>
  </si>
  <si>
    <t>L 421510</t>
  </si>
  <si>
    <t>L 309846</t>
  </si>
  <si>
    <t>L 405278</t>
  </si>
  <si>
    <t>L 474653</t>
  </si>
  <si>
    <t>L 486286</t>
  </si>
  <si>
    <t>L 519228</t>
  </si>
  <si>
    <t>L 473674</t>
  </si>
  <si>
    <t>Luc</t>
  </si>
  <si>
    <t>Yves</t>
  </si>
  <si>
    <t>Pat</t>
  </si>
  <si>
    <t>Bill</t>
  </si>
  <si>
    <t>Steph</t>
  </si>
  <si>
    <t>Robert</t>
  </si>
  <si>
    <t>Daniel</t>
  </si>
  <si>
    <t xml:space="preserve"># CR </t>
  </si>
  <si>
    <t/>
  </si>
  <si>
    <t>Jour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</si>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</sst>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yyyy\-mm\-dd;@"/>
    <numFmt numFmtId="165" formatCode="yyyy/mm/dd;@"/>
    <numFmt numFmtId="166" formatCode="0;\-0;;@"/>
    <numFmt numFmtId="167" formatCode="yyyy\-mm\-dd;\-0;;@"/>
  </numFmts>
  <fonts count="8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1" fillId="0" borderId="0" xfId="0" applyFont="1" applyFill="1" applyBorder="1" applyAlignment="1"/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4" borderId="1" xfId="0" applyNumberForma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  <xf numFmtId="0" fontId="0" fillId="3" borderId="0" xfId="0" applyFill="1"/>
    <xf numFmtId="165" fontId="0" fillId="3" borderId="0" xfId="0" applyNumberFormat="1" applyFill="1"/>
    <xf numFmtId="0" fontId="0" fillId="3" borderId="0" xfId="0" applyFill="1" applyAlignment="1">
      <alignment horizontal="center"/>
    </xf>
    <xf numFmtId="0" fontId="0" fillId="3" borderId="0" xfId="0" applyFill="1" applyAlignment="1"/>
    <xf numFmtId="165" fontId="0" fillId="2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0" fillId="0" borderId="29" xfId="0" applyBorder="1"/>
    <xf numFmtId="0" fontId="0" fillId="0" borderId="27" xfId="0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6" fontId="0" fillId="0" borderId="0" xfId="0" applyNumberFormat="1"/>
    <xf numFmtId="0" fontId="0" fillId="0" borderId="1" xfId="0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Border="1"/>
    <xf numFmtId="166" fontId="0" fillId="0" borderId="0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textRotation="180" wrapText="1"/>
    </xf>
    <xf numFmtId="164" fontId="4" fillId="2" borderId="15" xfId="0" applyNumberFormat="1" applyFont="1" applyFill="1" applyBorder="1" applyAlignment="1">
      <alignment horizontal="right" vertical="center" textRotation="180"/>
    </xf>
    <xf numFmtId="164" fontId="4" fillId="2" borderId="16" xfId="0" applyNumberFormat="1" applyFont="1" applyFill="1" applyBorder="1" applyAlignment="1">
      <alignment horizontal="right" vertical="center" textRotation="180"/>
    </xf>
    <xf numFmtId="164" fontId="4" fillId="2" borderId="4" xfId="0" applyNumberFormat="1" applyFont="1" applyFill="1" applyBorder="1" applyAlignment="1">
      <alignment horizontal="right" vertical="center" textRotation="180"/>
    </xf>
    <xf numFmtId="0" fontId="5" fillId="3" borderId="5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center" textRotation="180" wrapText="1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8" xfId="0" applyNumberFormat="1" applyBorder="1" applyAlignment="1">
      <alignment horizontal="center"/>
    </xf>
  </cellXfs>
  <cellStyles count="1">
    <cellStyle name="Normal" xfId="0" builtinId="0"/>
  </cellStyles>
  <dxfs count="2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</xdr:colOff>
          <xdr:row>0</xdr:row>
          <xdr:rowOff>9524</xdr:rowOff>
        </xdr:from>
        <xdr:to>
          <xdr:col>20</xdr:col>
          <xdr:colOff>1</xdr:colOff>
          <xdr:row>0</xdr:row>
          <xdr:rowOff>190499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nouvelle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6"/>
  <sheetViews>
    <sheetView topLeftCell="A4" workbookViewId="0">
      <selection activeCell="D16" sqref="D16"/>
    </sheetView>
  </sheetViews>
  <sheetFormatPr baseColWidth="10" defaultRowHeight="15" x14ac:dyDescent="0.25"/>
  <cols>
    <col min="1" max="2" width="15.7109375" customWidth="1"/>
    <col min="3" max="3" width="15.7109375" style="56" customWidth="1"/>
    <col min="4" max="5" width="15.7109375" style="58" customWidth="1"/>
    <col min="6" max="7" width="15.7109375" style="57" customWidth="1"/>
    <col min="8" max="12" width="15.7109375" customWidth="1"/>
  </cols>
  <sheetData>
    <row r="1" spans="1:18" x14ac:dyDescent="0.25">
      <c r="A1" s="59"/>
      <c r="B1" s="59"/>
      <c r="C1" s="60"/>
      <c r="D1" s="61"/>
      <c r="E1" s="61"/>
      <c r="F1" s="62"/>
      <c r="G1" s="62"/>
      <c r="H1" s="59"/>
      <c r="I1" s="59"/>
      <c r="J1" s="59"/>
      <c r="K1" s="59"/>
      <c r="L1" s="59"/>
    </row>
    <row r="2" spans="1:18" x14ac:dyDescent="0.25">
      <c r="A2" s="59"/>
      <c r="B2" s="59"/>
      <c r="C2" s="60"/>
      <c r="D2" s="61" t="s">
        <v>97</v>
      </c>
      <c r="E2" s="61" t="s">
        <v>97</v>
      </c>
      <c r="F2" s="62" t="s">
        <v>97</v>
      </c>
      <c r="G2" s="62" t="s">
        <v>97</v>
      </c>
      <c r="H2" s="59" t="s">
        <v>97</v>
      </c>
      <c r="I2" s="59" t="s">
        <v>97</v>
      </c>
      <c r="J2" s="59" t="s">
        <v>97</v>
      </c>
      <c r="K2" s="59" t="s">
        <v>97</v>
      </c>
      <c r="L2" s="59" t="s">
        <v>97</v>
      </c>
      <c r="M2" t="s">
        <v>97</v>
      </c>
      <c r="N2" t="s">
        <v>97</v>
      </c>
      <c r="O2" t="s">
        <v>97</v>
      </c>
      <c r="P2" t="s">
        <v>97</v>
      </c>
      <c r="Q2" t="s">
        <v>97</v>
      </c>
      <c r="R2" t="s">
        <v>97</v>
      </c>
    </row>
    <row r="3" spans="1:18" x14ac:dyDescent="0.25">
      <c r="A3" s="59"/>
      <c r="B3" s="59"/>
      <c r="C3" s="60"/>
      <c r="D3" s="61"/>
      <c r="E3" s="61"/>
      <c r="F3" s="62"/>
      <c r="G3" s="62"/>
      <c r="H3" s="59"/>
      <c r="I3" s="59"/>
      <c r="J3" s="59"/>
      <c r="K3" s="59"/>
      <c r="L3" s="59"/>
    </row>
    <row r="4" spans="1:18" x14ac:dyDescent="0.25">
      <c r="A4" s="59"/>
      <c r="B4" s="59"/>
      <c r="C4" s="60"/>
      <c r="D4" s="61"/>
      <c r="E4" s="61"/>
      <c r="F4" s="62"/>
      <c r="G4" s="62"/>
      <c r="H4" s="59"/>
      <c r="I4" s="59"/>
      <c r="J4" s="59"/>
      <c r="K4" s="59"/>
      <c r="L4" s="59"/>
    </row>
    <row r="5" spans="1:18" x14ac:dyDescent="0.25">
      <c r="A5" s="59"/>
      <c r="B5" s="59"/>
      <c r="C5" s="60"/>
      <c r="D5" s="61"/>
      <c r="E5" s="61"/>
      <c r="F5" s="62"/>
      <c r="G5" s="62"/>
      <c r="H5" s="59"/>
      <c r="I5" s="59"/>
      <c r="J5" s="59"/>
      <c r="K5" s="59"/>
      <c r="L5" s="59"/>
    </row>
    <row r="6" spans="1:18" x14ac:dyDescent="0.25">
      <c r="A6" s="59"/>
      <c r="B6" s="59"/>
      <c r="C6" s="60"/>
      <c r="D6" s="61"/>
      <c r="E6" s="61"/>
      <c r="F6" s="62"/>
      <c r="G6" s="62"/>
      <c r="H6" s="59"/>
      <c r="I6" s="59"/>
      <c r="J6" s="59"/>
      <c r="K6" s="59"/>
      <c r="L6" s="59"/>
    </row>
    <row r="7" spans="1:18" x14ac:dyDescent="0.25">
      <c r="A7" s="59"/>
      <c r="B7" s="59"/>
      <c r="C7" s="60"/>
      <c r="D7" s="61"/>
      <c r="E7" s="61"/>
      <c r="F7" s="62"/>
      <c r="G7" s="62"/>
      <c r="H7" s="59"/>
      <c r="I7" s="59"/>
      <c r="J7" s="59"/>
      <c r="K7" s="59"/>
      <c r="L7" s="59"/>
    </row>
    <row r="8" spans="1:18" x14ac:dyDescent="0.25">
      <c r="A8" s="59"/>
      <c r="B8" s="59"/>
      <c r="C8" s="60"/>
      <c r="D8" s="61"/>
      <c r="E8" s="61"/>
      <c r="F8" s="62"/>
      <c r="G8" s="62"/>
      <c r="H8" s="59"/>
      <c r="I8" s="59"/>
      <c r="J8" s="59"/>
      <c r="K8" s="59"/>
      <c r="L8" s="59"/>
    </row>
    <row r="9" spans="1:18" x14ac:dyDescent="0.25">
      <c r="A9" s="59"/>
      <c r="B9" s="59"/>
      <c r="C9" s="60"/>
      <c r="D9" s="61"/>
      <c r="E9" s="61"/>
      <c r="F9" s="62"/>
      <c r="G9" s="62"/>
      <c r="H9" s="59"/>
      <c r="I9" s="59"/>
      <c r="J9" s="59"/>
      <c r="K9" s="59"/>
      <c r="L9" s="59"/>
    </row>
    <row r="10" spans="1:18" x14ac:dyDescent="0.25">
      <c r="A10" s="59"/>
      <c r="B10" s="59"/>
      <c r="C10" s="60"/>
      <c r="D10" s="61"/>
      <c r="E10" s="61"/>
      <c r="F10" s="62"/>
      <c r="G10" s="62"/>
      <c r="H10" s="59"/>
      <c r="I10" s="59"/>
      <c r="J10" s="59"/>
      <c r="K10" s="59"/>
      <c r="L10" s="59"/>
    </row>
    <row r="11" spans="1:18" x14ac:dyDescent="0.25">
      <c r="A11" s="59"/>
      <c r="B11" s="59"/>
      <c r="C11" s="60"/>
      <c r="D11" s="61"/>
      <c r="E11" s="61"/>
      <c r="F11" s="62"/>
      <c r="G11" s="62"/>
      <c r="H11" s="59"/>
      <c r="I11" s="59"/>
      <c r="J11" s="59"/>
      <c r="K11" s="59"/>
      <c r="L11" s="59"/>
    </row>
    <row r="12" spans="1:18" x14ac:dyDescent="0.25">
      <c r="A12" s="59"/>
      <c r="B12" s="59"/>
      <c r="C12" s="60"/>
      <c r="D12" s="61"/>
      <c r="E12" s="61"/>
      <c r="F12" s="62"/>
      <c r="G12" s="62"/>
      <c r="H12" s="59"/>
      <c r="I12" s="59"/>
      <c r="J12" s="59"/>
      <c r="K12" s="59"/>
      <c r="L12" s="59"/>
    </row>
    <row r="13" spans="1:18" x14ac:dyDescent="0.25">
      <c r="A13" s="59"/>
      <c r="B13" s="59"/>
      <c r="C13" s="60"/>
      <c r="D13" s="61"/>
      <c r="E13" s="61"/>
      <c r="F13" s="62"/>
      <c r="G13" s="62"/>
      <c r="H13" s="59"/>
      <c r="I13" s="59"/>
      <c r="J13" s="59"/>
      <c r="K13" s="59"/>
      <c r="L13" s="59"/>
    </row>
    <row r="14" spans="1:18" x14ac:dyDescent="0.25">
      <c r="A14" s="59"/>
      <c r="B14" s="59"/>
      <c r="C14" s="60"/>
      <c r="D14" s="61"/>
      <c r="E14" s="61"/>
      <c r="F14" s="62"/>
      <c r="G14" s="62"/>
      <c r="H14" s="59"/>
      <c r="I14" s="59"/>
      <c r="J14" s="59"/>
      <c r="K14" s="59"/>
      <c r="L14" s="59"/>
    </row>
    <row r="15" spans="1:18" x14ac:dyDescent="0.25">
      <c r="A15" s="59"/>
      <c r="B15" s="32" t="s">
        <v>56</v>
      </c>
      <c r="C15" s="69"/>
      <c r="D15" s="63" t="s">
        <v>0</v>
      </c>
      <c r="E15" s="32" t="s">
        <v>55</v>
      </c>
      <c r="F15" s="32" t="s">
        <v>13</v>
      </c>
      <c r="G15" s="32" t="s">
        <v>2</v>
      </c>
      <c r="H15" s="93" t="s">
        <v>12</v>
      </c>
      <c r="I15" s="93"/>
      <c r="J15" s="59"/>
      <c r="K15" s="59"/>
      <c r="L15" s="59"/>
    </row>
    <row r="16" spans="1:18" x14ac:dyDescent="0.25">
      <c r="A16" s="59"/>
      <c r="B16" s="6">
        <v>8360</v>
      </c>
      <c r="C16" s="69"/>
      <c r="D16" s="64">
        <f>VLOOKUP(B16,'Base de données'!$E$2:$T$2001,2,FALSE)</f>
        <v>42384</v>
      </c>
      <c r="E16" s="6">
        <f>VLOOKUP(B16,'Base de données'!$E$2:$T$2001,3,FALSE)</f>
        <v>1</v>
      </c>
      <c r="F16" s="6">
        <f>VLOOKUP(B16,'Base de données'!$E$2:$T$2001,4,FALSE)</f>
        <v>0</v>
      </c>
      <c r="G16" s="6">
        <f>VLOOKUP(B16,'Base de données'!$E$2:$T$2001,5,FALSE)</f>
        <v>48740</v>
      </c>
      <c r="H16" s="94">
        <f>VLOOKUP(B16,'Base de données'!$E$2:$T$2001,6,FALSE)</f>
        <v>0</v>
      </c>
      <c r="I16" s="94"/>
      <c r="J16" s="59"/>
      <c r="K16" s="59"/>
      <c r="L16" s="59"/>
    </row>
    <row r="17" spans="1:12" x14ac:dyDescent="0.25">
      <c r="A17" s="59"/>
      <c r="B17" s="67"/>
      <c r="C17" s="69"/>
      <c r="D17" s="67"/>
      <c r="E17" s="67"/>
      <c r="F17" s="67"/>
      <c r="G17" s="67"/>
      <c r="H17" s="67"/>
      <c r="I17" s="67"/>
      <c r="J17" s="59"/>
      <c r="K17" s="59"/>
      <c r="L17" s="59"/>
    </row>
    <row r="18" spans="1:12" x14ac:dyDescent="0.25">
      <c r="A18" s="59"/>
      <c r="B18" s="67"/>
      <c r="C18" s="69"/>
      <c r="D18" s="32" t="s">
        <v>70</v>
      </c>
      <c r="E18" s="32" t="s">
        <v>71</v>
      </c>
      <c r="F18" s="32" t="s">
        <v>72</v>
      </c>
      <c r="G18" s="32" t="s">
        <v>73</v>
      </c>
      <c r="H18" s="93" t="s">
        <v>77</v>
      </c>
      <c r="I18" s="93"/>
      <c r="J18" s="59"/>
      <c r="K18" s="59"/>
      <c r="L18" s="59"/>
    </row>
    <row r="19" spans="1:12" x14ac:dyDescent="0.25">
      <c r="A19" s="59"/>
      <c r="B19" s="67"/>
      <c r="C19" s="69"/>
      <c r="D19" s="6">
        <f>VLOOKUP(B16,'Base de données'!$E$2:$T$2001,7,FALSE)</f>
        <v>156</v>
      </c>
      <c r="E19" s="6">
        <f>VLOOKUP(B16,'Base de données'!$E$2:$T$2001,8,FALSE)</f>
        <v>20800</v>
      </c>
      <c r="F19" s="6">
        <f>VLOOKUP(B16,'Base de données'!$E$2:$T$2001,9,FALSE)</f>
        <v>53063</v>
      </c>
      <c r="G19" s="6">
        <f>VLOOKUP(B16,'Base de données'!$E$2:$T$2001,10,FALSE)</f>
        <v>18500</v>
      </c>
      <c r="H19" s="94" t="str">
        <f>VLOOKUP(B16,'Base de données'!$E$2:$T$2001,15,FALSE)</f>
        <v>Yves</v>
      </c>
      <c r="I19" s="94"/>
      <c r="J19" s="59"/>
      <c r="K19" s="59"/>
      <c r="L19" s="59"/>
    </row>
    <row r="20" spans="1:12" x14ac:dyDescent="0.25">
      <c r="A20" s="59"/>
      <c r="B20" s="67"/>
      <c r="C20" s="69"/>
      <c r="D20" s="67"/>
      <c r="E20" s="67"/>
      <c r="F20" s="67"/>
      <c r="G20" s="67"/>
      <c r="H20" s="67"/>
      <c r="I20" s="67"/>
      <c r="J20" s="59"/>
      <c r="K20" s="59"/>
      <c r="L20" s="59"/>
    </row>
    <row r="21" spans="1:12" x14ac:dyDescent="0.25">
      <c r="A21" s="59"/>
      <c r="B21" s="67"/>
      <c r="C21" s="69"/>
      <c r="D21" s="32" t="s">
        <v>74</v>
      </c>
      <c r="E21" s="32" t="s">
        <v>75</v>
      </c>
      <c r="F21" s="32" t="s">
        <v>76</v>
      </c>
      <c r="G21" s="32" t="s">
        <v>79</v>
      </c>
      <c r="H21" s="32" t="s">
        <v>78</v>
      </c>
      <c r="I21" s="67"/>
      <c r="J21" s="59"/>
      <c r="K21" s="59"/>
      <c r="L21" s="59"/>
    </row>
    <row r="22" spans="1:12" x14ac:dyDescent="0.25">
      <c r="A22" s="59"/>
      <c r="B22" s="67"/>
      <c r="C22" s="69"/>
      <c r="D22" s="6">
        <f>VLOOKUP(B16,'Base de données'!$E$2:$T$2001,11,FALSE)</f>
        <v>218</v>
      </c>
      <c r="E22" s="6">
        <f>VLOOKUP(B16,'Base de données'!$E$2:$T$2001,12,FALSE)</f>
        <v>1960</v>
      </c>
      <c r="F22" s="6">
        <f>VLOOKUP(B16,'Base de données'!$E$2:$T$2001,13,FALSE)</f>
        <v>88900</v>
      </c>
      <c r="G22" s="6" t="str">
        <f>VLOOKUP(B16,'Base de données'!$E$2:$T$2001,14,FALSE)</f>
        <v>L 474653</v>
      </c>
      <c r="H22" s="6">
        <f>VLOOKUP(B16,'Base de données'!$E$2:$T$2001,16,FALSE)</f>
        <v>1</v>
      </c>
      <c r="I22" s="67"/>
      <c r="J22" s="59"/>
      <c r="K22" s="59"/>
      <c r="L22" s="59"/>
    </row>
    <row r="23" spans="1:12" x14ac:dyDescent="0.25">
      <c r="A23" s="59"/>
      <c r="B23" s="59"/>
      <c r="C23" s="59"/>
      <c r="D23" s="59"/>
      <c r="E23" s="60"/>
      <c r="F23" s="61"/>
      <c r="G23" s="61"/>
      <c r="H23" s="62"/>
      <c r="I23" s="62"/>
      <c r="J23" s="59"/>
      <c r="K23" s="59"/>
      <c r="L23" s="59"/>
    </row>
    <row r="24" spans="1:12" x14ac:dyDescent="0.25">
      <c r="A24" s="59"/>
      <c r="B24" s="59"/>
      <c r="C24" s="59"/>
      <c r="D24" s="59"/>
      <c r="E24" s="60"/>
      <c r="F24" s="61"/>
      <c r="G24" s="61"/>
      <c r="H24" s="62"/>
      <c r="I24" s="62"/>
      <c r="J24" s="59"/>
      <c r="K24" s="59"/>
      <c r="L24" s="59"/>
    </row>
    <row r="25" spans="1:12" x14ac:dyDescent="0.25">
      <c r="A25" s="59"/>
      <c r="B25" s="59"/>
      <c r="C25" s="59"/>
      <c r="D25" s="59"/>
      <c r="E25" s="60"/>
      <c r="F25" s="61"/>
      <c r="G25" s="61"/>
      <c r="H25" s="62"/>
      <c r="I25" s="62"/>
      <c r="J25" s="59"/>
      <c r="K25" s="59"/>
      <c r="L25" s="59"/>
    </row>
    <row r="26" spans="1:12" x14ac:dyDescent="0.25">
      <c r="A26" s="59"/>
      <c r="B26" s="59"/>
      <c r="C26" s="60"/>
      <c r="D26" s="61"/>
      <c r="E26" s="61"/>
      <c r="F26" s="62"/>
      <c r="G26" s="62"/>
      <c r="H26" s="59"/>
      <c r="I26" s="59"/>
      <c r="J26" s="59"/>
      <c r="K26" s="59"/>
      <c r="L26" s="59"/>
    </row>
    <row r="27" spans="1:12" x14ac:dyDescent="0.25">
      <c r="A27" s="59"/>
      <c r="B27" s="59"/>
      <c r="C27" s="60"/>
      <c r="D27" s="61"/>
      <c r="E27" s="61"/>
      <c r="F27" s="62"/>
      <c r="G27" s="62"/>
      <c r="H27" s="59"/>
      <c r="I27" s="59"/>
      <c r="J27" s="59"/>
      <c r="K27" s="59"/>
      <c r="L27" s="59"/>
    </row>
    <row r="28" spans="1:12" x14ac:dyDescent="0.25">
      <c r="A28" s="59"/>
      <c r="B28" s="59"/>
      <c r="C28" s="60"/>
      <c r="D28" s="61"/>
      <c r="E28" s="61"/>
      <c r="F28" s="62"/>
      <c r="G28" s="62"/>
      <c r="H28" s="59"/>
      <c r="I28" s="59"/>
      <c r="J28" s="59"/>
      <c r="K28" s="59"/>
      <c r="L28" s="59"/>
    </row>
    <row r="29" spans="1:12" x14ac:dyDescent="0.25">
      <c r="A29" s="59"/>
      <c r="B29" s="59"/>
      <c r="C29" s="60"/>
      <c r="D29" s="61"/>
      <c r="E29" s="61"/>
      <c r="F29" s="62"/>
      <c r="G29" s="62"/>
      <c r="H29" s="59"/>
      <c r="I29" s="59"/>
      <c r="J29" s="59"/>
      <c r="K29" s="59"/>
      <c r="L29" s="59"/>
    </row>
    <row r="30" spans="1:12" x14ac:dyDescent="0.25">
      <c r="A30" s="59"/>
      <c r="B30" s="59"/>
      <c r="C30" s="60"/>
      <c r="D30" s="61"/>
      <c r="E30" s="61"/>
      <c r="F30" s="62"/>
      <c r="G30" s="62"/>
      <c r="H30" s="59"/>
      <c r="I30" s="59"/>
      <c r="J30" s="59"/>
      <c r="K30" s="59"/>
      <c r="L30" s="59"/>
    </row>
    <row r="31" spans="1:12" x14ac:dyDescent="0.25">
      <c r="A31" s="59"/>
      <c r="B31" s="59"/>
      <c r="C31" s="60"/>
      <c r="D31" s="61"/>
      <c r="E31" s="61"/>
      <c r="F31" s="62"/>
      <c r="G31" s="62"/>
      <c r="H31" s="59"/>
      <c r="I31" s="59"/>
      <c r="J31" s="59"/>
      <c r="K31" s="59"/>
      <c r="L31" s="59"/>
    </row>
    <row r="32" spans="1:12" x14ac:dyDescent="0.25">
      <c r="A32" s="59"/>
      <c r="B32" s="59"/>
      <c r="C32" s="60"/>
      <c r="D32" s="61"/>
      <c r="E32" s="61"/>
      <c r="F32" s="62"/>
      <c r="G32" s="62"/>
      <c r="H32" s="59"/>
      <c r="I32" s="59"/>
      <c r="J32" s="59"/>
      <c r="K32" s="59"/>
      <c r="L32" s="59"/>
    </row>
    <row r="33" spans="1:12" x14ac:dyDescent="0.25">
      <c r="A33" s="59"/>
      <c r="B33" s="59"/>
      <c r="C33" s="60"/>
      <c r="D33" s="61"/>
      <c r="E33" s="61"/>
      <c r="F33" s="62"/>
      <c r="G33" s="62"/>
      <c r="H33" s="59"/>
      <c r="I33" s="59"/>
      <c r="J33" s="59"/>
      <c r="K33" s="59"/>
      <c r="L33" s="59"/>
    </row>
    <row r="34" spans="1:12" x14ac:dyDescent="0.25">
      <c r="A34" s="59"/>
      <c r="B34" s="59"/>
      <c r="C34" s="60"/>
      <c r="D34" s="61"/>
      <c r="E34" s="61"/>
      <c r="F34" s="62"/>
      <c r="G34" s="62"/>
      <c r="H34" s="59"/>
      <c r="I34" s="59"/>
      <c r="J34" s="59"/>
      <c r="K34" s="59"/>
      <c r="L34" s="59"/>
    </row>
    <row r="35" spans="1:12" x14ac:dyDescent="0.25">
      <c r="A35" s="59"/>
      <c r="B35" s="59"/>
      <c r="C35" s="60"/>
      <c r="D35" s="61"/>
      <c r="E35" s="61"/>
      <c r="F35" s="62"/>
      <c r="G35" s="62"/>
      <c r="H35" s="59"/>
      <c r="I35" s="59"/>
      <c r="J35" s="59"/>
      <c r="K35" s="59"/>
      <c r="L35" s="59"/>
    </row>
    <row r="36" spans="1:12" x14ac:dyDescent="0.25">
      <c r="A36" s="59"/>
      <c r="B36" s="59"/>
      <c r="C36" s="60"/>
      <c r="D36" s="61"/>
      <c r="E36" s="61"/>
      <c r="F36" s="62"/>
      <c r="G36" s="62"/>
      <c r="H36" s="59"/>
      <c r="I36" s="59"/>
      <c r="J36" s="59"/>
      <c r="K36" s="59"/>
      <c r="L36" s="59"/>
    </row>
  </sheetData>
  <mergeCells count="4">
    <mergeCell ref="H15:I15"/>
    <mergeCell ref="H16:I16"/>
    <mergeCell ref="H18:I18"/>
    <mergeCell ref="H19:I19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49"/>
  <sheetViews>
    <sheetView showWhiteSpace="0" view="pageLayout" zoomScaleNormal="100" zoomScaleSheetLayoutView="80" workbookViewId="0">
      <selection activeCell="A2" sqref="A2"/>
    </sheetView>
  </sheetViews>
  <sheetFormatPr baseColWidth="10" defaultRowHeight="15" x14ac:dyDescent="0.25"/>
  <cols>
    <col min="1" max="1" width="11.42578125" style="9"/>
    <col min="2" max="2" width="11.42578125" style="3" customWidth="1"/>
    <col min="3" max="4" width="11.42578125" style="3"/>
    <col min="5" max="5" width="11.42578125" style="3" customWidth="1"/>
    <col min="6" max="6" width="22.85546875" style="3" customWidth="1"/>
    <col min="7" max="7" width="13.85546875" style="1" customWidth="1"/>
    <col min="8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33" ht="15" customHeight="1" x14ac:dyDescent="0.5">
      <c r="A1" s="32" t="s">
        <v>0</v>
      </c>
      <c r="B1" s="89" t="s">
        <v>1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15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  <c r="AA1" s="28"/>
      <c r="AB1" s="28"/>
      <c r="AC1" s="28"/>
      <c r="AD1" s="28"/>
      <c r="AE1" s="28"/>
      <c r="AF1" s="28"/>
      <c r="AG1" s="28"/>
    </row>
    <row r="2" spans="1:33" ht="15" customHeight="1" thickBot="1" x14ac:dyDescent="0.55000000000000004">
      <c r="A2" s="8" t="e">
        <f>IF('Base de données'!$C$3:$C$501=1,'Base de données'!F:F,"")</f>
        <v>#VALUE!</v>
      </c>
      <c r="B2" s="34" t="str">
        <f>IF('Base de données'!$C:$C=1,'Base de données'!E:E,"")</f>
        <v/>
      </c>
      <c r="C2" s="75" t="str">
        <f>IF('Base de données'!$C:$C=1,'Base de données'!G:G,"")</f>
        <v/>
      </c>
      <c r="D2" s="75" t="str">
        <f>IF('Base de données'!$C:$C=1,'Base de données'!H:H,"")</f>
        <v/>
      </c>
      <c r="E2" s="75" t="str">
        <f>IF('Base de données'!$C:$C=1,'Base de données'!I:I,"")</f>
        <v/>
      </c>
      <c r="F2" s="75" t="str">
        <f>IF('Base de données'!$C:$C=1,'Base de données'!J:J,"")</f>
        <v/>
      </c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  <c r="AA2" s="28"/>
      <c r="AB2" s="28"/>
      <c r="AC2" s="28"/>
      <c r="AD2" s="28"/>
      <c r="AE2" s="28"/>
      <c r="AF2" s="28"/>
      <c r="AG2" s="28"/>
    </row>
    <row r="3" spans="1:33" ht="15" customHeight="1" x14ac:dyDescent="0.5">
      <c r="A3" s="8">
        <f>IF('Base de données'!$C$3:$C$501=1,'Base de données'!F:F,"")</f>
        <v>42375</v>
      </c>
      <c r="B3" s="34">
        <f>IF('Base de données'!$C:$C=1,'Base de données'!E:E,"")</f>
        <v>8353</v>
      </c>
      <c r="C3" s="75">
        <f>IF('Base de données'!$C:$C=1,'Base de données'!G:G,"")</f>
        <v>1</v>
      </c>
      <c r="D3" s="75">
        <f>IF('Base de données'!$C:$C=1,'Base de données'!H:H,"")</f>
        <v>0</v>
      </c>
      <c r="E3" s="75">
        <f>IF('Base de données'!$C:$C=1,'Base de données'!I:I,"")</f>
        <v>49820</v>
      </c>
      <c r="F3" s="75">
        <f>IF('Base de données'!$C:$C=1,'Base de données'!J:J,"")</f>
        <v>0</v>
      </c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  <c r="AA3" s="28"/>
      <c r="AB3" s="28"/>
      <c r="AC3" s="28"/>
      <c r="AD3" s="28"/>
      <c r="AE3" s="28"/>
      <c r="AF3" s="28"/>
      <c r="AG3" s="28"/>
    </row>
    <row r="4" spans="1:33" ht="15" customHeight="1" x14ac:dyDescent="0.5">
      <c r="A4" s="8">
        <f>IF('Base de données'!$C$3:$C$501=1,'Base de données'!F:F,"")</f>
        <v>42375</v>
      </c>
      <c r="B4" s="34">
        <f>IF('Base de données'!$C:$C=1,'Base de données'!E:E,"")</f>
        <v>8354</v>
      </c>
      <c r="C4" s="75">
        <f>IF('Base de données'!$C:$C=1,'Base de données'!G:G,"")</f>
        <v>8</v>
      </c>
      <c r="D4" s="75">
        <f>IF('Base de données'!$C:$C=1,'Base de données'!H:H,"")</f>
        <v>0</v>
      </c>
      <c r="E4" s="75">
        <f>IF('Base de données'!$C:$C=1,'Base de données'!I:I,"")</f>
        <v>21240</v>
      </c>
      <c r="F4" s="75">
        <f>IF('Base de données'!$C:$C=1,'Base de données'!J:J,"")</f>
        <v>0</v>
      </c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  <c r="AA4" s="28"/>
      <c r="AB4" s="28"/>
      <c r="AC4" s="28"/>
      <c r="AD4" s="28"/>
      <c r="AE4" s="28"/>
      <c r="AF4" s="28"/>
      <c r="AG4" s="28"/>
    </row>
    <row r="5" spans="1:33" ht="15" customHeight="1" x14ac:dyDescent="0.5">
      <c r="A5" s="8">
        <f>IF('Base de données'!$C$3:$C$501=1,'Base de données'!F:F,"")</f>
        <v>42376</v>
      </c>
      <c r="B5" s="34">
        <f>IF('Base de données'!$C:$C=1,'Base de données'!E:E,"")</f>
        <v>8355</v>
      </c>
      <c r="C5" s="75">
        <f>IF('Base de données'!$C:$C=1,'Base de données'!G:G,"")</f>
        <v>3</v>
      </c>
      <c r="D5" s="75">
        <f>IF('Base de données'!$C:$C=1,'Base de données'!H:H,"")</f>
        <v>0</v>
      </c>
      <c r="E5" s="75">
        <f>IF('Base de données'!$C:$C=1,'Base de données'!I:I,"")</f>
        <v>14240</v>
      </c>
      <c r="F5" s="75">
        <f>IF('Base de données'!$C:$C=1,'Base de données'!J:J,"")</f>
        <v>0</v>
      </c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  <c r="AA5" s="28"/>
      <c r="AB5" s="28"/>
      <c r="AC5" s="28"/>
      <c r="AD5" s="28"/>
      <c r="AE5" s="28"/>
      <c r="AF5" s="28"/>
      <c r="AG5" s="28"/>
    </row>
    <row r="6" spans="1:33" ht="15" customHeight="1" x14ac:dyDescent="0.5">
      <c r="A6" s="8">
        <f>IF('Base de données'!$C$3:$C$501=1,'Base de données'!F:F,"")</f>
        <v>42376</v>
      </c>
      <c r="B6" s="34">
        <f>IF('Base de données'!$C:$C=1,'Base de données'!E:E,"")</f>
        <v>8356</v>
      </c>
      <c r="C6" s="75">
        <f>IF('Base de données'!$C:$C=1,'Base de données'!G:G,"")</f>
        <v>1</v>
      </c>
      <c r="D6" s="75">
        <f>IF('Base de données'!$C:$C=1,'Base de données'!H:H,"")</f>
        <v>0</v>
      </c>
      <c r="E6" s="75">
        <f>IF('Base de données'!$C:$C=1,'Base de données'!I:I,"")</f>
        <v>50040</v>
      </c>
      <c r="F6" s="75">
        <f>IF('Base de données'!$C:$C=1,'Base de données'!J:J,"")</f>
        <v>0</v>
      </c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  <c r="AA6" s="28"/>
      <c r="AB6" s="28"/>
      <c r="AC6" s="28"/>
      <c r="AD6" s="28"/>
      <c r="AE6" s="28"/>
      <c r="AF6" s="28"/>
      <c r="AG6" s="28"/>
    </row>
    <row r="7" spans="1:33" ht="15" customHeight="1" thickBot="1" x14ac:dyDescent="0.55000000000000004">
      <c r="A7" s="8">
        <f>IF('Base de données'!$C$3:$C$501=1,'Base de données'!F:F,"")</f>
        <v>42380</v>
      </c>
      <c r="B7" s="34">
        <f>IF('Base de données'!$C:$C=1,'Base de données'!E:E,"")</f>
        <v>8357</v>
      </c>
      <c r="C7" s="75">
        <f>IF('Base de données'!$C:$C=1,'Base de données'!G:G,"")</f>
        <v>4</v>
      </c>
      <c r="D7" s="75">
        <f>IF('Base de données'!$C:$C=1,'Base de données'!H:H,"")</f>
        <v>0</v>
      </c>
      <c r="E7" s="75">
        <f>IF('Base de données'!$C:$C=1,'Base de données'!I:I,"")</f>
        <v>43480</v>
      </c>
      <c r="F7" s="75">
        <f>IF('Base de données'!$C:$C=1,'Base de données'!J:J,"")</f>
        <v>0</v>
      </c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  <c r="AA7" s="28"/>
      <c r="AB7" s="28"/>
      <c r="AC7" s="28"/>
      <c r="AD7" s="28"/>
      <c r="AE7" s="28"/>
      <c r="AF7" s="28"/>
      <c r="AG7" s="28"/>
    </row>
    <row r="8" spans="1:33" ht="15" customHeight="1" x14ac:dyDescent="0.5">
      <c r="A8" s="8">
        <f>IF('Base de données'!$C$3:$C$501=1,'Base de données'!F:F,"")</f>
        <v>42380</v>
      </c>
      <c r="B8" s="34">
        <f>IF('Base de données'!$C:$C=1,'Base de données'!E:E,"")</f>
        <v>8358</v>
      </c>
      <c r="C8" s="75">
        <f>IF('Base de données'!$C:$C=1,'Base de données'!G:G,"")</f>
        <v>1</v>
      </c>
      <c r="D8" s="75">
        <f>IF('Base de données'!$C:$C=1,'Base de données'!H:H,"")</f>
        <v>0</v>
      </c>
      <c r="E8" s="75">
        <f>IF('Base de données'!$C:$C=1,'Base de données'!I:I,"")</f>
        <v>48600</v>
      </c>
      <c r="F8" s="75">
        <f>IF('Base de données'!$C:$C=1,'Base de données'!J:J,"")</f>
        <v>0</v>
      </c>
      <c r="G8" s="26">
        <f>SUMIF(C2:C46,"1",E2:E46)</f>
        <v>394578</v>
      </c>
      <c r="H8" s="26">
        <f>SUMIF(C2:C46,"2",E2:E46)</f>
        <v>0</v>
      </c>
      <c r="I8" s="26">
        <f>SUMIF(C2:C46,"3",E2:E46)</f>
        <v>14240</v>
      </c>
      <c r="J8" s="3">
        <f>SUMIF(C2:C46,"4",E2:E46)</f>
        <v>131460</v>
      </c>
      <c r="K8" s="17">
        <f>SUMIFS(E2:E46,C2:C46,"5",D2:D46,"0")</f>
        <v>12580</v>
      </c>
      <c r="L8" s="18">
        <f>SUMIFS(E2:E46,C2:C46,"5",D2:D46,"U.S 3")</f>
        <v>0</v>
      </c>
      <c r="M8" s="35">
        <v>42370</v>
      </c>
      <c r="N8" s="36">
        <f t="shared" ref="N8:N38" si="0">SUMIFS(E:E,A:A,M$8:M$46,C:C,"1")</f>
        <v>0</v>
      </c>
      <c r="O8" s="36">
        <f t="shared" ref="O8:O38" si="1">SUMIFS(E:E,A:A,M$8:M$46,C:C,"2")</f>
        <v>0</v>
      </c>
      <c r="P8" s="36">
        <f t="shared" ref="P8:P38" si="2">SUMIFS(E:E,A:A,M$8:M$46,C:C,"3")</f>
        <v>0</v>
      </c>
      <c r="Q8" s="36">
        <f t="shared" ref="Q8:Q38" si="3">SUMIFS(E:E,A:A,M$8:M$46,C:C,"4")</f>
        <v>0</v>
      </c>
      <c r="R8" s="36">
        <f>SUMIFS(E:E,A:A,M$8:M$46,C:C,"5",D:D,"0")</f>
        <v>0</v>
      </c>
      <c r="S8" s="36">
        <f t="shared" ref="S8:S38" si="4">SUMIFS(E:E,A:A,M$8:M$46,C:C,"5",D:D,"U.S 3")</f>
        <v>0</v>
      </c>
      <c r="T8" s="36">
        <f t="shared" ref="T8:T38" si="5">SUMIFS(E:E,A:A,M$8:M$46,C:C,"6")</f>
        <v>0</v>
      </c>
      <c r="U8" s="36">
        <f t="shared" ref="U8:U38" si="6">SUMIFS(E:E,A:A,M$8:M$46,C:C,"7")</f>
        <v>0</v>
      </c>
      <c r="V8" s="6">
        <f>SUMIFS(E:E,A:A,M$8:M$46,C:C,"8",D:D,"0")</f>
        <v>0</v>
      </c>
      <c r="W8" s="6">
        <f t="shared" ref="W8:W38" si="7">SUMIFS(E:E,A:A,M$8:M$46,C:C,"8",D:D,"U.S 3")</f>
        <v>0</v>
      </c>
      <c r="X8" s="6">
        <f t="shared" ref="X8:X38" si="8">SUMIFS(E:E,A:A,M$8:M$46,C:C,"8",D:D,"U.S 8")</f>
        <v>0</v>
      </c>
      <c r="Y8" s="36">
        <f t="shared" ref="Y8:Y38" si="9">SUMIFS(E:E,A:A,M$8:M$46,C:C,"9")</f>
        <v>0</v>
      </c>
      <c r="Z8" s="36">
        <f t="shared" ref="Z8:Z38" si="10">SUMIFS(E:E,A:A,M$8:M$46,C:C,"10")</f>
        <v>0</v>
      </c>
      <c r="AA8" s="28"/>
      <c r="AB8" s="28"/>
      <c r="AC8" s="28"/>
      <c r="AD8" s="28"/>
      <c r="AE8" s="28"/>
      <c r="AF8" s="28"/>
      <c r="AG8" s="28"/>
    </row>
    <row r="9" spans="1:33" ht="15" customHeight="1" x14ac:dyDescent="0.5">
      <c r="A9" s="8">
        <f>IF('Base de données'!$C$3:$C$501=1,'Base de données'!F:F,"")</f>
        <v>42382</v>
      </c>
      <c r="B9" s="34">
        <f>IF('Base de données'!$C:$C=1,'Base de données'!E:E,"")</f>
        <v>8359</v>
      </c>
      <c r="C9" s="75">
        <f>IF('Base de données'!$C:$C=1,'Base de données'!G:G,"")</f>
        <v>1</v>
      </c>
      <c r="D9" s="75">
        <f>IF('Base de données'!$C:$C=1,'Base de données'!H:H,"")</f>
        <v>0</v>
      </c>
      <c r="E9" s="75">
        <f>IF('Base de données'!$C:$C=1,'Base de données'!I:I,"")</f>
        <v>49640</v>
      </c>
      <c r="F9" s="75">
        <f>IF('Base de données'!$C:$C=1,'Base de données'!J:J,"")</f>
        <v>0</v>
      </c>
      <c r="G9" s="27"/>
      <c r="H9" s="27"/>
      <c r="I9" s="27"/>
      <c r="J9" s="5"/>
      <c r="K9" s="119" t="s">
        <v>11</v>
      </c>
      <c r="L9" s="120"/>
      <c r="M9" s="40">
        <v>42371</v>
      </c>
      <c r="N9" s="44">
        <f t="shared" si="0"/>
        <v>0</v>
      </c>
      <c r="O9" s="44">
        <f t="shared" si="1"/>
        <v>0</v>
      </c>
      <c r="P9" s="44">
        <f t="shared" si="2"/>
        <v>0</v>
      </c>
      <c r="Q9" s="44">
        <f t="shared" si="3"/>
        <v>0</v>
      </c>
      <c r="R9" s="44">
        <f t="shared" ref="R9:R38" si="11">SUMIFS(E:E,A:A,M$8:M$46,C:C,"5",D:D,"0")</f>
        <v>0</v>
      </c>
      <c r="S9" s="44">
        <f t="shared" si="4"/>
        <v>0</v>
      </c>
      <c r="T9" s="44">
        <f t="shared" si="5"/>
        <v>0</v>
      </c>
      <c r="U9" s="44">
        <f t="shared" si="6"/>
        <v>0</v>
      </c>
      <c r="V9" s="44">
        <f t="shared" ref="V9:V38" si="12">SUMIFS(E:E,A:A,M$8:M$46,C:C,"8",D:D,"0")</f>
        <v>0</v>
      </c>
      <c r="W9" s="44">
        <f t="shared" si="7"/>
        <v>0</v>
      </c>
      <c r="X9" s="44">
        <f t="shared" si="8"/>
        <v>0</v>
      </c>
      <c r="Y9" s="44">
        <f t="shared" si="9"/>
        <v>0</v>
      </c>
      <c r="Z9" s="44">
        <f t="shared" si="10"/>
        <v>0</v>
      </c>
      <c r="AA9" s="28"/>
      <c r="AB9" s="28"/>
      <c r="AC9" s="28"/>
      <c r="AD9" s="28"/>
      <c r="AE9" s="28"/>
      <c r="AF9" s="28"/>
      <c r="AG9" s="28"/>
    </row>
    <row r="10" spans="1:33" ht="15" customHeight="1" thickBot="1" x14ac:dyDescent="0.55000000000000004">
      <c r="A10" s="8">
        <f>IF('Base de données'!$C$3:$C$501=1,'Base de données'!F:F,"")</f>
        <v>42384</v>
      </c>
      <c r="B10" s="34">
        <f>IF('Base de données'!$C:$C=1,'Base de données'!E:E,"")</f>
        <v>8360</v>
      </c>
      <c r="C10" s="75">
        <f>IF('Base de données'!$C:$C=1,'Base de données'!G:G,"")</f>
        <v>1</v>
      </c>
      <c r="D10" s="75">
        <f>IF('Base de données'!$C:$C=1,'Base de données'!H:H,"")</f>
        <v>0</v>
      </c>
      <c r="E10" s="75">
        <f>IF('Base de données'!$C:$C=1,'Base de données'!I:I,"")</f>
        <v>48740</v>
      </c>
      <c r="F10" s="75">
        <f>IF('Base de données'!$C:$C=1,'Base de données'!J:J,"")</f>
        <v>0</v>
      </c>
      <c r="G10" s="10"/>
      <c r="H10" s="10"/>
      <c r="I10" s="10"/>
      <c r="J10" s="12"/>
      <c r="K10" s="123">
        <f>SUM(K8+L8)</f>
        <v>12580</v>
      </c>
      <c r="L10" s="124"/>
      <c r="M10" s="40">
        <v>42372</v>
      </c>
      <c r="N10" s="44">
        <f t="shared" si="0"/>
        <v>0</v>
      </c>
      <c r="O10" s="44">
        <f t="shared" si="1"/>
        <v>0</v>
      </c>
      <c r="P10" s="44">
        <f t="shared" si="2"/>
        <v>0</v>
      </c>
      <c r="Q10" s="44">
        <f t="shared" si="3"/>
        <v>0</v>
      </c>
      <c r="R10" s="44">
        <f t="shared" si="11"/>
        <v>0</v>
      </c>
      <c r="S10" s="44">
        <f t="shared" si="4"/>
        <v>0</v>
      </c>
      <c r="T10" s="44">
        <f t="shared" si="5"/>
        <v>0</v>
      </c>
      <c r="U10" s="44">
        <f t="shared" si="6"/>
        <v>0</v>
      </c>
      <c r="V10" s="44">
        <f t="shared" si="12"/>
        <v>0</v>
      </c>
      <c r="W10" s="44">
        <f t="shared" si="7"/>
        <v>0</v>
      </c>
      <c r="X10" s="44">
        <f t="shared" si="8"/>
        <v>0</v>
      </c>
      <c r="Y10" s="44">
        <f t="shared" si="9"/>
        <v>0</v>
      </c>
      <c r="Z10" s="44">
        <f t="shared" si="10"/>
        <v>0</v>
      </c>
      <c r="AA10" s="28"/>
      <c r="AB10" s="28"/>
      <c r="AC10" s="28"/>
      <c r="AD10" s="28"/>
      <c r="AE10" s="28"/>
      <c r="AF10" s="28"/>
      <c r="AG10" s="28"/>
    </row>
    <row r="11" spans="1:33" ht="15" customHeight="1" x14ac:dyDescent="0.5">
      <c r="A11" s="8">
        <f>IF('Base de données'!$C$3:$C$501=1,'Base de données'!F:F,"")</f>
        <v>42387</v>
      </c>
      <c r="B11" s="34">
        <f>IF('Base de données'!$C:$C=1,'Base de données'!E:E,"")</f>
        <v>8361</v>
      </c>
      <c r="C11" s="75">
        <f>IF('Base de données'!$C:$C=1,'Base de données'!G:G,"")</f>
        <v>6</v>
      </c>
      <c r="D11" s="75">
        <f>IF('Base de données'!$C:$C=1,'Base de données'!H:H,"")</f>
        <v>0</v>
      </c>
      <c r="E11" s="75">
        <f>IF('Base de données'!$C:$C=1,'Base de données'!I:I,"")</f>
        <v>19560</v>
      </c>
      <c r="F11" s="75">
        <f>IF('Base de données'!$C:$C=1,'Base de données'!J:J,"")</f>
        <v>0</v>
      </c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42373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90">
        <f t="shared" si="12"/>
        <v>0</v>
      </c>
      <c r="W11" s="6">
        <f t="shared" si="7"/>
        <v>0</v>
      </c>
      <c r="X11" s="6">
        <f t="shared" si="8"/>
        <v>0</v>
      </c>
      <c r="Y11" s="36">
        <f t="shared" si="9"/>
        <v>0</v>
      </c>
      <c r="Z11" s="36">
        <f t="shared" si="10"/>
        <v>0</v>
      </c>
      <c r="AA11" s="28"/>
      <c r="AB11" s="28"/>
      <c r="AC11" s="28"/>
      <c r="AD11" s="28"/>
      <c r="AE11" s="28"/>
      <c r="AF11" s="28"/>
      <c r="AG11" s="28"/>
    </row>
    <row r="12" spans="1:33" ht="15" customHeight="1" x14ac:dyDescent="0.5">
      <c r="A12" s="8">
        <f>IF('Base de données'!$C$3:$C$501=1,'Base de données'!F:F,"")</f>
        <v>42388</v>
      </c>
      <c r="B12" s="34">
        <f>IF('Base de données'!$C:$C=1,'Base de données'!E:E,"")</f>
        <v>8362</v>
      </c>
      <c r="C12" s="75">
        <f>IF('Base de données'!$C:$C=1,'Base de données'!G:G,"")</f>
        <v>8</v>
      </c>
      <c r="D12" s="75">
        <f>IF('Base de données'!$C:$C=1,'Base de données'!H:H,"")</f>
        <v>0</v>
      </c>
      <c r="E12" s="75">
        <f>IF('Base de données'!$C:$C=1,'Base de données'!I:I,"")</f>
        <v>16920</v>
      </c>
      <c r="F12" s="75">
        <f>IF('Base de données'!$C:$C=1,'Base de données'!J:J,"")</f>
        <v>0</v>
      </c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42374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90">
        <f t="shared" si="12"/>
        <v>0</v>
      </c>
      <c r="W12" s="6">
        <f t="shared" si="7"/>
        <v>0</v>
      </c>
      <c r="X12" s="6">
        <f t="shared" si="8"/>
        <v>0</v>
      </c>
      <c r="Y12" s="36">
        <f t="shared" si="9"/>
        <v>0</v>
      </c>
      <c r="Z12" s="36">
        <f t="shared" si="10"/>
        <v>0</v>
      </c>
      <c r="AA12" s="28"/>
      <c r="AB12" s="28"/>
      <c r="AC12" s="28"/>
      <c r="AD12" s="28"/>
      <c r="AE12" s="28"/>
      <c r="AF12" s="28"/>
      <c r="AG12" s="28"/>
    </row>
    <row r="13" spans="1:33" ht="15" customHeight="1" x14ac:dyDescent="0.5">
      <c r="A13" s="8">
        <f>IF('Base de données'!$C$3:$C$501=1,'Base de données'!F:F,"")</f>
        <v>42388</v>
      </c>
      <c r="B13" s="34">
        <f>IF('Base de données'!$C:$C=1,'Base de données'!E:E,"")</f>
        <v>8363</v>
      </c>
      <c r="C13" s="75">
        <f>IF('Base de données'!$C:$C=1,'Base de données'!G:G,"")</f>
        <v>4</v>
      </c>
      <c r="D13" s="75">
        <f>IF('Base de données'!$C:$C=1,'Base de données'!H:H,"")</f>
        <v>0</v>
      </c>
      <c r="E13" s="75">
        <f>IF('Base de données'!$C:$C=1,'Base de données'!I:I,"")</f>
        <v>41240</v>
      </c>
      <c r="F13" s="75">
        <f>IF('Base de données'!$C:$C=1,'Base de données'!J:J,"")</f>
        <v>0</v>
      </c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35">
        <v>42375</v>
      </c>
      <c r="N13" s="36">
        <f t="shared" si="0"/>
        <v>49820</v>
      </c>
      <c r="O13" s="36">
        <f t="shared" si="1"/>
        <v>0</v>
      </c>
      <c r="P13" s="36">
        <f t="shared" si="2"/>
        <v>0</v>
      </c>
      <c r="Q13" s="36">
        <f t="shared" si="3"/>
        <v>0</v>
      </c>
      <c r="R13" s="36">
        <f t="shared" si="11"/>
        <v>0</v>
      </c>
      <c r="S13" s="36">
        <f t="shared" si="4"/>
        <v>0</v>
      </c>
      <c r="T13" s="36">
        <f t="shared" si="5"/>
        <v>0</v>
      </c>
      <c r="U13" s="36">
        <f t="shared" si="6"/>
        <v>0</v>
      </c>
      <c r="V13" s="90">
        <f t="shared" si="12"/>
        <v>21240</v>
      </c>
      <c r="W13" s="6">
        <f t="shared" si="7"/>
        <v>0</v>
      </c>
      <c r="X13" s="6">
        <f t="shared" si="8"/>
        <v>0</v>
      </c>
      <c r="Y13" s="36">
        <f t="shared" si="9"/>
        <v>0</v>
      </c>
      <c r="Z13" s="36">
        <f t="shared" si="10"/>
        <v>0</v>
      </c>
      <c r="AA13" s="28"/>
      <c r="AB13" s="28"/>
      <c r="AC13" s="28"/>
      <c r="AD13" s="28"/>
      <c r="AE13" s="28"/>
      <c r="AF13" s="28"/>
      <c r="AG13" s="28"/>
    </row>
    <row r="14" spans="1:33" ht="15" customHeight="1" x14ac:dyDescent="0.5">
      <c r="A14" s="8">
        <f>IF('Base de données'!$C$3:$C$501=1,'Base de données'!F:F,"")</f>
        <v>42389</v>
      </c>
      <c r="B14" s="34">
        <f>IF('Base de données'!$C:$C=1,'Base de données'!E:E,"")</f>
        <v>8364</v>
      </c>
      <c r="C14" s="75">
        <f>IF('Base de données'!$C:$C=1,'Base de données'!G:G,"")</f>
        <v>1</v>
      </c>
      <c r="D14" s="75">
        <f>IF('Base de données'!$C:$C=1,'Base de données'!H:H,"")</f>
        <v>0</v>
      </c>
      <c r="E14" s="75">
        <f>IF('Base de données'!$C:$C=1,'Base de données'!I:I,"")</f>
        <v>50160</v>
      </c>
      <c r="F14" s="75">
        <f>IF('Base de données'!$C:$C=1,'Base de données'!J:J,"")</f>
        <v>0</v>
      </c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42376</v>
      </c>
      <c r="N14" s="36">
        <f t="shared" si="0"/>
        <v>50040</v>
      </c>
      <c r="O14" s="36">
        <f t="shared" si="1"/>
        <v>0</v>
      </c>
      <c r="P14" s="36">
        <f t="shared" si="2"/>
        <v>14240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90">
        <f t="shared" si="12"/>
        <v>0</v>
      </c>
      <c r="W14" s="6">
        <f t="shared" si="7"/>
        <v>0</v>
      </c>
      <c r="X14" s="6">
        <f t="shared" si="8"/>
        <v>0</v>
      </c>
      <c r="Y14" s="36">
        <f t="shared" si="9"/>
        <v>0</v>
      </c>
      <c r="Z14" s="36">
        <f t="shared" si="10"/>
        <v>0</v>
      </c>
      <c r="AA14" s="28"/>
      <c r="AB14" s="28"/>
      <c r="AC14" s="28"/>
      <c r="AD14" s="28"/>
      <c r="AE14" s="28"/>
      <c r="AF14" s="28"/>
      <c r="AG14" s="28"/>
    </row>
    <row r="15" spans="1:33" ht="15" customHeight="1" x14ac:dyDescent="0.5">
      <c r="A15" s="8">
        <f>IF('Base de données'!$C$3:$C$501=1,'Base de données'!F:F,"")</f>
        <v>42391</v>
      </c>
      <c r="B15" s="34">
        <f>IF('Base de données'!$C:$C=1,'Base de données'!E:E,"")</f>
        <v>8365</v>
      </c>
      <c r="C15" s="75">
        <f>IF('Base de données'!$C:$C=1,'Base de données'!G:G,"")</f>
        <v>5</v>
      </c>
      <c r="D15" s="75">
        <f>IF('Base de données'!$C:$C=1,'Base de données'!H:H,"")</f>
        <v>0</v>
      </c>
      <c r="E15" s="75">
        <f>IF('Base de données'!$C:$C=1,'Base de données'!I:I,"")</f>
        <v>12580</v>
      </c>
      <c r="F15" s="75">
        <f>IF('Base de données'!$C:$C=1,'Base de données'!J:J,"")</f>
        <v>0</v>
      </c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42377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90">
        <f t="shared" si="12"/>
        <v>0</v>
      </c>
      <c r="W15" s="6">
        <f t="shared" si="7"/>
        <v>0</v>
      </c>
      <c r="X15" s="6">
        <f t="shared" si="8"/>
        <v>0</v>
      </c>
      <c r="Y15" s="36">
        <f t="shared" si="9"/>
        <v>0</v>
      </c>
      <c r="Z15" s="36">
        <f t="shared" si="10"/>
        <v>0</v>
      </c>
      <c r="AA15" s="28"/>
      <c r="AB15" s="28"/>
      <c r="AC15" s="28"/>
      <c r="AD15" s="28"/>
      <c r="AE15" s="28"/>
      <c r="AF15" s="28"/>
      <c r="AG15" s="28"/>
    </row>
    <row r="16" spans="1:33" ht="15" customHeight="1" x14ac:dyDescent="0.25">
      <c r="A16" s="8">
        <f>IF('Base de données'!$C$3:$C$501=1,'Base de données'!F:F,"")</f>
        <v>42391</v>
      </c>
      <c r="B16" s="34">
        <f>IF('Base de données'!$C:$C=1,'Base de données'!E:E,"")</f>
        <v>8366</v>
      </c>
      <c r="C16" s="75">
        <f>IF('Base de données'!$C:$C=1,'Base de données'!G:G,"")</f>
        <v>1</v>
      </c>
      <c r="D16" s="75">
        <f>IF('Base de données'!$C:$C=1,'Base de données'!H:H,"")</f>
        <v>0</v>
      </c>
      <c r="E16" s="75">
        <f>IF('Base de données'!$C:$C=1,'Base de données'!I:I,"")</f>
        <v>47600</v>
      </c>
      <c r="F16" s="75">
        <f>IF('Base de données'!$C:$C=1,'Base de données'!J:J,"")</f>
        <v>0</v>
      </c>
      <c r="G16" s="26">
        <f>SUMIF(C2:C46,"6",E2:E46)</f>
        <v>19560</v>
      </c>
      <c r="H16" s="3">
        <f>SUMIF(C2:C46,"7",E2:E46)</f>
        <v>0</v>
      </c>
      <c r="I16" s="17">
        <f>SUMIFS(E2:E46,C2:C46,"8",D2:D46,"0")</f>
        <v>38160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40">
        <v>42378</v>
      </c>
      <c r="N16" s="44">
        <f t="shared" si="0"/>
        <v>0</v>
      </c>
      <c r="O16" s="44">
        <f t="shared" si="1"/>
        <v>0</v>
      </c>
      <c r="P16" s="44">
        <f t="shared" si="2"/>
        <v>0</v>
      </c>
      <c r="Q16" s="44">
        <f t="shared" si="3"/>
        <v>0</v>
      </c>
      <c r="R16" s="44">
        <f t="shared" si="11"/>
        <v>0</v>
      </c>
      <c r="S16" s="44">
        <f t="shared" si="4"/>
        <v>0</v>
      </c>
      <c r="T16" s="44">
        <f t="shared" si="5"/>
        <v>0</v>
      </c>
      <c r="U16" s="44">
        <f t="shared" si="6"/>
        <v>0</v>
      </c>
      <c r="V16" s="44">
        <f t="shared" si="12"/>
        <v>0</v>
      </c>
      <c r="W16" s="44">
        <f t="shared" si="7"/>
        <v>0</v>
      </c>
      <c r="X16" s="44">
        <f t="shared" si="8"/>
        <v>0</v>
      </c>
      <c r="Y16" s="44">
        <f t="shared" si="9"/>
        <v>0</v>
      </c>
      <c r="Z16" s="44">
        <f t="shared" si="10"/>
        <v>0</v>
      </c>
    </row>
    <row r="17" spans="1:26" ht="15" customHeight="1" x14ac:dyDescent="0.25">
      <c r="A17" s="8">
        <f>IF('Base de données'!$C$3:$C$501=1,'Base de données'!F:F,"")</f>
        <v>42395</v>
      </c>
      <c r="B17" s="34">
        <f>IF('Base de données'!$C:$C=1,'Base de données'!E:E,"")</f>
        <v>8367</v>
      </c>
      <c r="C17" s="75">
        <f>IF('Base de données'!$C:$C=1,'Base de données'!G:G,"")</f>
        <v>4</v>
      </c>
      <c r="D17" s="75">
        <f>IF('Base de données'!$C:$C=1,'Base de données'!H:H,"")</f>
        <v>0</v>
      </c>
      <c r="E17" s="75">
        <f>IF('Base de données'!$C:$C=1,'Base de données'!I:I,"")</f>
        <v>46740</v>
      </c>
      <c r="F17" s="75">
        <f>IF('Base de données'!$C:$C=1,'Base de données'!J:J,"")</f>
        <v>0</v>
      </c>
      <c r="G17" s="27"/>
      <c r="H17" s="5"/>
      <c r="I17" s="15" t="s">
        <v>9</v>
      </c>
      <c r="J17" s="16" t="s">
        <v>11</v>
      </c>
      <c r="K17" s="30"/>
      <c r="L17" s="27"/>
      <c r="M17" s="40">
        <v>42379</v>
      </c>
      <c r="N17" s="44">
        <f t="shared" si="0"/>
        <v>0</v>
      </c>
      <c r="O17" s="44">
        <f t="shared" si="1"/>
        <v>0</v>
      </c>
      <c r="P17" s="44">
        <f t="shared" si="2"/>
        <v>0</v>
      </c>
      <c r="Q17" s="44">
        <f t="shared" si="3"/>
        <v>0</v>
      </c>
      <c r="R17" s="44">
        <f t="shared" si="11"/>
        <v>0</v>
      </c>
      <c r="S17" s="44">
        <f t="shared" si="4"/>
        <v>0</v>
      </c>
      <c r="T17" s="44">
        <f t="shared" si="5"/>
        <v>0</v>
      </c>
      <c r="U17" s="44">
        <f t="shared" si="6"/>
        <v>0</v>
      </c>
      <c r="V17" s="44">
        <f t="shared" si="12"/>
        <v>0</v>
      </c>
      <c r="W17" s="44">
        <f t="shared" si="7"/>
        <v>0</v>
      </c>
      <c r="X17" s="44">
        <f t="shared" si="8"/>
        <v>0</v>
      </c>
      <c r="Y17" s="44">
        <f t="shared" si="9"/>
        <v>0</v>
      </c>
      <c r="Z17" s="44">
        <f t="shared" si="10"/>
        <v>0</v>
      </c>
    </row>
    <row r="18" spans="1:26" ht="15" customHeight="1" thickBot="1" x14ac:dyDescent="0.3">
      <c r="A18" s="8">
        <f>IF('Base de données'!$C$3:$C$501=1,'Base de données'!F:F,"")</f>
        <v>42396</v>
      </c>
      <c r="B18" s="34">
        <f>IF('Base de données'!$C:$C=1,'Base de données'!E:E,"")</f>
        <v>8368</v>
      </c>
      <c r="C18" s="75">
        <f>IF('Base de données'!$C:$C=1,'Base de données'!G:G,"")</f>
        <v>1</v>
      </c>
      <c r="D18" s="75">
        <f>IF('Base de données'!$C:$C=1,'Base de données'!H:H,"")</f>
        <v>0</v>
      </c>
      <c r="E18" s="75">
        <f>IF('Base de données'!$C:$C=1,'Base de données'!I:I,"")</f>
        <v>49978</v>
      </c>
      <c r="F18" s="75">
        <f>IF('Base de données'!$C:$C=1,'Base de données'!J:J,"")</f>
        <v>0</v>
      </c>
      <c r="G18" s="7"/>
      <c r="H18" s="12"/>
      <c r="I18" s="19">
        <f>SUMIFS(E2:E46,C2:C46,"8",D2:D46,"U.S 8")</f>
        <v>0</v>
      </c>
      <c r="J18" s="20">
        <f>SUM(I16+J16+I18)</f>
        <v>38160</v>
      </c>
      <c r="K18" s="11"/>
      <c r="L18" s="7"/>
      <c r="M18" s="35">
        <v>42380</v>
      </c>
      <c r="N18" s="36">
        <f t="shared" si="0"/>
        <v>48600</v>
      </c>
      <c r="O18" s="36">
        <f t="shared" si="1"/>
        <v>0</v>
      </c>
      <c r="P18" s="36">
        <f t="shared" si="2"/>
        <v>0</v>
      </c>
      <c r="Q18" s="36">
        <f t="shared" si="3"/>
        <v>43480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90">
        <f t="shared" si="12"/>
        <v>0</v>
      </c>
      <c r="W18" s="6">
        <f t="shared" si="7"/>
        <v>0</v>
      </c>
      <c r="X18" s="6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8" t="str">
        <f>IF('Base de données'!$C$3:$C$501=1,'Base de données'!F:F,"")</f>
        <v/>
      </c>
      <c r="B19" s="34" t="str">
        <f>IF('Base de données'!$C:$C=1,'Base de données'!E:E,"")</f>
        <v/>
      </c>
      <c r="C19" s="75" t="str">
        <f>IF('Base de données'!$C:$C=1,'Base de données'!G:G,"")</f>
        <v/>
      </c>
      <c r="D19" s="75" t="str">
        <f>IF('Base de données'!$C:$C=1,'Base de données'!H:H,"")</f>
        <v/>
      </c>
      <c r="E19" s="75" t="str">
        <f>IF('Base de données'!$C:$C=1,'Base de données'!I:I,"")</f>
        <v/>
      </c>
      <c r="F19" s="75" t="str">
        <f>IF('Base de données'!$C:$C=1,'Base de données'!J:J,"")</f>
        <v/>
      </c>
      <c r="M19" s="35">
        <v>42381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90">
        <f t="shared" si="12"/>
        <v>0</v>
      </c>
      <c r="W19" s="6">
        <f t="shared" si="7"/>
        <v>0</v>
      </c>
      <c r="X19" s="6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8" t="str">
        <f>IF('Base de données'!$C$3:$C$501=1,'Base de données'!F:F,"")</f>
        <v/>
      </c>
      <c r="B20" s="34" t="str">
        <f>IF('Base de données'!$C:$C=1,'Base de données'!E:E,"")</f>
        <v/>
      </c>
      <c r="C20" s="75" t="str">
        <f>IF('Base de données'!$C:$C=1,'Base de données'!G:G,"")</f>
        <v/>
      </c>
      <c r="D20" s="75" t="str">
        <f>IF('Base de données'!$C:$C=1,'Base de données'!H:H,"")</f>
        <v/>
      </c>
      <c r="E20" s="75" t="str">
        <f>IF('Base de données'!$C:$C=1,'Base de données'!I:I,"")</f>
        <v/>
      </c>
      <c r="F20" s="75" t="str">
        <f>IF('Base de données'!$C:$C=1,'Base de données'!J:J,"")</f>
        <v/>
      </c>
      <c r="M20" s="35">
        <v>42382</v>
      </c>
      <c r="N20" s="36">
        <f t="shared" si="0"/>
        <v>49640</v>
      </c>
      <c r="O20" s="36">
        <f t="shared" si="1"/>
        <v>0</v>
      </c>
      <c r="P20" s="36">
        <f t="shared" si="2"/>
        <v>0</v>
      </c>
      <c r="Q20" s="36">
        <f t="shared" si="3"/>
        <v>0</v>
      </c>
      <c r="R20" s="36">
        <f t="shared" si="11"/>
        <v>0</v>
      </c>
      <c r="S20" s="36">
        <f t="shared" si="4"/>
        <v>0</v>
      </c>
      <c r="T20" s="36">
        <f t="shared" si="5"/>
        <v>0</v>
      </c>
      <c r="U20" s="36">
        <f t="shared" si="6"/>
        <v>0</v>
      </c>
      <c r="V20" s="90">
        <f t="shared" si="12"/>
        <v>0</v>
      </c>
      <c r="W20" s="6">
        <f t="shared" si="7"/>
        <v>0</v>
      </c>
      <c r="X20" s="6">
        <f t="shared" si="8"/>
        <v>0</v>
      </c>
      <c r="Y20" s="36">
        <f t="shared" si="9"/>
        <v>0</v>
      </c>
      <c r="Z20" s="36">
        <f t="shared" si="10"/>
        <v>0</v>
      </c>
    </row>
    <row r="21" spans="1:26" ht="15" customHeight="1" x14ac:dyDescent="0.25">
      <c r="A21" s="8" t="str">
        <f>IF('Base de données'!$C$3:$C$501=1,'Base de données'!F:F,"")</f>
        <v/>
      </c>
      <c r="B21" s="34" t="str">
        <f>IF('Base de données'!$C:$C=1,'Base de données'!E:E,"")</f>
        <v/>
      </c>
      <c r="C21" s="75" t="str">
        <f>IF('Base de données'!$C:$C=1,'Base de données'!G:G,"")</f>
        <v/>
      </c>
      <c r="D21" s="75" t="str">
        <f>IF('Base de données'!$C:$C=1,'Base de données'!H:H,"")</f>
        <v/>
      </c>
      <c r="E21" s="75" t="str">
        <f>IF('Base de données'!$C:$C=1,'Base de données'!I:I,"")</f>
        <v/>
      </c>
      <c r="F21" s="75" t="str">
        <f>IF('Base de données'!$C:$C=1,'Base de données'!J:J,"")</f>
        <v/>
      </c>
      <c r="M21" s="35">
        <v>42383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90">
        <f t="shared" si="12"/>
        <v>0</v>
      </c>
      <c r="W21" s="6">
        <f t="shared" si="7"/>
        <v>0</v>
      </c>
      <c r="X21" s="6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8" t="str">
        <f>IF('Base de données'!$C$3:$C$501=1,'Base de données'!F:F,"")</f>
        <v/>
      </c>
      <c r="B22" s="34" t="str">
        <f>IF('Base de données'!$C:$C=1,'Base de données'!E:E,"")</f>
        <v/>
      </c>
      <c r="C22" s="75" t="str">
        <f>IF('Base de données'!$C:$C=1,'Base de données'!G:G,"")</f>
        <v/>
      </c>
      <c r="D22" s="75" t="str">
        <f>IF('Base de données'!$C:$C=1,'Base de données'!H:H,"")</f>
        <v/>
      </c>
      <c r="E22" s="75" t="str">
        <f>IF('Base de données'!$C:$C=1,'Base de données'!I:I,"")</f>
        <v/>
      </c>
      <c r="F22" s="75" t="str">
        <f>IF('Base de données'!$C:$C=1,'Base de données'!J:J,"")</f>
        <v/>
      </c>
      <c r="H22" t="str">
        <f>IF('Base de données'!$C:$C=1,'Base de données'!E:E,"")</f>
        <v/>
      </c>
      <c r="M22" s="35">
        <v>42384</v>
      </c>
      <c r="N22" s="36">
        <f t="shared" si="0"/>
        <v>48740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90">
        <f t="shared" si="12"/>
        <v>0</v>
      </c>
      <c r="W22" s="6">
        <f t="shared" si="7"/>
        <v>0</v>
      </c>
      <c r="X22" s="6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8" t="str">
        <f>IF('Base de données'!$C$3:$C$501=1,'Base de données'!F:F,"")</f>
        <v/>
      </c>
      <c r="B23" s="34" t="str">
        <f>IF('Base de données'!$C:$C=1,'Base de données'!E:E,"")</f>
        <v/>
      </c>
      <c r="C23" s="75" t="str">
        <f>IF('Base de données'!$C:$C=1,'Base de données'!G:G,"")</f>
        <v/>
      </c>
      <c r="D23" s="75" t="str">
        <f>IF('Base de données'!$C:$C=1,'Base de données'!H:H,"")</f>
        <v/>
      </c>
      <c r="E23" s="75" t="str">
        <f>IF('Base de données'!$C:$C=1,'Base de données'!I:I,"")</f>
        <v/>
      </c>
      <c r="F23" s="75" t="str">
        <f>IF('Base de données'!$C:$C=1,'Base de données'!J:J,"")</f>
        <v/>
      </c>
      <c r="M23" s="40">
        <v>42385</v>
      </c>
      <c r="N23" s="44">
        <f t="shared" si="0"/>
        <v>0</v>
      </c>
      <c r="O23" s="44">
        <f t="shared" si="1"/>
        <v>0</v>
      </c>
      <c r="P23" s="44">
        <f t="shared" si="2"/>
        <v>0</v>
      </c>
      <c r="Q23" s="44">
        <f t="shared" si="3"/>
        <v>0</v>
      </c>
      <c r="R23" s="44">
        <f t="shared" si="11"/>
        <v>0</v>
      </c>
      <c r="S23" s="44">
        <f t="shared" si="4"/>
        <v>0</v>
      </c>
      <c r="T23" s="44">
        <f t="shared" si="5"/>
        <v>0</v>
      </c>
      <c r="U23" s="44">
        <f t="shared" si="6"/>
        <v>0</v>
      </c>
      <c r="V23" s="44">
        <f t="shared" si="12"/>
        <v>0</v>
      </c>
      <c r="W23" s="44">
        <f t="shared" si="7"/>
        <v>0</v>
      </c>
      <c r="X23" s="44">
        <f t="shared" si="8"/>
        <v>0</v>
      </c>
      <c r="Y23" s="44">
        <f t="shared" si="9"/>
        <v>0</v>
      </c>
      <c r="Z23" s="44">
        <f t="shared" si="10"/>
        <v>0</v>
      </c>
    </row>
    <row r="24" spans="1:26" ht="15" customHeight="1" x14ac:dyDescent="0.25">
      <c r="A24" s="8" t="str">
        <f>IF('Base de données'!$C$3:$C$501=1,'Base de données'!F:F,"")</f>
        <v/>
      </c>
      <c r="B24" s="34" t="str">
        <f>IF('Base de données'!$C:$C=1,'Base de données'!E:E,"")</f>
        <v/>
      </c>
      <c r="C24" s="75" t="str">
        <f>IF('Base de données'!$C:$C=1,'Base de données'!G:G,"")</f>
        <v/>
      </c>
      <c r="D24" s="75" t="str">
        <f>IF('Base de données'!$C:$C=1,'Base de données'!H:H,"")</f>
        <v/>
      </c>
      <c r="E24" s="75" t="str">
        <f>IF('Base de données'!$C:$C=1,'Base de données'!I:I,"")</f>
        <v/>
      </c>
      <c r="F24" s="75" t="str">
        <f>IF('Base de données'!$C:$C=1,'Base de données'!J:J,"")</f>
        <v/>
      </c>
      <c r="M24" s="40">
        <v>42386</v>
      </c>
      <c r="N24" s="44">
        <f t="shared" si="0"/>
        <v>0</v>
      </c>
      <c r="O24" s="44">
        <f t="shared" si="1"/>
        <v>0</v>
      </c>
      <c r="P24" s="44">
        <f t="shared" si="2"/>
        <v>0</v>
      </c>
      <c r="Q24" s="44">
        <f t="shared" si="3"/>
        <v>0</v>
      </c>
      <c r="R24" s="44">
        <f t="shared" si="11"/>
        <v>0</v>
      </c>
      <c r="S24" s="44">
        <f t="shared" si="4"/>
        <v>0</v>
      </c>
      <c r="T24" s="44">
        <f t="shared" si="5"/>
        <v>0</v>
      </c>
      <c r="U24" s="44">
        <f t="shared" si="6"/>
        <v>0</v>
      </c>
      <c r="V24" s="44">
        <f t="shared" si="12"/>
        <v>0</v>
      </c>
      <c r="W24" s="44">
        <f t="shared" si="7"/>
        <v>0</v>
      </c>
      <c r="X24" s="44">
        <f t="shared" si="8"/>
        <v>0</v>
      </c>
      <c r="Y24" s="44">
        <f t="shared" si="9"/>
        <v>0</v>
      </c>
      <c r="Z24" s="44">
        <f t="shared" si="10"/>
        <v>0</v>
      </c>
    </row>
    <row r="25" spans="1:26" ht="15" customHeight="1" x14ac:dyDescent="0.25">
      <c r="A25" s="8" t="str">
        <f>IF('Base de données'!$C$3:$C$501=1,'Base de données'!F:F,"")</f>
        <v/>
      </c>
      <c r="B25" s="34" t="str">
        <f>IF('Base de données'!$C:$C=1,'Base de données'!E:E,"")</f>
        <v/>
      </c>
      <c r="C25" s="75" t="str">
        <f>IF('Base de données'!$C:$C=1,'Base de données'!G:G,"")</f>
        <v/>
      </c>
      <c r="D25" s="75" t="str">
        <f>IF('Base de données'!$C:$C=1,'Base de données'!H:H,"")</f>
        <v/>
      </c>
      <c r="E25" s="75" t="str">
        <f>IF('Base de données'!$C:$C=1,'Base de données'!I:I,"")</f>
        <v/>
      </c>
      <c r="F25" s="75" t="str">
        <f>IF('Base de données'!$C:$C=1,'Base de données'!J:J,"")</f>
        <v/>
      </c>
      <c r="M25" s="35">
        <v>42387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19560</v>
      </c>
      <c r="U25" s="36">
        <f t="shared" si="6"/>
        <v>0</v>
      </c>
      <c r="V25" s="90">
        <f t="shared" si="12"/>
        <v>0</v>
      </c>
      <c r="W25" s="6">
        <f t="shared" si="7"/>
        <v>0</v>
      </c>
      <c r="X25" s="6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8" t="str">
        <f>IF('Base de données'!$C$3:$C$501=1,'Base de données'!F:F,"")</f>
        <v/>
      </c>
      <c r="B26" s="34" t="str">
        <f>IF('Base de données'!$C:$C=1,'Base de données'!E:E,"")</f>
        <v/>
      </c>
      <c r="C26" s="75" t="str">
        <f>IF('Base de données'!$C:$C=1,'Base de données'!G:G,"")</f>
        <v/>
      </c>
      <c r="D26" s="75" t="str">
        <f>IF('Base de données'!$C:$C=1,'Base de données'!H:H,"")</f>
        <v/>
      </c>
      <c r="E26" s="75" t="str">
        <f>IF('Base de données'!$C:$C=1,'Base de données'!I:I,"")</f>
        <v/>
      </c>
      <c r="F26" s="75" t="str">
        <f>IF('Base de données'!$C:$C=1,'Base de données'!J:J,"")</f>
        <v/>
      </c>
      <c r="M26" s="35">
        <v>42388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41240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90">
        <f t="shared" si="12"/>
        <v>16920</v>
      </c>
      <c r="W26" s="6">
        <f t="shared" si="7"/>
        <v>0</v>
      </c>
      <c r="X26" s="6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8" t="str">
        <f>IF('Base de données'!$C$3:$C$501=1,'Base de données'!F:F,"")</f>
        <v/>
      </c>
      <c r="B27" s="34" t="str">
        <f>IF('Base de données'!$C:$C=1,'Base de données'!E:E,"")</f>
        <v/>
      </c>
      <c r="C27" s="75" t="str">
        <f>IF('Base de données'!$C:$C=1,'Base de données'!G:G,"")</f>
        <v/>
      </c>
      <c r="D27" s="75" t="str">
        <f>IF('Base de données'!$C:$C=1,'Base de données'!H:H,"")</f>
        <v/>
      </c>
      <c r="E27" s="75" t="str">
        <f>IF('Base de données'!$C:$C=1,'Base de données'!I:I,"")</f>
        <v/>
      </c>
      <c r="F27" s="75" t="str">
        <f>IF('Base de données'!$C:$C=1,'Base de données'!J:J,"")</f>
        <v/>
      </c>
      <c r="M27" s="35">
        <v>42389</v>
      </c>
      <c r="N27" s="36">
        <f t="shared" si="0"/>
        <v>50160</v>
      </c>
      <c r="O27" s="36">
        <f t="shared" si="1"/>
        <v>0</v>
      </c>
      <c r="P27" s="36">
        <f t="shared" si="2"/>
        <v>0</v>
      </c>
      <c r="Q27" s="36">
        <f t="shared" si="3"/>
        <v>0</v>
      </c>
      <c r="R27" s="36">
        <f t="shared" si="11"/>
        <v>0</v>
      </c>
      <c r="S27" s="36">
        <f t="shared" si="4"/>
        <v>0</v>
      </c>
      <c r="T27" s="36">
        <f t="shared" si="5"/>
        <v>0</v>
      </c>
      <c r="U27" s="36">
        <f t="shared" si="6"/>
        <v>0</v>
      </c>
      <c r="V27" s="90">
        <f t="shared" si="12"/>
        <v>0</v>
      </c>
      <c r="W27" s="6">
        <f t="shared" si="7"/>
        <v>0</v>
      </c>
      <c r="X27" s="6">
        <f t="shared" si="8"/>
        <v>0</v>
      </c>
      <c r="Y27" s="36">
        <f t="shared" si="9"/>
        <v>0</v>
      </c>
      <c r="Z27" s="36">
        <f t="shared" si="10"/>
        <v>0</v>
      </c>
    </row>
    <row r="28" spans="1:26" ht="15" customHeight="1" x14ac:dyDescent="0.25">
      <c r="A28" s="8" t="str">
        <f>IF('Base de données'!$C$3:$C$501=1,'Base de données'!F:F,"")</f>
        <v/>
      </c>
      <c r="B28" s="34" t="str">
        <f>IF('Base de données'!$C:$C=1,'Base de données'!E:E,"")</f>
        <v/>
      </c>
      <c r="C28" s="75" t="str">
        <f>IF('Base de données'!$C:$C=1,'Base de données'!G:G,"")</f>
        <v/>
      </c>
      <c r="D28" s="75" t="str">
        <f>IF('Base de données'!$C:$C=1,'Base de données'!H:H,"")</f>
        <v/>
      </c>
      <c r="E28" s="75" t="str">
        <f>IF('Base de données'!$C:$C=1,'Base de données'!I:I,"")</f>
        <v/>
      </c>
      <c r="F28" s="75" t="str">
        <f>IF('Base de données'!$C:$C=1,'Base de données'!J:J,"")</f>
        <v/>
      </c>
      <c r="M28" s="35">
        <v>42390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90">
        <f t="shared" si="12"/>
        <v>0</v>
      </c>
      <c r="W28" s="6">
        <f t="shared" si="7"/>
        <v>0</v>
      </c>
      <c r="X28" s="6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8" t="str">
        <f>IF('Base de données'!$C$3:$C$501=1,'Base de données'!F:F,"")</f>
        <v/>
      </c>
      <c r="B29" s="34" t="str">
        <f>IF('Base de données'!$C:$C=1,'Base de données'!E:E,"")</f>
        <v/>
      </c>
      <c r="C29" s="75" t="str">
        <f>IF('Base de données'!$C:$C=1,'Base de données'!G:G,"")</f>
        <v/>
      </c>
      <c r="D29" s="75" t="str">
        <f>IF('Base de données'!$C:$C=1,'Base de données'!H:H,"")</f>
        <v/>
      </c>
      <c r="E29" s="75" t="str">
        <f>IF('Base de données'!$C:$C=1,'Base de données'!I:I,"")</f>
        <v/>
      </c>
      <c r="F29" s="75" t="str">
        <f>IF('Base de données'!$C:$C=1,'Base de données'!J:J,"")</f>
        <v/>
      </c>
      <c r="M29" s="35">
        <v>42391</v>
      </c>
      <c r="N29" s="36">
        <f t="shared" si="0"/>
        <v>47600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12580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90">
        <f t="shared" si="12"/>
        <v>0</v>
      </c>
      <c r="W29" s="6">
        <f t="shared" si="7"/>
        <v>0</v>
      </c>
      <c r="X29" s="6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8" t="str">
        <f>IF('Base de données'!$C$3:$C$501=1,'Base de données'!F:F,"")</f>
        <v/>
      </c>
      <c r="B30" s="34" t="str">
        <f>IF('Base de données'!$C:$C=1,'Base de données'!E:E,"")</f>
        <v/>
      </c>
      <c r="C30" s="75" t="str">
        <f>IF('Base de données'!$C:$C=1,'Base de données'!G:G,"")</f>
        <v/>
      </c>
      <c r="D30" s="75" t="str">
        <f>IF('Base de données'!$C:$C=1,'Base de données'!H:H,"")</f>
        <v/>
      </c>
      <c r="E30" s="75" t="str">
        <f>IF('Base de données'!$C:$C=1,'Base de données'!I:I,"")</f>
        <v/>
      </c>
      <c r="F30" s="75" t="str">
        <f>IF('Base de données'!$C:$C=1,'Base de données'!J:J,"")</f>
        <v/>
      </c>
      <c r="G30" s="5"/>
      <c r="H30" s="5"/>
      <c r="I30" s="5"/>
      <c r="J30" s="5"/>
      <c r="K30" s="5"/>
      <c r="L30" s="5"/>
      <c r="M30" s="40">
        <v>42392</v>
      </c>
      <c r="N30" s="44">
        <f t="shared" si="0"/>
        <v>0</v>
      </c>
      <c r="O30" s="44">
        <f t="shared" si="1"/>
        <v>0</v>
      </c>
      <c r="P30" s="44">
        <f t="shared" si="2"/>
        <v>0</v>
      </c>
      <c r="Q30" s="44">
        <f t="shared" si="3"/>
        <v>0</v>
      </c>
      <c r="R30" s="44">
        <f t="shared" si="11"/>
        <v>0</v>
      </c>
      <c r="S30" s="44">
        <f t="shared" si="4"/>
        <v>0</v>
      </c>
      <c r="T30" s="44">
        <f t="shared" si="5"/>
        <v>0</v>
      </c>
      <c r="U30" s="44">
        <f t="shared" si="6"/>
        <v>0</v>
      </c>
      <c r="V30" s="44">
        <f t="shared" si="12"/>
        <v>0</v>
      </c>
      <c r="W30" s="44">
        <f t="shared" si="7"/>
        <v>0</v>
      </c>
      <c r="X30" s="44">
        <f t="shared" si="8"/>
        <v>0</v>
      </c>
      <c r="Y30" s="44">
        <f t="shared" si="9"/>
        <v>0</v>
      </c>
      <c r="Z30" s="44">
        <f t="shared" si="10"/>
        <v>0</v>
      </c>
    </row>
    <row r="31" spans="1:26" ht="15" customHeight="1" x14ac:dyDescent="0.25">
      <c r="A31" s="8" t="str">
        <f>IF('Base de données'!$C$3:$C$501=1,'Base de données'!F:F,"")</f>
        <v/>
      </c>
      <c r="B31" s="34" t="str">
        <f>IF('Base de données'!$C:$C=1,'Base de données'!E:E,"")</f>
        <v/>
      </c>
      <c r="C31" s="75" t="str">
        <f>IF('Base de données'!$C:$C=1,'Base de données'!G:G,"")</f>
        <v/>
      </c>
      <c r="D31" s="75" t="str">
        <f>IF('Base de données'!$C:$C=1,'Base de données'!H:H,"")</f>
        <v/>
      </c>
      <c r="E31" s="75" t="str">
        <f>IF('Base de données'!$C:$C=1,'Base de données'!I:I,"")</f>
        <v/>
      </c>
      <c r="F31" s="75" t="str">
        <f>IF('Base de données'!$C:$C=1,'Base de données'!J:J,"")</f>
        <v/>
      </c>
      <c r="G31" s="5"/>
      <c r="H31" s="5"/>
      <c r="I31" s="5"/>
      <c r="J31" s="5"/>
      <c r="K31" s="5"/>
      <c r="L31" s="5"/>
      <c r="M31" s="40">
        <v>42393</v>
      </c>
      <c r="N31" s="44">
        <f t="shared" si="0"/>
        <v>0</v>
      </c>
      <c r="O31" s="44">
        <f t="shared" si="1"/>
        <v>0</v>
      </c>
      <c r="P31" s="44">
        <f t="shared" si="2"/>
        <v>0</v>
      </c>
      <c r="Q31" s="44">
        <f t="shared" si="3"/>
        <v>0</v>
      </c>
      <c r="R31" s="44">
        <f t="shared" si="11"/>
        <v>0</v>
      </c>
      <c r="S31" s="44">
        <f t="shared" si="4"/>
        <v>0</v>
      </c>
      <c r="T31" s="44">
        <f t="shared" si="5"/>
        <v>0</v>
      </c>
      <c r="U31" s="44">
        <f t="shared" si="6"/>
        <v>0</v>
      </c>
      <c r="V31" s="44">
        <f t="shared" si="12"/>
        <v>0</v>
      </c>
      <c r="W31" s="44">
        <f t="shared" si="7"/>
        <v>0</v>
      </c>
      <c r="X31" s="44">
        <f t="shared" si="8"/>
        <v>0</v>
      </c>
      <c r="Y31" s="44">
        <f t="shared" si="9"/>
        <v>0</v>
      </c>
      <c r="Z31" s="44">
        <f t="shared" si="10"/>
        <v>0</v>
      </c>
    </row>
    <row r="32" spans="1:26" ht="15" customHeight="1" x14ac:dyDescent="0.25">
      <c r="A32" s="8" t="str">
        <f>IF('Base de données'!$C$3:$C$501=1,'Base de données'!F:F,"")</f>
        <v/>
      </c>
      <c r="B32" s="34" t="str">
        <f>IF('Base de données'!$C:$C=1,'Base de données'!E:E,"")</f>
        <v/>
      </c>
      <c r="C32" s="75" t="str">
        <f>IF('Base de données'!$C:$C=1,'Base de données'!G:G,"")</f>
        <v/>
      </c>
      <c r="D32" s="75" t="str">
        <f>IF('Base de données'!$C:$C=1,'Base de données'!H:H,"")</f>
        <v/>
      </c>
      <c r="E32" s="75" t="str">
        <f>IF('Base de données'!$C:$C=1,'Base de données'!I:I,"")</f>
        <v/>
      </c>
      <c r="F32" s="75" t="str">
        <f>IF('Base de données'!$C:$C=1,'Base de données'!J:J,"")</f>
        <v/>
      </c>
      <c r="G32" s="5"/>
      <c r="H32" s="5"/>
      <c r="I32" s="5"/>
      <c r="J32" s="5"/>
      <c r="K32" s="5"/>
      <c r="L32" s="5"/>
      <c r="M32" s="35">
        <v>42394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90">
        <f t="shared" si="12"/>
        <v>0</v>
      </c>
      <c r="W32" s="6">
        <f t="shared" si="7"/>
        <v>0</v>
      </c>
      <c r="X32" s="6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8" t="str">
        <f>IF('Base de données'!$C$3:$C$501=1,'Base de données'!F:F,"")</f>
        <v/>
      </c>
      <c r="B33" s="34" t="str">
        <f>IF('Base de données'!$C:$C=1,'Base de données'!E:E,"")</f>
        <v/>
      </c>
      <c r="C33" s="75" t="str">
        <f>IF('Base de données'!$C:$C=1,'Base de données'!G:G,"")</f>
        <v/>
      </c>
      <c r="D33" s="75" t="str">
        <f>IF('Base de données'!$C:$C=1,'Base de données'!H:H,"")</f>
        <v/>
      </c>
      <c r="E33" s="75" t="str">
        <f>IF('Base de données'!$C:$C=1,'Base de données'!I:I,"")</f>
        <v/>
      </c>
      <c r="F33" s="75" t="str">
        <f>IF('Base de données'!$C:$C=1,'Base de données'!J:J,"")</f>
        <v/>
      </c>
      <c r="G33" s="5"/>
      <c r="H33" s="5"/>
      <c r="I33" s="5"/>
      <c r="J33" s="5"/>
      <c r="K33" s="5"/>
      <c r="L33" s="5"/>
      <c r="M33" s="35">
        <v>42395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46740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90">
        <f t="shared" si="12"/>
        <v>0</v>
      </c>
      <c r="W33" s="6">
        <f t="shared" si="7"/>
        <v>0</v>
      </c>
      <c r="X33" s="6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8" t="str">
        <f>IF('Base de données'!$C$3:$C$501=1,'Base de données'!F:F,"")</f>
        <v/>
      </c>
      <c r="B34" s="34" t="str">
        <f>IF('Base de données'!$C:$C=1,'Base de données'!E:E,"")</f>
        <v/>
      </c>
      <c r="C34" s="75" t="str">
        <f>IF('Base de données'!$C:$C=1,'Base de données'!G:G,"")</f>
        <v/>
      </c>
      <c r="D34" s="75" t="str">
        <f>IF('Base de données'!$C:$C=1,'Base de données'!H:H,"")</f>
        <v/>
      </c>
      <c r="E34" s="75" t="str">
        <f>IF('Base de données'!$C:$C=1,'Base de données'!I:I,"")</f>
        <v/>
      </c>
      <c r="F34" s="75" t="str">
        <f>IF('Base de données'!$C:$C=1,'Base de données'!J:J,"")</f>
        <v/>
      </c>
      <c r="M34" s="35">
        <v>42396</v>
      </c>
      <c r="N34" s="36">
        <f t="shared" si="0"/>
        <v>49978</v>
      </c>
      <c r="O34" s="36">
        <f t="shared" si="1"/>
        <v>0</v>
      </c>
      <c r="P34" s="36">
        <f t="shared" si="2"/>
        <v>0</v>
      </c>
      <c r="Q34" s="36">
        <f t="shared" si="3"/>
        <v>0</v>
      </c>
      <c r="R34" s="36">
        <f t="shared" si="11"/>
        <v>0</v>
      </c>
      <c r="S34" s="36">
        <f t="shared" si="4"/>
        <v>0</v>
      </c>
      <c r="T34" s="36">
        <f t="shared" si="5"/>
        <v>0</v>
      </c>
      <c r="U34" s="36">
        <f t="shared" si="6"/>
        <v>0</v>
      </c>
      <c r="V34" s="90">
        <f t="shared" si="12"/>
        <v>0</v>
      </c>
      <c r="W34" s="6">
        <f t="shared" si="7"/>
        <v>0</v>
      </c>
      <c r="X34" s="6">
        <f t="shared" si="8"/>
        <v>0</v>
      </c>
      <c r="Y34" s="36">
        <f t="shared" si="9"/>
        <v>0</v>
      </c>
      <c r="Z34" s="36">
        <f t="shared" si="10"/>
        <v>0</v>
      </c>
    </row>
    <row r="35" spans="1:26" ht="15" customHeight="1" x14ac:dyDescent="0.25">
      <c r="A35" s="8" t="str">
        <f>IF('Base de données'!$C$3:$C$501=1,'Base de données'!F:F,"")</f>
        <v/>
      </c>
      <c r="B35" s="34" t="str">
        <f>IF('Base de données'!$C:$C=1,'Base de données'!E:E,"")</f>
        <v/>
      </c>
      <c r="C35" s="75" t="str">
        <f>IF('Base de données'!$C:$C=1,'Base de données'!G:G,"")</f>
        <v/>
      </c>
      <c r="D35" s="75" t="str">
        <f>IF('Base de données'!$C:$C=1,'Base de données'!H:H,"")</f>
        <v/>
      </c>
      <c r="E35" s="75" t="str">
        <f>IF('Base de données'!$C:$C=1,'Base de données'!I:I,"")</f>
        <v/>
      </c>
      <c r="F35" s="75" t="str">
        <f>IF('Base de données'!$C:$C=1,'Base de données'!J:J,"")</f>
        <v/>
      </c>
      <c r="M35" s="35">
        <v>42397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90">
        <f t="shared" si="12"/>
        <v>0</v>
      </c>
      <c r="W35" s="6">
        <f t="shared" si="7"/>
        <v>0</v>
      </c>
      <c r="X35" s="6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8" t="str">
        <f>IF('Base de données'!$C$3:$C$501=1,'Base de données'!F:F,"")</f>
        <v/>
      </c>
      <c r="B36" s="34" t="str">
        <f>IF('Base de données'!$C:$C=1,'Base de données'!E:E,"")</f>
        <v/>
      </c>
      <c r="C36" s="75" t="str">
        <f>IF('Base de données'!$C:$C=1,'Base de données'!G:G,"")</f>
        <v/>
      </c>
      <c r="D36" s="75" t="str">
        <f>IF('Base de données'!$C:$C=1,'Base de données'!H:H,"")</f>
        <v/>
      </c>
      <c r="E36" s="75" t="str">
        <f>IF('Base de données'!$C:$C=1,'Base de données'!I:I,"")</f>
        <v/>
      </c>
      <c r="F36" s="75" t="str">
        <f>IF('Base de données'!$C:$C=1,'Base de données'!J:J,"")</f>
        <v/>
      </c>
      <c r="M36" s="35">
        <v>42398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90">
        <f t="shared" si="12"/>
        <v>0</v>
      </c>
      <c r="W36" s="6">
        <f t="shared" si="7"/>
        <v>0</v>
      </c>
      <c r="X36" s="6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8" t="str">
        <f>IF('Base de données'!$C$3:$C$501=1,'Base de données'!F:F,"")</f>
        <v/>
      </c>
      <c r="B37" s="34" t="str">
        <f>IF('Base de données'!$C:$C=1,'Base de données'!E:E,"")</f>
        <v/>
      </c>
      <c r="C37" s="75" t="str">
        <f>IF('Base de données'!$C:$C=1,'Base de données'!G:G,"")</f>
        <v/>
      </c>
      <c r="D37" s="75" t="str">
        <f>IF('Base de données'!$C:$C=1,'Base de données'!H:H,"")</f>
        <v/>
      </c>
      <c r="E37" s="75" t="str">
        <f>IF('Base de données'!$C:$C=1,'Base de données'!I:I,"")</f>
        <v/>
      </c>
      <c r="F37" s="75" t="str">
        <f>IF('Base de données'!$C:$C=1,'Base de données'!J:J,"")</f>
        <v/>
      </c>
      <c r="M37" s="40">
        <v>42399</v>
      </c>
      <c r="N37" s="44">
        <f t="shared" si="0"/>
        <v>0</v>
      </c>
      <c r="O37" s="44">
        <f t="shared" si="1"/>
        <v>0</v>
      </c>
      <c r="P37" s="44">
        <f t="shared" si="2"/>
        <v>0</v>
      </c>
      <c r="Q37" s="44">
        <f t="shared" si="3"/>
        <v>0</v>
      </c>
      <c r="R37" s="44">
        <f t="shared" si="11"/>
        <v>0</v>
      </c>
      <c r="S37" s="44">
        <f t="shared" si="4"/>
        <v>0</v>
      </c>
      <c r="T37" s="44">
        <f t="shared" si="5"/>
        <v>0</v>
      </c>
      <c r="U37" s="44">
        <f t="shared" si="6"/>
        <v>0</v>
      </c>
      <c r="V37" s="44">
        <f t="shared" si="12"/>
        <v>0</v>
      </c>
      <c r="W37" s="44">
        <f t="shared" si="7"/>
        <v>0</v>
      </c>
      <c r="X37" s="44">
        <f t="shared" si="8"/>
        <v>0</v>
      </c>
      <c r="Y37" s="44">
        <f t="shared" si="9"/>
        <v>0</v>
      </c>
      <c r="Z37" s="44">
        <f t="shared" si="10"/>
        <v>0</v>
      </c>
    </row>
    <row r="38" spans="1:26" ht="15" customHeight="1" x14ac:dyDescent="0.25">
      <c r="A38" s="8" t="str">
        <f>IF('Base de données'!$C$3:$C$501=1,'Base de données'!F:F,"")</f>
        <v/>
      </c>
      <c r="B38" s="34" t="str">
        <f>IF('Base de données'!$C:$C=1,'Base de données'!E:E,"")</f>
        <v/>
      </c>
      <c r="C38" s="75" t="str">
        <f>IF('Base de données'!$C:$C=1,'Base de données'!G:G,"")</f>
        <v/>
      </c>
      <c r="D38" s="75" t="str">
        <f>IF('Base de données'!$C:$C=1,'Base de données'!H:H,"")</f>
        <v/>
      </c>
      <c r="E38" s="75" t="str">
        <f>IF('Base de données'!$C:$C=1,'Base de données'!I:I,"")</f>
        <v/>
      </c>
      <c r="F38" s="75" t="str">
        <f>IF('Base de données'!$C:$C=1,'Base de données'!J:J,"")</f>
        <v/>
      </c>
      <c r="M38" s="40">
        <v>42400</v>
      </c>
      <c r="N38" s="44">
        <f t="shared" si="0"/>
        <v>0</v>
      </c>
      <c r="O38" s="44">
        <f t="shared" si="1"/>
        <v>0</v>
      </c>
      <c r="P38" s="44">
        <f t="shared" si="2"/>
        <v>0</v>
      </c>
      <c r="Q38" s="44">
        <f t="shared" si="3"/>
        <v>0</v>
      </c>
      <c r="R38" s="44">
        <f t="shared" si="11"/>
        <v>0</v>
      </c>
      <c r="S38" s="44">
        <f t="shared" si="4"/>
        <v>0</v>
      </c>
      <c r="T38" s="44">
        <f t="shared" si="5"/>
        <v>0</v>
      </c>
      <c r="U38" s="44">
        <f t="shared" si="6"/>
        <v>0</v>
      </c>
      <c r="V38" s="44">
        <f t="shared" si="12"/>
        <v>0</v>
      </c>
      <c r="W38" s="44">
        <f t="shared" si="7"/>
        <v>0</v>
      </c>
      <c r="X38" s="44">
        <f t="shared" si="8"/>
        <v>0</v>
      </c>
      <c r="Y38" s="44">
        <f t="shared" si="9"/>
        <v>0</v>
      </c>
      <c r="Z38" s="44">
        <f t="shared" si="10"/>
        <v>0</v>
      </c>
    </row>
    <row r="39" spans="1:26" ht="15" customHeight="1" x14ac:dyDescent="0.25">
      <c r="A39" s="8" t="str">
        <f>IF('Base de données'!$C$3:$C$501=1,'Base de données'!F:F,"")</f>
        <v/>
      </c>
      <c r="B39" s="34" t="str">
        <f>IF('Base de données'!$C:$C=1,'Base de données'!E:E,"")</f>
        <v/>
      </c>
      <c r="C39" s="75" t="str">
        <f>IF('Base de données'!$C:$C=1,'Base de données'!G:G,"")</f>
        <v/>
      </c>
      <c r="D39" s="75" t="str">
        <f>IF('Base de données'!$C:$C=1,'Base de données'!H:H,"")</f>
        <v/>
      </c>
      <c r="E39" s="75" t="str">
        <f>IF('Base de données'!$C:$C=1,'Base de données'!I:I,"")</f>
        <v/>
      </c>
      <c r="F39" s="75" t="str">
        <f>IF('Base de données'!$C:$C=1,'Base de données'!J:J,"")</f>
        <v/>
      </c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8" t="str">
        <f>IF('Base de données'!$C$3:$C$501=1,'Base de données'!F:F,"")</f>
        <v/>
      </c>
      <c r="B40" s="34" t="str">
        <f>IF('Base de données'!$C:$C=1,'Base de données'!E:E,"")</f>
        <v/>
      </c>
      <c r="C40" s="75" t="str">
        <f>IF('Base de données'!$C:$C=1,'Base de données'!G:G,"")</f>
        <v/>
      </c>
      <c r="D40" s="75" t="str">
        <f>IF('Base de données'!$C:$C=1,'Base de données'!H:H,"")</f>
        <v/>
      </c>
      <c r="E40" s="75" t="str">
        <f>IF('Base de données'!$C:$C=1,'Base de données'!I:I,"")</f>
        <v/>
      </c>
      <c r="F40" s="75" t="str">
        <f>IF('Base de données'!$C:$C=1,'Base de données'!J:J,"")</f>
        <v/>
      </c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8" t="str">
        <f>IF('Base de données'!$C$3:$C$501=1,'Base de données'!F:F,"")</f>
        <v/>
      </c>
      <c r="B41" s="34" t="str">
        <f>IF('Base de données'!$C:$C=1,'Base de données'!E:E,"")</f>
        <v/>
      </c>
      <c r="C41" s="75" t="str">
        <f>IF('Base de données'!$C:$C=1,'Base de données'!G:G,"")</f>
        <v/>
      </c>
      <c r="D41" s="75" t="str">
        <f>IF('Base de données'!$C:$C=1,'Base de données'!H:H,"")</f>
        <v/>
      </c>
      <c r="E41" s="75" t="str">
        <f>IF('Base de données'!$C:$C=1,'Base de données'!I:I,"")</f>
        <v/>
      </c>
      <c r="F41" s="75" t="str">
        <f>IF('Base de données'!$C:$C=1,'Base de données'!J:J,"")</f>
        <v/>
      </c>
      <c r="G41" s="2"/>
    </row>
    <row r="42" spans="1:26" ht="15" customHeight="1" x14ac:dyDescent="0.25">
      <c r="A42" s="8" t="str">
        <f>IF('Base de données'!$C$3:$C$501=1,'Base de données'!F:F,"")</f>
        <v/>
      </c>
      <c r="B42" s="34" t="str">
        <f>IF('Base de données'!$C:$C=1,'Base de données'!E:E,"")</f>
        <v/>
      </c>
      <c r="C42" s="75" t="str">
        <f>IF('Base de données'!$C:$C=1,'Base de données'!G:G,"")</f>
        <v/>
      </c>
      <c r="D42" s="75" t="str">
        <f>IF('Base de données'!$C:$C=1,'Base de données'!H:H,"")</f>
        <v/>
      </c>
      <c r="E42" s="75" t="str">
        <f>IF('Base de données'!$C:$C=1,'Base de données'!I:I,"")</f>
        <v/>
      </c>
      <c r="F42" s="75" t="str">
        <f>IF('Base de données'!$C:$C=1,'Base de données'!J:J,"")</f>
        <v/>
      </c>
      <c r="G42" s="2"/>
    </row>
    <row r="43" spans="1:26" ht="15" customHeight="1" x14ac:dyDescent="0.25">
      <c r="A43" s="8" t="str">
        <f>IF('Base de données'!$C$3:$C$501=1,'Base de données'!F:F,"")</f>
        <v/>
      </c>
      <c r="B43" s="34" t="str">
        <f>IF('Base de données'!$C:$C=1,'Base de données'!E:E,"")</f>
        <v/>
      </c>
      <c r="C43" s="75" t="str">
        <f>IF('Base de données'!$C:$C=1,'Base de données'!G:G,"")</f>
        <v/>
      </c>
      <c r="D43" s="75" t="str">
        <f>IF('Base de données'!$C:$C=1,'Base de données'!H:H,"")</f>
        <v/>
      </c>
      <c r="E43" s="75" t="str">
        <f>IF('Base de données'!$C:$C=1,'Base de données'!I:I,"")</f>
        <v/>
      </c>
      <c r="F43" s="75" t="str">
        <f>IF('Base de données'!$C:$C=1,'Base de données'!J:J,"")</f>
        <v/>
      </c>
      <c r="G43" s="2"/>
    </row>
    <row r="44" spans="1:26" ht="15" customHeight="1" x14ac:dyDescent="0.25">
      <c r="A44" s="8" t="str">
        <f>IF('Base de données'!$C$3:$C$501=1,'Base de données'!F:F,"")</f>
        <v/>
      </c>
      <c r="B44" s="34" t="str">
        <f>IF('Base de données'!$C:$C=1,'Base de données'!E:E,"")</f>
        <v/>
      </c>
      <c r="C44" s="75" t="str">
        <f>IF('Base de données'!$C:$C=1,'Base de données'!G:G,"")</f>
        <v/>
      </c>
      <c r="D44" s="75" t="str">
        <f>IF('Base de données'!$C:$C=1,'Base de données'!H:H,"")</f>
        <v/>
      </c>
      <c r="E44" s="75" t="str">
        <f>IF('Base de données'!$C:$C=1,'Base de données'!I:I,"")</f>
        <v/>
      </c>
      <c r="F44" s="75" t="str">
        <f>IF('Base de données'!$C:$C=1,'Base de données'!J:J,"")</f>
        <v/>
      </c>
      <c r="G44" s="2"/>
    </row>
    <row r="45" spans="1:26" ht="15" customHeight="1" x14ac:dyDescent="0.25">
      <c r="A45" s="8" t="str">
        <f>IF('Base de données'!$C$3:$C$501=1,'Base de données'!F:F,"")</f>
        <v/>
      </c>
      <c r="B45" s="34" t="str">
        <f>IF('Base de données'!$C:$C=1,'Base de données'!E:E,"")</f>
        <v/>
      </c>
      <c r="C45" s="75" t="str">
        <f>IF('Base de données'!$C:$C=1,'Base de données'!G:G,"")</f>
        <v/>
      </c>
      <c r="D45" s="75" t="str">
        <f>IF('Base de données'!$C:$C=1,'Base de données'!H:H,"")</f>
        <v/>
      </c>
      <c r="E45" s="75" t="str">
        <f>IF('Base de données'!$C:$C=1,'Base de données'!I:I,"")</f>
        <v/>
      </c>
      <c r="F45" s="75" t="str">
        <f>IF('Base de données'!$C:$C=1,'Base de données'!J:J,"")</f>
        <v/>
      </c>
      <c r="G45" s="2"/>
    </row>
    <row r="46" spans="1:26" ht="15" customHeight="1" x14ac:dyDescent="0.25">
      <c r="A46" s="6"/>
      <c r="B46" s="8" t="s">
        <v>14</v>
      </c>
      <c r="C46" s="52"/>
      <c r="D46" s="52"/>
      <c r="E46" s="52">
        <f>SUM(E2:E45)</f>
        <v>610578</v>
      </c>
      <c r="F46" s="37"/>
      <c r="G46" s="2"/>
    </row>
    <row r="47" spans="1:26" ht="15" customHeight="1" x14ac:dyDescent="0.25">
      <c r="A47" s="51"/>
      <c r="B47" s="38"/>
      <c r="C47" s="53"/>
      <c r="D47" s="53"/>
      <c r="E47" s="53"/>
      <c r="F47" s="50"/>
      <c r="G47" s="2"/>
    </row>
    <row r="48" spans="1:26" ht="15" customHeight="1" x14ac:dyDescent="0.25">
      <c r="A48" s="4"/>
      <c r="B48" s="5"/>
      <c r="C48" s="38"/>
      <c r="D48" s="38"/>
      <c r="E48" s="38"/>
      <c r="F48" s="50"/>
      <c r="G48" s="2"/>
    </row>
    <row r="49" spans="1:7" x14ac:dyDescent="0.25">
      <c r="A49" s="4"/>
      <c r="B49" s="5"/>
      <c r="C49" s="5"/>
      <c r="D49" s="5"/>
      <c r="E49" s="5"/>
      <c r="F49" s="50"/>
      <c r="G49" s="2"/>
    </row>
  </sheetData>
  <mergeCells count="24">
    <mergeCell ref="I13:J13"/>
    <mergeCell ref="I14:J14"/>
    <mergeCell ref="G1:L2"/>
    <mergeCell ref="K9:L9"/>
    <mergeCell ref="K3:L3"/>
    <mergeCell ref="K4:L4"/>
    <mergeCell ref="K5:L5"/>
    <mergeCell ref="K6:L6"/>
    <mergeCell ref="I11:J11"/>
    <mergeCell ref="K10:L10"/>
    <mergeCell ref="I12:J12"/>
    <mergeCell ref="V2:X6"/>
    <mergeCell ref="Y2:Y7"/>
    <mergeCell ref="Z2:Z7"/>
    <mergeCell ref="M1:M7"/>
    <mergeCell ref="N2:N7"/>
    <mergeCell ref="O2:O7"/>
    <mergeCell ref="P2:P7"/>
    <mergeCell ref="R1:S1"/>
    <mergeCell ref="V1:X1"/>
    <mergeCell ref="Q2:Q7"/>
    <mergeCell ref="R2:S6"/>
    <mergeCell ref="T2:T7"/>
    <mergeCell ref="U2:U7"/>
  </mergeCells>
  <conditionalFormatting sqref="N8:Z40">
    <cfRule type="cellIs" dxfId="21" priority="3" operator="greaterThan">
      <formula>0</formula>
    </cfRule>
  </conditionalFormatting>
  <pageMargins left="0.75" right="0.75" top="0.75" bottom="0.25" header="0.3" footer="0.3"/>
  <pageSetup fitToWidth="0" orientation="portrait" r:id="rId1"/>
  <headerFooter>
    <oddHeader>&amp;C&amp;12&amp;A&amp;R&amp;12&amp;F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47"/>
  <sheetViews>
    <sheetView showWhiteSpace="0" view="pageLayout" zoomScaleNormal="100" zoomScaleSheetLayoutView="80" workbookViewId="0">
      <selection activeCell="A18" sqref="A18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16" width="6" customWidth="1"/>
    <col min="17" max="17" width="6.28515625" customWidth="1"/>
    <col min="18" max="26" width="6" customWidth="1"/>
  </cols>
  <sheetData>
    <row r="1" spans="1:26" ht="15" customHeight="1" x14ac:dyDescent="0.25">
      <c r="A1" s="31" t="s">
        <v>0</v>
      </c>
      <c r="B1" s="32" t="s">
        <v>1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54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8" t="str">
        <f>IF('Base de données'!C:C=2,'Base de données'!F:F,"")</f>
        <v/>
      </c>
      <c r="B2" s="34"/>
      <c r="C2" s="34"/>
      <c r="D2" s="75"/>
      <c r="E2" s="34"/>
      <c r="F2" s="75">
        <f>VLOOKUP(2,'Base de données'!$C$3:$J$541,8,FALSE)</f>
        <v>0</v>
      </c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8" t="str">
        <f>IF('Base de données'!C:C=2,'Base de données'!F:F,"")</f>
        <v/>
      </c>
      <c r="B3" s="34"/>
      <c r="C3" s="75"/>
      <c r="D3" s="75"/>
      <c r="E3" s="75"/>
      <c r="F3" s="76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8" t="str">
        <f>IF('Base de données'!C:C=2,'Base de données'!F:F,"")</f>
        <v/>
      </c>
      <c r="B4" s="34"/>
      <c r="C4" s="75"/>
      <c r="D4" s="75"/>
      <c r="E4" s="75"/>
      <c r="F4" s="76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8" t="str">
        <f>IF('Base de données'!C:C=2,'Base de données'!F:F,"")</f>
        <v/>
      </c>
      <c r="B5" s="34"/>
      <c r="C5" s="75"/>
      <c r="D5" s="75"/>
      <c r="E5" s="75"/>
      <c r="F5" s="76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8" t="str">
        <f>IF('Base de données'!C:C=2,'Base de données'!F:F,"")</f>
        <v/>
      </c>
      <c r="B6" s="34"/>
      <c r="C6" s="75"/>
      <c r="D6" s="75"/>
      <c r="E6" s="75"/>
      <c r="F6" s="76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x14ac:dyDescent="0.25">
      <c r="A7" s="8" t="str">
        <f>IF('Base de données'!C:C=2,'Base de données'!F:F,"")</f>
        <v/>
      </c>
      <c r="B7" s="34"/>
      <c r="C7" s="75"/>
      <c r="D7" s="75"/>
      <c r="E7" s="75"/>
      <c r="F7" s="76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3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8" t="str">
        <f>IF('Base de données'!C:C=2,'Base de données'!F:F,"")</f>
        <v/>
      </c>
      <c r="B8" s="34"/>
      <c r="C8" s="75"/>
      <c r="D8" s="75"/>
      <c r="E8" s="75"/>
      <c r="F8" s="76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42401</v>
      </c>
      <c r="N8" s="36">
        <f t="shared" ref="N8:N36" si="0">SUMIFS(E:E,A:A,M$8:M$46,C:C,"1")</f>
        <v>0</v>
      </c>
      <c r="O8" s="36">
        <f t="shared" ref="O8:O36" si="1">SUMIFS(E:E,A:A,M$8:M$46,C:C,"2")</f>
        <v>0</v>
      </c>
      <c r="P8" s="36">
        <f t="shared" ref="P8:P36" si="2">SUMIFS(E:E,A:A,M$8:M$46,C:C,"3")</f>
        <v>0</v>
      </c>
      <c r="Q8" s="36">
        <f t="shared" ref="Q8:Q36" si="3">SUMIFS(E:E,A:A,M$8:M$46,C:C,"4")</f>
        <v>0</v>
      </c>
      <c r="R8" s="36">
        <f>SUMIFS(E:E,A:A,M$8:M$46,C:C,"5",D:D,"0")</f>
        <v>0</v>
      </c>
      <c r="S8" s="36">
        <f t="shared" ref="S8:S36" si="4">SUMIFS(E:E,A:A,M$8:M$46,C:C,"5",D:D,"U.S 3")</f>
        <v>0</v>
      </c>
      <c r="T8" s="36">
        <f t="shared" ref="T8:T36" si="5">SUMIFS(E:E,A:A,M$8:M$46,C:C,"6")</f>
        <v>0</v>
      </c>
      <c r="U8" s="36">
        <f t="shared" ref="U8:U36" si="6">SUMIFS(E:E,A:A,M$8:M$46,C:C,"7")</f>
        <v>0</v>
      </c>
      <c r="V8" s="6">
        <f>SUMIFS(E:E,A:A,M$8:M$46,C:C,"8",D:D,"0")</f>
        <v>0</v>
      </c>
      <c r="W8" s="6">
        <f t="shared" ref="W8:W36" si="7">SUMIFS(E:E,A:A,M$8:M$46,C:C,"8",D:D,"U.S 3")</f>
        <v>0</v>
      </c>
      <c r="X8" s="6">
        <f t="shared" ref="X8:X36" si="8">SUMIFS(E:E,A:A,M$8:M$46,C:C,"8",D:D,"U.S 8")</f>
        <v>0</v>
      </c>
      <c r="Y8" s="36">
        <f t="shared" ref="Y8:Y36" si="9">SUMIFS(E:E,A:A,M$8:M$46,C:C,"9")</f>
        <v>0</v>
      </c>
      <c r="Z8" s="36">
        <f t="shared" ref="Z8:Z36" si="10">SUMIFS(E:E,A:A,M$8:M$46,C:C,"10")</f>
        <v>0</v>
      </c>
    </row>
    <row r="9" spans="1:26" ht="15" customHeight="1" x14ac:dyDescent="0.25">
      <c r="A9" s="8" t="str">
        <f>IF('Base de données'!C:C=2,'Base de données'!F:F,"")</f>
        <v/>
      </c>
      <c r="B9" s="34"/>
      <c r="C9" s="75"/>
      <c r="D9" s="75"/>
      <c r="E9" s="75"/>
      <c r="F9" s="76"/>
      <c r="G9" s="27"/>
      <c r="H9" s="27"/>
      <c r="I9" s="27"/>
      <c r="J9" s="5"/>
      <c r="K9" s="119" t="s">
        <v>11</v>
      </c>
      <c r="L9" s="120"/>
      <c r="M9" s="35">
        <v>42402</v>
      </c>
      <c r="N9" s="36">
        <f t="shared" si="0"/>
        <v>0</v>
      </c>
      <c r="O9" s="36">
        <f t="shared" si="1"/>
        <v>0</v>
      </c>
      <c r="P9" s="36">
        <f t="shared" si="2"/>
        <v>0</v>
      </c>
      <c r="Q9" s="36">
        <f t="shared" si="3"/>
        <v>0</v>
      </c>
      <c r="R9" s="36">
        <f t="shared" ref="R9:R36" si="11">SUMIFS(E:E,A:A,M$8:M$46,C:C,"5",D:D,"0")</f>
        <v>0</v>
      </c>
      <c r="S9" s="36">
        <f t="shared" si="4"/>
        <v>0</v>
      </c>
      <c r="T9" s="36">
        <f t="shared" si="5"/>
        <v>0</v>
      </c>
      <c r="U9" s="36">
        <f t="shared" si="6"/>
        <v>0</v>
      </c>
      <c r="V9" s="6">
        <f t="shared" ref="V9:V36" si="12">SUMIFS(E:E,A:A,M$8:M$46,C:C,"8",D:D,"0")</f>
        <v>0</v>
      </c>
      <c r="W9" s="6">
        <f t="shared" si="7"/>
        <v>0</v>
      </c>
      <c r="X9" s="6">
        <f t="shared" si="8"/>
        <v>0</v>
      </c>
      <c r="Y9" s="36">
        <f t="shared" si="9"/>
        <v>0</v>
      </c>
      <c r="Z9" s="36">
        <f t="shared" si="10"/>
        <v>0</v>
      </c>
    </row>
    <row r="10" spans="1:26" ht="15" customHeight="1" thickBot="1" x14ac:dyDescent="0.3">
      <c r="A10" s="8" t="str">
        <f>IF('Base de données'!C:C=2,'Base de données'!F:F,"")</f>
        <v/>
      </c>
      <c r="B10" s="34"/>
      <c r="C10" s="75"/>
      <c r="D10" s="75"/>
      <c r="E10" s="75"/>
      <c r="F10" s="76"/>
      <c r="G10" s="10"/>
      <c r="H10" s="10"/>
      <c r="I10" s="10"/>
      <c r="J10" s="12"/>
      <c r="K10" s="123">
        <f>SUM(K8+L8)</f>
        <v>0</v>
      </c>
      <c r="L10" s="124"/>
      <c r="M10" s="35">
        <v>42403</v>
      </c>
      <c r="N10" s="36">
        <f t="shared" si="0"/>
        <v>0</v>
      </c>
      <c r="O10" s="36">
        <f t="shared" si="1"/>
        <v>0</v>
      </c>
      <c r="P10" s="36">
        <f t="shared" si="2"/>
        <v>0</v>
      </c>
      <c r="Q10" s="36">
        <f t="shared" si="3"/>
        <v>0</v>
      </c>
      <c r="R10" s="36">
        <f t="shared" si="11"/>
        <v>0</v>
      </c>
      <c r="S10" s="36">
        <f t="shared" si="4"/>
        <v>0</v>
      </c>
      <c r="T10" s="36">
        <f t="shared" si="5"/>
        <v>0</v>
      </c>
      <c r="U10" s="36">
        <f t="shared" si="6"/>
        <v>0</v>
      </c>
      <c r="V10" s="6">
        <f t="shared" si="12"/>
        <v>0</v>
      </c>
      <c r="W10" s="6">
        <f t="shared" si="7"/>
        <v>0</v>
      </c>
      <c r="X10" s="6">
        <f t="shared" si="8"/>
        <v>0</v>
      </c>
      <c r="Y10" s="36">
        <f t="shared" si="9"/>
        <v>0</v>
      </c>
      <c r="Z10" s="36">
        <f t="shared" si="10"/>
        <v>0</v>
      </c>
    </row>
    <row r="11" spans="1:26" ht="15" customHeight="1" x14ac:dyDescent="0.25">
      <c r="A11" s="8" t="str">
        <f>IF('Base de données'!C:C=2,'Base de données'!F:F,"")</f>
        <v/>
      </c>
      <c r="B11" s="34"/>
      <c r="C11" s="75"/>
      <c r="D11" s="75"/>
      <c r="E11" s="75"/>
      <c r="F11" s="76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42404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6">
        <f t="shared" si="12"/>
        <v>0</v>
      </c>
      <c r="W11" s="6">
        <f t="shared" si="7"/>
        <v>0</v>
      </c>
      <c r="X11" s="6">
        <f t="shared" si="8"/>
        <v>0</v>
      </c>
      <c r="Y11" s="36">
        <f t="shared" si="9"/>
        <v>0</v>
      </c>
      <c r="Z11" s="36">
        <f t="shared" si="10"/>
        <v>0</v>
      </c>
    </row>
    <row r="12" spans="1:26" ht="15" customHeight="1" x14ac:dyDescent="0.25">
      <c r="A12" s="8" t="str">
        <f>IF('Base de données'!C:C=2,'Base de données'!F:F,"")</f>
        <v/>
      </c>
      <c r="B12" s="34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42405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6">
        <f t="shared" si="12"/>
        <v>0</v>
      </c>
      <c r="W12" s="6">
        <f t="shared" si="7"/>
        <v>0</v>
      </c>
      <c r="X12" s="6">
        <f t="shared" si="8"/>
        <v>0</v>
      </c>
      <c r="Y12" s="36">
        <f t="shared" si="9"/>
        <v>0</v>
      </c>
      <c r="Z12" s="36">
        <f t="shared" si="10"/>
        <v>0</v>
      </c>
    </row>
    <row r="13" spans="1:26" ht="15" customHeight="1" x14ac:dyDescent="0.25">
      <c r="A13" s="8" t="str">
        <f>IF('Base de données'!C:C=2,'Base de données'!F:F,"")</f>
        <v/>
      </c>
      <c r="B13" s="34"/>
      <c r="C13" s="75"/>
      <c r="D13" s="75"/>
      <c r="E13" s="75"/>
      <c r="F13" s="76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55">
        <v>42406</v>
      </c>
      <c r="N13" s="44">
        <f t="shared" si="0"/>
        <v>0</v>
      </c>
      <c r="O13" s="44">
        <f t="shared" si="1"/>
        <v>0</v>
      </c>
      <c r="P13" s="44">
        <f t="shared" si="2"/>
        <v>0</v>
      </c>
      <c r="Q13" s="44">
        <f t="shared" si="3"/>
        <v>0</v>
      </c>
      <c r="R13" s="44">
        <f t="shared" si="11"/>
        <v>0</v>
      </c>
      <c r="S13" s="44">
        <f t="shared" si="4"/>
        <v>0</v>
      </c>
      <c r="T13" s="44">
        <f t="shared" si="5"/>
        <v>0</v>
      </c>
      <c r="U13" s="44">
        <f t="shared" si="6"/>
        <v>0</v>
      </c>
      <c r="V13" s="44">
        <f t="shared" si="12"/>
        <v>0</v>
      </c>
      <c r="W13" s="44">
        <f t="shared" si="7"/>
        <v>0</v>
      </c>
      <c r="X13" s="44">
        <f t="shared" si="8"/>
        <v>0</v>
      </c>
      <c r="Y13" s="44">
        <f t="shared" si="9"/>
        <v>0</v>
      </c>
      <c r="Z13" s="44">
        <f t="shared" si="10"/>
        <v>0</v>
      </c>
    </row>
    <row r="14" spans="1:26" ht="15" customHeight="1" x14ac:dyDescent="0.25">
      <c r="A14" s="8" t="str">
        <f>IF('Base de données'!C:C=2,'Base de données'!F:F,"")</f>
        <v/>
      </c>
      <c r="B14" s="34"/>
      <c r="C14" s="75"/>
      <c r="D14" s="75"/>
      <c r="E14" s="75"/>
      <c r="F14" s="76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55">
        <v>42407</v>
      </c>
      <c r="N14" s="44">
        <f t="shared" si="0"/>
        <v>0</v>
      </c>
      <c r="O14" s="44">
        <f t="shared" si="1"/>
        <v>0</v>
      </c>
      <c r="P14" s="44">
        <f t="shared" si="2"/>
        <v>0</v>
      </c>
      <c r="Q14" s="44">
        <f t="shared" si="3"/>
        <v>0</v>
      </c>
      <c r="R14" s="44">
        <f t="shared" si="11"/>
        <v>0</v>
      </c>
      <c r="S14" s="44">
        <f t="shared" si="4"/>
        <v>0</v>
      </c>
      <c r="T14" s="44">
        <f t="shared" si="5"/>
        <v>0</v>
      </c>
      <c r="U14" s="44">
        <f t="shared" si="6"/>
        <v>0</v>
      </c>
      <c r="V14" s="44">
        <f t="shared" si="12"/>
        <v>0</v>
      </c>
      <c r="W14" s="44">
        <f t="shared" si="7"/>
        <v>0</v>
      </c>
      <c r="X14" s="44">
        <f t="shared" si="8"/>
        <v>0</v>
      </c>
      <c r="Y14" s="44">
        <f t="shared" si="9"/>
        <v>0</v>
      </c>
      <c r="Z14" s="44">
        <f t="shared" si="10"/>
        <v>0</v>
      </c>
    </row>
    <row r="15" spans="1:26" ht="15" customHeight="1" x14ac:dyDescent="0.25">
      <c r="A15" s="8" t="str">
        <f>IF('Base de données'!C:C=2,'Base de données'!F:F,"")</f>
        <v/>
      </c>
      <c r="B15" s="34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42408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">
        <f t="shared" si="12"/>
        <v>0</v>
      </c>
      <c r="W15" s="6">
        <f t="shared" si="7"/>
        <v>0</v>
      </c>
      <c r="X15" s="6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8" t="str">
        <f>IF('Base de données'!C:C=2,'Base de données'!F:F,"")</f>
        <v/>
      </c>
      <c r="B16" s="34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35">
        <v>42409</v>
      </c>
      <c r="N16" s="36">
        <f t="shared" si="0"/>
        <v>0</v>
      </c>
      <c r="O16" s="36">
        <f t="shared" si="1"/>
        <v>0</v>
      </c>
      <c r="P16" s="36">
        <f t="shared" si="2"/>
        <v>0</v>
      </c>
      <c r="Q16" s="36">
        <f t="shared" si="3"/>
        <v>0</v>
      </c>
      <c r="R16" s="36">
        <f t="shared" si="11"/>
        <v>0</v>
      </c>
      <c r="S16" s="36">
        <f t="shared" si="4"/>
        <v>0</v>
      </c>
      <c r="T16" s="36">
        <f t="shared" si="5"/>
        <v>0</v>
      </c>
      <c r="U16" s="36">
        <f t="shared" si="6"/>
        <v>0</v>
      </c>
      <c r="V16" s="6">
        <f t="shared" si="12"/>
        <v>0</v>
      </c>
      <c r="W16" s="6">
        <f t="shared" si="7"/>
        <v>0</v>
      </c>
      <c r="X16" s="6">
        <f t="shared" si="8"/>
        <v>0</v>
      </c>
      <c r="Y16" s="36">
        <f t="shared" si="9"/>
        <v>0</v>
      </c>
      <c r="Z16" s="36">
        <f t="shared" si="10"/>
        <v>0</v>
      </c>
    </row>
    <row r="17" spans="1:26" ht="15" customHeight="1" x14ac:dyDescent="0.25">
      <c r="A17" s="8" t="str">
        <f>IF('Base de données'!C:C=2,'Base de données'!F:F,"")</f>
        <v/>
      </c>
      <c r="B17" s="34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35">
        <v>42410</v>
      </c>
      <c r="N17" s="36">
        <f t="shared" si="0"/>
        <v>0</v>
      </c>
      <c r="O17" s="36">
        <f t="shared" si="1"/>
        <v>0</v>
      </c>
      <c r="P17" s="36">
        <f t="shared" si="2"/>
        <v>0</v>
      </c>
      <c r="Q17" s="36">
        <f t="shared" si="3"/>
        <v>0</v>
      </c>
      <c r="R17" s="36">
        <f t="shared" si="11"/>
        <v>0</v>
      </c>
      <c r="S17" s="36">
        <f t="shared" si="4"/>
        <v>0</v>
      </c>
      <c r="T17" s="36">
        <f t="shared" si="5"/>
        <v>0</v>
      </c>
      <c r="U17" s="36">
        <f t="shared" si="6"/>
        <v>0</v>
      </c>
      <c r="V17" s="6">
        <f t="shared" si="12"/>
        <v>0</v>
      </c>
      <c r="W17" s="6">
        <f t="shared" si="7"/>
        <v>0</v>
      </c>
      <c r="X17" s="6">
        <f t="shared" si="8"/>
        <v>0</v>
      </c>
      <c r="Y17" s="36">
        <f t="shared" si="9"/>
        <v>0</v>
      </c>
      <c r="Z17" s="36">
        <f t="shared" si="10"/>
        <v>0</v>
      </c>
    </row>
    <row r="18" spans="1:26" ht="15" customHeight="1" thickBot="1" x14ac:dyDescent="0.3">
      <c r="A18" s="8" t="str">
        <f>IF('Base de données'!C:C=2,'Base de données'!F:F,"")</f>
        <v/>
      </c>
      <c r="B18" s="34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35">
        <v>42411</v>
      </c>
      <c r="N18" s="36">
        <f t="shared" si="0"/>
        <v>0</v>
      </c>
      <c r="O18" s="36">
        <f t="shared" si="1"/>
        <v>0</v>
      </c>
      <c r="P18" s="36">
        <f t="shared" si="2"/>
        <v>0</v>
      </c>
      <c r="Q18" s="36">
        <f t="shared" si="3"/>
        <v>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6">
        <f t="shared" si="12"/>
        <v>0</v>
      </c>
      <c r="W18" s="6">
        <f t="shared" si="7"/>
        <v>0</v>
      </c>
      <c r="X18" s="6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8">
        <f>IF('Base de données'!C:C=2,'Base de données'!F:F,"")</f>
        <v>42401</v>
      </c>
      <c r="B19" s="34"/>
      <c r="C19" s="75"/>
      <c r="D19" s="75"/>
      <c r="E19" s="75"/>
      <c r="F19" s="75"/>
      <c r="G19" s="1"/>
      <c r="M19" s="35">
        <v>42412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6">
        <f t="shared" si="12"/>
        <v>0</v>
      </c>
      <c r="W19" s="6">
        <f t="shared" si="7"/>
        <v>0</v>
      </c>
      <c r="X19" s="6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8">
        <f>IF('Base de données'!C:C=2,'Base de données'!F:F,"")</f>
        <v>42403</v>
      </c>
      <c r="B20" s="34"/>
      <c r="C20" s="75"/>
      <c r="D20" s="75"/>
      <c r="E20" s="75"/>
      <c r="F20" s="75"/>
      <c r="G20" s="1"/>
      <c r="M20" s="55">
        <v>42413</v>
      </c>
      <c r="N20" s="44">
        <f t="shared" si="0"/>
        <v>0</v>
      </c>
      <c r="O20" s="44">
        <f t="shared" si="1"/>
        <v>0</v>
      </c>
      <c r="P20" s="44">
        <f t="shared" si="2"/>
        <v>0</v>
      </c>
      <c r="Q20" s="44">
        <f t="shared" si="3"/>
        <v>0</v>
      </c>
      <c r="R20" s="44">
        <f t="shared" si="11"/>
        <v>0</v>
      </c>
      <c r="S20" s="44">
        <f t="shared" si="4"/>
        <v>0</v>
      </c>
      <c r="T20" s="44">
        <f t="shared" si="5"/>
        <v>0</v>
      </c>
      <c r="U20" s="44">
        <f t="shared" si="6"/>
        <v>0</v>
      </c>
      <c r="V20" s="44">
        <f t="shared" si="12"/>
        <v>0</v>
      </c>
      <c r="W20" s="44">
        <f t="shared" si="7"/>
        <v>0</v>
      </c>
      <c r="X20" s="44">
        <f t="shared" si="8"/>
        <v>0</v>
      </c>
      <c r="Y20" s="44">
        <f t="shared" si="9"/>
        <v>0</v>
      </c>
      <c r="Z20" s="44">
        <f t="shared" si="10"/>
        <v>0</v>
      </c>
    </row>
    <row r="21" spans="1:26" ht="15" customHeight="1" x14ac:dyDescent="0.25">
      <c r="A21" s="8">
        <f>IF('Base de données'!C:C=2,'Base de données'!F:F,"")</f>
        <v>42403</v>
      </c>
      <c r="B21" s="34"/>
      <c r="C21" s="75"/>
      <c r="D21" s="75"/>
      <c r="E21" s="75"/>
      <c r="F21" s="75"/>
      <c r="G21" s="1"/>
      <c r="M21" s="55">
        <v>42414</v>
      </c>
      <c r="N21" s="44">
        <f t="shared" si="0"/>
        <v>0</v>
      </c>
      <c r="O21" s="44">
        <f t="shared" si="1"/>
        <v>0</v>
      </c>
      <c r="P21" s="44">
        <f t="shared" si="2"/>
        <v>0</v>
      </c>
      <c r="Q21" s="44">
        <f t="shared" si="3"/>
        <v>0</v>
      </c>
      <c r="R21" s="44">
        <f t="shared" si="11"/>
        <v>0</v>
      </c>
      <c r="S21" s="44">
        <f t="shared" si="4"/>
        <v>0</v>
      </c>
      <c r="T21" s="44">
        <f t="shared" si="5"/>
        <v>0</v>
      </c>
      <c r="U21" s="44">
        <f t="shared" si="6"/>
        <v>0</v>
      </c>
      <c r="V21" s="44">
        <f t="shared" si="12"/>
        <v>0</v>
      </c>
      <c r="W21" s="44">
        <f t="shared" si="7"/>
        <v>0</v>
      </c>
      <c r="X21" s="44">
        <f t="shared" si="8"/>
        <v>0</v>
      </c>
      <c r="Y21" s="44">
        <f t="shared" si="9"/>
        <v>0</v>
      </c>
      <c r="Z21" s="44">
        <f t="shared" si="10"/>
        <v>0</v>
      </c>
    </row>
    <row r="22" spans="1:26" ht="15" customHeight="1" x14ac:dyDescent="0.25">
      <c r="A22" s="8">
        <f>IF('Base de données'!C:C=2,'Base de données'!F:F,"")</f>
        <v>42403</v>
      </c>
      <c r="B22" s="34"/>
      <c r="C22" s="75"/>
      <c r="D22" s="75"/>
      <c r="E22" s="75"/>
      <c r="F22" s="75"/>
      <c r="G22" s="1"/>
      <c r="M22" s="35">
        <v>42415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">
        <f t="shared" si="12"/>
        <v>0</v>
      </c>
      <c r="W22" s="6">
        <f t="shared" si="7"/>
        <v>0</v>
      </c>
      <c r="X22" s="6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8">
        <f>IF('Base de données'!C:C=2,'Base de données'!F:F,"")</f>
        <v>42404</v>
      </c>
      <c r="B23" s="34"/>
      <c r="C23" s="75"/>
      <c r="D23" s="75"/>
      <c r="E23" s="75"/>
      <c r="F23" s="75"/>
      <c r="G23" s="1"/>
      <c r="M23" s="35">
        <v>42416</v>
      </c>
      <c r="N23" s="36">
        <f t="shared" si="0"/>
        <v>0</v>
      </c>
      <c r="O23" s="36">
        <f t="shared" si="1"/>
        <v>0</v>
      </c>
      <c r="P23" s="36">
        <f t="shared" si="2"/>
        <v>0</v>
      </c>
      <c r="Q23" s="36">
        <f t="shared" si="3"/>
        <v>0</v>
      </c>
      <c r="R23" s="36">
        <f t="shared" si="11"/>
        <v>0</v>
      </c>
      <c r="S23" s="36">
        <f t="shared" si="4"/>
        <v>0</v>
      </c>
      <c r="T23" s="36">
        <f t="shared" si="5"/>
        <v>0</v>
      </c>
      <c r="U23" s="36">
        <f t="shared" si="6"/>
        <v>0</v>
      </c>
      <c r="V23" s="6">
        <f t="shared" si="12"/>
        <v>0</v>
      </c>
      <c r="W23" s="6">
        <f t="shared" si="7"/>
        <v>0</v>
      </c>
      <c r="X23" s="6">
        <f t="shared" si="8"/>
        <v>0</v>
      </c>
      <c r="Y23" s="36">
        <f t="shared" si="9"/>
        <v>0</v>
      </c>
      <c r="Z23" s="36">
        <f t="shared" si="10"/>
        <v>0</v>
      </c>
    </row>
    <row r="24" spans="1:26" ht="15" customHeight="1" x14ac:dyDescent="0.25">
      <c r="A24" s="8">
        <f>IF('Base de données'!C:C=2,'Base de données'!F:F,"")</f>
        <v>42405</v>
      </c>
      <c r="B24" s="34"/>
      <c r="C24" s="75"/>
      <c r="D24" s="75"/>
      <c r="E24" s="75"/>
      <c r="F24" s="75"/>
      <c r="G24" s="1"/>
      <c r="M24" s="35">
        <v>42417</v>
      </c>
      <c r="N24" s="36">
        <f t="shared" si="0"/>
        <v>0</v>
      </c>
      <c r="O24" s="36">
        <f t="shared" si="1"/>
        <v>0</v>
      </c>
      <c r="P24" s="36">
        <f t="shared" si="2"/>
        <v>0</v>
      </c>
      <c r="Q24" s="36">
        <f t="shared" si="3"/>
        <v>0</v>
      </c>
      <c r="R24" s="36">
        <f t="shared" si="11"/>
        <v>0</v>
      </c>
      <c r="S24" s="36">
        <f t="shared" si="4"/>
        <v>0</v>
      </c>
      <c r="T24" s="36">
        <f t="shared" si="5"/>
        <v>0</v>
      </c>
      <c r="U24" s="36">
        <f t="shared" si="6"/>
        <v>0</v>
      </c>
      <c r="V24" s="6">
        <f t="shared" si="12"/>
        <v>0</v>
      </c>
      <c r="W24" s="6">
        <f t="shared" si="7"/>
        <v>0</v>
      </c>
      <c r="X24" s="6">
        <f t="shared" si="8"/>
        <v>0</v>
      </c>
      <c r="Y24" s="36">
        <f t="shared" si="9"/>
        <v>0</v>
      </c>
      <c r="Z24" s="36">
        <f t="shared" si="10"/>
        <v>0</v>
      </c>
    </row>
    <row r="25" spans="1:26" ht="15" customHeight="1" x14ac:dyDescent="0.25">
      <c r="A25" s="8">
        <f>IF('Base de données'!C:C=2,'Base de données'!F:F,"")</f>
        <v>42408</v>
      </c>
      <c r="B25" s="34"/>
      <c r="C25" s="75"/>
      <c r="D25" s="75"/>
      <c r="E25" s="75"/>
      <c r="F25" s="75"/>
      <c r="G25" s="1"/>
      <c r="M25" s="35">
        <v>42418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0</v>
      </c>
      <c r="U25" s="36">
        <f t="shared" si="6"/>
        <v>0</v>
      </c>
      <c r="V25" s="6">
        <f t="shared" si="12"/>
        <v>0</v>
      </c>
      <c r="W25" s="6">
        <f t="shared" si="7"/>
        <v>0</v>
      </c>
      <c r="X25" s="6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8">
        <f>IF('Base de données'!C:C=2,'Base de données'!F:F,"")</f>
        <v>42408</v>
      </c>
      <c r="B26" s="34"/>
      <c r="C26" s="75"/>
      <c r="D26" s="75"/>
      <c r="E26" s="75"/>
      <c r="F26" s="75"/>
      <c r="G26" s="1"/>
      <c r="M26" s="35">
        <v>42419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6">
        <f t="shared" si="12"/>
        <v>0</v>
      </c>
      <c r="W26" s="6">
        <f t="shared" si="7"/>
        <v>0</v>
      </c>
      <c r="X26" s="6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8">
        <f>IF('Base de données'!C:C=2,'Base de données'!F:F,"")</f>
        <v>42410</v>
      </c>
      <c r="B27" s="34"/>
      <c r="C27" s="75"/>
      <c r="D27" s="75"/>
      <c r="E27" s="75"/>
      <c r="F27" s="75"/>
      <c r="G27" s="1"/>
      <c r="M27" s="40">
        <v>42420</v>
      </c>
      <c r="N27" s="44">
        <f t="shared" si="0"/>
        <v>0</v>
      </c>
      <c r="O27" s="44">
        <f t="shared" si="1"/>
        <v>0</v>
      </c>
      <c r="P27" s="44">
        <f t="shared" si="2"/>
        <v>0</v>
      </c>
      <c r="Q27" s="44">
        <f t="shared" si="3"/>
        <v>0</v>
      </c>
      <c r="R27" s="44">
        <f t="shared" si="11"/>
        <v>0</v>
      </c>
      <c r="S27" s="44">
        <f t="shared" si="4"/>
        <v>0</v>
      </c>
      <c r="T27" s="44">
        <f t="shared" si="5"/>
        <v>0</v>
      </c>
      <c r="U27" s="44">
        <f t="shared" si="6"/>
        <v>0</v>
      </c>
      <c r="V27" s="44">
        <f t="shared" si="12"/>
        <v>0</v>
      </c>
      <c r="W27" s="44">
        <f t="shared" si="7"/>
        <v>0</v>
      </c>
      <c r="X27" s="44">
        <f t="shared" si="8"/>
        <v>0</v>
      </c>
      <c r="Y27" s="44">
        <f t="shared" si="9"/>
        <v>0</v>
      </c>
      <c r="Z27" s="44">
        <f t="shared" si="10"/>
        <v>0</v>
      </c>
    </row>
    <row r="28" spans="1:26" ht="15" customHeight="1" x14ac:dyDescent="0.25">
      <c r="A28" s="8">
        <f>IF('Base de données'!C:C=2,'Base de données'!F:F,"")</f>
        <v>42411</v>
      </c>
      <c r="B28" s="34"/>
      <c r="C28" s="75"/>
      <c r="D28" s="75"/>
      <c r="E28" s="75"/>
      <c r="F28" s="75"/>
      <c r="G28" s="1"/>
      <c r="M28" s="40">
        <v>42421</v>
      </c>
      <c r="N28" s="44">
        <f t="shared" si="0"/>
        <v>0</v>
      </c>
      <c r="O28" s="44">
        <f t="shared" si="1"/>
        <v>0</v>
      </c>
      <c r="P28" s="44">
        <f t="shared" si="2"/>
        <v>0</v>
      </c>
      <c r="Q28" s="44">
        <f t="shared" si="3"/>
        <v>0</v>
      </c>
      <c r="R28" s="44">
        <f t="shared" si="11"/>
        <v>0</v>
      </c>
      <c r="S28" s="44">
        <f t="shared" si="4"/>
        <v>0</v>
      </c>
      <c r="T28" s="44">
        <f t="shared" si="5"/>
        <v>0</v>
      </c>
      <c r="U28" s="44">
        <f t="shared" si="6"/>
        <v>0</v>
      </c>
      <c r="V28" s="44">
        <f t="shared" si="12"/>
        <v>0</v>
      </c>
      <c r="W28" s="44">
        <f t="shared" si="7"/>
        <v>0</v>
      </c>
      <c r="X28" s="44">
        <f t="shared" si="8"/>
        <v>0</v>
      </c>
      <c r="Y28" s="44">
        <f t="shared" si="9"/>
        <v>0</v>
      </c>
      <c r="Z28" s="44">
        <f t="shared" si="10"/>
        <v>0</v>
      </c>
    </row>
    <row r="29" spans="1:26" ht="15" customHeight="1" x14ac:dyDescent="0.25">
      <c r="A29" s="8">
        <f>IF('Base de données'!C:C=2,'Base de données'!F:F,"")</f>
        <v>42411</v>
      </c>
      <c r="B29" s="34"/>
      <c r="C29" s="75"/>
      <c r="D29" s="75"/>
      <c r="E29" s="75"/>
      <c r="F29" s="75"/>
      <c r="G29" s="1"/>
      <c r="M29" s="35">
        <v>42422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">
        <f t="shared" si="12"/>
        <v>0</v>
      </c>
      <c r="W29" s="6">
        <f t="shared" si="7"/>
        <v>0</v>
      </c>
      <c r="X29" s="6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8">
        <f>IF('Base de données'!C:C=2,'Base de données'!F:F,"")</f>
        <v>42415</v>
      </c>
      <c r="B30" s="34"/>
      <c r="C30" s="75"/>
      <c r="D30" s="75"/>
      <c r="E30" s="75"/>
      <c r="F30" s="75"/>
      <c r="G30" s="5"/>
      <c r="H30" s="5"/>
      <c r="I30" s="5"/>
      <c r="J30" s="5"/>
      <c r="K30" s="5"/>
      <c r="L30" s="5"/>
      <c r="M30" s="35">
        <v>42423</v>
      </c>
      <c r="N30" s="36">
        <f t="shared" si="0"/>
        <v>0</v>
      </c>
      <c r="O30" s="36">
        <f t="shared" si="1"/>
        <v>0</v>
      </c>
      <c r="P30" s="36">
        <f t="shared" si="2"/>
        <v>0</v>
      </c>
      <c r="Q30" s="36">
        <f t="shared" si="3"/>
        <v>0</v>
      </c>
      <c r="R30" s="36">
        <f t="shared" si="11"/>
        <v>0</v>
      </c>
      <c r="S30" s="36">
        <f t="shared" si="4"/>
        <v>0</v>
      </c>
      <c r="T30" s="36">
        <f t="shared" si="5"/>
        <v>0</v>
      </c>
      <c r="U30" s="36">
        <f t="shared" si="6"/>
        <v>0</v>
      </c>
      <c r="V30" s="6">
        <f t="shared" si="12"/>
        <v>0</v>
      </c>
      <c r="W30" s="6">
        <f t="shared" si="7"/>
        <v>0</v>
      </c>
      <c r="X30" s="6">
        <f t="shared" si="8"/>
        <v>0</v>
      </c>
      <c r="Y30" s="36">
        <f t="shared" si="9"/>
        <v>0</v>
      </c>
      <c r="Z30" s="36">
        <f t="shared" si="10"/>
        <v>0</v>
      </c>
    </row>
    <row r="31" spans="1:26" ht="15" customHeight="1" x14ac:dyDescent="0.25">
      <c r="A31" s="8" t="str">
        <f>IF('Base de données'!C:C=2,'Base de données'!F:F,"")</f>
        <v/>
      </c>
      <c r="B31" s="34"/>
      <c r="C31" s="75"/>
      <c r="D31" s="75"/>
      <c r="E31" s="75"/>
      <c r="F31" s="75"/>
      <c r="G31" s="5"/>
      <c r="H31" s="5"/>
      <c r="I31" s="5"/>
      <c r="J31" s="5"/>
      <c r="K31" s="5"/>
      <c r="L31" s="5"/>
      <c r="M31" s="35">
        <v>42424</v>
      </c>
      <c r="N31" s="36">
        <f t="shared" si="0"/>
        <v>0</v>
      </c>
      <c r="O31" s="36">
        <f t="shared" si="1"/>
        <v>0</v>
      </c>
      <c r="P31" s="36">
        <f t="shared" si="2"/>
        <v>0</v>
      </c>
      <c r="Q31" s="36">
        <f t="shared" si="3"/>
        <v>0</v>
      </c>
      <c r="R31" s="36">
        <f t="shared" si="11"/>
        <v>0</v>
      </c>
      <c r="S31" s="36">
        <f t="shared" si="4"/>
        <v>0</v>
      </c>
      <c r="T31" s="36">
        <f t="shared" si="5"/>
        <v>0</v>
      </c>
      <c r="U31" s="36">
        <f t="shared" si="6"/>
        <v>0</v>
      </c>
      <c r="V31" s="6">
        <f t="shared" si="12"/>
        <v>0</v>
      </c>
      <c r="W31" s="6">
        <f t="shared" si="7"/>
        <v>0</v>
      </c>
      <c r="X31" s="6">
        <f t="shared" si="8"/>
        <v>0</v>
      </c>
      <c r="Y31" s="36">
        <f t="shared" si="9"/>
        <v>0</v>
      </c>
      <c r="Z31" s="36">
        <f t="shared" si="10"/>
        <v>0</v>
      </c>
    </row>
    <row r="32" spans="1:26" ht="15" customHeight="1" x14ac:dyDescent="0.25">
      <c r="A32" s="8" t="str">
        <f>IF('Base de données'!C:C=2,'Base de données'!F:F,"")</f>
        <v/>
      </c>
      <c r="B32" s="34"/>
      <c r="C32" s="75"/>
      <c r="D32" s="75"/>
      <c r="E32" s="75"/>
      <c r="F32" s="75"/>
      <c r="G32" s="5"/>
      <c r="H32" s="5"/>
      <c r="I32" s="5"/>
      <c r="J32" s="5"/>
      <c r="K32" s="5"/>
      <c r="L32" s="5"/>
      <c r="M32" s="35">
        <v>42425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6">
        <f t="shared" si="12"/>
        <v>0</v>
      </c>
      <c r="W32" s="6">
        <f t="shared" si="7"/>
        <v>0</v>
      </c>
      <c r="X32" s="6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8" t="str">
        <f>IF('Base de données'!C:C=2,'Base de données'!F:F,"")</f>
        <v/>
      </c>
      <c r="B33" s="34"/>
      <c r="C33" s="75"/>
      <c r="D33" s="75"/>
      <c r="E33" s="75"/>
      <c r="F33" s="75"/>
      <c r="G33" s="5"/>
      <c r="H33" s="5"/>
      <c r="I33" s="5"/>
      <c r="J33" s="5"/>
      <c r="K33" s="5"/>
      <c r="L33" s="5"/>
      <c r="M33" s="35">
        <v>42426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6">
        <f t="shared" si="12"/>
        <v>0</v>
      </c>
      <c r="W33" s="6">
        <f t="shared" si="7"/>
        <v>0</v>
      </c>
      <c r="X33" s="6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8" t="str">
        <f>IF('Base de données'!C:C=2,'Base de données'!F:F,"")</f>
        <v/>
      </c>
      <c r="B34" s="34"/>
      <c r="C34" s="75"/>
      <c r="D34" s="75"/>
      <c r="E34" s="75"/>
      <c r="F34" s="75"/>
      <c r="G34" s="1"/>
      <c r="M34" s="40">
        <v>42427</v>
      </c>
      <c r="N34" s="44">
        <f t="shared" si="0"/>
        <v>0</v>
      </c>
      <c r="O34" s="44">
        <f t="shared" si="1"/>
        <v>0</v>
      </c>
      <c r="P34" s="44">
        <f t="shared" si="2"/>
        <v>0</v>
      </c>
      <c r="Q34" s="44">
        <f t="shared" si="3"/>
        <v>0</v>
      </c>
      <c r="R34" s="44">
        <f t="shared" si="11"/>
        <v>0</v>
      </c>
      <c r="S34" s="44">
        <f t="shared" si="4"/>
        <v>0</v>
      </c>
      <c r="T34" s="44">
        <f t="shared" si="5"/>
        <v>0</v>
      </c>
      <c r="U34" s="44">
        <f t="shared" si="6"/>
        <v>0</v>
      </c>
      <c r="V34" s="44">
        <f t="shared" si="12"/>
        <v>0</v>
      </c>
      <c r="W34" s="44">
        <f t="shared" si="7"/>
        <v>0</v>
      </c>
      <c r="X34" s="44">
        <f t="shared" si="8"/>
        <v>0</v>
      </c>
      <c r="Y34" s="44">
        <f t="shared" si="9"/>
        <v>0</v>
      </c>
      <c r="Z34" s="44">
        <f t="shared" si="10"/>
        <v>0</v>
      </c>
    </row>
    <row r="35" spans="1:26" ht="15" customHeight="1" x14ac:dyDescent="0.25">
      <c r="A35" s="8" t="str">
        <f>IF('Base de données'!C:C=2,'Base de données'!F:F,"")</f>
        <v/>
      </c>
      <c r="B35" s="34"/>
      <c r="C35" s="75"/>
      <c r="D35" s="75"/>
      <c r="E35" s="75"/>
      <c r="F35" s="75"/>
      <c r="G35" s="1"/>
      <c r="M35" s="40">
        <v>42428</v>
      </c>
      <c r="N35" s="44">
        <f t="shared" si="0"/>
        <v>0</v>
      </c>
      <c r="O35" s="44">
        <f t="shared" si="1"/>
        <v>0</v>
      </c>
      <c r="P35" s="44">
        <f t="shared" si="2"/>
        <v>0</v>
      </c>
      <c r="Q35" s="44">
        <f t="shared" si="3"/>
        <v>0</v>
      </c>
      <c r="R35" s="44">
        <f t="shared" si="11"/>
        <v>0</v>
      </c>
      <c r="S35" s="44">
        <f t="shared" si="4"/>
        <v>0</v>
      </c>
      <c r="T35" s="44">
        <f t="shared" si="5"/>
        <v>0</v>
      </c>
      <c r="U35" s="44">
        <f t="shared" si="6"/>
        <v>0</v>
      </c>
      <c r="V35" s="44">
        <f t="shared" si="12"/>
        <v>0</v>
      </c>
      <c r="W35" s="44">
        <f t="shared" si="7"/>
        <v>0</v>
      </c>
      <c r="X35" s="44">
        <f t="shared" si="8"/>
        <v>0</v>
      </c>
      <c r="Y35" s="44">
        <f t="shared" si="9"/>
        <v>0</v>
      </c>
      <c r="Z35" s="44">
        <f t="shared" si="10"/>
        <v>0</v>
      </c>
    </row>
    <row r="36" spans="1:26" ht="15" customHeight="1" x14ac:dyDescent="0.25">
      <c r="A36" s="8" t="str">
        <f>IF('Base de données'!C:C=2,'Base de données'!F:F,"")</f>
        <v/>
      </c>
      <c r="B36" s="34"/>
      <c r="C36" s="75"/>
      <c r="D36" s="75"/>
      <c r="E36" s="75"/>
      <c r="F36" s="75"/>
      <c r="G36" s="1"/>
      <c r="M36" s="35">
        <v>42429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">
        <f t="shared" si="12"/>
        <v>0</v>
      </c>
      <c r="W36" s="6">
        <f t="shared" si="7"/>
        <v>0</v>
      </c>
      <c r="X36" s="6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8" t="str">
        <f>IF('Base de données'!C:C=2,'Base de données'!F:F,"")</f>
        <v/>
      </c>
      <c r="B37" s="34"/>
      <c r="C37" s="75"/>
      <c r="D37" s="75"/>
      <c r="E37" s="75"/>
      <c r="F37" s="75"/>
      <c r="G37" s="1"/>
      <c r="N37" s="5"/>
      <c r="O37" s="5"/>
      <c r="P37" s="5"/>
      <c r="Q37" s="5"/>
      <c r="R37" s="5"/>
      <c r="S37" s="5"/>
      <c r="T37" s="5"/>
      <c r="U37" s="5"/>
      <c r="V37" s="3"/>
      <c r="W37" s="3"/>
      <c r="X37" s="3"/>
      <c r="Y37" s="5"/>
      <c r="Z37" s="5"/>
    </row>
    <row r="38" spans="1:26" ht="15" customHeight="1" x14ac:dyDescent="0.25">
      <c r="A38" s="8" t="str">
        <f>IF('Base de données'!C:C=2,'Base de données'!F:F,"")</f>
        <v/>
      </c>
      <c r="B38" s="34"/>
      <c r="C38" s="75"/>
      <c r="D38" s="75"/>
      <c r="E38" s="75"/>
      <c r="F38" s="75"/>
      <c r="G38" s="1"/>
      <c r="N38" s="5"/>
      <c r="O38" s="5"/>
      <c r="P38" s="5"/>
      <c r="Q38" s="5"/>
      <c r="R38" s="5"/>
      <c r="S38" s="5"/>
      <c r="T38" s="5"/>
      <c r="U38" s="5"/>
      <c r="V38" s="3"/>
      <c r="W38" s="3"/>
      <c r="X38" s="3"/>
      <c r="Y38" s="5"/>
      <c r="Z38" s="5"/>
    </row>
    <row r="39" spans="1:26" ht="15" customHeight="1" x14ac:dyDescent="0.25">
      <c r="A39" s="8" t="str">
        <f>IF('Base de données'!C:C=2,'Base de données'!F:F,"")</f>
        <v/>
      </c>
      <c r="B39" s="34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8" t="str">
        <f>IF('Base de données'!C:C=2,'Base de données'!F:F,"")</f>
        <v/>
      </c>
      <c r="B40" s="34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8" t="str">
        <f>IF('Base de données'!C:C=2,'Base de données'!F:F,"")</f>
        <v/>
      </c>
      <c r="B41" s="75"/>
      <c r="C41" s="75"/>
      <c r="D41" s="75"/>
      <c r="E41" s="75"/>
      <c r="F41" s="77"/>
    </row>
    <row r="42" spans="1:26" ht="15" customHeight="1" x14ac:dyDescent="0.25">
      <c r="A42" s="8" t="str">
        <f>IF('Base de données'!C:C=2,'Base de données'!F:F,"")</f>
        <v/>
      </c>
      <c r="B42" s="75"/>
      <c r="C42" s="75"/>
      <c r="D42" s="75"/>
      <c r="E42" s="75"/>
      <c r="F42" s="77"/>
    </row>
    <row r="43" spans="1:26" ht="15" customHeight="1" x14ac:dyDescent="0.25">
      <c r="A43" s="8" t="str">
        <f>IF('Base de données'!C:C=2,'Base de données'!F:F,"")</f>
        <v/>
      </c>
      <c r="B43" s="75"/>
      <c r="C43" s="75"/>
      <c r="D43" s="75"/>
      <c r="E43" s="75"/>
      <c r="F43" s="77"/>
    </row>
    <row r="44" spans="1:26" ht="15" customHeight="1" x14ac:dyDescent="0.25">
      <c r="A44" s="8" t="str">
        <f>IF('Base de données'!C:C=2,'Base de données'!F:F,"")</f>
        <v/>
      </c>
      <c r="B44" s="75"/>
      <c r="C44" s="75"/>
      <c r="D44" s="75"/>
      <c r="E44" s="75"/>
      <c r="F44" s="77"/>
    </row>
    <row r="45" spans="1:26" ht="15" customHeight="1" x14ac:dyDescent="0.25">
      <c r="A45" s="8" t="str">
        <f>IF('Base de données'!C:C=2,'Base de données'!F:F,"")</f>
        <v/>
      </c>
      <c r="B45" s="75"/>
      <c r="C45" s="75"/>
      <c r="D45" s="75"/>
      <c r="E45" s="75"/>
      <c r="F45" s="77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K10:L10"/>
    <mergeCell ref="G1:L2"/>
    <mergeCell ref="M1:M7"/>
    <mergeCell ref="K9:L9"/>
    <mergeCell ref="I11:J11"/>
    <mergeCell ref="I12:J12"/>
    <mergeCell ref="R1:S1"/>
    <mergeCell ref="V1:X1"/>
    <mergeCell ref="T2:T7"/>
    <mergeCell ref="U2:U7"/>
    <mergeCell ref="V2:X6"/>
  </mergeCells>
  <conditionalFormatting sqref="N8:Z40">
    <cfRule type="cellIs" dxfId="20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&amp;C&amp;12&amp;A&amp;R&amp;12&amp;F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1" t="s">
        <v>0</v>
      </c>
      <c r="B1" s="32" t="s">
        <v>1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53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x14ac:dyDescent="0.25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3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42430</v>
      </c>
      <c r="N8" s="36">
        <f t="shared" ref="N8:N38" si="0">SUMIFS(E:E,A:A,M$8:M$46,C:C,"1")</f>
        <v>0</v>
      </c>
      <c r="O8" s="36">
        <f t="shared" ref="O8:O38" si="1">SUMIFS(E:E,A:A,M$8:M$46,C:C,"2")</f>
        <v>0</v>
      </c>
      <c r="P8" s="36">
        <f t="shared" ref="P8:P38" si="2">SUMIFS(E:E,A:A,M$8:M$46,C:C,"3")</f>
        <v>0</v>
      </c>
      <c r="Q8" s="36">
        <f t="shared" ref="Q8:Q38" si="3">SUMIFS(E:E,A:A,M$8:M$46,C:C,"4")</f>
        <v>0</v>
      </c>
      <c r="R8" s="36">
        <f>SUMIFS(E:E,A:A,M$8:M$46,C:C,"5",D:D,"0")</f>
        <v>0</v>
      </c>
      <c r="S8" s="36">
        <f t="shared" ref="S8:S38" si="4">SUMIFS(E:E,A:A,M$8:M$46,C:C,"5",D:D,"U.S 3")</f>
        <v>0</v>
      </c>
      <c r="T8" s="36">
        <f t="shared" ref="T8:T38" si="5">SUMIFS(E:E,A:A,M$8:M$46,C:C,"6")</f>
        <v>0</v>
      </c>
      <c r="U8" s="36">
        <f t="shared" ref="U8:U38" si="6">SUMIFS(E:E,A:A,M$8:M$46,C:C,"7")</f>
        <v>0</v>
      </c>
      <c r="V8" s="68">
        <f>SUMIFS(E:E,A:A,M$8:M$46,C:C,"8",D:D,"0")</f>
        <v>0</v>
      </c>
      <c r="W8" s="68">
        <f t="shared" ref="W8:W38" si="7">SUMIFS(E:E,A:A,M$8:M$46,C:C,"8",D:D,"U.S 3")</f>
        <v>0</v>
      </c>
      <c r="X8" s="68">
        <f t="shared" ref="X8:X38" si="8">SUMIFS(E:E,A:A,M$8:M$46,C:C,"8",D:D,"U.S 8")</f>
        <v>0</v>
      </c>
      <c r="Y8" s="36">
        <f t="shared" ref="Y8:Y38" si="9">SUMIFS(E:E,A:A,M$8:M$46,C:C,"9")</f>
        <v>0</v>
      </c>
      <c r="Z8" s="36">
        <f t="shared" ref="Z8:Z38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35">
        <v>42431</v>
      </c>
      <c r="N9" s="36">
        <f t="shared" si="0"/>
        <v>0</v>
      </c>
      <c r="O9" s="36">
        <f t="shared" si="1"/>
        <v>0</v>
      </c>
      <c r="P9" s="36">
        <f t="shared" si="2"/>
        <v>0</v>
      </c>
      <c r="Q9" s="36">
        <f t="shared" si="3"/>
        <v>0</v>
      </c>
      <c r="R9" s="36">
        <f t="shared" ref="R9:R38" si="11">SUMIFS(E:E,A:A,M$8:M$46,C:C,"5",D:D,"0")</f>
        <v>0</v>
      </c>
      <c r="S9" s="36">
        <f t="shared" si="4"/>
        <v>0</v>
      </c>
      <c r="T9" s="36">
        <f t="shared" si="5"/>
        <v>0</v>
      </c>
      <c r="U9" s="36">
        <f t="shared" si="6"/>
        <v>0</v>
      </c>
      <c r="V9" s="68">
        <f t="shared" ref="V9:V38" si="12">SUMIFS(E:E,A:A,M$8:M$46,C:C,"8",D:D,"0")</f>
        <v>0</v>
      </c>
      <c r="W9" s="68">
        <f t="shared" si="7"/>
        <v>0</v>
      </c>
      <c r="X9" s="68">
        <f t="shared" si="8"/>
        <v>0</v>
      </c>
      <c r="Y9" s="36">
        <f t="shared" si="9"/>
        <v>0</v>
      </c>
      <c r="Z9" s="36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35">
        <v>42432</v>
      </c>
      <c r="N10" s="36">
        <f t="shared" si="0"/>
        <v>0</v>
      </c>
      <c r="O10" s="36">
        <f t="shared" si="1"/>
        <v>0</v>
      </c>
      <c r="P10" s="36">
        <f t="shared" si="2"/>
        <v>0</v>
      </c>
      <c r="Q10" s="36">
        <f t="shared" si="3"/>
        <v>0</v>
      </c>
      <c r="R10" s="36">
        <f t="shared" si="11"/>
        <v>0</v>
      </c>
      <c r="S10" s="36">
        <f t="shared" si="4"/>
        <v>0</v>
      </c>
      <c r="T10" s="36">
        <f t="shared" si="5"/>
        <v>0</v>
      </c>
      <c r="U10" s="36">
        <f t="shared" si="6"/>
        <v>0</v>
      </c>
      <c r="V10" s="68">
        <f t="shared" si="12"/>
        <v>0</v>
      </c>
      <c r="W10" s="68">
        <f t="shared" si="7"/>
        <v>0</v>
      </c>
      <c r="X10" s="68">
        <f t="shared" si="8"/>
        <v>0</v>
      </c>
      <c r="Y10" s="36">
        <f t="shared" si="9"/>
        <v>0</v>
      </c>
      <c r="Z10" s="36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42433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68">
        <f t="shared" si="12"/>
        <v>0</v>
      </c>
      <c r="W11" s="68">
        <f t="shared" si="7"/>
        <v>0</v>
      </c>
      <c r="X11" s="68">
        <f t="shared" si="8"/>
        <v>0</v>
      </c>
      <c r="Y11" s="36">
        <f t="shared" si="9"/>
        <v>0</v>
      </c>
      <c r="Z11" s="36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66">
        <v>42434</v>
      </c>
      <c r="N12" s="44">
        <f t="shared" si="0"/>
        <v>0</v>
      </c>
      <c r="O12" s="44">
        <f t="shared" si="1"/>
        <v>0</v>
      </c>
      <c r="P12" s="44">
        <f t="shared" si="2"/>
        <v>0</v>
      </c>
      <c r="Q12" s="44">
        <f t="shared" si="3"/>
        <v>0</v>
      </c>
      <c r="R12" s="44">
        <f t="shared" si="11"/>
        <v>0</v>
      </c>
      <c r="S12" s="44">
        <f t="shared" si="4"/>
        <v>0</v>
      </c>
      <c r="T12" s="44">
        <f t="shared" si="5"/>
        <v>0</v>
      </c>
      <c r="U12" s="44">
        <f t="shared" si="6"/>
        <v>0</v>
      </c>
      <c r="V12" s="44">
        <f t="shared" si="12"/>
        <v>0</v>
      </c>
      <c r="W12" s="44">
        <f t="shared" si="7"/>
        <v>0</v>
      </c>
      <c r="X12" s="44">
        <f t="shared" si="8"/>
        <v>0</v>
      </c>
      <c r="Y12" s="44">
        <f t="shared" si="9"/>
        <v>0</v>
      </c>
      <c r="Z12" s="44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66">
        <v>42435</v>
      </c>
      <c r="N13" s="44">
        <f t="shared" si="0"/>
        <v>0</v>
      </c>
      <c r="O13" s="44">
        <f t="shared" si="1"/>
        <v>0</v>
      </c>
      <c r="P13" s="44">
        <f t="shared" si="2"/>
        <v>0</v>
      </c>
      <c r="Q13" s="44">
        <f t="shared" si="3"/>
        <v>0</v>
      </c>
      <c r="R13" s="44">
        <f t="shared" si="11"/>
        <v>0</v>
      </c>
      <c r="S13" s="44">
        <f t="shared" si="4"/>
        <v>0</v>
      </c>
      <c r="T13" s="44">
        <f t="shared" si="5"/>
        <v>0</v>
      </c>
      <c r="U13" s="44">
        <f t="shared" si="6"/>
        <v>0</v>
      </c>
      <c r="V13" s="44">
        <f t="shared" si="12"/>
        <v>0</v>
      </c>
      <c r="W13" s="44">
        <f t="shared" si="7"/>
        <v>0</v>
      </c>
      <c r="X13" s="44">
        <f t="shared" si="8"/>
        <v>0</v>
      </c>
      <c r="Y13" s="44">
        <f t="shared" si="9"/>
        <v>0</v>
      </c>
      <c r="Z13" s="44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42436</v>
      </c>
      <c r="N14" s="36">
        <f t="shared" si="0"/>
        <v>0</v>
      </c>
      <c r="O14" s="36">
        <f t="shared" si="1"/>
        <v>0</v>
      </c>
      <c r="P14" s="36">
        <f t="shared" si="2"/>
        <v>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68">
        <f t="shared" si="12"/>
        <v>0</v>
      </c>
      <c r="W14" s="68">
        <f t="shared" si="7"/>
        <v>0</v>
      </c>
      <c r="X14" s="68">
        <f t="shared" si="8"/>
        <v>0</v>
      </c>
      <c r="Y14" s="36">
        <f t="shared" si="9"/>
        <v>0</v>
      </c>
      <c r="Z14" s="36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42437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8">
        <f t="shared" si="12"/>
        <v>0</v>
      </c>
      <c r="W15" s="68">
        <f t="shared" si="7"/>
        <v>0</v>
      </c>
      <c r="X15" s="68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35">
        <v>42438</v>
      </c>
      <c r="N16" s="36">
        <f t="shared" si="0"/>
        <v>0</v>
      </c>
      <c r="O16" s="36">
        <f t="shared" si="1"/>
        <v>0</v>
      </c>
      <c r="P16" s="36">
        <f t="shared" si="2"/>
        <v>0</v>
      </c>
      <c r="Q16" s="36">
        <f t="shared" si="3"/>
        <v>0</v>
      </c>
      <c r="R16" s="36">
        <f t="shared" si="11"/>
        <v>0</v>
      </c>
      <c r="S16" s="36">
        <f t="shared" si="4"/>
        <v>0</v>
      </c>
      <c r="T16" s="36">
        <f t="shared" si="5"/>
        <v>0</v>
      </c>
      <c r="U16" s="36">
        <f t="shared" si="6"/>
        <v>0</v>
      </c>
      <c r="V16" s="68">
        <f t="shared" si="12"/>
        <v>0</v>
      </c>
      <c r="W16" s="68">
        <f t="shared" si="7"/>
        <v>0</v>
      </c>
      <c r="X16" s="68">
        <f t="shared" si="8"/>
        <v>0</v>
      </c>
      <c r="Y16" s="36">
        <f t="shared" si="9"/>
        <v>0</v>
      </c>
      <c r="Z16" s="36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35">
        <v>42439</v>
      </c>
      <c r="N17" s="36">
        <f t="shared" si="0"/>
        <v>0</v>
      </c>
      <c r="O17" s="36">
        <f t="shared" si="1"/>
        <v>0</v>
      </c>
      <c r="P17" s="36">
        <f t="shared" si="2"/>
        <v>0</v>
      </c>
      <c r="Q17" s="36">
        <f t="shared" si="3"/>
        <v>0</v>
      </c>
      <c r="R17" s="36">
        <f t="shared" si="11"/>
        <v>0</v>
      </c>
      <c r="S17" s="36">
        <f t="shared" si="4"/>
        <v>0</v>
      </c>
      <c r="T17" s="36">
        <f t="shared" si="5"/>
        <v>0</v>
      </c>
      <c r="U17" s="36">
        <f t="shared" si="6"/>
        <v>0</v>
      </c>
      <c r="V17" s="68">
        <f t="shared" si="12"/>
        <v>0</v>
      </c>
      <c r="W17" s="68">
        <f t="shared" si="7"/>
        <v>0</v>
      </c>
      <c r="X17" s="68">
        <f t="shared" si="8"/>
        <v>0</v>
      </c>
      <c r="Y17" s="36">
        <f t="shared" si="9"/>
        <v>0</v>
      </c>
      <c r="Z17" s="36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35">
        <v>42440</v>
      </c>
      <c r="N18" s="36">
        <f t="shared" si="0"/>
        <v>0</v>
      </c>
      <c r="O18" s="36">
        <f t="shared" si="1"/>
        <v>0</v>
      </c>
      <c r="P18" s="36">
        <f t="shared" si="2"/>
        <v>0</v>
      </c>
      <c r="Q18" s="36">
        <f t="shared" si="3"/>
        <v>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68">
        <f t="shared" si="12"/>
        <v>0</v>
      </c>
      <c r="W18" s="68">
        <f t="shared" si="7"/>
        <v>0</v>
      </c>
      <c r="X18" s="68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66">
        <v>42441</v>
      </c>
      <c r="N19" s="44">
        <f t="shared" si="0"/>
        <v>0</v>
      </c>
      <c r="O19" s="44">
        <f t="shared" si="1"/>
        <v>0</v>
      </c>
      <c r="P19" s="44">
        <f t="shared" si="2"/>
        <v>0</v>
      </c>
      <c r="Q19" s="44">
        <f t="shared" si="3"/>
        <v>0</v>
      </c>
      <c r="R19" s="44">
        <f t="shared" si="11"/>
        <v>0</v>
      </c>
      <c r="S19" s="44">
        <f t="shared" si="4"/>
        <v>0</v>
      </c>
      <c r="T19" s="44">
        <f t="shared" si="5"/>
        <v>0</v>
      </c>
      <c r="U19" s="44">
        <f t="shared" si="6"/>
        <v>0</v>
      </c>
      <c r="V19" s="44">
        <f t="shared" si="12"/>
        <v>0</v>
      </c>
      <c r="W19" s="44">
        <f t="shared" si="7"/>
        <v>0</v>
      </c>
      <c r="X19" s="44">
        <f t="shared" si="8"/>
        <v>0</v>
      </c>
      <c r="Y19" s="44">
        <f t="shared" si="9"/>
        <v>0</v>
      </c>
      <c r="Z19" s="44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66">
        <v>42442</v>
      </c>
      <c r="N20" s="44">
        <f t="shared" si="0"/>
        <v>0</v>
      </c>
      <c r="O20" s="44">
        <f t="shared" si="1"/>
        <v>0</v>
      </c>
      <c r="P20" s="44">
        <f t="shared" si="2"/>
        <v>0</v>
      </c>
      <c r="Q20" s="44">
        <f t="shared" si="3"/>
        <v>0</v>
      </c>
      <c r="R20" s="44">
        <f t="shared" si="11"/>
        <v>0</v>
      </c>
      <c r="S20" s="44">
        <f t="shared" si="4"/>
        <v>0</v>
      </c>
      <c r="T20" s="44">
        <f t="shared" si="5"/>
        <v>0</v>
      </c>
      <c r="U20" s="44">
        <f t="shared" si="6"/>
        <v>0</v>
      </c>
      <c r="V20" s="44">
        <f t="shared" si="12"/>
        <v>0</v>
      </c>
      <c r="W20" s="44">
        <f t="shared" si="7"/>
        <v>0</v>
      </c>
      <c r="X20" s="44">
        <f t="shared" si="8"/>
        <v>0</v>
      </c>
      <c r="Y20" s="44">
        <f t="shared" si="9"/>
        <v>0</v>
      </c>
      <c r="Z20" s="44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35">
        <v>42443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68">
        <f t="shared" si="12"/>
        <v>0</v>
      </c>
      <c r="W21" s="68">
        <f t="shared" si="7"/>
        <v>0</v>
      </c>
      <c r="X21" s="68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35">
        <v>42444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8">
        <f t="shared" si="12"/>
        <v>0</v>
      </c>
      <c r="W22" s="68">
        <f t="shared" si="7"/>
        <v>0</v>
      </c>
      <c r="X22" s="68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35">
        <v>42445</v>
      </c>
      <c r="N23" s="36">
        <f t="shared" si="0"/>
        <v>0</v>
      </c>
      <c r="O23" s="36">
        <f t="shared" si="1"/>
        <v>0</v>
      </c>
      <c r="P23" s="36">
        <f t="shared" si="2"/>
        <v>0</v>
      </c>
      <c r="Q23" s="36">
        <f t="shared" si="3"/>
        <v>0</v>
      </c>
      <c r="R23" s="36">
        <f t="shared" si="11"/>
        <v>0</v>
      </c>
      <c r="S23" s="36">
        <f t="shared" si="4"/>
        <v>0</v>
      </c>
      <c r="T23" s="36">
        <f t="shared" si="5"/>
        <v>0</v>
      </c>
      <c r="U23" s="36">
        <f t="shared" si="6"/>
        <v>0</v>
      </c>
      <c r="V23" s="68">
        <f t="shared" si="12"/>
        <v>0</v>
      </c>
      <c r="W23" s="68">
        <f t="shared" si="7"/>
        <v>0</v>
      </c>
      <c r="X23" s="68">
        <f t="shared" si="8"/>
        <v>0</v>
      </c>
      <c r="Y23" s="36">
        <f t="shared" si="9"/>
        <v>0</v>
      </c>
      <c r="Z23" s="36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35">
        <v>42446</v>
      </c>
      <c r="N24" s="36">
        <f t="shared" si="0"/>
        <v>0</v>
      </c>
      <c r="O24" s="36">
        <f t="shared" si="1"/>
        <v>0</v>
      </c>
      <c r="P24" s="36">
        <f t="shared" si="2"/>
        <v>0</v>
      </c>
      <c r="Q24" s="36">
        <f t="shared" si="3"/>
        <v>0</v>
      </c>
      <c r="R24" s="36">
        <f t="shared" si="11"/>
        <v>0</v>
      </c>
      <c r="S24" s="36">
        <f t="shared" si="4"/>
        <v>0</v>
      </c>
      <c r="T24" s="36">
        <f t="shared" si="5"/>
        <v>0</v>
      </c>
      <c r="U24" s="36">
        <f t="shared" si="6"/>
        <v>0</v>
      </c>
      <c r="V24" s="68">
        <f t="shared" si="12"/>
        <v>0</v>
      </c>
      <c r="W24" s="68">
        <f t="shared" si="7"/>
        <v>0</v>
      </c>
      <c r="X24" s="68">
        <f t="shared" si="8"/>
        <v>0</v>
      </c>
      <c r="Y24" s="36">
        <f t="shared" si="9"/>
        <v>0</v>
      </c>
      <c r="Z24" s="36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35">
        <v>42447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0</v>
      </c>
      <c r="U25" s="36">
        <f t="shared" si="6"/>
        <v>0</v>
      </c>
      <c r="V25" s="68">
        <f t="shared" si="12"/>
        <v>0</v>
      </c>
      <c r="W25" s="68">
        <f t="shared" si="7"/>
        <v>0</v>
      </c>
      <c r="X25" s="68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66">
        <v>42448</v>
      </c>
      <c r="N26" s="44">
        <f t="shared" si="0"/>
        <v>0</v>
      </c>
      <c r="O26" s="44">
        <f t="shared" si="1"/>
        <v>0</v>
      </c>
      <c r="P26" s="44">
        <f t="shared" si="2"/>
        <v>0</v>
      </c>
      <c r="Q26" s="44">
        <f t="shared" si="3"/>
        <v>0</v>
      </c>
      <c r="R26" s="44">
        <f t="shared" si="11"/>
        <v>0</v>
      </c>
      <c r="S26" s="44">
        <f t="shared" si="4"/>
        <v>0</v>
      </c>
      <c r="T26" s="44">
        <f t="shared" si="5"/>
        <v>0</v>
      </c>
      <c r="U26" s="44">
        <f t="shared" si="6"/>
        <v>0</v>
      </c>
      <c r="V26" s="44">
        <f t="shared" si="12"/>
        <v>0</v>
      </c>
      <c r="W26" s="44">
        <f t="shared" si="7"/>
        <v>0</v>
      </c>
      <c r="X26" s="44">
        <f t="shared" si="8"/>
        <v>0</v>
      </c>
      <c r="Y26" s="44">
        <f t="shared" si="9"/>
        <v>0</v>
      </c>
      <c r="Z26" s="44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66">
        <v>42449</v>
      </c>
      <c r="N27" s="44">
        <f t="shared" si="0"/>
        <v>0</v>
      </c>
      <c r="O27" s="44">
        <f t="shared" si="1"/>
        <v>0</v>
      </c>
      <c r="P27" s="44">
        <f t="shared" si="2"/>
        <v>0</v>
      </c>
      <c r="Q27" s="44">
        <f t="shared" si="3"/>
        <v>0</v>
      </c>
      <c r="R27" s="44">
        <f t="shared" si="11"/>
        <v>0</v>
      </c>
      <c r="S27" s="44">
        <f t="shared" si="4"/>
        <v>0</v>
      </c>
      <c r="T27" s="44">
        <f t="shared" si="5"/>
        <v>0</v>
      </c>
      <c r="U27" s="44">
        <f t="shared" si="6"/>
        <v>0</v>
      </c>
      <c r="V27" s="44">
        <f t="shared" si="12"/>
        <v>0</v>
      </c>
      <c r="W27" s="44">
        <f t="shared" si="7"/>
        <v>0</v>
      </c>
      <c r="X27" s="44">
        <f t="shared" si="8"/>
        <v>0</v>
      </c>
      <c r="Y27" s="44">
        <f t="shared" si="9"/>
        <v>0</v>
      </c>
      <c r="Z27" s="44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35">
        <v>42450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68">
        <f t="shared" si="12"/>
        <v>0</v>
      </c>
      <c r="W28" s="68">
        <f t="shared" si="7"/>
        <v>0</v>
      </c>
      <c r="X28" s="68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35">
        <v>42451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8">
        <f t="shared" si="12"/>
        <v>0</v>
      </c>
      <c r="W29" s="68">
        <f t="shared" si="7"/>
        <v>0</v>
      </c>
      <c r="X29" s="68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35">
        <v>42452</v>
      </c>
      <c r="N30" s="36">
        <f t="shared" si="0"/>
        <v>0</v>
      </c>
      <c r="O30" s="36">
        <f t="shared" si="1"/>
        <v>0</v>
      </c>
      <c r="P30" s="36">
        <f t="shared" si="2"/>
        <v>0</v>
      </c>
      <c r="Q30" s="36">
        <f t="shared" si="3"/>
        <v>0</v>
      </c>
      <c r="R30" s="36">
        <f t="shared" si="11"/>
        <v>0</v>
      </c>
      <c r="S30" s="36">
        <f t="shared" si="4"/>
        <v>0</v>
      </c>
      <c r="T30" s="36">
        <f t="shared" si="5"/>
        <v>0</v>
      </c>
      <c r="U30" s="36">
        <f t="shared" si="6"/>
        <v>0</v>
      </c>
      <c r="V30" s="68">
        <f t="shared" si="12"/>
        <v>0</v>
      </c>
      <c r="W30" s="68">
        <f t="shared" si="7"/>
        <v>0</v>
      </c>
      <c r="X30" s="68">
        <f t="shared" si="8"/>
        <v>0</v>
      </c>
      <c r="Y30" s="36">
        <f t="shared" si="9"/>
        <v>0</v>
      </c>
      <c r="Z30" s="36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35">
        <v>42453</v>
      </c>
      <c r="N31" s="36">
        <f t="shared" si="0"/>
        <v>0</v>
      </c>
      <c r="O31" s="36">
        <f t="shared" si="1"/>
        <v>0</v>
      </c>
      <c r="P31" s="36">
        <f t="shared" si="2"/>
        <v>0</v>
      </c>
      <c r="Q31" s="36">
        <f t="shared" si="3"/>
        <v>0</v>
      </c>
      <c r="R31" s="36">
        <f t="shared" si="11"/>
        <v>0</v>
      </c>
      <c r="S31" s="36">
        <f t="shared" si="4"/>
        <v>0</v>
      </c>
      <c r="T31" s="36">
        <f t="shared" si="5"/>
        <v>0</v>
      </c>
      <c r="U31" s="36">
        <f t="shared" si="6"/>
        <v>0</v>
      </c>
      <c r="V31" s="68">
        <f t="shared" si="12"/>
        <v>0</v>
      </c>
      <c r="W31" s="68">
        <f t="shared" si="7"/>
        <v>0</v>
      </c>
      <c r="X31" s="68">
        <f t="shared" si="8"/>
        <v>0</v>
      </c>
      <c r="Y31" s="36">
        <f t="shared" si="9"/>
        <v>0</v>
      </c>
      <c r="Z31" s="36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35">
        <v>42454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68">
        <f t="shared" si="12"/>
        <v>0</v>
      </c>
      <c r="W32" s="68">
        <f t="shared" si="7"/>
        <v>0</v>
      </c>
      <c r="X32" s="68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66">
        <v>42455</v>
      </c>
      <c r="N33" s="44">
        <f t="shared" si="0"/>
        <v>0</v>
      </c>
      <c r="O33" s="44">
        <f t="shared" si="1"/>
        <v>0</v>
      </c>
      <c r="P33" s="44">
        <f t="shared" si="2"/>
        <v>0</v>
      </c>
      <c r="Q33" s="44">
        <f t="shared" si="3"/>
        <v>0</v>
      </c>
      <c r="R33" s="44">
        <f t="shared" si="11"/>
        <v>0</v>
      </c>
      <c r="S33" s="44">
        <f t="shared" si="4"/>
        <v>0</v>
      </c>
      <c r="T33" s="44">
        <f t="shared" si="5"/>
        <v>0</v>
      </c>
      <c r="U33" s="44">
        <f t="shared" si="6"/>
        <v>0</v>
      </c>
      <c r="V33" s="44">
        <f t="shared" si="12"/>
        <v>0</v>
      </c>
      <c r="W33" s="44">
        <f t="shared" si="7"/>
        <v>0</v>
      </c>
      <c r="X33" s="44">
        <f t="shared" si="8"/>
        <v>0</v>
      </c>
      <c r="Y33" s="44">
        <f t="shared" si="9"/>
        <v>0</v>
      </c>
      <c r="Z33" s="44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66">
        <v>42456</v>
      </c>
      <c r="N34" s="44">
        <f t="shared" si="0"/>
        <v>0</v>
      </c>
      <c r="O34" s="44">
        <f t="shared" si="1"/>
        <v>0</v>
      </c>
      <c r="P34" s="44">
        <f t="shared" si="2"/>
        <v>0</v>
      </c>
      <c r="Q34" s="44">
        <f t="shared" si="3"/>
        <v>0</v>
      </c>
      <c r="R34" s="44">
        <f t="shared" si="11"/>
        <v>0</v>
      </c>
      <c r="S34" s="44">
        <f t="shared" si="4"/>
        <v>0</v>
      </c>
      <c r="T34" s="44">
        <f t="shared" si="5"/>
        <v>0</v>
      </c>
      <c r="U34" s="44">
        <f t="shared" si="6"/>
        <v>0</v>
      </c>
      <c r="V34" s="44">
        <f t="shared" si="12"/>
        <v>0</v>
      </c>
      <c r="W34" s="44">
        <f t="shared" si="7"/>
        <v>0</v>
      </c>
      <c r="X34" s="44">
        <f t="shared" si="8"/>
        <v>0</v>
      </c>
      <c r="Y34" s="44">
        <f t="shared" si="9"/>
        <v>0</v>
      </c>
      <c r="Z34" s="44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35">
        <v>42457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68">
        <f t="shared" si="12"/>
        <v>0</v>
      </c>
      <c r="W35" s="68">
        <f t="shared" si="7"/>
        <v>0</v>
      </c>
      <c r="X35" s="68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35">
        <v>42458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8">
        <f t="shared" si="12"/>
        <v>0</v>
      </c>
      <c r="W36" s="68">
        <f t="shared" si="7"/>
        <v>0</v>
      </c>
      <c r="X36" s="68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35">
        <v>42459</v>
      </c>
      <c r="N37" s="36">
        <f t="shared" si="0"/>
        <v>0</v>
      </c>
      <c r="O37" s="36">
        <f t="shared" si="1"/>
        <v>0</v>
      </c>
      <c r="P37" s="36">
        <f t="shared" si="2"/>
        <v>0</v>
      </c>
      <c r="Q37" s="36">
        <f t="shared" si="3"/>
        <v>0</v>
      </c>
      <c r="R37" s="36">
        <f t="shared" si="11"/>
        <v>0</v>
      </c>
      <c r="S37" s="36">
        <f t="shared" si="4"/>
        <v>0</v>
      </c>
      <c r="T37" s="36">
        <f t="shared" si="5"/>
        <v>0</v>
      </c>
      <c r="U37" s="36">
        <f t="shared" si="6"/>
        <v>0</v>
      </c>
      <c r="V37" s="68">
        <f t="shared" si="12"/>
        <v>0</v>
      </c>
      <c r="W37" s="68">
        <f t="shared" si="7"/>
        <v>0</v>
      </c>
      <c r="X37" s="68">
        <f t="shared" si="8"/>
        <v>0</v>
      </c>
      <c r="Y37" s="36">
        <f t="shared" si="9"/>
        <v>0</v>
      </c>
      <c r="Z37" s="36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M38" s="35">
        <v>42460</v>
      </c>
      <c r="N38" s="36">
        <f t="shared" si="0"/>
        <v>0</v>
      </c>
      <c r="O38" s="36">
        <f t="shared" si="1"/>
        <v>0</v>
      </c>
      <c r="P38" s="36">
        <f t="shared" si="2"/>
        <v>0</v>
      </c>
      <c r="Q38" s="36">
        <f t="shared" si="3"/>
        <v>0</v>
      </c>
      <c r="R38" s="36">
        <f t="shared" si="11"/>
        <v>0</v>
      </c>
      <c r="S38" s="36">
        <f t="shared" si="4"/>
        <v>0</v>
      </c>
      <c r="T38" s="36">
        <f t="shared" si="5"/>
        <v>0</v>
      </c>
      <c r="U38" s="36">
        <f t="shared" si="6"/>
        <v>0</v>
      </c>
      <c r="V38" s="68">
        <f t="shared" si="12"/>
        <v>0</v>
      </c>
      <c r="W38" s="68">
        <f t="shared" si="7"/>
        <v>0</v>
      </c>
      <c r="X38" s="68">
        <f t="shared" si="8"/>
        <v>0</v>
      </c>
      <c r="Y38" s="36">
        <f t="shared" si="9"/>
        <v>0</v>
      </c>
      <c r="Z38" s="36">
        <f t="shared" si="10"/>
        <v>0</v>
      </c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9:Z40">
    <cfRule type="cellIs" dxfId="19" priority="2" operator="greaterThan">
      <formula>0</formula>
    </cfRule>
  </conditionalFormatting>
  <conditionalFormatting sqref="N8:Z38">
    <cfRule type="cellIs" dxfId="18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&amp;C&amp;A&amp;R&amp;F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56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52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42461</v>
      </c>
      <c r="N8" s="36">
        <f t="shared" ref="N8:N37" si="0">SUMIFS(E:E,A:A,M$8:M$46,C:C,"1")</f>
        <v>0</v>
      </c>
      <c r="O8" s="36">
        <f t="shared" ref="O8:O37" si="1">SUMIFS(E:E,A:A,M$8:M$46,C:C,"2")</f>
        <v>0</v>
      </c>
      <c r="P8" s="36">
        <f t="shared" ref="P8:P37" si="2">SUMIFS(E:E,A:A,M$8:M$46,C:C,"3")</f>
        <v>0</v>
      </c>
      <c r="Q8" s="36">
        <f t="shared" ref="Q8:Q37" si="3">SUMIFS(E:E,A:A,M$8:M$46,C:C,"4")</f>
        <v>0</v>
      </c>
      <c r="R8" s="36">
        <f>SUMIFS(E:E,A:A,M$8:M$46,C:C,"5",D:D,"0")</f>
        <v>0</v>
      </c>
      <c r="S8" s="36">
        <f t="shared" ref="S8:S37" si="4">SUMIFS(E:E,A:A,M$8:M$46,C:C,"5",D:D,"U.S 3")</f>
        <v>0</v>
      </c>
      <c r="T8" s="36">
        <f t="shared" ref="T8:T37" si="5">SUMIFS(E:E,A:A,M$8:M$46,C:C,"6")</f>
        <v>0</v>
      </c>
      <c r="U8" s="36">
        <f t="shared" ref="U8:U37" si="6">SUMIFS(E:E,A:A,M$8:M$46,C:C,"7")</f>
        <v>0</v>
      </c>
      <c r="V8" s="68">
        <f>SUMIFS(E:E,A:A,M$8:M$46,C:C,"8",D:D,"0")</f>
        <v>0</v>
      </c>
      <c r="W8" s="68">
        <f t="shared" ref="W8:W37" si="7">SUMIFS(E:E,A:A,M$8:M$46,C:C,"8",D:D,"U.S 3")</f>
        <v>0</v>
      </c>
      <c r="X8" s="68">
        <f t="shared" ref="X8:X37" si="8">SUMIFS(E:E,A:A,M$8:M$46,C:C,"8",D:D,"U.S 8")</f>
        <v>0</v>
      </c>
      <c r="Y8" s="36">
        <f t="shared" ref="Y8:Y37" si="9">SUMIFS(E:E,A:A,M$8:M$46,C:C,"9")</f>
        <v>0</v>
      </c>
      <c r="Z8" s="36">
        <f t="shared" ref="Z8:Z37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66">
        <v>42462</v>
      </c>
      <c r="N9" s="44">
        <f t="shared" si="0"/>
        <v>0</v>
      </c>
      <c r="O9" s="44">
        <f t="shared" si="1"/>
        <v>0</v>
      </c>
      <c r="P9" s="44">
        <f t="shared" si="2"/>
        <v>0</v>
      </c>
      <c r="Q9" s="44">
        <f t="shared" si="3"/>
        <v>0</v>
      </c>
      <c r="R9" s="44">
        <f t="shared" ref="R9:R37" si="11">SUMIFS(E:E,A:A,M$8:M$46,C:C,"5",D:D,"0")</f>
        <v>0</v>
      </c>
      <c r="S9" s="44">
        <f t="shared" si="4"/>
        <v>0</v>
      </c>
      <c r="T9" s="44">
        <f t="shared" si="5"/>
        <v>0</v>
      </c>
      <c r="U9" s="44">
        <f t="shared" si="6"/>
        <v>0</v>
      </c>
      <c r="V9" s="44">
        <f t="shared" ref="V9:V37" si="12">SUMIFS(E:E,A:A,M$8:M$46,C:C,"8",D:D,"0")</f>
        <v>0</v>
      </c>
      <c r="W9" s="44">
        <f t="shared" si="7"/>
        <v>0</v>
      </c>
      <c r="X9" s="44">
        <f t="shared" si="8"/>
        <v>0</v>
      </c>
      <c r="Y9" s="44">
        <f t="shared" si="9"/>
        <v>0</v>
      </c>
      <c r="Z9" s="44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66">
        <v>42463</v>
      </c>
      <c r="N10" s="44">
        <f t="shared" si="0"/>
        <v>0</v>
      </c>
      <c r="O10" s="44">
        <f t="shared" si="1"/>
        <v>0</v>
      </c>
      <c r="P10" s="44">
        <f t="shared" si="2"/>
        <v>0</v>
      </c>
      <c r="Q10" s="44">
        <f t="shared" si="3"/>
        <v>0</v>
      </c>
      <c r="R10" s="44">
        <f t="shared" si="11"/>
        <v>0</v>
      </c>
      <c r="S10" s="44">
        <f t="shared" si="4"/>
        <v>0</v>
      </c>
      <c r="T10" s="44">
        <f t="shared" si="5"/>
        <v>0</v>
      </c>
      <c r="U10" s="44">
        <f t="shared" si="6"/>
        <v>0</v>
      </c>
      <c r="V10" s="44">
        <f t="shared" si="12"/>
        <v>0</v>
      </c>
      <c r="W10" s="44">
        <f t="shared" si="7"/>
        <v>0</v>
      </c>
      <c r="X10" s="44">
        <f t="shared" si="8"/>
        <v>0</v>
      </c>
      <c r="Y10" s="44">
        <f t="shared" si="9"/>
        <v>0</v>
      </c>
      <c r="Z10" s="44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42464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68">
        <f t="shared" si="12"/>
        <v>0</v>
      </c>
      <c r="W11" s="68">
        <f t="shared" si="7"/>
        <v>0</v>
      </c>
      <c r="X11" s="68">
        <f t="shared" si="8"/>
        <v>0</v>
      </c>
      <c r="Y11" s="36">
        <f t="shared" si="9"/>
        <v>0</v>
      </c>
      <c r="Z11" s="36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42465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68">
        <f t="shared" si="12"/>
        <v>0</v>
      </c>
      <c r="W12" s="68">
        <f t="shared" si="7"/>
        <v>0</v>
      </c>
      <c r="X12" s="68">
        <f t="shared" si="8"/>
        <v>0</v>
      </c>
      <c r="Y12" s="36">
        <f t="shared" si="9"/>
        <v>0</v>
      </c>
      <c r="Z12" s="36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35">
        <v>42466</v>
      </c>
      <c r="N13" s="36">
        <f t="shared" si="0"/>
        <v>0</v>
      </c>
      <c r="O13" s="36">
        <f t="shared" si="1"/>
        <v>0</v>
      </c>
      <c r="P13" s="36">
        <f t="shared" si="2"/>
        <v>0</v>
      </c>
      <c r="Q13" s="36">
        <f t="shared" si="3"/>
        <v>0</v>
      </c>
      <c r="R13" s="36">
        <f t="shared" si="11"/>
        <v>0</v>
      </c>
      <c r="S13" s="36">
        <f t="shared" si="4"/>
        <v>0</v>
      </c>
      <c r="T13" s="36">
        <f t="shared" si="5"/>
        <v>0</v>
      </c>
      <c r="U13" s="36">
        <f t="shared" si="6"/>
        <v>0</v>
      </c>
      <c r="V13" s="68">
        <f t="shared" si="12"/>
        <v>0</v>
      </c>
      <c r="W13" s="68">
        <f t="shared" si="7"/>
        <v>0</v>
      </c>
      <c r="X13" s="68">
        <f t="shared" si="8"/>
        <v>0</v>
      </c>
      <c r="Y13" s="36">
        <f t="shared" si="9"/>
        <v>0</v>
      </c>
      <c r="Z13" s="36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42467</v>
      </c>
      <c r="N14" s="36">
        <f t="shared" si="0"/>
        <v>0</v>
      </c>
      <c r="O14" s="36">
        <f t="shared" si="1"/>
        <v>0</v>
      </c>
      <c r="P14" s="36">
        <f t="shared" si="2"/>
        <v>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68">
        <f t="shared" si="12"/>
        <v>0</v>
      </c>
      <c r="W14" s="68">
        <f t="shared" si="7"/>
        <v>0</v>
      </c>
      <c r="X14" s="68">
        <f t="shared" si="8"/>
        <v>0</v>
      </c>
      <c r="Y14" s="36">
        <f t="shared" si="9"/>
        <v>0</v>
      </c>
      <c r="Z14" s="36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42468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8">
        <f t="shared" si="12"/>
        <v>0</v>
      </c>
      <c r="W15" s="68">
        <f t="shared" si="7"/>
        <v>0</v>
      </c>
      <c r="X15" s="68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66">
        <v>42469</v>
      </c>
      <c r="N16" s="44">
        <f t="shared" si="0"/>
        <v>0</v>
      </c>
      <c r="O16" s="44">
        <f t="shared" si="1"/>
        <v>0</v>
      </c>
      <c r="P16" s="44">
        <f t="shared" si="2"/>
        <v>0</v>
      </c>
      <c r="Q16" s="44">
        <f t="shared" si="3"/>
        <v>0</v>
      </c>
      <c r="R16" s="44">
        <f t="shared" si="11"/>
        <v>0</v>
      </c>
      <c r="S16" s="44">
        <f t="shared" si="4"/>
        <v>0</v>
      </c>
      <c r="T16" s="44">
        <f t="shared" si="5"/>
        <v>0</v>
      </c>
      <c r="U16" s="44">
        <f t="shared" si="6"/>
        <v>0</v>
      </c>
      <c r="V16" s="44">
        <f t="shared" si="12"/>
        <v>0</v>
      </c>
      <c r="W16" s="44">
        <f t="shared" si="7"/>
        <v>0</v>
      </c>
      <c r="X16" s="44">
        <f t="shared" si="8"/>
        <v>0</v>
      </c>
      <c r="Y16" s="44">
        <f t="shared" si="9"/>
        <v>0</v>
      </c>
      <c r="Z16" s="44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66">
        <v>42470</v>
      </c>
      <c r="N17" s="44">
        <f t="shared" si="0"/>
        <v>0</v>
      </c>
      <c r="O17" s="44">
        <f t="shared" si="1"/>
        <v>0</v>
      </c>
      <c r="P17" s="44">
        <f t="shared" si="2"/>
        <v>0</v>
      </c>
      <c r="Q17" s="44">
        <f t="shared" si="3"/>
        <v>0</v>
      </c>
      <c r="R17" s="44">
        <f t="shared" si="11"/>
        <v>0</v>
      </c>
      <c r="S17" s="44">
        <f t="shared" si="4"/>
        <v>0</v>
      </c>
      <c r="T17" s="44">
        <f t="shared" si="5"/>
        <v>0</v>
      </c>
      <c r="U17" s="44">
        <f t="shared" si="6"/>
        <v>0</v>
      </c>
      <c r="V17" s="44">
        <f t="shared" si="12"/>
        <v>0</v>
      </c>
      <c r="W17" s="44">
        <f t="shared" si="7"/>
        <v>0</v>
      </c>
      <c r="X17" s="44">
        <f t="shared" si="8"/>
        <v>0</v>
      </c>
      <c r="Y17" s="44">
        <f t="shared" si="9"/>
        <v>0</v>
      </c>
      <c r="Z17" s="44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35">
        <v>42471</v>
      </c>
      <c r="N18" s="36">
        <f t="shared" si="0"/>
        <v>0</v>
      </c>
      <c r="O18" s="36">
        <f t="shared" si="1"/>
        <v>0</v>
      </c>
      <c r="P18" s="36">
        <f t="shared" si="2"/>
        <v>0</v>
      </c>
      <c r="Q18" s="36">
        <f t="shared" si="3"/>
        <v>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68">
        <f t="shared" si="12"/>
        <v>0</v>
      </c>
      <c r="W18" s="68">
        <f t="shared" si="7"/>
        <v>0</v>
      </c>
      <c r="X18" s="68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35">
        <v>42472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68">
        <f t="shared" si="12"/>
        <v>0</v>
      </c>
      <c r="W19" s="68">
        <f t="shared" si="7"/>
        <v>0</v>
      </c>
      <c r="X19" s="68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35">
        <v>42473</v>
      </c>
      <c r="N20" s="36">
        <f t="shared" si="0"/>
        <v>0</v>
      </c>
      <c r="O20" s="36">
        <f t="shared" si="1"/>
        <v>0</v>
      </c>
      <c r="P20" s="36">
        <f t="shared" si="2"/>
        <v>0</v>
      </c>
      <c r="Q20" s="36">
        <f t="shared" si="3"/>
        <v>0</v>
      </c>
      <c r="R20" s="36">
        <f t="shared" si="11"/>
        <v>0</v>
      </c>
      <c r="S20" s="36">
        <f t="shared" si="4"/>
        <v>0</v>
      </c>
      <c r="T20" s="36">
        <f t="shared" si="5"/>
        <v>0</v>
      </c>
      <c r="U20" s="36">
        <f t="shared" si="6"/>
        <v>0</v>
      </c>
      <c r="V20" s="68">
        <f t="shared" si="12"/>
        <v>0</v>
      </c>
      <c r="W20" s="68">
        <f t="shared" si="7"/>
        <v>0</v>
      </c>
      <c r="X20" s="68">
        <f t="shared" si="8"/>
        <v>0</v>
      </c>
      <c r="Y20" s="36">
        <f t="shared" si="9"/>
        <v>0</v>
      </c>
      <c r="Z20" s="36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35">
        <v>42474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68">
        <f t="shared" si="12"/>
        <v>0</v>
      </c>
      <c r="W21" s="68">
        <f t="shared" si="7"/>
        <v>0</v>
      </c>
      <c r="X21" s="68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35">
        <v>42475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8">
        <f t="shared" si="12"/>
        <v>0</v>
      </c>
      <c r="W22" s="68">
        <f t="shared" si="7"/>
        <v>0</v>
      </c>
      <c r="X22" s="68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66">
        <v>42476</v>
      </c>
      <c r="N23" s="44">
        <f t="shared" si="0"/>
        <v>0</v>
      </c>
      <c r="O23" s="44">
        <f t="shared" si="1"/>
        <v>0</v>
      </c>
      <c r="P23" s="44">
        <f t="shared" si="2"/>
        <v>0</v>
      </c>
      <c r="Q23" s="44">
        <f t="shared" si="3"/>
        <v>0</v>
      </c>
      <c r="R23" s="44">
        <f t="shared" si="11"/>
        <v>0</v>
      </c>
      <c r="S23" s="44">
        <f t="shared" si="4"/>
        <v>0</v>
      </c>
      <c r="T23" s="44">
        <f t="shared" si="5"/>
        <v>0</v>
      </c>
      <c r="U23" s="44">
        <f t="shared" si="6"/>
        <v>0</v>
      </c>
      <c r="V23" s="44">
        <f t="shared" si="12"/>
        <v>0</v>
      </c>
      <c r="W23" s="44">
        <f t="shared" si="7"/>
        <v>0</v>
      </c>
      <c r="X23" s="44">
        <f t="shared" si="8"/>
        <v>0</v>
      </c>
      <c r="Y23" s="44">
        <f t="shared" si="9"/>
        <v>0</v>
      </c>
      <c r="Z23" s="44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66">
        <v>42477</v>
      </c>
      <c r="N24" s="44">
        <f t="shared" si="0"/>
        <v>0</v>
      </c>
      <c r="O24" s="44">
        <f t="shared" si="1"/>
        <v>0</v>
      </c>
      <c r="P24" s="44">
        <f t="shared" si="2"/>
        <v>0</v>
      </c>
      <c r="Q24" s="44">
        <f t="shared" si="3"/>
        <v>0</v>
      </c>
      <c r="R24" s="44">
        <f t="shared" si="11"/>
        <v>0</v>
      </c>
      <c r="S24" s="44">
        <f t="shared" si="4"/>
        <v>0</v>
      </c>
      <c r="T24" s="44">
        <f t="shared" si="5"/>
        <v>0</v>
      </c>
      <c r="U24" s="44">
        <f t="shared" si="6"/>
        <v>0</v>
      </c>
      <c r="V24" s="44">
        <f t="shared" si="12"/>
        <v>0</v>
      </c>
      <c r="W24" s="44">
        <f t="shared" si="7"/>
        <v>0</v>
      </c>
      <c r="X24" s="44">
        <f t="shared" si="8"/>
        <v>0</v>
      </c>
      <c r="Y24" s="44">
        <f t="shared" si="9"/>
        <v>0</v>
      </c>
      <c r="Z24" s="44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35">
        <v>42478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0</v>
      </c>
      <c r="U25" s="36">
        <f t="shared" si="6"/>
        <v>0</v>
      </c>
      <c r="V25" s="68">
        <f t="shared" si="12"/>
        <v>0</v>
      </c>
      <c r="W25" s="68">
        <f t="shared" si="7"/>
        <v>0</v>
      </c>
      <c r="X25" s="68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35">
        <v>42479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68">
        <f t="shared" si="12"/>
        <v>0</v>
      </c>
      <c r="W26" s="68">
        <f t="shared" si="7"/>
        <v>0</v>
      </c>
      <c r="X26" s="68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35">
        <v>42480</v>
      </c>
      <c r="N27" s="36">
        <f t="shared" si="0"/>
        <v>0</v>
      </c>
      <c r="O27" s="36">
        <f t="shared" si="1"/>
        <v>0</v>
      </c>
      <c r="P27" s="36">
        <f t="shared" si="2"/>
        <v>0</v>
      </c>
      <c r="Q27" s="36">
        <f t="shared" si="3"/>
        <v>0</v>
      </c>
      <c r="R27" s="36">
        <f t="shared" si="11"/>
        <v>0</v>
      </c>
      <c r="S27" s="36">
        <f t="shared" si="4"/>
        <v>0</v>
      </c>
      <c r="T27" s="36">
        <f t="shared" si="5"/>
        <v>0</v>
      </c>
      <c r="U27" s="36">
        <f t="shared" si="6"/>
        <v>0</v>
      </c>
      <c r="V27" s="68">
        <f t="shared" si="12"/>
        <v>0</v>
      </c>
      <c r="W27" s="68">
        <f t="shared" si="7"/>
        <v>0</v>
      </c>
      <c r="X27" s="68">
        <f t="shared" si="8"/>
        <v>0</v>
      </c>
      <c r="Y27" s="36">
        <f t="shared" si="9"/>
        <v>0</v>
      </c>
      <c r="Z27" s="36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35">
        <v>42481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68">
        <f t="shared" si="12"/>
        <v>0</v>
      </c>
      <c r="W28" s="68">
        <f t="shared" si="7"/>
        <v>0</v>
      </c>
      <c r="X28" s="68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35">
        <v>42482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8">
        <f t="shared" si="12"/>
        <v>0</v>
      </c>
      <c r="W29" s="68">
        <f t="shared" si="7"/>
        <v>0</v>
      </c>
      <c r="X29" s="68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66">
        <v>42483</v>
      </c>
      <c r="N30" s="44">
        <f t="shared" si="0"/>
        <v>0</v>
      </c>
      <c r="O30" s="44">
        <f t="shared" si="1"/>
        <v>0</v>
      </c>
      <c r="P30" s="44">
        <f t="shared" si="2"/>
        <v>0</v>
      </c>
      <c r="Q30" s="44">
        <f t="shared" si="3"/>
        <v>0</v>
      </c>
      <c r="R30" s="44">
        <f t="shared" si="11"/>
        <v>0</v>
      </c>
      <c r="S30" s="44">
        <f t="shared" si="4"/>
        <v>0</v>
      </c>
      <c r="T30" s="44">
        <f t="shared" si="5"/>
        <v>0</v>
      </c>
      <c r="U30" s="44">
        <f t="shared" si="6"/>
        <v>0</v>
      </c>
      <c r="V30" s="44">
        <f t="shared" si="12"/>
        <v>0</v>
      </c>
      <c r="W30" s="44">
        <f t="shared" si="7"/>
        <v>0</v>
      </c>
      <c r="X30" s="44">
        <f t="shared" si="8"/>
        <v>0</v>
      </c>
      <c r="Y30" s="44">
        <f t="shared" si="9"/>
        <v>0</v>
      </c>
      <c r="Z30" s="44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66">
        <v>42484</v>
      </c>
      <c r="N31" s="44">
        <f t="shared" si="0"/>
        <v>0</v>
      </c>
      <c r="O31" s="44">
        <f t="shared" si="1"/>
        <v>0</v>
      </c>
      <c r="P31" s="44">
        <f t="shared" si="2"/>
        <v>0</v>
      </c>
      <c r="Q31" s="44">
        <f t="shared" si="3"/>
        <v>0</v>
      </c>
      <c r="R31" s="44">
        <f t="shared" si="11"/>
        <v>0</v>
      </c>
      <c r="S31" s="44">
        <f t="shared" si="4"/>
        <v>0</v>
      </c>
      <c r="T31" s="44">
        <f t="shared" si="5"/>
        <v>0</v>
      </c>
      <c r="U31" s="44">
        <f t="shared" si="6"/>
        <v>0</v>
      </c>
      <c r="V31" s="44">
        <f t="shared" si="12"/>
        <v>0</v>
      </c>
      <c r="W31" s="44">
        <f t="shared" si="7"/>
        <v>0</v>
      </c>
      <c r="X31" s="44">
        <f t="shared" si="8"/>
        <v>0</v>
      </c>
      <c r="Y31" s="44">
        <f t="shared" si="9"/>
        <v>0</v>
      </c>
      <c r="Z31" s="44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35">
        <v>42485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68">
        <f t="shared" si="12"/>
        <v>0</v>
      </c>
      <c r="W32" s="68">
        <f t="shared" si="7"/>
        <v>0</v>
      </c>
      <c r="X32" s="68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35">
        <v>42486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68">
        <f t="shared" si="12"/>
        <v>0</v>
      </c>
      <c r="W33" s="68">
        <f t="shared" si="7"/>
        <v>0</v>
      </c>
      <c r="X33" s="68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35">
        <v>42487</v>
      </c>
      <c r="N34" s="36">
        <f t="shared" si="0"/>
        <v>0</v>
      </c>
      <c r="O34" s="36">
        <f t="shared" si="1"/>
        <v>0</v>
      </c>
      <c r="P34" s="36">
        <f t="shared" si="2"/>
        <v>0</v>
      </c>
      <c r="Q34" s="36">
        <f t="shared" si="3"/>
        <v>0</v>
      </c>
      <c r="R34" s="36">
        <f t="shared" si="11"/>
        <v>0</v>
      </c>
      <c r="S34" s="36">
        <f t="shared" si="4"/>
        <v>0</v>
      </c>
      <c r="T34" s="36">
        <f t="shared" si="5"/>
        <v>0</v>
      </c>
      <c r="U34" s="36">
        <f t="shared" si="6"/>
        <v>0</v>
      </c>
      <c r="V34" s="68">
        <f t="shared" si="12"/>
        <v>0</v>
      </c>
      <c r="W34" s="68">
        <f t="shared" si="7"/>
        <v>0</v>
      </c>
      <c r="X34" s="68">
        <f t="shared" si="8"/>
        <v>0</v>
      </c>
      <c r="Y34" s="36">
        <f t="shared" si="9"/>
        <v>0</v>
      </c>
      <c r="Z34" s="36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35">
        <v>42488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68">
        <f t="shared" si="12"/>
        <v>0</v>
      </c>
      <c r="W35" s="68">
        <f t="shared" si="7"/>
        <v>0</v>
      </c>
      <c r="X35" s="68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35">
        <v>42489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8">
        <f t="shared" si="12"/>
        <v>0</v>
      </c>
      <c r="W36" s="68">
        <f t="shared" si="7"/>
        <v>0</v>
      </c>
      <c r="X36" s="68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66">
        <v>42490</v>
      </c>
      <c r="N37" s="44">
        <f t="shared" si="0"/>
        <v>0</v>
      </c>
      <c r="O37" s="44">
        <f t="shared" si="1"/>
        <v>0</v>
      </c>
      <c r="P37" s="44">
        <f t="shared" si="2"/>
        <v>0</v>
      </c>
      <c r="Q37" s="44">
        <f t="shared" si="3"/>
        <v>0</v>
      </c>
      <c r="R37" s="44">
        <f t="shared" si="11"/>
        <v>0</v>
      </c>
      <c r="S37" s="44">
        <f t="shared" si="4"/>
        <v>0</v>
      </c>
      <c r="T37" s="44">
        <f t="shared" si="5"/>
        <v>0</v>
      </c>
      <c r="U37" s="44">
        <f t="shared" si="6"/>
        <v>0</v>
      </c>
      <c r="V37" s="44">
        <f t="shared" si="12"/>
        <v>0</v>
      </c>
      <c r="W37" s="44">
        <f t="shared" si="7"/>
        <v>0</v>
      </c>
      <c r="X37" s="44">
        <f t="shared" si="8"/>
        <v>0</v>
      </c>
      <c r="Y37" s="44">
        <f t="shared" si="9"/>
        <v>0</v>
      </c>
      <c r="Z37" s="44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N38" s="5"/>
      <c r="O38" s="5"/>
      <c r="P38" s="5"/>
      <c r="Q38" s="5"/>
      <c r="R38" s="5"/>
      <c r="S38" s="5"/>
      <c r="T38" s="5"/>
      <c r="U38" s="5"/>
      <c r="V38" s="3"/>
      <c r="W38" s="3"/>
      <c r="X38" s="3"/>
      <c r="Y38" s="5"/>
      <c r="Z38" s="5"/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8:Z40">
    <cfRule type="cellIs" dxfId="17" priority="2" operator="greaterThan">
      <formula>0</formula>
    </cfRule>
  </conditionalFormatting>
  <conditionalFormatting sqref="N8:Z37">
    <cfRule type="cellIs" dxfId="16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&amp;C&amp;12&amp;A&amp;R&amp;F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56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51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66">
        <v>42491</v>
      </c>
      <c r="N8" s="44">
        <f t="shared" ref="N8:N38" si="0">SUMIFS(E:E,A:A,M$8:M$46,C:C,"1")</f>
        <v>0</v>
      </c>
      <c r="O8" s="44">
        <f t="shared" ref="O8:O38" si="1">SUMIFS(E:E,A:A,M$8:M$46,C:C,"2")</f>
        <v>0</v>
      </c>
      <c r="P8" s="44">
        <f t="shared" ref="P8:P38" si="2">SUMIFS(E:E,A:A,M$8:M$46,C:C,"3")</f>
        <v>0</v>
      </c>
      <c r="Q8" s="44">
        <f t="shared" ref="Q8:Q38" si="3">SUMIFS(E:E,A:A,M$8:M$46,C:C,"4")</f>
        <v>0</v>
      </c>
      <c r="R8" s="44">
        <f>SUMIFS(E:E,A:A,M$8:M$46,C:C,"5",D:D,"0")</f>
        <v>0</v>
      </c>
      <c r="S8" s="44">
        <f t="shared" ref="S8:S38" si="4">SUMIFS(E:E,A:A,M$8:M$46,C:C,"5",D:D,"U.S 3")</f>
        <v>0</v>
      </c>
      <c r="T8" s="44">
        <f t="shared" ref="T8:T38" si="5">SUMIFS(E:E,A:A,M$8:M$46,C:C,"6")</f>
        <v>0</v>
      </c>
      <c r="U8" s="44">
        <f t="shared" ref="U8:U38" si="6">SUMIFS(E:E,A:A,M$8:M$46,C:C,"7")</f>
        <v>0</v>
      </c>
      <c r="V8" s="44">
        <f>SUMIFS(E:E,A:A,M$8:M$46,C:C,"8",D:D,"0")</f>
        <v>0</v>
      </c>
      <c r="W8" s="44">
        <f t="shared" ref="W8:W38" si="7">SUMIFS(E:E,A:A,M$8:M$46,C:C,"8",D:D,"U.S 3")</f>
        <v>0</v>
      </c>
      <c r="X8" s="44">
        <f t="shared" ref="X8:X38" si="8">SUMIFS(E:E,A:A,M$8:M$46,C:C,"8",D:D,"U.S 8")</f>
        <v>0</v>
      </c>
      <c r="Y8" s="44">
        <f t="shared" ref="Y8:Y38" si="9">SUMIFS(E:E,A:A,M$8:M$46,C:C,"9")</f>
        <v>0</v>
      </c>
      <c r="Z8" s="44">
        <f t="shared" ref="Z8:Z38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35">
        <v>42492</v>
      </c>
      <c r="N9" s="36">
        <f t="shared" si="0"/>
        <v>0</v>
      </c>
      <c r="O9" s="36">
        <f t="shared" si="1"/>
        <v>0</v>
      </c>
      <c r="P9" s="36">
        <f t="shared" si="2"/>
        <v>0</v>
      </c>
      <c r="Q9" s="36">
        <f t="shared" si="3"/>
        <v>0</v>
      </c>
      <c r="R9" s="36">
        <f t="shared" ref="R9:R38" si="11">SUMIFS(E:E,A:A,M$8:M$46,C:C,"5",D:D,"0")</f>
        <v>0</v>
      </c>
      <c r="S9" s="36">
        <f t="shared" si="4"/>
        <v>0</v>
      </c>
      <c r="T9" s="36">
        <f t="shared" si="5"/>
        <v>0</v>
      </c>
      <c r="U9" s="36">
        <f t="shared" si="6"/>
        <v>0</v>
      </c>
      <c r="V9" s="68">
        <f t="shared" ref="V9:V38" si="12">SUMIFS(E:E,A:A,M$8:M$46,C:C,"8",D:D,"0")</f>
        <v>0</v>
      </c>
      <c r="W9" s="68">
        <f t="shared" si="7"/>
        <v>0</v>
      </c>
      <c r="X9" s="68">
        <f t="shared" si="8"/>
        <v>0</v>
      </c>
      <c r="Y9" s="36">
        <f t="shared" si="9"/>
        <v>0</v>
      </c>
      <c r="Z9" s="36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35">
        <v>42493</v>
      </c>
      <c r="N10" s="36">
        <f t="shared" si="0"/>
        <v>0</v>
      </c>
      <c r="O10" s="36">
        <f t="shared" si="1"/>
        <v>0</v>
      </c>
      <c r="P10" s="36">
        <f t="shared" si="2"/>
        <v>0</v>
      </c>
      <c r="Q10" s="36">
        <f t="shared" si="3"/>
        <v>0</v>
      </c>
      <c r="R10" s="36">
        <f t="shared" si="11"/>
        <v>0</v>
      </c>
      <c r="S10" s="36">
        <f t="shared" si="4"/>
        <v>0</v>
      </c>
      <c r="T10" s="36">
        <f t="shared" si="5"/>
        <v>0</v>
      </c>
      <c r="U10" s="36">
        <f t="shared" si="6"/>
        <v>0</v>
      </c>
      <c r="V10" s="68">
        <f t="shared" si="12"/>
        <v>0</v>
      </c>
      <c r="W10" s="68">
        <f t="shared" si="7"/>
        <v>0</v>
      </c>
      <c r="X10" s="68">
        <f t="shared" si="8"/>
        <v>0</v>
      </c>
      <c r="Y10" s="36">
        <f t="shared" si="9"/>
        <v>0</v>
      </c>
      <c r="Z10" s="36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42494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68">
        <f t="shared" si="12"/>
        <v>0</v>
      </c>
      <c r="W11" s="68">
        <f t="shared" si="7"/>
        <v>0</v>
      </c>
      <c r="X11" s="68">
        <f t="shared" si="8"/>
        <v>0</v>
      </c>
      <c r="Y11" s="36">
        <f t="shared" si="9"/>
        <v>0</v>
      </c>
      <c r="Z11" s="36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42495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68">
        <f t="shared" si="12"/>
        <v>0</v>
      </c>
      <c r="W12" s="68">
        <f t="shared" si="7"/>
        <v>0</v>
      </c>
      <c r="X12" s="68">
        <f t="shared" si="8"/>
        <v>0</v>
      </c>
      <c r="Y12" s="36">
        <f t="shared" si="9"/>
        <v>0</v>
      </c>
      <c r="Z12" s="36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35">
        <v>42496</v>
      </c>
      <c r="N13" s="36">
        <f t="shared" si="0"/>
        <v>0</v>
      </c>
      <c r="O13" s="36">
        <f t="shared" si="1"/>
        <v>0</v>
      </c>
      <c r="P13" s="36">
        <f t="shared" si="2"/>
        <v>0</v>
      </c>
      <c r="Q13" s="36">
        <f t="shared" si="3"/>
        <v>0</v>
      </c>
      <c r="R13" s="36">
        <f t="shared" si="11"/>
        <v>0</v>
      </c>
      <c r="S13" s="36">
        <f t="shared" si="4"/>
        <v>0</v>
      </c>
      <c r="T13" s="36">
        <f t="shared" si="5"/>
        <v>0</v>
      </c>
      <c r="U13" s="36">
        <f t="shared" si="6"/>
        <v>0</v>
      </c>
      <c r="V13" s="68">
        <f t="shared" si="12"/>
        <v>0</v>
      </c>
      <c r="W13" s="68">
        <f t="shared" si="7"/>
        <v>0</v>
      </c>
      <c r="X13" s="68">
        <f t="shared" si="8"/>
        <v>0</v>
      </c>
      <c r="Y13" s="36">
        <f t="shared" si="9"/>
        <v>0</v>
      </c>
      <c r="Z13" s="36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66">
        <v>42497</v>
      </c>
      <c r="N14" s="44">
        <f t="shared" si="0"/>
        <v>0</v>
      </c>
      <c r="O14" s="44">
        <f t="shared" si="1"/>
        <v>0</v>
      </c>
      <c r="P14" s="44">
        <f t="shared" si="2"/>
        <v>0</v>
      </c>
      <c r="Q14" s="44">
        <f t="shared" si="3"/>
        <v>0</v>
      </c>
      <c r="R14" s="44">
        <f t="shared" si="11"/>
        <v>0</v>
      </c>
      <c r="S14" s="44">
        <f t="shared" si="4"/>
        <v>0</v>
      </c>
      <c r="T14" s="44">
        <f t="shared" si="5"/>
        <v>0</v>
      </c>
      <c r="U14" s="44">
        <f t="shared" si="6"/>
        <v>0</v>
      </c>
      <c r="V14" s="44">
        <f t="shared" si="12"/>
        <v>0</v>
      </c>
      <c r="W14" s="44">
        <f t="shared" si="7"/>
        <v>0</v>
      </c>
      <c r="X14" s="44">
        <f t="shared" si="8"/>
        <v>0</v>
      </c>
      <c r="Y14" s="44">
        <f t="shared" si="9"/>
        <v>0</v>
      </c>
      <c r="Z14" s="44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66">
        <v>42498</v>
      </c>
      <c r="N15" s="44">
        <f t="shared" si="0"/>
        <v>0</v>
      </c>
      <c r="O15" s="44">
        <f t="shared" si="1"/>
        <v>0</v>
      </c>
      <c r="P15" s="44">
        <f t="shared" si="2"/>
        <v>0</v>
      </c>
      <c r="Q15" s="44">
        <f t="shared" si="3"/>
        <v>0</v>
      </c>
      <c r="R15" s="44">
        <f t="shared" si="11"/>
        <v>0</v>
      </c>
      <c r="S15" s="44">
        <f t="shared" si="4"/>
        <v>0</v>
      </c>
      <c r="T15" s="44">
        <f t="shared" si="5"/>
        <v>0</v>
      </c>
      <c r="U15" s="44">
        <f t="shared" si="6"/>
        <v>0</v>
      </c>
      <c r="V15" s="44">
        <f t="shared" si="12"/>
        <v>0</v>
      </c>
      <c r="W15" s="44">
        <f t="shared" si="7"/>
        <v>0</v>
      </c>
      <c r="X15" s="44">
        <f t="shared" si="8"/>
        <v>0</v>
      </c>
      <c r="Y15" s="44">
        <f t="shared" si="9"/>
        <v>0</v>
      </c>
      <c r="Z15" s="44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35">
        <v>42499</v>
      </c>
      <c r="N16" s="36">
        <f t="shared" si="0"/>
        <v>0</v>
      </c>
      <c r="O16" s="36">
        <f t="shared" si="1"/>
        <v>0</v>
      </c>
      <c r="P16" s="36">
        <f t="shared" si="2"/>
        <v>0</v>
      </c>
      <c r="Q16" s="36">
        <f t="shared" si="3"/>
        <v>0</v>
      </c>
      <c r="R16" s="36">
        <f t="shared" si="11"/>
        <v>0</v>
      </c>
      <c r="S16" s="36">
        <f t="shared" si="4"/>
        <v>0</v>
      </c>
      <c r="T16" s="36">
        <f t="shared" si="5"/>
        <v>0</v>
      </c>
      <c r="U16" s="36">
        <f t="shared" si="6"/>
        <v>0</v>
      </c>
      <c r="V16" s="68">
        <f t="shared" si="12"/>
        <v>0</v>
      </c>
      <c r="W16" s="68">
        <f t="shared" si="7"/>
        <v>0</v>
      </c>
      <c r="X16" s="68">
        <f t="shared" si="8"/>
        <v>0</v>
      </c>
      <c r="Y16" s="36">
        <f t="shared" si="9"/>
        <v>0</v>
      </c>
      <c r="Z16" s="36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35">
        <v>42500</v>
      </c>
      <c r="N17" s="36">
        <f t="shared" si="0"/>
        <v>0</v>
      </c>
      <c r="O17" s="36">
        <f t="shared" si="1"/>
        <v>0</v>
      </c>
      <c r="P17" s="36">
        <f t="shared" si="2"/>
        <v>0</v>
      </c>
      <c r="Q17" s="36">
        <f t="shared" si="3"/>
        <v>0</v>
      </c>
      <c r="R17" s="36">
        <f t="shared" si="11"/>
        <v>0</v>
      </c>
      <c r="S17" s="36">
        <f t="shared" si="4"/>
        <v>0</v>
      </c>
      <c r="T17" s="36">
        <f t="shared" si="5"/>
        <v>0</v>
      </c>
      <c r="U17" s="36">
        <f t="shared" si="6"/>
        <v>0</v>
      </c>
      <c r="V17" s="68">
        <f t="shared" si="12"/>
        <v>0</v>
      </c>
      <c r="W17" s="68">
        <f t="shared" si="7"/>
        <v>0</v>
      </c>
      <c r="X17" s="68">
        <f t="shared" si="8"/>
        <v>0</v>
      </c>
      <c r="Y17" s="36">
        <f t="shared" si="9"/>
        <v>0</v>
      </c>
      <c r="Z17" s="36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35">
        <v>42501</v>
      </c>
      <c r="N18" s="36">
        <f t="shared" si="0"/>
        <v>0</v>
      </c>
      <c r="O18" s="36">
        <f t="shared" si="1"/>
        <v>0</v>
      </c>
      <c r="P18" s="36">
        <f t="shared" si="2"/>
        <v>0</v>
      </c>
      <c r="Q18" s="36">
        <f t="shared" si="3"/>
        <v>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68">
        <f t="shared" si="12"/>
        <v>0</v>
      </c>
      <c r="W18" s="68">
        <f t="shared" si="7"/>
        <v>0</v>
      </c>
      <c r="X18" s="68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35">
        <v>42502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68">
        <f t="shared" si="12"/>
        <v>0</v>
      </c>
      <c r="W19" s="68">
        <f t="shared" si="7"/>
        <v>0</v>
      </c>
      <c r="X19" s="68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35">
        <v>42503</v>
      </c>
      <c r="N20" s="36">
        <f t="shared" si="0"/>
        <v>0</v>
      </c>
      <c r="O20" s="36">
        <f t="shared" si="1"/>
        <v>0</v>
      </c>
      <c r="P20" s="36">
        <f t="shared" si="2"/>
        <v>0</v>
      </c>
      <c r="Q20" s="36">
        <f t="shared" si="3"/>
        <v>0</v>
      </c>
      <c r="R20" s="36">
        <f t="shared" si="11"/>
        <v>0</v>
      </c>
      <c r="S20" s="36">
        <f t="shared" si="4"/>
        <v>0</v>
      </c>
      <c r="T20" s="36">
        <f t="shared" si="5"/>
        <v>0</v>
      </c>
      <c r="U20" s="36">
        <f t="shared" si="6"/>
        <v>0</v>
      </c>
      <c r="V20" s="68">
        <f t="shared" si="12"/>
        <v>0</v>
      </c>
      <c r="W20" s="68">
        <f t="shared" si="7"/>
        <v>0</v>
      </c>
      <c r="X20" s="68">
        <f t="shared" si="8"/>
        <v>0</v>
      </c>
      <c r="Y20" s="36">
        <f t="shared" si="9"/>
        <v>0</v>
      </c>
      <c r="Z20" s="36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66">
        <v>42504</v>
      </c>
      <c r="N21" s="44">
        <f t="shared" si="0"/>
        <v>0</v>
      </c>
      <c r="O21" s="44">
        <f t="shared" si="1"/>
        <v>0</v>
      </c>
      <c r="P21" s="44">
        <f t="shared" si="2"/>
        <v>0</v>
      </c>
      <c r="Q21" s="44">
        <f t="shared" si="3"/>
        <v>0</v>
      </c>
      <c r="R21" s="44">
        <f t="shared" si="11"/>
        <v>0</v>
      </c>
      <c r="S21" s="44">
        <f t="shared" si="4"/>
        <v>0</v>
      </c>
      <c r="T21" s="44">
        <f t="shared" si="5"/>
        <v>0</v>
      </c>
      <c r="U21" s="44">
        <f t="shared" si="6"/>
        <v>0</v>
      </c>
      <c r="V21" s="44">
        <f t="shared" si="12"/>
        <v>0</v>
      </c>
      <c r="W21" s="44">
        <f t="shared" si="7"/>
        <v>0</v>
      </c>
      <c r="X21" s="44">
        <f t="shared" si="8"/>
        <v>0</v>
      </c>
      <c r="Y21" s="44">
        <f t="shared" si="9"/>
        <v>0</v>
      </c>
      <c r="Z21" s="44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66">
        <v>42505</v>
      </c>
      <c r="N22" s="44">
        <f t="shared" si="0"/>
        <v>0</v>
      </c>
      <c r="O22" s="44">
        <f t="shared" si="1"/>
        <v>0</v>
      </c>
      <c r="P22" s="44">
        <f t="shared" si="2"/>
        <v>0</v>
      </c>
      <c r="Q22" s="44">
        <f t="shared" si="3"/>
        <v>0</v>
      </c>
      <c r="R22" s="44">
        <f t="shared" si="11"/>
        <v>0</v>
      </c>
      <c r="S22" s="44">
        <f t="shared" si="4"/>
        <v>0</v>
      </c>
      <c r="T22" s="44">
        <f t="shared" si="5"/>
        <v>0</v>
      </c>
      <c r="U22" s="44">
        <f t="shared" si="6"/>
        <v>0</v>
      </c>
      <c r="V22" s="44">
        <f t="shared" si="12"/>
        <v>0</v>
      </c>
      <c r="W22" s="44">
        <f t="shared" si="7"/>
        <v>0</v>
      </c>
      <c r="X22" s="44">
        <f t="shared" si="8"/>
        <v>0</v>
      </c>
      <c r="Y22" s="44">
        <f t="shared" si="9"/>
        <v>0</v>
      </c>
      <c r="Z22" s="44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35">
        <v>42506</v>
      </c>
      <c r="N23" s="36">
        <f t="shared" si="0"/>
        <v>0</v>
      </c>
      <c r="O23" s="36">
        <f t="shared" si="1"/>
        <v>0</v>
      </c>
      <c r="P23" s="36">
        <f t="shared" si="2"/>
        <v>0</v>
      </c>
      <c r="Q23" s="36">
        <f t="shared" si="3"/>
        <v>0</v>
      </c>
      <c r="R23" s="36">
        <f t="shared" si="11"/>
        <v>0</v>
      </c>
      <c r="S23" s="36">
        <f t="shared" si="4"/>
        <v>0</v>
      </c>
      <c r="T23" s="36">
        <f t="shared" si="5"/>
        <v>0</v>
      </c>
      <c r="U23" s="36">
        <f t="shared" si="6"/>
        <v>0</v>
      </c>
      <c r="V23" s="68">
        <f t="shared" si="12"/>
        <v>0</v>
      </c>
      <c r="W23" s="68">
        <f t="shared" si="7"/>
        <v>0</v>
      </c>
      <c r="X23" s="68">
        <f t="shared" si="8"/>
        <v>0</v>
      </c>
      <c r="Y23" s="36">
        <f t="shared" si="9"/>
        <v>0</v>
      </c>
      <c r="Z23" s="36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35">
        <v>42507</v>
      </c>
      <c r="N24" s="36">
        <f t="shared" si="0"/>
        <v>0</v>
      </c>
      <c r="O24" s="36">
        <f t="shared" si="1"/>
        <v>0</v>
      </c>
      <c r="P24" s="36">
        <f t="shared" si="2"/>
        <v>0</v>
      </c>
      <c r="Q24" s="36">
        <f t="shared" si="3"/>
        <v>0</v>
      </c>
      <c r="R24" s="36">
        <f t="shared" si="11"/>
        <v>0</v>
      </c>
      <c r="S24" s="36">
        <f t="shared" si="4"/>
        <v>0</v>
      </c>
      <c r="T24" s="36">
        <f t="shared" si="5"/>
        <v>0</v>
      </c>
      <c r="U24" s="36">
        <f t="shared" si="6"/>
        <v>0</v>
      </c>
      <c r="V24" s="68">
        <f t="shared" si="12"/>
        <v>0</v>
      </c>
      <c r="W24" s="68">
        <f t="shared" si="7"/>
        <v>0</v>
      </c>
      <c r="X24" s="68">
        <f t="shared" si="8"/>
        <v>0</v>
      </c>
      <c r="Y24" s="36">
        <f t="shared" si="9"/>
        <v>0</v>
      </c>
      <c r="Z24" s="36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35">
        <v>42508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0</v>
      </c>
      <c r="U25" s="36">
        <f t="shared" si="6"/>
        <v>0</v>
      </c>
      <c r="V25" s="68">
        <f t="shared" si="12"/>
        <v>0</v>
      </c>
      <c r="W25" s="68">
        <f t="shared" si="7"/>
        <v>0</v>
      </c>
      <c r="X25" s="68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35">
        <v>42509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68">
        <f t="shared" si="12"/>
        <v>0</v>
      </c>
      <c r="W26" s="68">
        <f t="shared" si="7"/>
        <v>0</v>
      </c>
      <c r="X26" s="68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35">
        <v>42510</v>
      </c>
      <c r="N27" s="36">
        <f t="shared" si="0"/>
        <v>0</v>
      </c>
      <c r="O27" s="36">
        <f t="shared" si="1"/>
        <v>0</v>
      </c>
      <c r="P27" s="36">
        <f t="shared" si="2"/>
        <v>0</v>
      </c>
      <c r="Q27" s="36">
        <f t="shared" si="3"/>
        <v>0</v>
      </c>
      <c r="R27" s="36">
        <f t="shared" si="11"/>
        <v>0</v>
      </c>
      <c r="S27" s="36">
        <f t="shared" si="4"/>
        <v>0</v>
      </c>
      <c r="T27" s="36">
        <f t="shared" si="5"/>
        <v>0</v>
      </c>
      <c r="U27" s="36">
        <f t="shared" si="6"/>
        <v>0</v>
      </c>
      <c r="V27" s="68">
        <f t="shared" si="12"/>
        <v>0</v>
      </c>
      <c r="W27" s="68">
        <f t="shared" si="7"/>
        <v>0</v>
      </c>
      <c r="X27" s="68">
        <f t="shared" si="8"/>
        <v>0</v>
      </c>
      <c r="Y27" s="36">
        <f t="shared" si="9"/>
        <v>0</v>
      </c>
      <c r="Z27" s="36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66">
        <v>42511</v>
      </c>
      <c r="N28" s="44">
        <f t="shared" si="0"/>
        <v>0</v>
      </c>
      <c r="O28" s="44">
        <f t="shared" si="1"/>
        <v>0</v>
      </c>
      <c r="P28" s="44">
        <f t="shared" si="2"/>
        <v>0</v>
      </c>
      <c r="Q28" s="44">
        <f t="shared" si="3"/>
        <v>0</v>
      </c>
      <c r="R28" s="44">
        <f t="shared" si="11"/>
        <v>0</v>
      </c>
      <c r="S28" s="44">
        <f t="shared" si="4"/>
        <v>0</v>
      </c>
      <c r="T28" s="44">
        <f t="shared" si="5"/>
        <v>0</v>
      </c>
      <c r="U28" s="44">
        <f t="shared" si="6"/>
        <v>0</v>
      </c>
      <c r="V28" s="44">
        <f t="shared" si="12"/>
        <v>0</v>
      </c>
      <c r="W28" s="44">
        <f t="shared" si="7"/>
        <v>0</v>
      </c>
      <c r="X28" s="44">
        <f t="shared" si="8"/>
        <v>0</v>
      </c>
      <c r="Y28" s="44">
        <f t="shared" si="9"/>
        <v>0</v>
      </c>
      <c r="Z28" s="44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66">
        <v>42512</v>
      </c>
      <c r="N29" s="44">
        <f t="shared" si="0"/>
        <v>0</v>
      </c>
      <c r="O29" s="44">
        <f t="shared" si="1"/>
        <v>0</v>
      </c>
      <c r="P29" s="44">
        <f t="shared" si="2"/>
        <v>0</v>
      </c>
      <c r="Q29" s="44">
        <f t="shared" si="3"/>
        <v>0</v>
      </c>
      <c r="R29" s="44">
        <f t="shared" si="11"/>
        <v>0</v>
      </c>
      <c r="S29" s="44">
        <f t="shared" si="4"/>
        <v>0</v>
      </c>
      <c r="T29" s="44">
        <f t="shared" si="5"/>
        <v>0</v>
      </c>
      <c r="U29" s="44">
        <f t="shared" si="6"/>
        <v>0</v>
      </c>
      <c r="V29" s="44">
        <f t="shared" si="12"/>
        <v>0</v>
      </c>
      <c r="W29" s="44">
        <f t="shared" si="7"/>
        <v>0</v>
      </c>
      <c r="X29" s="44">
        <f t="shared" si="8"/>
        <v>0</v>
      </c>
      <c r="Y29" s="44">
        <f t="shared" si="9"/>
        <v>0</v>
      </c>
      <c r="Z29" s="44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35">
        <v>42513</v>
      </c>
      <c r="N30" s="36">
        <f t="shared" si="0"/>
        <v>0</v>
      </c>
      <c r="O30" s="36">
        <f t="shared" si="1"/>
        <v>0</v>
      </c>
      <c r="P30" s="36">
        <f t="shared" si="2"/>
        <v>0</v>
      </c>
      <c r="Q30" s="36">
        <f t="shared" si="3"/>
        <v>0</v>
      </c>
      <c r="R30" s="36">
        <f t="shared" si="11"/>
        <v>0</v>
      </c>
      <c r="S30" s="36">
        <f t="shared" si="4"/>
        <v>0</v>
      </c>
      <c r="T30" s="36">
        <f t="shared" si="5"/>
        <v>0</v>
      </c>
      <c r="U30" s="36">
        <f t="shared" si="6"/>
        <v>0</v>
      </c>
      <c r="V30" s="68">
        <f t="shared" si="12"/>
        <v>0</v>
      </c>
      <c r="W30" s="68">
        <f t="shared" si="7"/>
        <v>0</v>
      </c>
      <c r="X30" s="68">
        <f t="shared" si="8"/>
        <v>0</v>
      </c>
      <c r="Y30" s="36">
        <f t="shared" si="9"/>
        <v>0</v>
      </c>
      <c r="Z30" s="36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35">
        <v>42514</v>
      </c>
      <c r="N31" s="36">
        <f t="shared" si="0"/>
        <v>0</v>
      </c>
      <c r="O31" s="36">
        <f t="shared" si="1"/>
        <v>0</v>
      </c>
      <c r="P31" s="36">
        <f t="shared" si="2"/>
        <v>0</v>
      </c>
      <c r="Q31" s="36">
        <f t="shared" si="3"/>
        <v>0</v>
      </c>
      <c r="R31" s="36">
        <f t="shared" si="11"/>
        <v>0</v>
      </c>
      <c r="S31" s="36">
        <f t="shared" si="4"/>
        <v>0</v>
      </c>
      <c r="T31" s="36">
        <f t="shared" si="5"/>
        <v>0</v>
      </c>
      <c r="U31" s="36">
        <f t="shared" si="6"/>
        <v>0</v>
      </c>
      <c r="V31" s="68">
        <f t="shared" si="12"/>
        <v>0</v>
      </c>
      <c r="W31" s="68">
        <f t="shared" si="7"/>
        <v>0</v>
      </c>
      <c r="X31" s="68">
        <f t="shared" si="8"/>
        <v>0</v>
      </c>
      <c r="Y31" s="36">
        <f t="shared" si="9"/>
        <v>0</v>
      </c>
      <c r="Z31" s="36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35">
        <v>42515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68">
        <f t="shared" si="12"/>
        <v>0</v>
      </c>
      <c r="W32" s="68">
        <f t="shared" si="7"/>
        <v>0</v>
      </c>
      <c r="X32" s="68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35">
        <v>42516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68">
        <f t="shared" si="12"/>
        <v>0</v>
      </c>
      <c r="W33" s="68">
        <f t="shared" si="7"/>
        <v>0</v>
      </c>
      <c r="X33" s="68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35">
        <v>42517</v>
      </c>
      <c r="N34" s="36">
        <f t="shared" si="0"/>
        <v>0</v>
      </c>
      <c r="O34" s="36">
        <f t="shared" si="1"/>
        <v>0</v>
      </c>
      <c r="P34" s="36">
        <f t="shared" si="2"/>
        <v>0</v>
      </c>
      <c r="Q34" s="36">
        <f t="shared" si="3"/>
        <v>0</v>
      </c>
      <c r="R34" s="36">
        <f t="shared" si="11"/>
        <v>0</v>
      </c>
      <c r="S34" s="36">
        <f t="shared" si="4"/>
        <v>0</v>
      </c>
      <c r="T34" s="36">
        <f t="shared" si="5"/>
        <v>0</v>
      </c>
      <c r="U34" s="36">
        <f t="shared" si="6"/>
        <v>0</v>
      </c>
      <c r="V34" s="68">
        <f t="shared" si="12"/>
        <v>0</v>
      </c>
      <c r="W34" s="68">
        <f t="shared" si="7"/>
        <v>0</v>
      </c>
      <c r="X34" s="68">
        <f t="shared" si="8"/>
        <v>0</v>
      </c>
      <c r="Y34" s="36">
        <f t="shared" si="9"/>
        <v>0</v>
      </c>
      <c r="Z34" s="36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66">
        <v>42518</v>
      </c>
      <c r="N35" s="44">
        <f t="shared" si="0"/>
        <v>0</v>
      </c>
      <c r="O35" s="44">
        <f t="shared" si="1"/>
        <v>0</v>
      </c>
      <c r="P35" s="44">
        <f t="shared" si="2"/>
        <v>0</v>
      </c>
      <c r="Q35" s="44">
        <f t="shared" si="3"/>
        <v>0</v>
      </c>
      <c r="R35" s="44">
        <f t="shared" si="11"/>
        <v>0</v>
      </c>
      <c r="S35" s="44">
        <f t="shared" si="4"/>
        <v>0</v>
      </c>
      <c r="T35" s="44">
        <f t="shared" si="5"/>
        <v>0</v>
      </c>
      <c r="U35" s="44">
        <f t="shared" si="6"/>
        <v>0</v>
      </c>
      <c r="V35" s="44">
        <f t="shared" si="12"/>
        <v>0</v>
      </c>
      <c r="W35" s="44">
        <f t="shared" si="7"/>
        <v>0</v>
      </c>
      <c r="X35" s="44">
        <f t="shared" si="8"/>
        <v>0</v>
      </c>
      <c r="Y35" s="44">
        <f t="shared" si="9"/>
        <v>0</v>
      </c>
      <c r="Z35" s="44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66">
        <v>42519</v>
      </c>
      <c r="N36" s="44">
        <f t="shared" si="0"/>
        <v>0</v>
      </c>
      <c r="O36" s="44">
        <f t="shared" si="1"/>
        <v>0</v>
      </c>
      <c r="P36" s="44">
        <f t="shared" si="2"/>
        <v>0</v>
      </c>
      <c r="Q36" s="44">
        <f t="shared" si="3"/>
        <v>0</v>
      </c>
      <c r="R36" s="44">
        <f t="shared" si="11"/>
        <v>0</v>
      </c>
      <c r="S36" s="44">
        <f t="shared" si="4"/>
        <v>0</v>
      </c>
      <c r="T36" s="44">
        <f t="shared" si="5"/>
        <v>0</v>
      </c>
      <c r="U36" s="44">
        <f t="shared" si="6"/>
        <v>0</v>
      </c>
      <c r="V36" s="44">
        <f t="shared" si="12"/>
        <v>0</v>
      </c>
      <c r="W36" s="44">
        <f t="shared" si="7"/>
        <v>0</v>
      </c>
      <c r="X36" s="44">
        <f t="shared" si="8"/>
        <v>0</v>
      </c>
      <c r="Y36" s="44">
        <f t="shared" si="9"/>
        <v>0</v>
      </c>
      <c r="Z36" s="44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35">
        <v>42520</v>
      </c>
      <c r="N37" s="36">
        <f t="shared" si="0"/>
        <v>0</v>
      </c>
      <c r="O37" s="36">
        <f t="shared" si="1"/>
        <v>0</v>
      </c>
      <c r="P37" s="36">
        <f t="shared" si="2"/>
        <v>0</v>
      </c>
      <c r="Q37" s="36">
        <f t="shared" si="3"/>
        <v>0</v>
      </c>
      <c r="R37" s="36">
        <f t="shared" si="11"/>
        <v>0</v>
      </c>
      <c r="S37" s="36">
        <f t="shared" si="4"/>
        <v>0</v>
      </c>
      <c r="T37" s="36">
        <f t="shared" si="5"/>
        <v>0</v>
      </c>
      <c r="U37" s="36">
        <f t="shared" si="6"/>
        <v>0</v>
      </c>
      <c r="V37" s="68">
        <f t="shared" si="12"/>
        <v>0</v>
      </c>
      <c r="W37" s="68">
        <f t="shared" si="7"/>
        <v>0</v>
      </c>
      <c r="X37" s="68">
        <f t="shared" si="8"/>
        <v>0</v>
      </c>
      <c r="Y37" s="36">
        <f t="shared" si="9"/>
        <v>0</v>
      </c>
      <c r="Z37" s="36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M38" s="35">
        <v>42521</v>
      </c>
      <c r="N38" s="36">
        <f t="shared" si="0"/>
        <v>0</v>
      </c>
      <c r="O38" s="36">
        <f t="shared" si="1"/>
        <v>0</v>
      </c>
      <c r="P38" s="36">
        <f t="shared" si="2"/>
        <v>0</v>
      </c>
      <c r="Q38" s="36">
        <f t="shared" si="3"/>
        <v>0</v>
      </c>
      <c r="R38" s="36">
        <f t="shared" si="11"/>
        <v>0</v>
      </c>
      <c r="S38" s="36">
        <f t="shared" si="4"/>
        <v>0</v>
      </c>
      <c r="T38" s="36">
        <f t="shared" si="5"/>
        <v>0</v>
      </c>
      <c r="U38" s="36">
        <f t="shared" si="6"/>
        <v>0</v>
      </c>
      <c r="V38" s="68">
        <f t="shared" si="12"/>
        <v>0</v>
      </c>
      <c r="W38" s="68">
        <f t="shared" si="7"/>
        <v>0</v>
      </c>
      <c r="X38" s="68">
        <f t="shared" si="8"/>
        <v>0</v>
      </c>
      <c r="Y38" s="36">
        <f t="shared" si="9"/>
        <v>0</v>
      </c>
      <c r="Z38" s="36">
        <f t="shared" si="10"/>
        <v>0</v>
      </c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9:Z40">
    <cfRule type="cellIs" dxfId="15" priority="2" operator="greaterThan">
      <formula>0</formula>
    </cfRule>
  </conditionalFormatting>
  <conditionalFormatting sqref="N8:Z38">
    <cfRule type="cellIs" dxfId="14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&amp;C&amp;12&amp;A&amp;R&amp;F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96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50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42522</v>
      </c>
      <c r="N8" s="36">
        <f t="shared" ref="N8:N37" si="0">SUMIFS(E:E,A:A,M$8:M$46,C:C,"1")</f>
        <v>0</v>
      </c>
      <c r="O8" s="36">
        <f t="shared" ref="O8:O37" si="1">SUMIFS(E:E,A:A,M$8:M$46,C:C,"2")</f>
        <v>0</v>
      </c>
      <c r="P8" s="36">
        <f t="shared" ref="P8:P37" si="2">SUMIFS(E:E,A:A,M$8:M$46,C:C,"3")</f>
        <v>0</v>
      </c>
      <c r="Q8" s="36">
        <f t="shared" ref="Q8:Q37" si="3">SUMIFS(E:E,A:A,M$8:M$46,C:C,"4")</f>
        <v>0</v>
      </c>
      <c r="R8" s="36">
        <f>SUMIFS(E:E,A:A,M$8:M$46,C:C,"5",D:D,"0")</f>
        <v>0</v>
      </c>
      <c r="S8" s="36">
        <f t="shared" ref="S8:S37" si="4">SUMIFS(E:E,A:A,M$8:M$46,C:C,"5",D:D,"U.S 3")</f>
        <v>0</v>
      </c>
      <c r="T8" s="36">
        <f t="shared" ref="T8:T37" si="5">SUMIFS(E:E,A:A,M$8:M$46,C:C,"6")</f>
        <v>0</v>
      </c>
      <c r="U8" s="36">
        <f t="shared" ref="U8:U37" si="6">SUMIFS(E:E,A:A,M$8:M$46,C:C,"7")</f>
        <v>0</v>
      </c>
      <c r="V8" s="68">
        <f>SUMIFS(E:E,A:A,M$8:M$46,C:C,"8",D:D,"0")</f>
        <v>0</v>
      </c>
      <c r="W8" s="68">
        <f t="shared" ref="W8:W37" si="7">SUMIFS(E:E,A:A,M$8:M$46,C:C,"8",D:D,"U.S 3")</f>
        <v>0</v>
      </c>
      <c r="X8" s="68">
        <f t="shared" ref="X8:X37" si="8">SUMIFS(E:E,A:A,M$8:M$46,C:C,"8",D:D,"U.S 8")</f>
        <v>0</v>
      </c>
      <c r="Y8" s="36">
        <f t="shared" ref="Y8:Y37" si="9">SUMIFS(E:E,A:A,M$8:M$46,C:C,"9")</f>
        <v>0</v>
      </c>
      <c r="Z8" s="36">
        <f t="shared" ref="Z8:Z37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35">
        <v>42523</v>
      </c>
      <c r="N9" s="36">
        <f t="shared" si="0"/>
        <v>0</v>
      </c>
      <c r="O9" s="36">
        <f t="shared" si="1"/>
        <v>0</v>
      </c>
      <c r="P9" s="36">
        <f t="shared" si="2"/>
        <v>0</v>
      </c>
      <c r="Q9" s="36">
        <f t="shared" si="3"/>
        <v>0</v>
      </c>
      <c r="R9" s="36">
        <f t="shared" ref="R9:R37" si="11">SUMIFS(E:E,A:A,M$8:M$46,C:C,"5",D:D,"0")</f>
        <v>0</v>
      </c>
      <c r="S9" s="36">
        <f t="shared" si="4"/>
        <v>0</v>
      </c>
      <c r="T9" s="36">
        <f t="shared" si="5"/>
        <v>0</v>
      </c>
      <c r="U9" s="36">
        <f t="shared" si="6"/>
        <v>0</v>
      </c>
      <c r="V9" s="68">
        <f t="shared" ref="V9:V37" si="12">SUMIFS(E:E,A:A,M$8:M$46,C:C,"8",D:D,"0")</f>
        <v>0</v>
      </c>
      <c r="W9" s="68">
        <f t="shared" si="7"/>
        <v>0</v>
      </c>
      <c r="X9" s="68">
        <f t="shared" si="8"/>
        <v>0</v>
      </c>
      <c r="Y9" s="36">
        <f t="shared" si="9"/>
        <v>0</v>
      </c>
      <c r="Z9" s="36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35">
        <v>42524</v>
      </c>
      <c r="N10" s="36">
        <f t="shared" si="0"/>
        <v>0</v>
      </c>
      <c r="O10" s="36">
        <f t="shared" si="1"/>
        <v>0</v>
      </c>
      <c r="P10" s="36">
        <f t="shared" si="2"/>
        <v>0</v>
      </c>
      <c r="Q10" s="36">
        <f t="shared" si="3"/>
        <v>0</v>
      </c>
      <c r="R10" s="36">
        <f t="shared" si="11"/>
        <v>0</v>
      </c>
      <c r="S10" s="36">
        <f t="shared" si="4"/>
        <v>0</v>
      </c>
      <c r="T10" s="36">
        <f t="shared" si="5"/>
        <v>0</v>
      </c>
      <c r="U10" s="36">
        <f t="shared" si="6"/>
        <v>0</v>
      </c>
      <c r="V10" s="68">
        <f t="shared" si="12"/>
        <v>0</v>
      </c>
      <c r="W10" s="68">
        <f t="shared" si="7"/>
        <v>0</v>
      </c>
      <c r="X10" s="68">
        <f t="shared" si="8"/>
        <v>0</v>
      </c>
      <c r="Y10" s="36">
        <f t="shared" si="9"/>
        <v>0</v>
      </c>
      <c r="Z10" s="36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66">
        <v>42525</v>
      </c>
      <c r="N11" s="44">
        <f t="shared" si="0"/>
        <v>0</v>
      </c>
      <c r="O11" s="44">
        <f t="shared" si="1"/>
        <v>0</v>
      </c>
      <c r="P11" s="44">
        <f t="shared" si="2"/>
        <v>0</v>
      </c>
      <c r="Q11" s="44">
        <f t="shared" si="3"/>
        <v>0</v>
      </c>
      <c r="R11" s="44">
        <f t="shared" si="11"/>
        <v>0</v>
      </c>
      <c r="S11" s="44">
        <f t="shared" si="4"/>
        <v>0</v>
      </c>
      <c r="T11" s="44">
        <f t="shared" si="5"/>
        <v>0</v>
      </c>
      <c r="U11" s="44">
        <f t="shared" si="6"/>
        <v>0</v>
      </c>
      <c r="V11" s="44">
        <f t="shared" si="12"/>
        <v>0</v>
      </c>
      <c r="W11" s="44">
        <f t="shared" si="7"/>
        <v>0</v>
      </c>
      <c r="X11" s="44">
        <f t="shared" si="8"/>
        <v>0</v>
      </c>
      <c r="Y11" s="44">
        <f t="shared" si="9"/>
        <v>0</v>
      </c>
      <c r="Z11" s="44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66">
        <v>42526</v>
      </c>
      <c r="N12" s="44">
        <f t="shared" si="0"/>
        <v>0</v>
      </c>
      <c r="O12" s="44">
        <f t="shared" si="1"/>
        <v>0</v>
      </c>
      <c r="P12" s="44">
        <f t="shared" si="2"/>
        <v>0</v>
      </c>
      <c r="Q12" s="44">
        <f t="shared" si="3"/>
        <v>0</v>
      </c>
      <c r="R12" s="44">
        <f t="shared" si="11"/>
        <v>0</v>
      </c>
      <c r="S12" s="44">
        <f t="shared" si="4"/>
        <v>0</v>
      </c>
      <c r="T12" s="44">
        <f t="shared" si="5"/>
        <v>0</v>
      </c>
      <c r="U12" s="44">
        <f t="shared" si="6"/>
        <v>0</v>
      </c>
      <c r="V12" s="44">
        <f t="shared" si="12"/>
        <v>0</v>
      </c>
      <c r="W12" s="44">
        <f t="shared" si="7"/>
        <v>0</v>
      </c>
      <c r="X12" s="44">
        <f t="shared" si="8"/>
        <v>0</v>
      </c>
      <c r="Y12" s="44">
        <f t="shared" si="9"/>
        <v>0</v>
      </c>
      <c r="Z12" s="44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35">
        <v>42527</v>
      </c>
      <c r="N13" s="36">
        <f t="shared" si="0"/>
        <v>0</v>
      </c>
      <c r="O13" s="36">
        <f t="shared" si="1"/>
        <v>0</v>
      </c>
      <c r="P13" s="36">
        <f t="shared" si="2"/>
        <v>0</v>
      </c>
      <c r="Q13" s="36">
        <f t="shared" si="3"/>
        <v>0</v>
      </c>
      <c r="R13" s="36">
        <f t="shared" si="11"/>
        <v>0</v>
      </c>
      <c r="S13" s="36">
        <f t="shared" si="4"/>
        <v>0</v>
      </c>
      <c r="T13" s="36">
        <f t="shared" si="5"/>
        <v>0</v>
      </c>
      <c r="U13" s="36">
        <f t="shared" si="6"/>
        <v>0</v>
      </c>
      <c r="V13" s="68">
        <f t="shared" si="12"/>
        <v>0</v>
      </c>
      <c r="W13" s="68">
        <f t="shared" si="7"/>
        <v>0</v>
      </c>
      <c r="X13" s="68">
        <f t="shared" si="8"/>
        <v>0</v>
      </c>
      <c r="Y13" s="36">
        <f t="shared" si="9"/>
        <v>0</v>
      </c>
      <c r="Z13" s="36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42528</v>
      </c>
      <c r="N14" s="36">
        <f t="shared" si="0"/>
        <v>0</v>
      </c>
      <c r="O14" s="36">
        <f t="shared" si="1"/>
        <v>0</v>
      </c>
      <c r="P14" s="36">
        <f t="shared" si="2"/>
        <v>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68">
        <f t="shared" si="12"/>
        <v>0</v>
      </c>
      <c r="W14" s="68">
        <f t="shared" si="7"/>
        <v>0</v>
      </c>
      <c r="X14" s="68">
        <f t="shared" si="8"/>
        <v>0</v>
      </c>
      <c r="Y14" s="36">
        <f t="shared" si="9"/>
        <v>0</v>
      </c>
      <c r="Z14" s="36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42529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8">
        <f t="shared" si="12"/>
        <v>0</v>
      </c>
      <c r="W15" s="68">
        <f t="shared" si="7"/>
        <v>0</v>
      </c>
      <c r="X15" s="68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35">
        <v>42530</v>
      </c>
      <c r="N16" s="36">
        <f t="shared" si="0"/>
        <v>0</v>
      </c>
      <c r="O16" s="36">
        <f t="shared" si="1"/>
        <v>0</v>
      </c>
      <c r="P16" s="36">
        <f t="shared" si="2"/>
        <v>0</v>
      </c>
      <c r="Q16" s="36">
        <f t="shared" si="3"/>
        <v>0</v>
      </c>
      <c r="R16" s="36">
        <f t="shared" si="11"/>
        <v>0</v>
      </c>
      <c r="S16" s="36">
        <f t="shared" si="4"/>
        <v>0</v>
      </c>
      <c r="T16" s="36">
        <f t="shared" si="5"/>
        <v>0</v>
      </c>
      <c r="U16" s="36">
        <f t="shared" si="6"/>
        <v>0</v>
      </c>
      <c r="V16" s="68">
        <f t="shared" si="12"/>
        <v>0</v>
      </c>
      <c r="W16" s="68">
        <f t="shared" si="7"/>
        <v>0</v>
      </c>
      <c r="X16" s="68">
        <f t="shared" si="8"/>
        <v>0</v>
      </c>
      <c r="Y16" s="36">
        <f t="shared" si="9"/>
        <v>0</v>
      </c>
      <c r="Z16" s="36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35">
        <v>42531</v>
      </c>
      <c r="N17" s="36">
        <f t="shared" si="0"/>
        <v>0</v>
      </c>
      <c r="O17" s="36">
        <f t="shared" si="1"/>
        <v>0</v>
      </c>
      <c r="P17" s="36">
        <f t="shared" si="2"/>
        <v>0</v>
      </c>
      <c r="Q17" s="36">
        <f t="shared" si="3"/>
        <v>0</v>
      </c>
      <c r="R17" s="36">
        <f t="shared" si="11"/>
        <v>0</v>
      </c>
      <c r="S17" s="36">
        <f t="shared" si="4"/>
        <v>0</v>
      </c>
      <c r="T17" s="36">
        <f t="shared" si="5"/>
        <v>0</v>
      </c>
      <c r="U17" s="36">
        <f t="shared" si="6"/>
        <v>0</v>
      </c>
      <c r="V17" s="68">
        <f t="shared" si="12"/>
        <v>0</v>
      </c>
      <c r="W17" s="68">
        <f t="shared" si="7"/>
        <v>0</v>
      </c>
      <c r="X17" s="68">
        <f t="shared" si="8"/>
        <v>0</v>
      </c>
      <c r="Y17" s="36">
        <f t="shared" si="9"/>
        <v>0</v>
      </c>
      <c r="Z17" s="36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66">
        <v>42532</v>
      </c>
      <c r="N18" s="44">
        <f t="shared" si="0"/>
        <v>0</v>
      </c>
      <c r="O18" s="44">
        <f t="shared" si="1"/>
        <v>0</v>
      </c>
      <c r="P18" s="44">
        <f t="shared" si="2"/>
        <v>0</v>
      </c>
      <c r="Q18" s="44">
        <f t="shared" si="3"/>
        <v>0</v>
      </c>
      <c r="R18" s="44">
        <f t="shared" si="11"/>
        <v>0</v>
      </c>
      <c r="S18" s="44">
        <f t="shared" si="4"/>
        <v>0</v>
      </c>
      <c r="T18" s="44">
        <f t="shared" si="5"/>
        <v>0</v>
      </c>
      <c r="U18" s="44">
        <f t="shared" si="6"/>
        <v>0</v>
      </c>
      <c r="V18" s="44">
        <f t="shared" si="12"/>
        <v>0</v>
      </c>
      <c r="W18" s="44">
        <f t="shared" si="7"/>
        <v>0</v>
      </c>
      <c r="X18" s="44">
        <f t="shared" si="8"/>
        <v>0</v>
      </c>
      <c r="Y18" s="44">
        <f t="shared" si="9"/>
        <v>0</v>
      </c>
      <c r="Z18" s="44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66">
        <v>42533</v>
      </c>
      <c r="N19" s="44">
        <f t="shared" si="0"/>
        <v>0</v>
      </c>
      <c r="O19" s="44">
        <f t="shared" si="1"/>
        <v>0</v>
      </c>
      <c r="P19" s="44">
        <f t="shared" si="2"/>
        <v>0</v>
      </c>
      <c r="Q19" s="44">
        <f t="shared" si="3"/>
        <v>0</v>
      </c>
      <c r="R19" s="44">
        <f t="shared" si="11"/>
        <v>0</v>
      </c>
      <c r="S19" s="44">
        <f t="shared" si="4"/>
        <v>0</v>
      </c>
      <c r="T19" s="44">
        <f t="shared" si="5"/>
        <v>0</v>
      </c>
      <c r="U19" s="44">
        <f t="shared" si="6"/>
        <v>0</v>
      </c>
      <c r="V19" s="44">
        <f t="shared" si="12"/>
        <v>0</v>
      </c>
      <c r="W19" s="44">
        <f t="shared" si="7"/>
        <v>0</v>
      </c>
      <c r="X19" s="44">
        <f t="shared" si="8"/>
        <v>0</v>
      </c>
      <c r="Y19" s="44">
        <f t="shared" si="9"/>
        <v>0</v>
      </c>
      <c r="Z19" s="44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35">
        <v>42534</v>
      </c>
      <c r="N20" s="36">
        <f t="shared" si="0"/>
        <v>0</v>
      </c>
      <c r="O20" s="36">
        <f t="shared" si="1"/>
        <v>0</v>
      </c>
      <c r="P20" s="36">
        <f t="shared" si="2"/>
        <v>0</v>
      </c>
      <c r="Q20" s="36">
        <f t="shared" si="3"/>
        <v>0</v>
      </c>
      <c r="R20" s="36">
        <f t="shared" si="11"/>
        <v>0</v>
      </c>
      <c r="S20" s="36">
        <f t="shared" si="4"/>
        <v>0</v>
      </c>
      <c r="T20" s="36">
        <f t="shared" si="5"/>
        <v>0</v>
      </c>
      <c r="U20" s="36">
        <f t="shared" si="6"/>
        <v>0</v>
      </c>
      <c r="V20" s="68">
        <f t="shared" si="12"/>
        <v>0</v>
      </c>
      <c r="W20" s="68">
        <f t="shared" si="7"/>
        <v>0</v>
      </c>
      <c r="X20" s="68">
        <f t="shared" si="8"/>
        <v>0</v>
      </c>
      <c r="Y20" s="36">
        <f t="shared" si="9"/>
        <v>0</v>
      </c>
      <c r="Z20" s="36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35">
        <v>42535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68">
        <f t="shared" si="12"/>
        <v>0</v>
      </c>
      <c r="W21" s="68">
        <f t="shared" si="7"/>
        <v>0</v>
      </c>
      <c r="X21" s="68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35">
        <v>42536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8">
        <f t="shared" si="12"/>
        <v>0</v>
      </c>
      <c r="W22" s="68">
        <f t="shared" si="7"/>
        <v>0</v>
      </c>
      <c r="X22" s="68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35">
        <v>42537</v>
      </c>
      <c r="N23" s="36">
        <f t="shared" si="0"/>
        <v>0</v>
      </c>
      <c r="O23" s="36">
        <f t="shared" si="1"/>
        <v>0</v>
      </c>
      <c r="P23" s="36">
        <f t="shared" si="2"/>
        <v>0</v>
      </c>
      <c r="Q23" s="36">
        <f t="shared" si="3"/>
        <v>0</v>
      </c>
      <c r="R23" s="36">
        <f t="shared" si="11"/>
        <v>0</v>
      </c>
      <c r="S23" s="36">
        <f t="shared" si="4"/>
        <v>0</v>
      </c>
      <c r="T23" s="36">
        <f t="shared" si="5"/>
        <v>0</v>
      </c>
      <c r="U23" s="36">
        <f t="shared" si="6"/>
        <v>0</v>
      </c>
      <c r="V23" s="68">
        <f t="shared" si="12"/>
        <v>0</v>
      </c>
      <c r="W23" s="68">
        <f t="shared" si="7"/>
        <v>0</v>
      </c>
      <c r="X23" s="68">
        <f t="shared" si="8"/>
        <v>0</v>
      </c>
      <c r="Y23" s="36">
        <f t="shared" si="9"/>
        <v>0</v>
      </c>
      <c r="Z23" s="36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35">
        <v>42538</v>
      </c>
      <c r="N24" s="36">
        <f t="shared" si="0"/>
        <v>0</v>
      </c>
      <c r="O24" s="36">
        <f t="shared" si="1"/>
        <v>0</v>
      </c>
      <c r="P24" s="36">
        <f t="shared" si="2"/>
        <v>0</v>
      </c>
      <c r="Q24" s="36">
        <f t="shared" si="3"/>
        <v>0</v>
      </c>
      <c r="R24" s="36">
        <f t="shared" si="11"/>
        <v>0</v>
      </c>
      <c r="S24" s="36">
        <f t="shared" si="4"/>
        <v>0</v>
      </c>
      <c r="T24" s="36">
        <f t="shared" si="5"/>
        <v>0</v>
      </c>
      <c r="U24" s="36">
        <f t="shared" si="6"/>
        <v>0</v>
      </c>
      <c r="V24" s="68">
        <f t="shared" si="12"/>
        <v>0</v>
      </c>
      <c r="W24" s="68">
        <f t="shared" si="7"/>
        <v>0</v>
      </c>
      <c r="X24" s="68">
        <f t="shared" si="8"/>
        <v>0</v>
      </c>
      <c r="Y24" s="36">
        <f t="shared" si="9"/>
        <v>0</v>
      </c>
      <c r="Z24" s="36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66">
        <v>42539</v>
      </c>
      <c r="N25" s="44">
        <f t="shared" si="0"/>
        <v>0</v>
      </c>
      <c r="O25" s="44">
        <f t="shared" si="1"/>
        <v>0</v>
      </c>
      <c r="P25" s="44">
        <f t="shared" si="2"/>
        <v>0</v>
      </c>
      <c r="Q25" s="44">
        <f t="shared" si="3"/>
        <v>0</v>
      </c>
      <c r="R25" s="44">
        <f t="shared" si="11"/>
        <v>0</v>
      </c>
      <c r="S25" s="44">
        <f t="shared" si="4"/>
        <v>0</v>
      </c>
      <c r="T25" s="44">
        <f t="shared" si="5"/>
        <v>0</v>
      </c>
      <c r="U25" s="44">
        <f t="shared" si="6"/>
        <v>0</v>
      </c>
      <c r="V25" s="44">
        <f t="shared" si="12"/>
        <v>0</v>
      </c>
      <c r="W25" s="44">
        <f t="shared" si="7"/>
        <v>0</v>
      </c>
      <c r="X25" s="44">
        <f t="shared" si="8"/>
        <v>0</v>
      </c>
      <c r="Y25" s="44">
        <f t="shared" si="9"/>
        <v>0</v>
      </c>
      <c r="Z25" s="44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66">
        <v>42540</v>
      </c>
      <c r="N26" s="44">
        <f t="shared" si="0"/>
        <v>0</v>
      </c>
      <c r="O26" s="44">
        <f t="shared" si="1"/>
        <v>0</v>
      </c>
      <c r="P26" s="44">
        <f t="shared" si="2"/>
        <v>0</v>
      </c>
      <c r="Q26" s="44">
        <f t="shared" si="3"/>
        <v>0</v>
      </c>
      <c r="R26" s="44">
        <f t="shared" si="11"/>
        <v>0</v>
      </c>
      <c r="S26" s="44">
        <f t="shared" si="4"/>
        <v>0</v>
      </c>
      <c r="T26" s="44">
        <f t="shared" si="5"/>
        <v>0</v>
      </c>
      <c r="U26" s="44">
        <f t="shared" si="6"/>
        <v>0</v>
      </c>
      <c r="V26" s="44">
        <f t="shared" si="12"/>
        <v>0</v>
      </c>
      <c r="W26" s="44">
        <f t="shared" si="7"/>
        <v>0</v>
      </c>
      <c r="X26" s="44">
        <f t="shared" si="8"/>
        <v>0</v>
      </c>
      <c r="Y26" s="44">
        <f t="shared" si="9"/>
        <v>0</v>
      </c>
      <c r="Z26" s="44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35">
        <v>42541</v>
      </c>
      <c r="N27" s="36">
        <f t="shared" si="0"/>
        <v>0</v>
      </c>
      <c r="O27" s="36">
        <f t="shared" si="1"/>
        <v>0</v>
      </c>
      <c r="P27" s="36">
        <f t="shared" si="2"/>
        <v>0</v>
      </c>
      <c r="Q27" s="36">
        <f t="shared" si="3"/>
        <v>0</v>
      </c>
      <c r="R27" s="36">
        <f t="shared" si="11"/>
        <v>0</v>
      </c>
      <c r="S27" s="36">
        <f t="shared" si="4"/>
        <v>0</v>
      </c>
      <c r="T27" s="36">
        <f t="shared" si="5"/>
        <v>0</v>
      </c>
      <c r="U27" s="36">
        <f t="shared" si="6"/>
        <v>0</v>
      </c>
      <c r="V27" s="68">
        <f t="shared" si="12"/>
        <v>0</v>
      </c>
      <c r="W27" s="68">
        <f t="shared" si="7"/>
        <v>0</v>
      </c>
      <c r="X27" s="68">
        <f t="shared" si="8"/>
        <v>0</v>
      </c>
      <c r="Y27" s="36">
        <f t="shared" si="9"/>
        <v>0</v>
      </c>
      <c r="Z27" s="36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35">
        <v>42542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68">
        <f t="shared" si="12"/>
        <v>0</v>
      </c>
      <c r="W28" s="68">
        <f t="shared" si="7"/>
        <v>0</v>
      </c>
      <c r="X28" s="68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35">
        <v>42543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8">
        <f t="shared" si="12"/>
        <v>0</v>
      </c>
      <c r="W29" s="68">
        <f t="shared" si="7"/>
        <v>0</v>
      </c>
      <c r="X29" s="68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35">
        <v>42544</v>
      </c>
      <c r="N30" s="36">
        <f t="shared" si="0"/>
        <v>0</v>
      </c>
      <c r="O30" s="36">
        <f t="shared" si="1"/>
        <v>0</v>
      </c>
      <c r="P30" s="36">
        <f t="shared" si="2"/>
        <v>0</v>
      </c>
      <c r="Q30" s="36">
        <f t="shared" si="3"/>
        <v>0</v>
      </c>
      <c r="R30" s="36">
        <f t="shared" si="11"/>
        <v>0</v>
      </c>
      <c r="S30" s="36">
        <f t="shared" si="4"/>
        <v>0</v>
      </c>
      <c r="T30" s="36">
        <f t="shared" si="5"/>
        <v>0</v>
      </c>
      <c r="U30" s="36">
        <f t="shared" si="6"/>
        <v>0</v>
      </c>
      <c r="V30" s="68">
        <f t="shared" si="12"/>
        <v>0</v>
      </c>
      <c r="W30" s="68">
        <f t="shared" si="7"/>
        <v>0</v>
      </c>
      <c r="X30" s="68">
        <f t="shared" si="8"/>
        <v>0</v>
      </c>
      <c r="Y30" s="36">
        <f t="shared" si="9"/>
        <v>0</v>
      </c>
      <c r="Z30" s="36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35">
        <v>42545</v>
      </c>
      <c r="N31" s="36">
        <f t="shared" si="0"/>
        <v>0</v>
      </c>
      <c r="O31" s="36">
        <f t="shared" si="1"/>
        <v>0</v>
      </c>
      <c r="P31" s="36">
        <f t="shared" si="2"/>
        <v>0</v>
      </c>
      <c r="Q31" s="36">
        <f t="shared" si="3"/>
        <v>0</v>
      </c>
      <c r="R31" s="36">
        <f t="shared" si="11"/>
        <v>0</v>
      </c>
      <c r="S31" s="36">
        <f t="shared" si="4"/>
        <v>0</v>
      </c>
      <c r="T31" s="36">
        <f t="shared" si="5"/>
        <v>0</v>
      </c>
      <c r="U31" s="36">
        <f t="shared" si="6"/>
        <v>0</v>
      </c>
      <c r="V31" s="68">
        <f t="shared" si="12"/>
        <v>0</v>
      </c>
      <c r="W31" s="68">
        <f t="shared" si="7"/>
        <v>0</v>
      </c>
      <c r="X31" s="68">
        <f t="shared" si="8"/>
        <v>0</v>
      </c>
      <c r="Y31" s="36">
        <f t="shared" si="9"/>
        <v>0</v>
      </c>
      <c r="Z31" s="36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66">
        <v>42546</v>
      </c>
      <c r="N32" s="44">
        <f t="shared" si="0"/>
        <v>0</v>
      </c>
      <c r="O32" s="44">
        <f t="shared" si="1"/>
        <v>0</v>
      </c>
      <c r="P32" s="44">
        <f t="shared" si="2"/>
        <v>0</v>
      </c>
      <c r="Q32" s="44">
        <f t="shared" si="3"/>
        <v>0</v>
      </c>
      <c r="R32" s="44">
        <f t="shared" si="11"/>
        <v>0</v>
      </c>
      <c r="S32" s="44">
        <f t="shared" si="4"/>
        <v>0</v>
      </c>
      <c r="T32" s="44">
        <f t="shared" si="5"/>
        <v>0</v>
      </c>
      <c r="U32" s="44">
        <f t="shared" si="6"/>
        <v>0</v>
      </c>
      <c r="V32" s="44">
        <f t="shared" si="12"/>
        <v>0</v>
      </c>
      <c r="W32" s="44">
        <f t="shared" si="7"/>
        <v>0</v>
      </c>
      <c r="X32" s="44">
        <f t="shared" si="8"/>
        <v>0</v>
      </c>
      <c r="Y32" s="44">
        <f t="shared" si="9"/>
        <v>0</v>
      </c>
      <c r="Z32" s="44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66">
        <v>42547</v>
      </c>
      <c r="N33" s="44">
        <f t="shared" si="0"/>
        <v>0</v>
      </c>
      <c r="O33" s="44">
        <f t="shared" si="1"/>
        <v>0</v>
      </c>
      <c r="P33" s="44">
        <f t="shared" si="2"/>
        <v>0</v>
      </c>
      <c r="Q33" s="44">
        <f t="shared" si="3"/>
        <v>0</v>
      </c>
      <c r="R33" s="44">
        <f t="shared" si="11"/>
        <v>0</v>
      </c>
      <c r="S33" s="44">
        <f t="shared" si="4"/>
        <v>0</v>
      </c>
      <c r="T33" s="44">
        <f t="shared" si="5"/>
        <v>0</v>
      </c>
      <c r="U33" s="44">
        <f t="shared" si="6"/>
        <v>0</v>
      </c>
      <c r="V33" s="44">
        <f t="shared" si="12"/>
        <v>0</v>
      </c>
      <c r="W33" s="44">
        <f t="shared" si="7"/>
        <v>0</v>
      </c>
      <c r="X33" s="44">
        <f t="shared" si="8"/>
        <v>0</v>
      </c>
      <c r="Y33" s="44">
        <f t="shared" si="9"/>
        <v>0</v>
      </c>
      <c r="Z33" s="44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35">
        <v>42548</v>
      </c>
      <c r="N34" s="36">
        <f t="shared" si="0"/>
        <v>0</v>
      </c>
      <c r="O34" s="36">
        <f t="shared" si="1"/>
        <v>0</v>
      </c>
      <c r="P34" s="36">
        <f t="shared" si="2"/>
        <v>0</v>
      </c>
      <c r="Q34" s="36">
        <f t="shared" si="3"/>
        <v>0</v>
      </c>
      <c r="R34" s="36">
        <f t="shared" si="11"/>
        <v>0</v>
      </c>
      <c r="S34" s="36">
        <f t="shared" si="4"/>
        <v>0</v>
      </c>
      <c r="T34" s="36">
        <f t="shared" si="5"/>
        <v>0</v>
      </c>
      <c r="U34" s="36">
        <f t="shared" si="6"/>
        <v>0</v>
      </c>
      <c r="V34" s="68">
        <f t="shared" si="12"/>
        <v>0</v>
      </c>
      <c r="W34" s="68">
        <f t="shared" si="7"/>
        <v>0</v>
      </c>
      <c r="X34" s="68">
        <f t="shared" si="8"/>
        <v>0</v>
      </c>
      <c r="Y34" s="36">
        <f t="shared" si="9"/>
        <v>0</v>
      </c>
      <c r="Z34" s="36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35">
        <v>42549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68">
        <f t="shared" si="12"/>
        <v>0</v>
      </c>
      <c r="W35" s="68">
        <f t="shared" si="7"/>
        <v>0</v>
      </c>
      <c r="X35" s="68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35">
        <v>42550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8">
        <f t="shared" si="12"/>
        <v>0</v>
      </c>
      <c r="W36" s="68">
        <f t="shared" si="7"/>
        <v>0</v>
      </c>
      <c r="X36" s="68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35">
        <v>42551</v>
      </c>
      <c r="N37" s="36">
        <f t="shared" si="0"/>
        <v>0</v>
      </c>
      <c r="O37" s="36">
        <f t="shared" si="1"/>
        <v>0</v>
      </c>
      <c r="P37" s="36">
        <f t="shared" si="2"/>
        <v>0</v>
      </c>
      <c r="Q37" s="36">
        <f t="shared" si="3"/>
        <v>0</v>
      </c>
      <c r="R37" s="36">
        <f t="shared" si="11"/>
        <v>0</v>
      </c>
      <c r="S37" s="36">
        <f t="shared" si="4"/>
        <v>0</v>
      </c>
      <c r="T37" s="36">
        <f t="shared" si="5"/>
        <v>0</v>
      </c>
      <c r="U37" s="36">
        <f t="shared" si="6"/>
        <v>0</v>
      </c>
      <c r="V37" s="68">
        <f t="shared" si="12"/>
        <v>0</v>
      </c>
      <c r="W37" s="68">
        <f t="shared" si="7"/>
        <v>0</v>
      </c>
      <c r="X37" s="68">
        <f t="shared" si="8"/>
        <v>0</v>
      </c>
      <c r="Y37" s="36">
        <f t="shared" si="9"/>
        <v>0</v>
      </c>
      <c r="Z37" s="36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N38" s="5"/>
      <c r="O38" s="5"/>
      <c r="P38" s="5"/>
      <c r="Q38" s="5"/>
      <c r="R38" s="5"/>
      <c r="S38" s="5"/>
      <c r="T38" s="5"/>
      <c r="U38" s="5"/>
      <c r="V38" s="3"/>
      <c r="W38" s="3"/>
      <c r="X38" s="3"/>
      <c r="Y38" s="5"/>
      <c r="Z38" s="5"/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8:Z40">
    <cfRule type="cellIs" dxfId="13" priority="2" operator="greaterThan">
      <formula>0</formula>
    </cfRule>
  </conditionalFormatting>
  <conditionalFormatting sqref="N8:Z37">
    <cfRule type="cellIs" dxfId="12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&amp;C&amp;12&amp;A&amp;R&amp;F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96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49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42552</v>
      </c>
      <c r="N8" s="36">
        <f t="shared" ref="N8:N38" si="0">SUMIFS(E:E,A:A,M$8:M$46,C:C,"1")</f>
        <v>0</v>
      </c>
      <c r="O8" s="36">
        <f t="shared" ref="O8:O38" si="1">SUMIFS(E:E,A:A,M$8:M$46,C:C,"2")</f>
        <v>0</v>
      </c>
      <c r="P8" s="36">
        <f t="shared" ref="P8:P38" si="2">SUMIFS(E:E,A:A,M$8:M$46,C:C,"3")</f>
        <v>0</v>
      </c>
      <c r="Q8" s="36">
        <f t="shared" ref="Q8:Q38" si="3">SUMIFS(E:E,A:A,M$8:M$46,C:C,"4")</f>
        <v>0</v>
      </c>
      <c r="R8" s="36">
        <f>SUMIFS(E:E,A:A,M$8:M$46,C:C,"5",D:D,"0")</f>
        <v>0</v>
      </c>
      <c r="S8" s="36">
        <f t="shared" ref="S8:S38" si="4">SUMIFS(E:E,A:A,M$8:M$46,C:C,"5",D:D,"U.S 3")</f>
        <v>0</v>
      </c>
      <c r="T8" s="36">
        <f t="shared" ref="T8:T38" si="5">SUMIFS(E:E,A:A,M$8:M$46,C:C,"6")</f>
        <v>0</v>
      </c>
      <c r="U8" s="36">
        <f t="shared" ref="U8:U38" si="6">SUMIFS(E:E,A:A,M$8:M$46,C:C,"7")</f>
        <v>0</v>
      </c>
      <c r="V8" s="68">
        <f>SUMIFS(E:E,A:A,M$8:M$46,C:C,"8",D:D,"0")</f>
        <v>0</v>
      </c>
      <c r="W8" s="68">
        <f t="shared" ref="W8:W38" si="7">SUMIFS(E:E,A:A,M$8:M$46,C:C,"8",D:D,"U.S 3")</f>
        <v>0</v>
      </c>
      <c r="X8" s="68">
        <f t="shared" ref="X8:X38" si="8">SUMIFS(E:E,A:A,M$8:M$46,C:C,"8",D:D,"U.S 8")</f>
        <v>0</v>
      </c>
      <c r="Y8" s="36">
        <f t="shared" ref="Y8:Y38" si="9">SUMIFS(E:E,A:A,M$8:M$46,C:C,"9")</f>
        <v>0</v>
      </c>
      <c r="Z8" s="36">
        <f t="shared" ref="Z8:Z38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66">
        <v>42553</v>
      </c>
      <c r="N9" s="44">
        <f t="shared" si="0"/>
        <v>0</v>
      </c>
      <c r="O9" s="44">
        <f t="shared" si="1"/>
        <v>0</v>
      </c>
      <c r="P9" s="44">
        <f t="shared" si="2"/>
        <v>0</v>
      </c>
      <c r="Q9" s="44">
        <f t="shared" si="3"/>
        <v>0</v>
      </c>
      <c r="R9" s="44">
        <f t="shared" ref="R9:R38" si="11">SUMIFS(E:E,A:A,M$8:M$46,C:C,"5",D:D,"0")</f>
        <v>0</v>
      </c>
      <c r="S9" s="44">
        <f t="shared" si="4"/>
        <v>0</v>
      </c>
      <c r="T9" s="44">
        <f t="shared" si="5"/>
        <v>0</v>
      </c>
      <c r="U9" s="44">
        <f t="shared" si="6"/>
        <v>0</v>
      </c>
      <c r="V9" s="44">
        <f t="shared" ref="V9:V38" si="12">SUMIFS(E:E,A:A,M$8:M$46,C:C,"8",D:D,"0")</f>
        <v>0</v>
      </c>
      <c r="W9" s="44">
        <f t="shared" si="7"/>
        <v>0</v>
      </c>
      <c r="X9" s="44">
        <f t="shared" si="8"/>
        <v>0</v>
      </c>
      <c r="Y9" s="44">
        <f t="shared" si="9"/>
        <v>0</v>
      </c>
      <c r="Z9" s="44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66">
        <v>42554</v>
      </c>
      <c r="N10" s="44">
        <f t="shared" si="0"/>
        <v>0</v>
      </c>
      <c r="O10" s="44">
        <f t="shared" si="1"/>
        <v>0</v>
      </c>
      <c r="P10" s="44">
        <f t="shared" si="2"/>
        <v>0</v>
      </c>
      <c r="Q10" s="44">
        <f t="shared" si="3"/>
        <v>0</v>
      </c>
      <c r="R10" s="44">
        <f t="shared" si="11"/>
        <v>0</v>
      </c>
      <c r="S10" s="44">
        <f t="shared" si="4"/>
        <v>0</v>
      </c>
      <c r="T10" s="44">
        <f t="shared" si="5"/>
        <v>0</v>
      </c>
      <c r="U10" s="44">
        <f t="shared" si="6"/>
        <v>0</v>
      </c>
      <c r="V10" s="44">
        <f t="shared" si="12"/>
        <v>0</v>
      </c>
      <c r="W10" s="44">
        <f t="shared" si="7"/>
        <v>0</v>
      </c>
      <c r="X10" s="44">
        <f t="shared" si="8"/>
        <v>0</v>
      </c>
      <c r="Y10" s="44">
        <f t="shared" si="9"/>
        <v>0</v>
      </c>
      <c r="Z10" s="44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42555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68">
        <f t="shared" si="12"/>
        <v>0</v>
      </c>
      <c r="W11" s="68">
        <f t="shared" si="7"/>
        <v>0</v>
      </c>
      <c r="X11" s="68">
        <f t="shared" si="8"/>
        <v>0</v>
      </c>
      <c r="Y11" s="36">
        <f t="shared" si="9"/>
        <v>0</v>
      </c>
      <c r="Z11" s="36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42556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68">
        <f t="shared" si="12"/>
        <v>0</v>
      </c>
      <c r="W12" s="68">
        <f t="shared" si="7"/>
        <v>0</v>
      </c>
      <c r="X12" s="68">
        <f t="shared" si="8"/>
        <v>0</v>
      </c>
      <c r="Y12" s="36">
        <f t="shared" si="9"/>
        <v>0</v>
      </c>
      <c r="Z12" s="36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35">
        <v>42557</v>
      </c>
      <c r="N13" s="36">
        <f t="shared" si="0"/>
        <v>0</v>
      </c>
      <c r="O13" s="36">
        <f t="shared" si="1"/>
        <v>0</v>
      </c>
      <c r="P13" s="36">
        <f t="shared" si="2"/>
        <v>0</v>
      </c>
      <c r="Q13" s="36">
        <f t="shared" si="3"/>
        <v>0</v>
      </c>
      <c r="R13" s="36">
        <f t="shared" si="11"/>
        <v>0</v>
      </c>
      <c r="S13" s="36">
        <f t="shared" si="4"/>
        <v>0</v>
      </c>
      <c r="T13" s="36">
        <f t="shared" si="5"/>
        <v>0</v>
      </c>
      <c r="U13" s="36">
        <f t="shared" si="6"/>
        <v>0</v>
      </c>
      <c r="V13" s="68">
        <f t="shared" si="12"/>
        <v>0</v>
      </c>
      <c r="W13" s="68">
        <f t="shared" si="7"/>
        <v>0</v>
      </c>
      <c r="X13" s="68">
        <f t="shared" si="8"/>
        <v>0</v>
      </c>
      <c r="Y13" s="36">
        <f t="shared" si="9"/>
        <v>0</v>
      </c>
      <c r="Z13" s="36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42558</v>
      </c>
      <c r="N14" s="36">
        <f t="shared" si="0"/>
        <v>0</v>
      </c>
      <c r="O14" s="36">
        <f t="shared" si="1"/>
        <v>0</v>
      </c>
      <c r="P14" s="36">
        <f t="shared" si="2"/>
        <v>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68">
        <f t="shared" si="12"/>
        <v>0</v>
      </c>
      <c r="W14" s="68">
        <f t="shared" si="7"/>
        <v>0</v>
      </c>
      <c r="X14" s="68">
        <f t="shared" si="8"/>
        <v>0</v>
      </c>
      <c r="Y14" s="36">
        <f t="shared" si="9"/>
        <v>0</v>
      </c>
      <c r="Z14" s="36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42559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8">
        <f t="shared" si="12"/>
        <v>0</v>
      </c>
      <c r="W15" s="68">
        <f t="shared" si="7"/>
        <v>0</v>
      </c>
      <c r="X15" s="68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66">
        <v>42560</v>
      </c>
      <c r="N16" s="44">
        <f t="shared" si="0"/>
        <v>0</v>
      </c>
      <c r="O16" s="44">
        <f t="shared" si="1"/>
        <v>0</v>
      </c>
      <c r="P16" s="44">
        <f t="shared" si="2"/>
        <v>0</v>
      </c>
      <c r="Q16" s="44">
        <f t="shared" si="3"/>
        <v>0</v>
      </c>
      <c r="R16" s="44">
        <f t="shared" si="11"/>
        <v>0</v>
      </c>
      <c r="S16" s="44">
        <f t="shared" si="4"/>
        <v>0</v>
      </c>
      <c r="T16" s="44">
        <f t="shared" si="5"/>
        <v>0</v>
      </c>
      <c r="U16" s="44">
        <f t="shared" si="6"/>
        <v>0</v>
      </c>
      <c r="V16" s="44">
        <f t="shared" si="12"/>
        <v>0</v>
      </c>
      <c r="W16" s="44">
        <f t="shared" si="7"/>
        <v>0</v>
      </c>
      <c r="X16" s="44">
        <f t="shared" si="8"/>
        <v>0</v>
      </c>
      <c r="Y16" s="44">
        <f t="shared" si="9"/>
        <v>0</v>
      </c>
      <c r="Z16" s="44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66">
        <v>42561</v>
      </c>
      <c r="N17" s="44">
        <f t="shared" si="0"/>
        <v>0</v>
      </c>
      <c r="O17" s="44">
        <f t="shared" si="1"/>
        <v>0</v>
      </c>
      <c r="P17" s="44">
        <f t="shared" si="2"/>
        <v>0</v>
      </c>
      <c r="Q17" s="44">
        <f t="shared" si="3"/>
        <v>0</v>
      </c>
      <c r="R17" s="44">
        <f t="shared" si="11"/>
        <v>0</v>
      </c>
      <c r="S17" s="44">
        <f t="shared" si="4"/>
        <v>0</v>
      </c>
      <c r="T17" s="44">
        <f t="shared" si="5"/>
        <v>0</v>
      </c>
      <c r="U17" s="44">
        <f t="shared" si="6"/>
        <v>0</v>
      </c>
      <c r="V17" s="44">
        <f t="shared" si="12"/>
        <v>0</v>
      </c>
      <c r="W17" s="44">
        <f t="shared" si="7"/>
        <v>0</v>
      </c>
      <c r="X17" s="44">
        <f t="shared" si="8"/>
        <v>0</v>
      </c>
      <c r="Y17" s="44">
        <f t="shared" si="9"/>
        <v>0</v>
      </c>
      <c r="Z17" s="44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35">
        <v>42562</v>
      </c>
      <c r="N18" s="36">
        <f t="shared" si="0"/>
        <v>0</v>
      </c>
      <c r="O18" s="36">
        <f t="shared" si="1"/>
        <v>0</v>
      </c>
      <c r="P18" s="36">
        <f t="shared" si="2"/>
        <v>0</v>
      </c>
      <c r="Q18" s="36">
        <f t="shared" si="3"/>
        <v>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68">
        <f t="shared" si="12"/>
        <v>0</v>
      </c>
      <c r="W18" s="68">
        <f t="shared" si="7"/>
        <v>0</v>
      </c>
      <c r="X18" s="68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35">
        <v>42563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68">
        <f t="shared" si="12"/>
        <v>0</v>
      </c>
      <c r="W19" s="68">
        <f t="shared" si="7"/>
        <v>0</v>
      </c>
      <c r="X19" s="68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35">
        <v>42564</v>
      </c>
      <c r="N20" s="36">
        <f t="shared" si="0"/>
        <v>0</v>
      </c>
      <c r="O20" s="36">
        <f t="shared" si="1"/>
        <v>0</v>
      </c>
      <c r="P20" s="36">
        <f t="shared" si="2"/>
        <v>0</v>
      </c>
      <c r="Q20" s="36">
        <f t="shared" si="3"/>
        <v>0</v>
      </c>
      <c r="R20" s="36">
        <f t="shared" si="11"/>
        <v>0</v>
      </c>
      <c r="S20" s="36">
        <f t="shared" si="4"/>
        <v>0</v>
      </c>
      <c r="T20" s="36">
        <f t="shared" si="5"/>
        <v>0</v>
      </c>
      <c r="U20" s="36">
        <f t="shared" si="6"/>
        <v>0</v>
      </c>
      <c r="V20" s="68">
        <f t="shared" si="12"/>
        <v>0</v>
      </c>
      <c r="W20" s="68">
        <f t="shared" si="7"/>
        <v>0</v>
      </c>
      <c r="X20" s="68">
        <f t="shared" si="8"/>
        <v>0</v>
      </c>
      <c r="Y20" s="36">
        <f t="shared" si="9"/>
        <v>0</v>
      </c>
      <c r="Z20" s="36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35">
        <v>42565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68">
        <f t="shared" si="12"/>
        <v>0</v>
      </c>
      <c r="W21" s="68">
        <f t="shared" si="7"/>
        <v>0</v>
      </c>
      <c r="X21" s="68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35">
        <v>42566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8">
        <f t="shared" si="12"/>
        <v>0</v>
      </c>
      <c r="W22" s="68">
        <f t="shared" si="7"/>
        <v>0</v>
      </c>
      <c r="X22" s="68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66">
        <v>42567</v>
      </c>
      <c r="N23" s="44">
        <f t="shared" si="0"/>
        <v>0</v>
      </c>
      <c r="O23" s="44">
        <f t="shared" si="1"/>
        <v>0</v>
      </c>
      <c r="P23" s="44">
        <f t="shared" si="2"/>
        <v>0</v>
      </c>
      <c r="Q23" s="44">
        <f t="shared" si="3"/>
        <v>0</v>
      </c>
      <c r="R23" s="44">
        <f t="shared" si="11"/>
        <v>0</v>
      </c>
      <c r="S23" s="44">
        <f t="shared" si="4"/>
        <v>0</v>
      </c>
      <c r="T23" s="44">
        <f t="shared" si="5"/>
        <v>0</v>
      </c>
      <c r="U23" s="44">
        <f t="shared" si="6"/>
        <v>0</v>
      </c>
      <c r="V23" s="44">
        <f t="shared" si="12"/>
        <v>0</v>
      </c>
      <c r="W23" s="44">
        <f t="shared" si="7"/>
        <v>0</v>
      </c>
      <c r="X23" s="44">
        <f t="shared" si="8"/>
        <v>0</v>
      </c>
      <c r="Y23" s="44">
        <f t="shared" si="9"/>
        <v>0</v>
      </c>
      <c r="Z23" s="44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66">
        <v>42568</v>
      </c>
      <c r="N24" s="44">
        <f t="shared" si="0"/>
        <v>0</v>
      </c>
      <c r="O24" s="44">
        <f t="shared" si="1"/>
        <v>0</v>
      </c>
      <c r="P24" s="44">
        <f t="shared" si="2"/>
        <v>0</v>
      </c>
      <c r="Q24" s="44">
        <f t="shared" si="3"/>
        <v>0</v>
      </c>
      <c r="R24" s="44">
        <f t="shared" si="11"/>
        <v>0</v>
      </c>
      <c r="S24" s="44">
        <f t="shared" si="4"/>
        <v>0</v>
      </c>
      <c r="T24" s="44">
        <f t="shared" si="5"/>
        <v>0</v>
      </c>
      <c r="U24" s="44">
        <f t="shared" si="6"/>
        <v>0</v>
      </c>
      <c r="V24" s="44">
        <f t="shared" si="12"/>
        <v>0</v>
      </c>
      <c r="W24" s="44">
        <f t="shared" si="7"/>
        <v>0</v>
      </c>
      <c r="X24" s="44">
        <f t="shared" si="8"/>
        <v>0</v>
      </c>
      <c r="Y24" s="44">
        <f t="shared" si="9"/>
        <v>0</v>
      </c>
      <c r="Z24" s="44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35">
        <v>42569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0</v>
      </c>
      <c r="U25" s="36">
        <f t="shared" si="6"/>
        <v>0</v>
      </c>
      <c r="V25" s="68">
        <f t="shared" si="12"/>
        <v>0</v>
      </c>
      <c r="W25" s="68">
        <f t="shared" si="7"/>
        <v>0</v>
      </c>
      <c r="X25" s="68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35">
        <v>42570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68">
        <f t="shared" si="12"/>
        <v>0</v>
      </c>
      <c r="W26" s="68">
        <f t="shared" si="7"/>
        <v>0</v>
      </c>
      <c r="X26" s="68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35">
        <v>42571</v>
      </c>
      <c r="N27" s="36">
        <f t="shared" si="0"/>
        <v>0</v>
      </c>
      <c r="O27" s="36">
        <f t="shared" si="1"/>
        <v>0</v>
      </c>
      <c r="P27" s="36">
        <f t="shared" si="2"/>
        <v>0</v>
      </c>
      <c r="Q27" s="36">
        <f t="shared" si="3"/>
        <v>0</v>
      </c>
      <c r="R27" s="36">
        <f t="shared" si="11"/>
        <v>0</v>
      </c>
      <c r="S27" s="36">
        <f t="shared" si="4"/>
        <v>0</v>
      </c>
      <c r="T27" s="36">
        <f t="shared" si="5"/>
        <v>0</v>
      </c>
      <c r="U27" s="36">
        <f t="shared" si="6"/>
        <v>0</v>
      </c>
      <c r="V27" s="68">
        <f t="shared" si="12"/>
        <v>0</v>
      </c>
      <c r="W27" s="68">
        <f t="shared" si="7"/>
        <v>0</v>
      </c>
      <c r="X27" s="68">
        <f t="shared" si="8"/>
        <v>0</v>
      </c>
      <c r="Y27" s="36">
        <f t="shared" si="9"/>
        <v>0</v>
      </c>
      <c r="Z27" s="36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35">
        <v>42572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68">
        <f t="shared" si="12"/>
        <v>0</v>
      </c>
      <c r="W28" s="68">
        <f t="shared" si="7"/>
        <v>0</v>
      </c>
      <c r="X28" s="68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35">
        <v>42573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8">
        <f t="shared" si="12"/>
        <v>0</v>
      </c>
      <c r="W29" s="68">
        <f t="shared" si="7"/>
        <v>0</v>
      </c>
      <c r="X29" s="68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66">
        <v>42574</v>
      </c>
      <c r="N30" s="44">
        <f t="shared" si="0"/>
        <v>0</v>
      </c>
      <c r="O30" s="44">
        <f t="shared" si="1"/>
        <v>0</v>
      </c>
      <c r="P30" s="44">
        <f t="shared" si="2"/>
        <v>0</v>
      </c>
      <c r="Q30" s="44">
        <f t="shared" si="3"/>
        <v>0</v>
      </c>
      <c r="R30" s="44">
        <f t="shared" si="11"/>
        <v>0</v>
      </c>
      <c r="S30" s="44">
        <f t="shared" si="4"/>
        <v>0</v>
      </c>
      <c r="T30" s="44">
        <f t="shared" si="5"/>
        <v>0</v>
      </c>
      <c r="U30" s="44">
        <f t="shared" si="6"/>
        <v>0</v>
      </c>
      <c r="V30" s="44">
        <f t="shared" si="12"/>
        <v>0</v>
      </c>
      <c r="W30" s="44">
        <f t="shared" si="7"/>
        <v>0</v>
      </c>
      <c r="X30" s="44">
        <f t="shared" si="8"/>
        <v>0</v>
      </c>
      <c r="Y30" s="44">
        <f t="shared" si="9"/>
        <v>0</v>
      </c>
      <c r="Z30" s="44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66">
        <v>42575</v>
      </c>
      <c r="N31" s="44">
        <f t="shared" si="0"/>
        <v>0</v>
      </c>
      <c r="O31" s="44">
        <f t="shared" si="1"/>
        <v>0</v>
      </c>
      <c r="P31" s="44">
        <f t="shared" si="2"/>
        <v>0</v>
      </c>
      <c r="Q31" s="44">
        <f t="shared" si="3"/>
        <v>0</v>
      </c>
      <c r="R31" s="44">
        <f t="shared" si="11"/>
        <v>0</v>
      </c>
      <c r="S31" s="44">
        <f t="shared" si="4"/>
        <v>0</v>
      </c>
      <c r="T31" s="44">
        <f t="shared" si="5"/>
        <v>0</v>
      </c>
      <c r="U31" s="44">
        <f t="shared" si="6"/>
        <v>0</v>
      </c>
      <c r="V31" s="44">
        <f t="shared" si="12"/>
        <v>0</v>
      </c>
      <c r="W31" s="44">
        <f t="shared" si="7"/>
        <v>0</v>
      </c>
      <c r="X31" s="44">
        <f t="shared" si="8"/>
        <v>0</v>
      </c>
      <c r="Y31" s="44">
        <f t="shared" si="9"/>
        <v>0</v>
      </c>
      <c r="Z31" s="44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35">
        <v>42576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68">
        <f t="shared" si="12"/>
        <v>0</v>
      </c>
      <c r="W32" s="68">
        <f t="shared" si="7"/>
        <v>0</v>
      </c>
      <c r="X32" s="68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35">
        <v>42577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68">
        <f t="shared" si="12"/>
        <v>0</v>
      </c>
      <c r="W33" s="68">
        <f t="shared" si="7"/>
        <v>0</v>
      </c>
      <c r="X33" s="68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35">
        <v>42578</v>
      </c>
      <c r="N34" s="36">
        <f t="shared" si="0"/>
        <v>0</v>
      </c>
      <c r="O34" s="36">
        <f t="shared" si="1"/>
        <v>0</v>
      </c>
      <c r="P34" s="36">
        <f t="shared" si="2"/>
        <v>0</v>
      </c>
      <c r="Q34" s="36">
        <f t="shared" si="3"/>
        <v>0</v>
      </c>
      <c r="R34" s="36">
        <f t="shared" si="11"/>
        <v>0</v>
      </c>
      <c r="S34" s="36">
        <f t="shared" si="4"/>
        <v>0</v>
      </c>
      <c r="T34" s="36">
        <f t="shared" si="5"/>
        <v>0</v>
      </c>
      <c r="U34" s="36">
        <f t="shared" si="6"/>
        <v>0</v>
      </c>
      <c r="V34" s="68">
        <f t="shared" si="12"/>
        <v>0</v>
      </c>
      <c r="W34" s="68">
        <f t="shared" si="7"/>
        <v>0</v>
      </c>
      <c r="X34" s="68">
        <f t="shared" si="8"/>
        <v>0</v>
      </c>
      <c r="Y34" s="36">
        <f t="shared" si="9"/>
        <v>0</v>
      </c>
      <c r="Z34" s="36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35">
        <v>42579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68">
        <f t="shared" si="12"/>
        <v>0</v>
      </c>
      <c r="W35" s="68">
        <f t="shared" si="7"/>
        <v>0</v>
      </c>
      <c r="X35" s="68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35">
        <v>42580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8">
        <f t="shared" si="12"/>
        <v>0</v>
      </c>
      <c r="W36" s="68">
        <f t="shared" si="7"/>
        <v>0</v>
      </c>
      <c r="X36" s="68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66">
        <v>42581</v>
      </c>
      <c r="N37" s="44">
        <f t="shared" si="0"/>
        <v>0</v>
      </c>
      <c r="O37" s="44">
        <f t="shared" si="1"/>
        <v>0</v>
      </c>
      <c r="P37" s="44">
        <f t="shared" si="2"/>
        <v>0</v>
      </c>
      <c r="Q37" s="44">
        <f t="shared" si="3"/>
        <v>0</v>
      </c>
      <c r="R37" s="44">
        <f t="shared" si="11"/>
        <v>0</v>
      </c>
      <c r="S37" s="44">
        <f t="shared" si="4"/>
        <v>0</v>
      </c>
      <c r="T37" s="44">
        <f t="shared" si="5"/>
        <v>0</v>
      </c>
      <c r="U37" s="44">
        <f t="shared" si="6"/>
        <v>0</v>
      </c>
      <c r="V37" s="44">
        <f t="shared" si="12"/>
        <v>0</v>
      </c>
      <c r="W37" s="44">
        <f t="shared" si="7"/>
        <v>0</v>
      </c>
      <c r="X37" s="44">
        <f t="shared" si="8"/>
        <v>0</v>
      </c>
      <c r="Y37" s="44">
        <f t="shared" si="9"/>
        <v>0</v>
      </c>
      <c r="Z37" s="44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M38" s="66">
        <v>42582</v>
      </c>
      <c r="N38" s="44">
        <f t="shared" si="0"/>
        <v>0</v>
      </c>
      <c r="O38" s="44">
        <f t="shared" si="1"/>
        <v>0</v>
      </c>
      <c r="P38" s="44">
        <f t="shared" si="2"/>
        <v>0</v>
      </c>
      <c r="Q38" s="44">
        <f t="shared" si="3"/>
        <v>0</v>
      </c>
      <c r="R38" s="44">
        <f t="shared" si="11"/>
        <v>0</v>
      </c>
      <c r="S38" s="44">
        <f t="shared" si="4"/>
        <v>0</v>
      </c>
      <c r="T38" s="44">
        <f t="shared" si="5"/>
        <v>0</v>
      </c>
      <c r="U38" s="44">
        <f t="shared" si="6"/>
        <v>0</v>
      </c>
      <c r="V38" s="44">
        <f t="shared" si="12"/>
        <v>0</v>
      </c>
      <c r="W38" s="44">
        <f t="shared" si="7"/>
        <v>0</v>
      </c>
      <c r="X38" s="44">
        <f t="shared" si="8"/>
        <v>0</v>
      </c>
      <c r="Y38" s="44">
        <f t="shared" si="9"/>
        <v>0</v>
      </c>
      <c r="Z38" s="44">
        <f t="shared" si="10"/>
        <v>0</v>
      </c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9:Z40">
    <cfRule type="cellIs" dxfId="11" priority="2" operator="greaterThan">
      <formula>0</formula>
    </cfRule>
  </conditionalFormatting>
  <conditionalFormatting sqref="N8:Z38">
    <cfRule type="cellIs" dxfId="10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&amp;C&amp;12&amp;A&amp;R&amp;F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56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48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42583</v>
      </c>
      <c r="N8" s="36">
        <f t="shared" ref="N8:N38" si="0">SUMIFS(E:E,A:A,M$8:M$46,C:C,"1")</f>
        <v>0</v>
      </c>
      <c r="O8" s="36">
        <f t="shared" ref="O8:O38" si="1">SUMIFS(E:E,A:A,M$8:M$46,C:C,"2")</f>
        <v>0</v>
      </c>
      <c r="P8" s="36">
        <f t="shared" ref="P8:P38" si="2">SUMIFS(E:E,A:A,M$8:M$46,C:C,"3")</f>
        <v>0</v>
      </c>
      <c r="Q8" s="36">
        <f t="shared" ref="Q8:Q38" si="3">SUMIFS(E:E,A:A,M$8:M$46,C:C,"4")</f>
        <v>0</v>
      </c>
      <c r="R8" s="36">
        <f>SUMIFS(E:E,A:A,M$8:M$46,C:C,"5",D:D,"0")</f>
        <v>0</v>
      </c>
      <c r="S8" s="36">
        <f t="shared" ref="S8:S38" si="4">SUMIFS(E:E,A:A,M$8:M$46,C:C,"5",D:D,"U.S 3")</f>
        <v>0</v>
      </c>
      <c r="T8" s="36">
        <f t="shared" ref="T8:T38" si="5">SUMIFS(E:E,A:A,M$8:M$46,C:C,"6")</f>
        <v>0</v>
      </c>
      <c r="U8" s="36">
        <f t="shared" ref="U8:U38" si="6">SUMIFS(E:E,A:A,M$8:M$46,C:C,"7")</f>
        <v>0</v>
      </c>
      <c r="V8" s="68">
        <f>SUMIFS(E:E,A:A,M$8:M$46,C:C,"8",D:D,"0")</f>
        <v>0</v>
      </c>
      <c r="W8" s="68">
        <f t="shared" ref="W8:W38" si="7">SUMIFS(E:E,A:A,M$8:M$46,C:C,"8",D:D,"U.S 3")</f>
        <v>0</v>
      </c>
      <c r="X8" s="68">
        <f t="shared" ref="X8:X38" si="8">SUMIFS(E:E,A:A,M$8:M$46,C:C,"8",D:D,"U.S 8")</f>
        <v>0</v>
      </c>
      <c r="Y8" s="36">
        <f t="shared" ref="Y8:Y38" si="9">SUMIFS(E:E,A:A,M$8:M$46,C:C,"9")</f>
        <v>0</v>
      </c>
      <c r="Z8" s="36">
        <f t="shared" ref="Z8:Z38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35">
        <v>42584</v>
      </c>
      <c r="N9" s="36">
        <f t="shared" si="0"/>
        <v>0</v>
      </c>
      <c r="O9" s="36">
        <f t="shared" si="1"/>
        <v>0</v>
      </c>
      <c r="P9" s="36">
        <f t="shared" si="2"/>
        <v>0</v>
      </c>
      <c r="Q9" s="36">
        <f t="shared" si="3"/>
        <v>0</v>
      </c>
      <c r="R9" s="36">
        <f t="shared" ref="R9:R38" si="11">SUMIFS(E:E,A:A,M$8:M$46,C:C,"5",D:D,"0")</f>
        <v>0</v>
      </c>
      <c r="S9" s="36">
        <f t="shared" si="4"/>
        <v>0</v>
      </c>
      <c r="T9" s="36">
        <f t="shared" si="5"/>
        <v>0</v>
      </c>
      <c r="U9" s="36">
        <f t="shared" si="6"/>
        <v>0</v>
      </c>
      <c r="V9" s="68">
        <f t="shared" ref="V9:V38" si="12">SUMIFS(E:E,A:A,M$8:M$46,C:C,"8",D:D,"0")</f>
        <v>0</v>
      </c>
      <c r="W9" s="68">
        <f t="shared" si="7"/>
        <v>0</v>
      </c>
      <c r="X9" s="68">
        <f t="shared" si="8"/>
        <v>0</v>
      </c>
      <c r="Y9" s="36">
        <f t="shared" si="9"/>
        <v>0</v>
      </c>
      <c r="Z9" s="36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35">
        <v>42585</v>
      </c>
      <c r="N10" s="36">
        <f t="shared" si="0"/>
        <v>0</v>
      </c>
      <c r="O10" s="36">
        <f t="shared" si="1"/>
        <v>0</v>
      </c>
      <c r="P10" s="36">
        <f t="shared" si="2"/>
        <v>0</v>
      </c>
      <c r="Q10" s="36">
        <f t="shared" si="3"/>
        <v>0</v>
      </c>
      <c r="R10" s="36">
        <f t="shared" si="11"/>
        <v>0</v>
      </c>
      <c r="S10" s="36">
        <f t="shared" si="4"/>
        <v>0</v>
      </c>
      <c r="T10" s="36">
        <f t="shared" si="5"/>
        <v>0</v>
      </c>
      <c r="U10" s="36">
        <f t="shared" si="6"/>
        <v>0</v>
      </c>
      <c r="V10" s="68">
        <f t="shared" si="12"/>
        <v>0</v>
      </c>
      <c r="W10" s="68">
        <f t="shared" si="7"/>
        <v>0</v>
      </c>
      <c r="X10" s="68">
        <f t="shared" si="8"/>
        <v>0</v>
      </c>
      <c r="Y10" s="36">
        <f t="shared" si="9"/>
        <v>0</v>
      </c>
      <c r="Z10" s="36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42586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68">
        <f t="shared" si="12"/>
        <v>0</v>
      </c>
      <c r="W11" s="68">
        <f t="shared" si="7"/>
        <v>0</v>
      </c>
      <c r="X11" s="68">
        <f t="shared" si="8"/>
        <v>0</v>
      </c>
      <c r="Y11" s="36">
        <f t="shared" si="9"/>
        <v>0</v>
      </c>
      <c r="Z11" s="36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42587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68">
        <f t="shared" si="12"/>
        <v>0</v>
      </c>
      <c r="W12" s="68">
        <f t="shared" si="7"/>
        <v>0</v>
      </c>
      <c r="X12" s="68">
        <f t="shared" si="8"/>
        <v>0</v>
      </c>
      <c r="Y12" s="36">
        <f t="shared" si="9"/>
        <v>0</v>
      </c>
      <c r="Z12" s="36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66">
        <v>42588</v>
      </c>
      <c r="N13" s="44">
        <f t="shared" si="0"/>
        <v>0</v>
      </c>
      <c r="O13" s="44">
        <f t="shared" si="1"/>
        <v>0</v>
      </c>
      <c r="P13" s="44">
        <f t="shared" si="2"/>
        <v>0</v>
      </c>
      <c r="Q13" s="44">
        <f t="shared" si="3"/>
        <v>0</v>
      </c>
      <c r="R13" s="44">
        <f t="shared" si="11"/>
        <v>0</v>
      </c>
      <c r="S13" s="44">
        <f t="shared" si="4"/>
        <v>0</v>
      </c>
      <c r="T13" s="44">
        <f t="shared" si="5"/>
        <v>0</v>
      </c>
      <c r="U13" s="44">
        <f t="shared" si="6"/>
        <v>0</v>
      </c>
      <c r="V13" s="44">
        <f t="shared" si="12"/>
        <v>0</v>
      </c>
      <c r="W13" s="44">
        <f t="shared" si="7"/>
        <v>0</v>
      </c>
      <c r="X13" s="44">
        <f t="shared" si="8"/>
        <v>0</v>
      </c>
      <c r="Y13" s="44">
        <f t="shared" si="9"/>
        <v>0</v>
      </c>
      <c r="Z13" s="44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66">
        <v>42589</v>
      </c>
      <c r="N14" s="44">
        <f t="shared" si="0"/>
        <v>0</v>
      </c>
      <c r="O14" s="44">
        <f t="shared" si="1"/>
        <v>0</v>
      </c>
      <c r="P14" s="44">
        <f t="shared" si="2"/>
        <v>0</v>
      </c>
      <c r="Q14" s="44">
        <f t="shared" si="3"/>
        <v>0</v>
      </c>
      <c r="R14" s="44">
        <f t="shared" si="11"/>
        <v>0</v>
      </c>
      <c r="S14" s="44">
        <f t="shared" si="4"/>
        <v>0</v>
      </c>
      <c r="T14" s="44">
        <f t="shared" si="5"/>
        <v>0</v>
      </c>
      <c r="U14" s="44">
        <f t="shared" si="6"/>
        <v>0</v>
      </c>
      <c r="V14" s="44">
        <f t="shared" si="12"/>
        <v>0</v>
      </c>
      <c r="W14" s="44">
        <f t="shared" si="7"/>
        <v>0</v>
      </c>
      <c r="X14" s="44">
        <f t="shared" si="8"/>
        <v>0</v>
      </c>
      <c r="Y14" s="44">
        <f t="shared" si="9"/>
        <v>0</v>
      </c>
      <c r="Z14" s="44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42590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8">
        <f t="shared" si="12"/>
        <v>0</v>
      </c>
      <c r="W15" s="68">
        <f t="shared" si="7"/>
        <v>0</v>
      </c>
      <c r="X15" s="68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35">
        <v>42591</v>
      </c>
      <c r="N16" s="36">
        <f t="shared" si="0"/>
        <v>0</v>
      </c>
      <c r="O16" s="36">
        <f t="shared" si="1"/>
        <v>0</v>
      </c>
      <c r="P16" s="36">
        <f t="shared" si="2"/>
        <v>0</v>
      </c>
      <c r="Q16" s="36">
        <f t="shared" si="3"/>
        <v>0</v>
      </c>
      <c r="R16" s="36">
        <f t="shared" si="11"/>
        <v>0</v>
      </c>
      <c r="S16" s="36">
        <f t="shared" si="4"/>
        <v>0</v>
      </c>
      <c r="T16" s="36">
        <f t="shared" si="5"/>
        <v>0</v>
      </c>
      <c r="U16" s="36">
        <f t="shared" si="6"/>
        <v>0</v>
      </c>
      <c r="V16" s="68">
        <f t="shared" si="12"/>
        <v>0</v>
      </c>
      <c r="W16" s="68">
        <f t="shared" si="7"/>
        <v>0</v>
      </c>
      <c r="X16" s="68">
        <f t="shared" si="8"/>
        <v>0</v>
      </c>
      <c r="Y16" s="36">
        <f t="shared" si="9"/>
        <v>0</v>
      </c>
      <c r="Z16" s="36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35">
        <v>42592</v>
      </c>
      <c r="N17" s="36">
        <f t="shared" si="0"/>
        <v>0</v>
      </c>
      <c r="O17" s="36">
        <f t="shared" si="1"/>
        <v>0</v>
      </c>
      <c r="P17" s="36">
        <f t="shared" si="2"/>
        <v>0</v>
      </c>
      <c r="Q17" s="36">
        <f t="shared" si="3"/>
        <v>0</v>
      </c>
      <c r="R17" s="36">
        <f t="shared" si="11"/>
        <v>0</v>
      </c>
      <c r="S17" s="36">
        <f t="shared" si="4"/>
        <v>0</v>
      </c>
      <c r="T17" s="36">
        <f t="shared" si="5"/>
        <v>0</v>
      </c>
      <c r="U17" s="36">
        <f t="shared" si="6"/>
        <v>0</v>
      </c>
      <c r="V17" s="68">
        <f t="shared" si="12"/>
        <v>0</v>
      </c>
      <c r="W17" s="68">
        <f t="shared" si="7"/>
        <v>0</v>
      </c>
      <c r="X17" s="68">
        <f t="shared" si="8"/>
        <v>0</v>
      </c>
      <c r="Y17" s="36">
        <f t="shared" si="9"/>
        <v>0</v>
      </c>
      <c r="Z17" s="36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35">
        <v>42593</v>
      </c>
      <c r="N18" s="36">
        <f t="shared" si="0"/>
        <v>0</v>
      </c>
      <c r="O18" s="36">
        <f t="shared" si="1"/>
        <v>0</v>
      </c>
      <c r="P18" s="36">
        <f t="shared" si="2"/>
        <v>0</v>
      </c>
      <c r="Q18" s="36">
        <f t="shared" si="3"/>
        <v>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68">
        <f t="shared" si="12"/>
        <v>0</v>
      </c>
      <c r="W18" s="68">
        <f t="shared" si="7"/>
        <v>0</v>
      </c>
      <c r="X18" s="68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35">
        <v>42594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68">
        <f t="shared" si="12"/>
        <v>0</v>
      </c>
      <c r="W19" s="68">
        <f t="shared" si="7"/>
        <v>0</v>
      </c>
      <c r="X19" s="68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66">
        <v>42595</v>
      </c>
      <c r="N20" s="44">
        <f t="shared" si="0"/>
        <v>0</v>
      </c>
      <c r="O20" s="44">
        <f t="shared" si="1"/>
        <v>0</v>
      </c>
      <c r="P20" s="44">
        <f t="shared" si="2"/>
        <v>0</v>
      </c>
      <c r="Q20" s="44">
        <f t="shared" si="3"/>
        <v>0</v>
      </c>
      <c r="R20" s="44">
        <f t="shared" si="11"/>
        <v>0</v>
      </c>
      <c r="S20" s="44">
        <f t="shared" si="4"/>
        <v>0</v>
      </c>
      <c r="T20" s="44">
        <f t="shared" si="5"/>
        <v>0</v>
      </c>
      <c r="U20" s="44">
        <f t="shared" si="6"/>
        <v>0</v>
      </c>
      <c r="V20" s="44">
        <f t="shared" si="12"/>
        <v>0</v>
      </c>
      <c r="W20" s="44">
        <f t="shared" si="7"/>
        <v>0</v>
      </c>
      <c r="X20" s="44">
        <f t="shared" si="8"/>
        <v>0</v>
      </c>
      <c r="Y20" s="44">
        <f t="shared" si="9"/>
        <v>0</v>
      </c>
      <c r="Z20" s="44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66">
        <v>42596</v>
      </c>
      <c r="N21" s="44">
        <f t="shared" si="0"/>
        <v>0</v>
      </c>
      <c r="O21" s="44">
        <f t="shared" si="1"/>
        <v>0</v>
      </c>
      <c r="P21" s="44">
        <f t="shared" si="2"/>
        <v>0</v>
      </c>
      <c r="Q21" s="44">
        <f t="shared" si="3"/>
        <v>0</v>
      </c>
      <c r="R21" s="44">
        <f t="shared" si="11"/>
        <v>0</v>
      </c>
      <c r="S21" s="44">
        <f t="shared" si="4"/>
        <v>0</v>
      </c>
      <c r="T21" s="44">
        <f t="shared" si="5"/>
        <v>0</v>
      </c>
      <c r="U21" s="44">
        <f t="shared" si="6"/>
        <v>0</v>
      </c>
      <c r="V21" s="44">
        <f t="shared" si="12"/>
        <v>0</v>
      </c>
      <c r="W21" s="44">
        <f t="shared" si="7"/>
        <v>0</v>
      </c>
      <c r="X21" s="44">
        <f t="shared" si="8"/>
        <v>0</v>
      </c>
      <c r="Y21" s="44">
        <f t="shared" si="9"/>
        <v>0</v>
      </c>
      <c r="Z21" s="44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35">
        <v>42597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8">
        <f t="shared" si="12"/>
        <v>0</v>
      </c>
      <c r="W22" s="68">
        <f t="shared" si="7"/>
        <v>0</v>
      </c>
      <c r="X22" s="68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35">
        <v>42598</v>
      </c>
      <c r="N23" s="36">
        <f t="shared" si="0"/>
        <v>0</v>
      </c>
      <c r="O23" s="36">
        <f t="shared" si="1"/>
        <v>0</v>
      </c>
      <c r="P23" s="36">
        <f t="shared" si="2"/>
        <v>0</v>
      </c>
      <c r="Q23" s="36">
        <f t="shared" si="3"/>
        <v>0</v>
      </c>
      <c r="R23" s="36">
        <f t="shared" si="11"/>
        <v>0</v>
      </c>
      <c r="S23" s="36">
        <f t="shared" si="4"/>
        <v>0</v>
      </c>
      <c r="T23" s="36">
        <f t="shared" si="5"/>
        <v>0</v>
      </c>
      <c r="U23" s="36">
        <f t="shared" si="6"/>
        <v>0</v>
      </c>
      <c r="V23" s="68">
        <f t="shared" si="12"/>
        <v>0</v>
      </c>
      <c r="W23" s="68">
        <f t="shared" si="7"/>
        <v>0</v>
      </c>
      <c r="X23" s="68">
        <f t="shared" si="8"/>
        <v>0</v>
      </c>
      <c r="Y23" s="36">
        <f t="shared" si="9"/>
        <v>0</v>
      </c>
      <c r="Z23" s="36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35">
        <v>42599</v>
      </c>
      <c r="N24" s="36">
        <f t="shared" si="0"/>
        <v>0</v>
      </c>
      <c r="O24" s="36">
        <f t="shared" si="1"/>
        <v>0</v>
      </c>
      <c r="P24" s="36">
        <f t="shared" si="2"/>
        <v>0</v>
      </c>
      <c r="Q24" s="36">
        <f t="shared" si="3"/>
        <v>0</v>
      </c>
      <c r="R24" s="36">
        <f t="shared" si="11"/>
        <v>0</v>
      </c>
      <c r="S24" s="36">
        <f t="shared" si="4"/>
        <v>0</v>
      </c>
      <c r="T24" s="36">
        <f t="shared" si="5"/>
        <v>0</v>
      </c>
      <c r="U24" s="36">
        <f t="shared" si="6"/>
        <v>0</v>
      </c>
      <c r="V24" s="68">
        <f t="shared" si="12"/>
        <v>0</v>
      </c>
      <c r="W24" s="68">
        <f t="shared" si="7"/>
        <v>0</v>
      </c>
      <c r="X24" s="68">
        <f t="shared" si="8"/>
        <v>0</v>
      </c>
      <c r="Y24" s="36">
        <f t="shared" si="9"/>
        <v>0</v>
      </c>
      <c r="Z24" s="36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35">
        <v>42600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0</v>
      </c>
      <c r="U25" s="36">
        <f t="shared" si="6"/>
        <v>0</v>
      </c>
      <c r="V25" s="68">
        <f t="shared" si="12"/>
        <v>0</v>
      </c>
      <c r="W25" s="68">
        <f t="shared" si="7"/>
        <v>0</v>
      </c>
      <c r="X25" s="68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35">
        <v>42601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68">
        <f t="shared" si="12"/>
        <v>0</v>
      </c>
      <c r="W26" s="68">
        <f t="shared" si="7"/>
        <v>0</v>
      </c>
      <c r="X26" s="68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66">
        <v>42602</v>
      </c>
      <c r="N27" s="44">
        <f t="shared" si="0"/>
        <v>0</v>
      </c>
      <c r="O27" s="44">
        <f t="shared" si="1"/>
        <v>0</v>
      </c>
      <c r="P27" s="44">
        <f t="shared" si="2"/>
        <v>0</v>
      </c>
      <c r="Q27" s="44">
        <f t="shared" si="3"/>
        <v>0</v>
      </c>
      <c r="R27" s="44">
        <f t="shared" si="11"/>
        <v>0</v>
      </c>
      <c r="S27" s="44">
        <f t="shared" si="4"/>
        <v>0</v>
      </c>
      <c r="T27" s="44">
        <f t="shared" si="5"/>
        <v>0</v>
      </c>
      <c r="U27" s="44">
        <f t="shared" si="6"/>
        <v>0</v>
      </c>
      <c r="V27" s="44">
        <f t="shared" si="12"/>
        <v>0</v>
      </c>
      <c r="W27" s="44">
        <f t="shared" si="7"/>
        <v>0</v>
      </c>
      <c r="X27" s="44">
        <f t="shared" si="8"/>
        <v>0</v>
      </c>
      <c r="Y27" s="44">
        <f t="shared" si="9"/>
        <v>0</v>
      </c>
      <c r="Z27" s="44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66">
        <v>42603</v>
      </c>
      <c r="N28" s="44">
        <f t="shared" si="0"/>
        <v>0</v>
      </c>
      <c r="O28" s="44">
        <f t="shared" si="1"/>
        <v>0</v>
      </c>
      <c r="P28" s="44">
        <f t="shared" si="2"/>
        <v>0</v>
      </c>
      <c r="Q28" s="44">
        <f t="shared" si="3"/>
        <v>0</v>
      </c>
      <c r="R28" s="44">
        <f t="shared" si="11"/>
        <v>0</v>
      </c>
      <c r="S28" s="44">
        <f t="shared" si="4"/>
        <v>0</v>
      </c>
      <c r="T28" s="44">
        <f t="shared" si="5"/>
        <v>0</v>
      </c>
      <c r="U28" s="44">
        <f t="shared" si="6"/>
        <v>0</v>
      </c>
      <c r="V28" s="44">
        <f t="shared" si="12"/>
        <v>0</v>
      </c>
      <c r="W28" s="44">
        <f t="shared" si="7"/>
        <v>0</v>
      </c>
      <c r="X28" s="44">
        <f t="shared" si="8"/>
        <v>0</v>
      </c>
      <c r="Y28" s="44">
        <f t="shared" si="9"/>
        <v>0</v>
      </c>
      <c r="Z28" s="44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35">
        <v>42604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8">
        <f t="shared" si="12"/>
        <v>0</v>
      </c>
      <c r="W29" s="68">
        <f t="shared" si="7"/>
        <v>0</v>
      </c>
      <c r="X29" s="68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35">
        <v>42605</v>
      </c>
      <c r="N30" s="36">
        <f t="shared" si="0"/>
        <v>0</v>
      </c>
      <c r="O30" s="36">
        <f t="shared" si="1"/>
        <v>0</v>
      </c>
      <c r="P30" s="36">
        <f t="shared" si="2"/>
        <v>0</v>
      </c>
      <c r="Q30" s="36">
        <f t="shared" si="3"/>
        <v>0</v>
      </c>
      <c r="R30" s="36">
        <f t="shared" si="11"/>
        <v>0</v>
      </c>
      <c r="S30" s="36">
        <f t="shared" si="4"/>
        <v>0</v>
      </c>
      <c r="T30" s="36">
        <f t="shared" si="5"/>
        <v>0</v>
      </c>
      <c r="U30" s="36">
        <f t="shared" si="6"/>
        <v>0</v>
      </c>
      <c r="V30" s="68">
        <f t="shared" si="12"/>
        <v>0</v>
      </c>
      <c r="W30" s="68">
        <f t="shared" si="7"/>
        <v>0</v>
      </c>
      <c r="X30" s="68">
        <f t="shared" si="8"/>
        <v>0</v>
      </c>
      <c r="Y30" s="36">
        <f t="shared" si="9"/>
        <v>0</v>
      </c>
      <c r="Z30" s="36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35">
        <v>42606</v>
      </c>
      <c r="N31" s="36">
        <f t="shared" si="0"/>
        <v>0</v>
      </c>
      <c r="O31" s="36">
        <f t="shared" si="1"/>
        <v>0</v>
      </c>
      <c r="P31" s="36">
        <f t="shared" si="2"/>
        <v>0</v>
      </c>
      <c r="Q31" s="36">
        <f t="shared" si="3"/>
        <v>0</v>
      </c>
      <c r="R31" s="36">
        <f t="shared" si="11"/>
        <v>0</v>
      </c>
      <c r="S31" s="36">
        <f t="shared" si="4"/>
        <v>0</v>
      </c>
      <c r="T31" s="36">
        <f t="shared" si="5"/>
        <v>0</v>
      </c>
      <c r="U31" s="36">
        <f t="shared" si="6"/>
        <v>0</v>
      </c>
      <c r="V31" s="68">
        <f t="shared" si="12"/>
        <v>0</v>
      </c>
      <c r="W31" s="68">
        <f t="shared" si="7"/>
        <v>0</v>
      </c>
      <c r="X31" s="68">
        <f t="shared" si="8"/>
        <v>0</v>
      </c>
      <c r="Y31" s="36">
        <f t="shared" si="9"/>
        <v>0</v>
      </c>
      <c r="Z31" s="36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35">
        <v>42607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68">
        <f t="shared" si="12"/>
        <v>0</v>
      </c>
      <c r="W32" s="68">
        <f t="shared" si="7"/>
        <v>0</v>
      </c>
      <c r="X32" s="68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35">
        <v>42608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68">
        <f t="shared" si="12"/>
        <v>0</v>
      </c>
      <c r="W33" s="68">
        <f t="shared" si="7"/>
        <v>0</v>
      </c>
      <c r="X33" s="68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66">
        <v>42609</v>
      </c>
      <c r="N34" s="44">
        <f t="shared" si="0"/>
        <v>0</v>
      </c>
      <c r="O34" s="44">
        <f t="shared" si="1"/>
        <v>0</v>
      </c>
      <c r="P34" s="44">
        <f t="shared" si="2"/>
        <v>0</v>
      </c>
      <c r="Q34" s="44">
        <f t="shared" si="3"/>
        <v>0</v>
      </c>
      <c r="R34" s="44">
        <f t="shared" si="11"/>
        <v>0</v>
      </c>
      <c r="S34" s="44">
        <f t="shared" si="4"/>
        <v>0</v>
      </c>
      <c r="T34" s="44">
        <f t="shared" si="5"/>
        <v>0</v>
      </c>
      <c r="U34" s="44">
        <f t="shared" si="6"/>
        <v>0</v>
      </c>
      <c r="V34" s="44">
        <f t="shared" si="12"/>
        <v>0</v>
      </c>
      <c r="W34" s="44">
        <f t="shared" si="7"/>
        <v>0</v>
      </c>
      <c r="X34" s="44">
        <f t="shared" si="8"/>
        <v>0</v>
      </c>
      <c r="Y34" s="44">
        <f t="shared" si="9"/>
        <v>0</v>
      </c>
      <c r="Z34" s="44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66">
        <v>42610</v>
      </c>
      <c r="N35" s="44">
        <f t="shared" si="0"/>
        <v>0</v>
      </c>
      <c r="O35" s="44">
        <f t="shared" si="1"/>
        <v>0</v>
      </c>
      <c r="P35" s="44">
        <f t="shared" si="2"/>
        <v>0</v>
      </c>
      <c r="Q35" s="44">
        <f t="shared" si="3"/>
        <v>0</v>
      </c>
      <c r="R35" s="44">
        <f t="shared" si="11"/>
        <v>0</v>
      </c>
      <c r="S35" s="44">
        <f t="shared" si="4"/>
        <v>0</v>
      </c>
      <c r="T35" s="44">
        <f t="shared" si="5"/>
        <v>0</v>
      </c>
      <c r="U35" s="44">
        <f t="shared" si="6"/>
        <v>0</v>
      </c>
      <c r="V35" s="44">
        <f t="shared" si="12"/>
        <v>0</v>
      </c>
      <c r="W35" s="44">
        <f t="shared" si="7"/>
        <v>0</v>
      </c>
      <c r="X35" s="44">
        <f t="shared" si="8"/>
        <v>0</v>
      </c>
      <c r="Y35" s="44">
        <f t="shared" si="9"/>
        <v>0</v>
      </c>
      <c r="Z35" s="44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35">
        <v>42611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8">
        <f t="shared" si="12"/>
        <v>0</v>
      </c>
      <c r="W36" s="68">
        <f t="shared" si="7"/>
        <v>0</v>
      </c>
      <c r="X36" s="68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35">
        <v>42612</v>
      </c>
      <c r="N37" s="36">
        <f t="shared" si="0"/>
        <v>0</v>
      </c>
      <c r="O37" s="36">
        <f t="shared" si="1"/>
        <v>0</v>
      </c>
      <c r="P37" s="36">
        <f t="shared" si="2"/>
        <v>0</v>
      </c>
      <c r="Q37" s="36">
        <f t="shared" si="3"/>
        <v>0</v>
      </c>
      <c r="R37" s="36">
        <f t="shared" si="11"/>
        <v>0</v>
      </c>
      <c r="S37" s="36">
        <f t="shared" si="4"/>
        <v>0</v>
      </c>
      <c r="T37" s="36">
        <f t="shared" si="5"/>
        <v>0</v>
      </c>
      <c r="U37" s="36">
        <f t="shared" si="6"/>
        <v>0</v>
      </c>
      <c r="V37" s="68">
        <f t="shared" si="12"/>
        <v>0</v>
      </c>
      <c r="W37" s="68">
        <f t="shared" si="7"/>
        <v>0</v>
      </c>
      <c r="X37" s="68">
        <f t="shared" si="8"/>
        <v>0</v>
      </c>
      <c r="Y37" s="36">
        <f t="shared" si="9"/>
        <v>0</v>
      </c>
      <c r="Z37" s="36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M38" s="35">
        <v>42613</v>
      </c>
      <c r="N38" s="36">
        <f t="shared" si="0"/>
        <v>0</v>
      </c>
      <c r="O38" s="36">
        <f t="shared" si="1"/>
        <v>0</v>
      </c>
      <c r="P38" s="36">
        <f t="shared" si="2"/>
        <v>0</v>
      </c>
      <c r="Q38" s="36">
        <f t="shared" si="3"/>
        <v>0</v>
      </c>
      <c r="R38" s="36">
        <f t="shared" si="11"/>
        <v>0</v>
      </c>
      <c r="S38" s="36">
        <f t="shared" si="4"/>
        <v>0</v>
      </c>
      <c r="T38" s="36">
        <f t="shared" si="5"/>
        <v>0</v>
      </c>
      <c r="U38" s="36">
        <f t="shared" si="6"/>
        <v>0</v>
      </c>
      <c r="V38" s="68">
        <f t="shared" si="12"/>
        <v>0</v>
      </c>
      <c r="W38" s="68">
        <f t="shared" si="7"/>
        <v>0</v>
      </c>
      <c r="X38" s="68">
        <f t="shared" si="8"/>
        <v>0</v>
      </c>
      <c r="Y38" s="36">
        <f t="shared" si="9"/>
        <v>0</v>
      </c>
      <c r="Z38" s="36">
        <f t="shared" si="10"/>
        <v>0</v>
      </c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9:Z40">
    <cfRule type="cellIs" dxfId="9" priority="2" operator="greaterThan">
      <formula>0</formula>
    </cfRule>
  </conditionalFormatting>
  <conditionalFormatting sqref="N8:Z38">
    <cfRule type="cellIs" dxfId="8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&amp;C&amp;12&amp;A&amp;R&amp;F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56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47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42614</v>
      </c>
      <c r="N8" s="36">
        <f t="shared" ref="N8:N37" si="0">SUMIFS(E:E,A:A,M$8:M$46,C:C,"1")</f>
        <v>0</v>
      </c>
      <c r="O8" s="36">
        <f t="shared" ref="O8:O37" si="1">SUMIFS(E:E,A:A,M$8:M$46,C:C,"2")</f>
        <v>0</v>
      </c>
      <c r="P8" s="36">
        <f t="shared" ref="P8:P37" si="2">SUMIFS(E:E,A:A,M$8:M$46,C:C,"3")</f>
        <v>0</v>
      </c>
      <c r="Q8" s="36">
        <f t="shared" ref="Q8:Q37" si="3">SUMIFS(E:E,A:A,M$8:M$46,C:C,"4")</f>
        <v>0</v>
      </c>
      <c r="R8" s="36">
        <f>SUMIFS(E:E,A:A,M$8:M$46,C:C,"5",D:D,"0")</f>
        <v>0</v>
      </c>
      <c r="S8" s="36">
        <f t="shared" ref="S8:S37" si="4">SUMIFS(E:E,A:A,M$8:M$46,C:C,"5",D:D,"U.S 3")</f>
        <v>0</v>
      </c>
      <c r="T8" s="36">
        <f t="shared" ref="T8:T37" si="5">SUMIFS(E:E,A:A,M$8:M$46,C:C,"6")</f>
        <v>0</v>
      </c>
      <c r="U8" s="36">
        <f t="shared" ref="U8:U37" si="6">SUMIFS(E:E,A:A,M$8:M$46,C:C,"7")</f>
        <v>0</v>
      </c>
      <c r="V8" s="68">
        <f>SUMIFS(E:E,A:A,M$8:M$46,C:C,"8",D:D,"0")</f>
        <v>0</v>
      </c>
      <c r="W8" s="68">
        <f t="shared" ref="W8:W37" si="7">SUMIFS(E:E,A:A,M$8:M$46,C:C,"8",D:D,"U.S 3")</f>
        <v>0</v>
      </c>
      <c r="X8" s="68">
        <f t="shared" ref="X8:X37" si="8">SUMIFS(E:E,A:A,M$8:M$46,C:C,"8",D:D,"U.S 8")</f>
        <v>0</v>
      </c>
      <c r="Y8" s="36">
        <f t="shared" ref="Y8:Y37" si="9">SUMIFS(E:E,A:A,M$8:M$46,C:C,"9")</f>
        <v>0</v>
      </c>
      <c r="Z8" s="36">
        <f t="shared" ref="Z8:Z37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35">
        <v>42615</v>
      </c>
      <c r="N9" s="36">
        <f t="shared" si="0"/>
        <v>0</v>
      </c>
      <c r="O9" s="36">
        <f t="shared" si="1"/>
        <v>0</v>
      </c>
      <c r="P9" s="36">
        <f t="shared" si="2"/>
        <v>0</v>
      </c>
      <c r="Q9" s="36">
        <f t="shared" si="3"/>
        <v>0</v>
      </c>
      <c r="R9" s="36">
        <f t="shared" ref="R9:R37" si="11">SUMIFS(E:E,A:A,M$8:M$46,C:C,"5",D:D,"0")</f>
        <v>0</v>
      </c>
      <c r="S9" s="36">
        <f t="shared" si="4"/>
        <v>0</v>
      </c>
      <c r="T9" s="36">
        <f t="shared" si="5"/>
        <v>0</v>
      </c>
      <c r="U9" s="36">
        <f t="shared" si="6"/>
        <v>0</v>
      </c>
      <c r="V9" s="68">
        <f t="shared" ref="V9:V37" si="12">SUMIFS(E:E,A:A,M$8:M$46,C:C,"8",D:D,"0")</f>
        <v>0</v>
      </c>
      <c r="W9" s="68">
        <f t="shared" si="7"/>
        <v>0</v>
      </c>
      <c r="X9" s="68">
        <f t="shared" si="8"/>
        <v>0</v>
      </c>
      <c r="Y9" s="36">
        <f t="shared" si="9"/>
        <v>0</v>
      </c>
      <c r="Z9" s="36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66">
        <v>42616</v>
      </c>
      <c r="N10" s="44">
        <f t="shared" si="0"/>
        <v>0</v>
      </c>
      <c r="O10" s="44">
        <f t="shared" si="1"/>
        <v>0</v>
      </c>
      <c r="P10" s="44">
        <f t="shared" si="2"/>
        <v>0</v>
      </c>
      <c r="Q10" s="44">
        <f t="shared" si="3"/>
        <v>0</v>
      </c>
      <c r="R10" s="44">
        <f t="shared" si="11"/>
        <v>0</v>
      </c>
      <c r="S10" s="44">
        <f t="shared" si="4"/>
        <v>0</v>
      </c>
      <c r="T10" s="44">
        <f t="shared" si="5"/>
        <v>0</v>
      </c>
      <c r="U10" s="44">
        <f t="shared" si="6"/>
        <v>0</v>
      </c>
      <c r="V10" s="44">
        <f t="shared" si="12"/>
        <v>0</v>
      </c>
      <c r="W10" s="44">
        <f t="shared" si="7"/>
        <v>0</v>
      </c>
      <c r="X10" s="44">
        <f t="shared" si="8"/>
        <v>0</v>
      </c>
      <c r="Y10" s="44">
        <f t="shared" si="9"/>
        <v>0</v>
      </c>
      <c r="Z10" s="44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66">
        <v>42617</v>
      </c>
      <c r="N11" s="44">
        <f t="shared" si="0"/>
        <v>0</v>
      </c>
      <c r="O11" s="44">
        <f t="shared" si="1"/>
        <v>0</v>
      </c>
      <c r="P11" s="44">
        <f t="shared" si="2"/>
        <v>0</v>
      </c>
      <c r="Q11" s="44">
        <f t="shared" si="3"/>
        <v>0</v>
      </c>
      <c r="R11" s="44">
        <f t="shared" si="11"/>
        <v>0</v>
      </c>
      <c r="S11" s="44">
        <f t="shared" si="4"/>
        <v>0</v>
      </c>
      <c r="T11" s="44">
        <f t="shared" si="5"/>
        <v>0</v>
      </c>
      <c r="U11" s="44">
        <f t="shared" si="6"/>
        <v>0</v>
      </c>
      <c r="V11" s="44">
        <f t="shared" si="12"/>
        <v>0</v>
      </c>
      <c r="W11" s="44">
        <f t="shared" si="7"/>
        <v>0</v>
      </c>
      <c r="X11" s="44">
        <f t="shared" si="8"/>
        <v>0</v>
      </c>
      <c r="Y11" s="44">
        <f t="shared" si="9"/>
        <v>0</v>
      </c>
      <c r="Z11" s="44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42618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68">
        <f t="shared" si="12"/>
        <v>0</v>
      </c>
      <c r="W12" s="68">
        <f t="shared" si="7"/>
        <v>0</v>
      </c>
      <c r="X12" s="68">
        <f t="shared" si="8"/>
        <v>0</v>
      </c>
      <c r="Y12" s="36">
        <f t="shared" si="9"/>
        <v>0</v>
      </c>
      <c r="Z12" s="36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35">
        <v>42619</v>
      </c>
      <c r="N13" s="36">
        <f t="shared" si="0"/>
        <v>0</v>
      </c>
      <c r="O13" s="36">
        <f t="shared" si="1"/>
        <v>0</v>
      </c>
      <c r="P13" s="36">
        <f t="shared" si="2"/>
        <v>0</v>
      </c>
      <c r="Q13" s="36">
        <f t="shared" si="3"/>
        <v>0</v>
      </c>
      <c r="R13" s="36">
        <f t="shared" si="11"/>
        <v>0</v>
      </c>
      <c r="S13" s="36">
        <f t="shared" si="4"/>
        <v>0</v>
      </c>
      <c r="T13" s="36">
        <f t="shared" si="5"/>
        <v>0</v>
      </c>
      <c r="U13" s="36">
        <f t="shared" si="6"/>
        <v>0</v>
      </c>
      <c r="V13" s="68">
        <f t="shared" si="12"/>
        <v>0</v>
      </c>
      <c r="W13" s="68">
        <f t="shared" si="7"/>
        <v>0</v>
      </c>
      <c r="X13" s="68">
        <f t="shared" si="8"/>
        <v>0</v>
      </c>
      <c r="Y13" s="36">
        <f t="shared" si="9"/>
        <v>0</v>
      </c>
      <c r="Z13" s="36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42620</v>
      </c>
      <c r="N14" s="36">
        <f t="shared" si="0"/>
        <v>0</v>
      </c>
      <c r="O14" s="36">
        <f t="shared" si="1"/>
        <v>0</v>
      </c>
      <c r="P14" s="36">
        <f t="shared" si="2"/>
        <v>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68">
        <f t="shared" si="12"/>
        <v>0</v>
      </c>
      <c r="W14" s="68">
        <f t="shared" si="7"/>
        <v>0</v>
      </c>
      <c r="X14" s="68">
        <f t="shared" si="8"/>
        <v>0</v>
      </c>
      <c r="Y14" s="36">
        <f t="shared" si="9"/>
        <v>0</v>
      </c>
      <c r="Z14" s="36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42621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8">
        <f t="shared" si="12"/>
        <v>0</v>
      </c>
      <c r="W15" s="68">
        <f t="shared" si="7"/>
        <v>0</v>
      </c>
      <c r="X15" s="68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35">
        <v>42622</v>
      </c>
      <c r="N16" s="36">
        <f t="shared" si="0"/>
        <v>0</v>
      </c>
      <c r="O16" s="36">
        <f t="shared" si="1"/>
        <v>0</v>
      </c>
      <c r="P16" s="36">
        <f t="shared" si="2"/>
        <v>0</v>
      </c>
      <c r="Q16" s="36">
        <f t="shared" si="3"/>
        <v>0</v>
      </c>
      <c r="R16" s="36">
        <f t="shared" si="11"/>
        <v>0</v>
      </c>
      <c r="S16" s="36">
        <f t="shared" si="4"/>
        <v>0</v>
      </c>
      <c r="T16" s="36">
        <f t="shared" si="5"/>
        <v>0</v>
      </c>
      <c r="U16" s="36">
        <f t="shared" si="6"/>
        <v>0</v>
      </c>
      <c r="V16" s="68">
        <f t="shared" si="12"/>
        <v>0</v>
      </c>
      <c r="W16" s="68">
        <f t="shared" si="7"/>
        <v>0</v>
      </c>
      <c r="X16" s="68">
        <f t="shared" si="8"/>
        <v>0</v>
      </c>
      <c r="Y16" s="36">
        <f t="shared" si="9"/>
        <v>0</v>
      </c>
      <c r="Z16" s="36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66">
        <v>42623</v>
      </c>
      <c r="N17" s="44">
        <f t="shared" si="0"/>
        <v>0</v>
      </c>
      <c r="O17" s="44">
        <f t="shared" si="1"/>
        <v>0</v>
      </c>
      <c r="P17" s="44">
        <f t="shared" si="2"/>
        <v>0</v>
      </c>
      <c r="Q17" s="44">
        <f t="shared" si="3"/>
        <v>0</v>
      </c>
      <c r="R17" s="44">
        <f t="shared" si="11"/>
        <v>0</v>
      </c>
      <c r="S17" s="44">
        <f t="shared" si="4"/>
        <v>0</v>
      </c>
      <c r="T17" s="44">
        <f t="shared" si="5"/>
        <v>0</v>
      </c>
      <c r="U17" s="44">
        <f t="shared" si="6"/>
        <v>0</v>
      </c>
      <c r="V17" s="44">
        <f t="shared" si="12"/>
        <v>0</v>
      </c>
      <c r="W17" s="44">
        <f t="shared" si="7"/>
        <v>0</v>
      </c>
      <c r="X17" s="44">
        <f t="shared" si="8"/>
        <v>0</v>
      </c>
      <c r="Y17" s="44">
        <f t="shared" si="9"/>
        <v>0</v>
      </c>
      <c r="Z17" s="44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66">
        <v>42624</v>
      </c>
      <c r="N18" s="44">
        <f t="shared" si="0"/>
        <v>0</v>
      </c>
      <c r="O18" s="44">
        <f t="shared" si="1"/>
        <v>0</v>
      </c>
      <c r="P18" s="44">
        <f t="shared" si="2"/>
        <v>0</v>
      </c>
      <c r="Q18" s="44">
        <f t="shared" si="3"/>
        <v>0</v>
      </c>
      <c r="R18" s="44">
        <f t="shared" si="11"/>
        <v>0</v>
      </c>
      <c r="S18" s="44">
        <f t="shared" si="4"/>
        <v>0</v>
      </c>
      <c r="T18" s="44">
        <f t="shared" si="5"/>
        <v>0</v>
      </c>
      <c r="U18" s="44">
        <f t="shared" si="6"/>
        <v>0</v>
      </c>
      <c r="V18" s="44">
        <f t="shared" si="12"/>
        <v>0</v>
      </c>
      <c r="W18" s="44">
        <f t="shared" si="7"/>
        <v>0</v>
      </c>
      <c r="X18" s="44">
        <f t="shared" si="8"/>
        <v>0</v>
      </c>
      <c r="Y18" s="44">
        <f t="shared" si="9"/>
        <v>0</v>
      </c>
      <c r="Z18" s="44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35">
        <v>42625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68">
        <f t="shared" si="12"/>
        <v>0</v>
      </c>
      <c r="W19" s="68">
        <f t="shared" si="7"/>
        <v>0</v>
      </c>
      <c r="X19" s="68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35">
        <v>42626</v>
      </c>
      <c r="N20" s="36">
        <f t="shared" si="0"/>
        <v>0</v>
      </c>
      <c r="O20" s="36">
        <f t="shared" si="1"/>
        <v>0</v>
      </c>
      <c r="P20" s="36">
        <f t="shared" si="2"/>
        <v>0</v>
      </c>
      <c r="Q20" s="36">
        <f t="shared" si="3"/>
        <v>0</v>
      </c>
      <c r="R20" s="36">
        <f t="shared" si="11"/>
        <v>0</v>
      </c>
      <c r="S20" s="36">
        <f t="shared" si="4"/>
        <v>0</v>
      </c>
      <c r="T20" s="36">
        <f t="shared" si="5"/>
        <v>0</v>
      </c>
      <c r="U20" s="36">
        <f t="shared" si="6"/>
        <v>0</v>
      </c>
      <c r="V20" s="68">
        <f t="shared" si="12"/>
        <v>0</v>
      </c>
      <c r="W20" s="68">
        <f t="shared" si="7"/>
        <v>0</v>
      </c>
      <c r="X20" s="68">
        <f t="shared" si="8"/>
        <v>0</v>
      </c>
      <c r="Y20" s="36">
        <f t="shared" si="9"/>
        <v>0</v>
      </c>
      <c r="Z20" s="36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35">
        <v>42627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68">
        <f t="shared" si="12"/>
        <v>0</v>
      </c>
      <c r="W21" s="68">
        <f t="shared" si="7"/>
        <v>0</v>
      </c>
      <c r="X21" s="68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35">
        <v>42628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8">
        <f t="shared" si="12"/>
        <v>0</v>
      </c>
      <c r="W22" s="68">
        <f t="shared" si="7"/>
        <v>0</v>
      </c>
      <c r="X22" s="68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35">
        <v>42629</v>
      </c>
      <c r="N23" s="36">
        <f t="shared" si="0"/>
        <v>0</v>
      </c>
      <c r="O23" s="36">
        <f t="shared" si="1"/>
        <v>0</v>
      </c>
      <c r="P23" s="36">
        <f t="shared" si="2"/>
        <v>0</v>
      </c>
      <c r="Q23" s="36">
        <f t="shared" si="3"/>
        <v>0</v>
      </c>
      <c r="R23" s="36">
        <f t="shared" si="11"/>
        <v>0</v>
      </c>
      <c r="S23" s="36">
        <f t="shared" si="4"/>
        <v>0</v>
      </c>
      <c r="T23" s="36">
        <f t="shared" si="5"/>
        <v>0</v>
      </c>
      <c r="U23" s="36">
        <f t="shared" si="6"/>
        <v>0</v>
      </c>
      <c r="V23" s="68">
        <f t="shared" si="12"/>
        <v>0</v>
      </c>
      <c r="W23" s="68">
        <f t="shared" si="7"/>
        <v>0</v>
      </c>
      <c r="X23" s="68">
        <f t="shared" si="8"/>
        <v>0</v>
      </c>
      <c r="Y23" s="36">
        <f t="shared" si="9"/>
        <v>0</v>
      </c>
      <c r="Z23" s="36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66">
        <v>42630</v>
      </c>
      <c r="N24" s="44">
        <f t="shared" si="0"/>
        <v>0</v>
      </c>
      <c r="O24" s="44">
        <f t="shared" si="1"/>
        <v>0</v>
      </c>
      <c r="P24" s="44">
        <f t="shared" si="2"/>
        <v>0</v>
      </c>
      <c r="Q24" s="44">
        <f t="shared" si="3"/>
        <v>0</v>
      </c>
      <c r="R24" s="44">
        <f t="shared" si="11"/>
        <v>0</v>
      </c>
      <c r="S24" s="44">
        <f t="shared" si="4"/>
        <v>0</v>
      </c>
      <c r="T24" s="44">
        <f t="shared" si="5"/>
        <v>0</v>
      </c>
      <c r="U24" s="44">
        <f t="shared" si="6"/>
        <v>0</v>
      </c>
      <c r="V24" s="44">
        <f t="shared" si="12"/>
        <v>0</v>
      </c>
      <c r="W24" s="44">
        <f t="shared" si="7"/>
        <v>0</v>
      </c>
      <c r="X24" s="44">
        <f t="shared" si="8"/>
        <v>0</v>
      </c>
      <c r="Y24" s="44">
        <f t="shared" si="9"/>
        <v>0</v>
      </c>
      <c r="Z24" s="44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66">
        <v>42631</v>
      </c>
      <c r="N25" s="44">
        <f t="shared" si="0"/>
        <v>0</v>
      </c>
      <c r="O25" s="44">
        <f t="shared" si="1"/>
        <v>0</v>
      </c>
      <c r="P25" s="44">
        <f t="shared" si="2"/>
        <v>0</v>
      </c>
      <c r="Q25" s="44">
        <f t="shared" si="3"/>
        <v>0</v>
      </c>
      <c r="R25" s="44">
        <f t="shared" si="11"/>
        <v>0</v>
      </c>
      <c r="S25" s="44">
        <f t="shared" si="4"/>
        <v>0</v>
      </c>
      <c r="T25" s="44">
        <f t="shared" si="5"/>
        <v>0</v>
      </c>
      <c r="U25" s="44">
        <f t="shared" si="6"/>
        <v>0</v>
      </c>
      <c r="V25" s="44">
        <f t="shared" si="12"/>
        <v>0</v>
      </c>
      <c r="W25" s="44">
        <f t="shared" si="7"/>
        <v>0</v>
      </c>
      <c r="X25" s="44">
        <f t="shared" si="8"/>
        <v>0</v>
      </c>
      <c r="Y25" s="44">
        <f t="shared" si="9"/>
        <v>0</v>
      </c>
      <c r="Z25" s="44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35">
        <v>42632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68">
        <f t="shared" si="12"/>
        <v>0</v>
      </c>
      <c r="W26" s="68">
        <f t="shared" si="7"/>
        <v>0</v>
      </c>
      <c r="X26" s="68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35">
        <v>42633</v>
      </c>
      <c r="N27" s="36">
        <f t="shared" si="0"/>
        <v>0</v>
      </c>
      <c r="O27" s="36">
        <f t="shared" si="1"/>
        <v>0</v>
      </c>
      <c r="P27" s="36">
        <f t="shared" si="2"/>
        <v>0</v>
      </c>
      <c r="Q27" s="36">
        <f t="shared" si="3"/>
        <v>0</v>
      </c>
      <c r="R27" s="36">
        <f t="shared" si="11"/>
        <v>0</v>
      </c>
      <c r="S27" s="36">
        <f t="shared" si="4"/>
        <v>0</v>
      </c>
      <c r="T27" s="36">
        <f t="shared" si="5"/>
        <v>0</v>
      </c>
      <c r="U27" s="36">
        <f t="shared" si="6"/>
        <v>0</v>
      </c>
      <c r="V27" s="68">
        <f t="shared" si="12"/>
        <v>0</v>
      </c>
      <c r="W27" s="68">
        <f t="shared" si="7"/>
        <v>0</v>
      </c>
      <c r="X27" s="68">
        <f t="shared" si="8"/>
        <v>0</v>
      </c>
      <c r="Y27" s="36">
        <f t="shared" si="9"/>
        <v>0</v>
      </c>
      <c r="Z27" s="36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35">
        <v>42634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68">
        <f t="shared" si="12"/>
        <v>0</v>
      </c>
      <c r="W28" s="68">
        <f t="shared" si="7"/>
        <v>0</v>
      </c>
      <c r="X28" s="68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35">
        <v>42635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8">
        <f t="shared" si="12"/>
        <v>0</v>
      </c>
      <c r="W29" s="68">
        <f t="shared" si="7"/>
        <v>0</v>
      </c>
      <c r="X29" s="68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35">
        <v>42636</v>
      </c>
      <c r="N30" s="36">
        <f t="shared" si="0"/>
        <v>0</v>
      </c>
      <c r="O30" s="36">
        <f t="shared" si="1"/>
        <v>0</v>
      </c>
      <c r="P30" s="36">
        <f t="shared" si="2"/>
        <v>0</v>
      </c>
      <c r="Q30" s="36">
        <f t="shared" si="3"/>
        <v>0</v>
      </c>
      <c r="R30" s="36">
        <f t="shared" si="11"/>
        <v>0</v>
      </c>
      <c r="S30" s="36">
        <f t="shared" si="4"/>
        <v>0</v>
      </c>
      <c r="T30" s="36">
        <f t="shared" si="5"/>
        <v>0</v>
      </c>
      <c r="U30" s="36">
        <f t="shared" si="6"/>
        <v>0</v>
      </c>
      <c r="V30" s="68">
        <f t="shared" si="12"/>
        <v>0</v>
      </c>
      <c r="W30" s="68">
        <f t="shared" si="7"/>
        <v>0</v>
      </c>
      <c r="X30" s="68">
        <f t="shared" si="8"/>
        <v>0</v>
      </c>
      <c r="Y30" s="36">
        <f t="shared" si="9"/>
        <v>0</v>
      </c>
      <c r="Z30" s="36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66">
        <v>42637</v>
      </c>
      <c r="N31" s="44">
        <f t="shared" si="0"/>
        <v>0</v>
      </c>
      <c r="O31" s="44">
        <f t="shared" si="1"/>
        <v>0</v>
      </c>
      <c r="P31" s="44">
        <f t="shared" si="2"/>
        <v>0</v>
      </c>
      <c r="Q31" s="44">
        <f t="shared" si="3"/>
        <v>0</v>
      </c>
      <c r="R31" s="44">
        <f t="shared" si="11"/>
        <v>0</v>
      </c>
      <c r="S31" s="44">
        <f t="shared" si="4"/>
        <v>0</v>
      </c>
      <c r="T31" s="44">
        <f t="shared" si="5"/>
        <v>0</v>
      </c>
      <c r="U31" s="44">
        <f t="shared" si="6"/>
        <v>0</v>
      </c>
      <c r="V31" s="44">
        <f t="shared" si="12"/>
        <v>0</v>
      </c>
      <c r="W31" s="44">
        <f t="shared" si="7"/>
        <v>0</v>
      </c>
      <c r="X31" s="44">
        <f t="shared" si="8"/>
        <v>0</v>
      </c>
      <c r="Y31" s="44">
        <f t="shared" si="9"/>
        <v>0</v>
      </c>
      <c r="Z31" s="44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66">
        <v>42638</v>
      </c>
      <c r="N32" s="44">
        <f t="shared" si="0"/>
        <v>0</v>
      </c>
      <c r="O32" s="44">
        <f t="shared" si="1"/>
        <v>0</v>
      </c>
      <c r="P32" s="44">
        <f t="shared" si="2"/>
        <v>0</v>
      </c>
      <c r="Q32" s="44">
        <f t="shared" si="3"/>
        <v>0</v>
      </c>
      <c r="R32" s="44">
        <f t="shared" si="11"/>
        <v>0</v>
      </c>
      <c r="S32" s="44">
        <f t="shared" si="4"/>
        <v>0</v>
      </c>
      <c r="T32" s="44">
        <f t="shared" si="5"/>
        <v>0</v>
      </c>
      <c r="U32" s="44">
        <f t="shared" si="6"/>
        <v>0</v>
      </c>
      <c r="V32" s="44">
        <f t="shared" si="12"/>
        <v>0</v>
      </c>
      <c r="W32" s="44">
        <f t="shared" si="7"/>
        <v>0</v>
      </c>
      <c r="X32" s="44">
        <f t="shared" si="8"/>
        <v>0</v>
      </c>
      <c r="Y32" s="44">
        <f t="shared" si="9"/>
        <v>0</v>
      </c>
      <c r="Z32" s="44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35">
        <v>42639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68">
        <f t="shared" si="12"/>
        <v>0</v>
      </c>
      <c r="W33" s="68">
        <f t="shared" si="7"/>
        <v>0</v>
      </c>
      <c r="X33" s="68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35">
        <v>42640</v>
      </c>
      <c r="N34" s="36">
        <f t="shared" si="0"/>
        <v>0</v>
      </c>
      <c r="O34" s="36">
        <f t="shared" si="1"/>
        <v>0</v>
      </c>
      <c r="P34" s="36">
        <f t="shared" si="2"/>
        <v>0</v>
      </c>
      <c r="Q34" s="36">
        <f t="shared" si="3"/>
        <v>0</v>
      </c>
      <c r="R34" s="36">
        <f t="shared" si="11"/>
        <v>0</v>
      </c>
      <c r="S34" s="36">
        <f t="shared" si="4"/>
        <v>0</v>
      </c>
      <c r="T34" s="36">
        <f t="shared" si="5"/>
        <v>0</v>
      </c>
      <c r="U34" s="36">
        <f t="shared" si="6"/>
        <v>0</v>
      </c>
      <c r="V34" s="68">
        <f t="shared" si="12"/>
        <v>0</v>
      </c>
      <c r="W34" s="68">
        <f t="shared" si="7"/>
        <v>0</v>
      </c>
      <c r="X34" s="68">
        <f t="shared" si="8"/>
        <v>0</v>
      </c>
      <c r="Y34" s="36">
        <f t="shared" si="9"/>
        <v>0</v>
      </c>
      <c r="Z34" s="36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35">
        <v>42641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68">
        <f t="shared" si="12"/>
        <v>0</v>
      </c>
      <c r="W35" s="68">
        <f t="shared" si="7"/>
        <v>0</v>
      </c>
      <c r="X35" s="68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35">
        <v>42642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8">
        <f t="shared" si="12"/>
        <v>0</v>
      </c>
      <c r="W36" s="68">
        <f t="shared" si="7"/>
        <v>0</v>
      </c>
      <c r="X36" s="68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35">
        <v>42643</v>
      </c>
      <c r="N37" s="36">
        <f t="shared" si="0"/>
        <v>0</v>
      </c>
      <c r="O37" s="36">
        <f t="shared" si="1"/>
        <v>0</v>
      </c>
      <c r="P37" s="36">
        <f t="shared" si="2"/>
        <v>0</v>
      </c>
      <c r="Q37" s="36">
        <f t="shared" si="3"/>
        <v>0</v>
      </c>
      <c r="R37" s="36">
        <f t="shared" si="11"/>
        <v>0</v>
      </c>
      <c r="S37" s="36">
        <f t="shared" si="4"/>
        <v>0</v>
      </c>
      <c r="T37" s="36">
        <f t="shared" si="5"/>
        <v>0</v>
      </c>
      <c r="U37" s="36">
        <f t="shared" si="6"/>
        <v>0</v>
      </c>
      <c r="V37" s="68">
        <f t="shared" si="12"/>
        <v>0</v>
      </c>
      <c r="W37" s="68">
        <f t="shared" si="7"/>
        <v>0</v>
      </c>
      <c r="X37" s="68">
        <f t="shared" si="8"/>
        <v>0</v>
      </c>
      <c r="Y37" s="36">
        <f t="shared" si="9"/>
        <v>0</v>
      </c>
      <c r="Z37" s="36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N38" s="5"/>
      <c r="O38" s="5"/>
      <c r="P38" s="5"/>
      <c r="Q38" s="5"/>
      <c r="R38" s="5"/>
      <c r="S38" s="5"/>
      <c r="T38" s="5"/>
      <c r="U38" s="5"/>
      <c r="V38" s="3"/>
      <c r="W38" s="3"/>
      <c r="X38" s="3"/>
      <c r="Y38" s="5"/>
      <c r="Z38" s="5"/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8:Z40">
    <cfRule type="cellIs" dxfId="7" priority="2" operator="greaterThan">
      <formula>0</formula>
    </cfRule>
  </conditionalFormatting>
  <conditionalFormatting sqref="N8:Z37">
    <cfRule type="cellIs" dxfId="6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&amp;C&amp;A&amp;R&amp;F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96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46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66">
        <v>42644</v>
      </c>
      <c r="N8" s="44">
        <f t="shared" ref="N8:N38" si="0">SUMIFS(E:E,A:A,M$8:M$46,C:C,"1")</f>
        <v>0</v>
      </c>
      <c r="O8" s="44">
        <f t="shared" ref="O8:O38" si="1">SUMIFS(E:E,A:A,M$8:M$46,C:C,"2")</f>
        <v>0</v>
      </c>
      <c r="P8" s="44">
        <f t="shared" ref="P8:P38" si="2">SUMIFS(E:E,A:A,M$8:M$46,C:C,"3")</f>
        <v>0</v>
      </c>
      <c r="Q8" s="44">
        <f t="shared" ref="Q8:Q38" si="3">SUMIFS(E:E,A:A,M$8:M$46,C:C,"4")</f>
        <v>0</v>
      </c>
      <c r="R8" s="44">
        <f>SUMIFS(E:E,A:A,M$8:M$46,C:C,"5",D:D,"0")</f>
        <v>0</v>
      </c>
      <c r="S8" s="44">
        <f t="shared" ref="S8:S38" si="4">SUMIFS(E:E,A:A,M$8:M$46,C:C,"5",D:D,"U.S 3")</f>
        <v>0</v>
      </c>
      <c r="T8" s="44">
        <f t="shared" ref="T8:T38" si="5">SUMIFS(E:E,A:A,M$8:M$46,C:C,"6")</f>
        <v>0</v>
      </c>
      <c r="U8" s="44">
        <f t="shared" ref="U8:U38" si="6">SUMIFS(E:E,A:A,M$8:M$46,C:C,"7")</f>
        <v>0</v>
      </c>
      <c r="V8" s="44">
        <f>SUMIFS(E:E,A:A,M$8:M$46,C:C,"8",D:D,"0")</f>
        <v>0</v>
      </c>
      <c r="W8" s="44">
        <f t="shared" ref="W8:W38" si="7">SUMIFS(E:E,A:A,M$8:M$46,C:C,"8",D:D,"U.S 3")</f>
        <v>0</v>
      </c>
      <c r="X8" s="44">
        <f t="shared" ref="X8:X38" si="8">SUMIFS(E:E,A:A,M$8:M$46,C:C,"8",D:D,"U.S 8")</f>
        <v>0</v>
      </c>
      <c r="Y8" s="44">
        <f t="shared" ref="Y8:Y38" si="9">SUMIFS(E:E,A:A,M$8:M$46,C:C,"9")</f>
        <v>0</v>
      </c>
      <c r="Z8" s="44">
        <f t="shared" ref="Z8:Z38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66">
        <v>42645</v>
      </c>
      <c r="N9" s="44">
        <f t="shared" si="0"/>
        <v>0</v>
      </c>
      <c r="O9" s="44">
        <f t="shared" si="1"/>
        <v>0</v>
      </c>
      <c r="P9" s="44">
        <f t="shared" si="2"/>
        <v>0</v>
      </c>
      <c r="Q9" s="44">
        <f t="shared" si="3"/>
        <v>0</v>
      </c>
      <c r="R9" s="44">
        <f t="shared" ref="R9:R38" si="11">SUMIFS(E:E,A:A,M$8:M$46,C:C,"5",D:D,"0")</f>
        <v>0</v>
      </c>
      <c r="S9" s="44">
        <f t="shared" si="4"/>
        <v>0</v>
      </c>
      <c r="T9" s="44">
        <f t="shared" si="5"/>
        <v>0</v>
      </c>
      <c r="U9" s="44">
        <f t="shared" si="6"/>
        <v>0</v>
      </c>
      <c r="V9" s="44">
        <f t="shared" ref="V9:V38" si="12">SUMIFS(E:E,A:A,M$8:M$46,C:C,"8",D:D,"0")</f>
        <v>0</v>
      </c>
      <c r="W9" s="44">
        <f t="shared" si="7"/>
        <v>0</v>
      </c>
      <c r="X9" s="44">
        <f t="shared" si="8"/>
        <v>0</v>
      </c>
      <c r="Y9" s="44">
        <f t="shared" si="9"/>
        <v>0</v>
      </c>
      <c r="Z9" s="44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35">
        <v>42646</v>
      </c>
      <c r="N10" s="36">
        <f t="shared" si="0"/>
        <v>0</v>
      </c>
      <c r="O10" s="36">
        <f t="shared" si="1"/>
        <v>0</v>
      </c>
      <c r="P10" s="36">
        <f t="shared" si="2"/>
        <v>0</v>
      </c>
      <c r="Q10" s="36">
        <f t="shared" si="3"/>
        <v>0</v>
      </c>
      <c r="R10" s="36">
        <f t="shared" si="11"/>
        <v>0</v>
      </c>
      <c r="S10" s="36">
        <f t="shared" si="4"/>
        <v>0</v>
      </c>
      <c r="T10" s="36">
        <f t="shared" si="5"/>
        <v>0</v>
      </c>
      <c r="U10" s="36">
        <f t="shared" si="6"/>
        <v>0</v>
      </c>
      <c r="V10" s="68">
        <f t="shared" si="12"/>
        <v>0</v>
      </c>
      <c r="W10" s="68">
        <f t="shared" si="7"/>
        <v>0</v>
      </c>
      <c r="X10" s="68">
        <f t="shared" si="8"/>
        <v>0</v>
      </c>
      <c r="Y10" s="36">
        <f t="shared" si="9"/>
        <v>0</v>
      </c>
      <c r="Z10" s="36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42647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68">
        <f t="shared" si="12"/>
        <v>0</v>
      </c>
      <c r="W11" s="68">
        <f t="shared" si="7"/>
        <v>0</v>
      </c>
      <c r="X11" s="68">
        <f t="shared" si="8"/>
        <v>0</v>
      </c>
      <c r="Y11" s="36">
        <f t="shared" si="9"/>
        <v>0</v>
      </c>
      <c r="Z11" s="36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42648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68">
        <f t="shared" si="12"/>
        <v>0</v>
      </c>
      <c r="W12" s="68">
        <f t="shared" si="7"/>
        <v>0</v>
      </c>
      <c r="X12" s="68">
        <f t="shared" si="8"/>
        <v>0</v>
      </c>
      <c r="Y12" s="36">
        <f t="shared" si="9"/>
        <v>0</v>
      </c>
      <c r="Z12" s="36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35">
        <v>42649</v>
      </c>
      <c r="N13" s="36">
        <f t="shared" si="0"/>
        <v>0</v>
      </c>
      <c r="O13" s="36">
        <f t="shared" si="1"/>
        <v>0</v>
      </c>
      <c r="P13" s="36">
        <f t="shared" si="2"/>
        <v>0</v>
      </c>
      <c r="Q13" s="36">
        <f t="shared" si="3"/>
        <v>0</v>
      </c>
      <c r="R13" s="36">
        <f t="shared" si="11"/>
        <v>0</v>
      </c>
      <c r="S13" s="36">
        <f t="shared" si="4"/>
        <v>0</v>
      </c>
      <c r="T13" s="36">
        <f t="shared" si="5"/>
        <v>0</v>
      </c>
      <c r="U13" s="36">
        <f t="shared" si="6"/>
        <v>0</v>
      </c>
      <c r="V13" s="68">
        <f t="shared" si="12"/>
        <v>0</v>
      </c>
      <c r="W13" s="68">
        <f t="shared" si="7"/>
        <v>0</v>
      </c>
      <c r="X13" s="68">
        <f t="shared" si="8"/>
        <v>0</v>
      </c>
      <c r="Y13" s="36">
        <f t="shared" si="9"/>
        <v>0</v>
      </c>
      <c r="Z13" s="36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42650</v>
      </c>
      <c r="N14" s="36">
        <f t="shared" si="0"/>
        <v>0</v>
      </c>
      <c r="O14" s="36">
        <f t="shared" si="1"/>
        <v>0</v>
      </c>
      <c r="P14" s="36">
        <f t="shared" si="2"/>
        <v>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68">
        <f t="shared" si="12"/>
        <v>0</v>
      </c>
      <c r="W14" s="68">
        <f t="shared" si="7"/>
        <v>0</v>
      </c>
      <c r="X14" s="68">
        <f t="shared" si="8"/>
        <v>0</v>
      </c>
      <c r="Y14" s="36">
        <f t="shared" si="9"/>
        <v>0</v>
      </c>
      <c r="Z14" s="36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66">
        <v>42651</v>
      </c>
      <c r="N15" s="44">
        <f t="shared" si="0"/>
        <v>0</v>
      </c>
      <c r="O15" s="44">
        <f t="shared" si="1"/>
        <v>0</v>
      </c>
      <c r="P15" s="44">
        <f t="shared" si="2"/>
        <v>0</v>
      </c>
      <c r="Q15" s="44">
        <f t="shared" si="3"/>
        <v>0</v>
      </c>
      <c r="R15" s="44">
        <f t="shared" si="11"/>
        <v>0</v>
      </c>
      <c r="S15" s="44">
        <f t="shared" si="4"/>
        <v>0</v>
      </c>
      <c r="T15" s="44">
        <f t="shared" si="5"/>
        <v>0</v>
      </c>
      <c r="U15" s="44">
        <f t="shared" si="6"/>
        <v>0</v>
      </c>
      <c r="V15" s="44">
        <f t="shared" si="12"/>
        <v>0</v>
      </c>
      <c r="W15" s="44">
        <f t="shared" si="7"/>
        <v>0</v>
      </c>
      <c r="X15" s="44">
        <f t="shared" si="8"/>
        <v>0</v>
      </c>
      <c r="Y15" s="44">
        <f t="shared" si="9"/>
        <v>0</v>
      </c>
      <c r="Z15" s="44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66">
        <v>42652</v>
      </c>
      <c r="N16" s="44">
        <f t="shared" si="0"/>
        <v>0</v>
      </c>
      <c r="O16" s="44">
        <f t="shared" si="1"/>
        <v>0</v>
      </c>
      <c r="P16" s="44">
        <f t="shared" si="2"/>
        <v>0</v>
      </c>
      <c r="Q16" s="44">
        <f t="shared" si="3"/>
        <v>0</v>
      </c>
      <c r="R16" s="44">
        <f t="shared" si="11"/>
        <v>0</v>
      </c>
      <c r="S16" s="44">
        <f t="shared" si="4"/>
        <v>0</v>
      </c>
      <c r="T16" s="44">
        <f t="shared" si="5"/>
        <v>0</v>
      </c>
      <c r="U16" s="44">
        <f t="shared" si="6"/>
        <v>0</v>
      </c>
      <c r="V16" s="44">
        <f t="shared" si="12"/>
        <v>0</v>
      </c>
      <c r="W16" s="44">
        <f t="shared" si="7"/>
        <v>0</v>
      </c>
      <c r="X16" s="44">
        <f t="shared" si="8"/>
        <v>0</v>
      </c>
      <c r="Y16" s="44">
        <f t="shared" si="9"/>
        <v>0</v>
      </c>
      <c r="Z16" s="44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35">
        <v>42653</v>
      </c>
      <c r="N17" s="36">
        <f t="shared" si="0"/>
        <v>0</v>
      </c>
      <c r="O17" s="36">
        <f t="shared" si="1"/>
        <v>0</v>
      </c>
      <c r="P17" s="36">
        <f t="shared" si="2"/>
        <v>0</v>
      </c>
      <c r="Q17" s="36">
        <f t="shared" si="3"/>
        <v>0</v>
      </c>
      <c r="R17" s="36">
        <f t="shared" si="11"/>
        <v>0</v>
      </c>
      <c r="S17" s="36">
        <f t="shared" si="4"/>
        <v>0</v>
      </c>
      <c r="T17" s="36">
        <f t="shared" si="5"/>
        <v>0</v>
      </c>
      <c r="U17" s="36">
        <f t="shared" si="6"/>
        <v>0</v>
      </c>
      <c r="V17" s="68">
        <f t="shared" si="12"/>
        <v>0</v>
      </c>
      <c r="W17" s="68">
        <f t="shared" si="7"/>
        <v>0</v>
      </c>
      <c r="X17" s="68">
        <f t="shared" si="8"/>
        <v>0</v>
      </c>
      <c r="Y17" s="36">
        <f t="shared" si="9"/>
        <v>0</v>
      </c>
      <c r="Z17" s="36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35">
        <v>42654</v>
      </c>
      <c r="N18" s="36">
        <f t="shared" si="0"/>
        <v>0</v>
      </c>
      <c r="O18" s="36">
        <f t="shared" si="1"/>
        <v>0</v>
      </c>
      <c r="P18" s="36">
        <f t="shared" si="2"/>
        <v>0</v>
      </c>
      <c r="Q18" s="36">
        <f t="shared" si="3"/>
        <v>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68">
        <f t="shared" si="12"/>
        <v>0</v>
      </c>
      <c r="W18" s="68">
        <f t="shared" si="7"/>
        <v>0</v>
      </c>
      <c r="X18" s="68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35">
        <v>42655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68">
        <f t="shared" si="12"/>
        <v>0</v>
      </c>
      <c r="W19" s="68">
        <f t="shared" si="7"/>
        <v>0</v>
      </c>
      <c r="X19" s="68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35">
        <v>42656</v>
      </c>
      <c r="N20" s="36">
        <f t="shared" si="0"/>
        <v>0</v>
      </c>
      <c r="O20" s="36">
        <f t="shared" si="1"/>
        <v>0</v>
      </c>
      <c r="P20" s="36">
        <f t="shared" si="2"/>
        <v>0</v>
      </c>
      <c r="Q20" s="36">
        <f t="shared" si="3"/>
        <v>0</v>
      </c>
      <c r="R20" s="36">
        <f t="shared" si="11"/>
        <v>0</v>
      </c>
      <c r="S20" s="36">
        <f t="shared" si="4"/>
        <v>0</v>
      </c>
      <c r="T20" s="36">
        <f t="shared" si="5"/>
        <v>0</v>
      </c>
      <c r="U20" s="36">
        <f t="shared" si="6"/>
        <v>0</v>
      </c>
      <c r="V20" s="68">
        <f t="shared" si="12"/>
        <v>0</v>
      </c>
      <c r="W20" s="68">
        <f t="shared" si="7"/>
        <v>0</v>
      </c>
      <c r="X20" s="68">
        <f t="shared" si="8"/>
        <v>0</v>
      </c>
      <c r="Y20" s="36">
        <f t="shared" si="9"/>
        <v>0</v>
      </c>
      <c r="Z20" s="36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35">
        <v>42657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68">
        <f t="shared" si="12"/>
        <v>0</v>
      </c>
      <c r="W21" s="68">
        <f t="shared" si="7"/>
        <v>0</v>
      </c>
      <c r="X21" s="68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66">
        <v>42658</v>
      </c>
      <c r="N22" s="44">
        <f t="shared" si="0"/>
        <v>0</v>
      </c>
      <c r="O22" s="44">
        <f t="shared" si="1"/>
        <v>0</v>
      </c>
      <c r="P22" s="44">
        <f t="shared" si="2"/>
        <v>0</v>
      </c>
      <c r="Q22" s="44">
        <f t="shared" si="3"/>
        <v>0</v>
      </c>
      <c r="R22" s="44">
        <f t="shared" si="11"/>
        <v>0</v>
      </c>
      <c r="S22" s="44">
        <f t="shared" si="4"/>
        <v>0</v>
      </c>
      <c r="T22" s="44">
        <f t="shared" si="5"/>
        <v>0</v>
      </c>
      <c r="U22" s="44">
        <f t="shared" si="6"/>
        <v>0</v>
      </c>
      <c r="V22" s="44">
        <f t="shared" si="12"/>
        <v>0</v>
      </c>
      <c r="W22" s="44">
        <f t="shared" si="7"/>
        <v>0</v>
      </c>
      <c r="X22" s="44">
        <f t="shared" si="8"/>
        <v>0</v>
      </c>
      <c r="Y22" s="44">
        <f t="shared" si="9"/>
        <v>0</v>
      </c>
      <c r="Z22" s="44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66">
        <v>42659</v>
      </c>
      <c r="N23" s="44">
        <f t="shared" si="0"/>
        <v>0</v>
      </c>
      <c r="O23" s="44">
        <f t="shared" si="1"/>
        <v>0</v>
      </c>
      <c r="P23" s="44">
        <f t="shared" si="2"/>
        <v>0</v>
      </c>
      <c r="Q23" s="44">
        <f t="shared" si="3"/>
        <v>0</v>
      </c>
      <c r="R23" s="44">
        <f t="shared" si="11"/>
        <v>0</v>
      </c>
      <c r="S23" s="44">
        <f t="shared" si="4"/>
        <v>0</v>
      </c>
      <c r="T23" s="44">
        <f t="shared" si="5"/>
        <v>0</v>
      </c>
      <c r="U23" s="44">
        <f t="shared" si="6"/>
        <v>0</v>
      </c>
      <c r="V23" s="44">
        <f t="shared" si="12"/>
        <v>0</v>
      </c>
      <c r="W23" s="44">
        <f t="shared" si="7"/>
        <v>0</v>
      </c>
      <c r="X23" s="44">
        <f t="shared" si="8"/>
        <v>0</v>
      </c>
      <c r="Y23" s="44">
        <f t="shared" si="9"/>
        <v>0</v>
      </c>
      <c r="Z23" s="44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35">
        <v>42660</v>
      </c>
      <c r="N24" s="36">
        <f t="shared" si="0"/>
        <v>0</v>
      </c>
      <c r="O24" s="36">
        <f t="shared" si="1"/>
        <v>0</v>
      </c>
      <c r="P24" s="36">
        <f t="shared" si="2"/>
        <v>0</v>
      </c>
      <c r="Q24" s="36">
        <f t="shared" si="3"/>
        <v>0</v>
      </c>
      <c r="R24" s="36">
        <f t="shared" si="11"/>
        <v>0</v>
      </c>
      <c r="S24" s="36">
        <f t="shared" si="4"/>
        <v>0</v>
      </c>
      <c r="T24" s="36">
        <f t="shared" si="5"/>
        <v>0</v>
      </c>
      <c r="U24" s="36">
        <f t="shared" si="6"/>
        <v>0</v>
      </c>
      <c r="V24" s="68">
        <f t="shared" si="12"/>
        <v>0</v>
      </c>
      <c r="W24" s="68">
        <f t="shared" si="7"/>
        <v>0</v>
      </c>
      <c r="X24" s="68">
        <f t="shared" si="8"/>
        <v>0</v>
      </c>
      <c r="Y24" s="36">
        <f t="shared" si="9"/>
        <v>0</v>
      </c>
      <c r="Z24" s="36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35">
        <v>42661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0</v>
      </c>
      <c r="U25" s="36">
        <f t="shared" si="6"/>
        <v>0</v>
      </c>
      <c r="V25" s="68">
        <f t="shared" si="12"/>
        <v>0</v>
      </c>
      <c r="W25" s="68">
        <f t="shared" si="7"/>
        <v>0</v>
      </c>
      <c r="X25" s="68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35">
        <v>42662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68">
        <f t="shared" si="12"/>
        <v>0</v>
      </c>
      <c r="W26" s="68">
        <f t="shared" si="7"/>
        <v>0</v>
      </c>
      <c r="X26" s="68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35">
        <v>42663</v>
      </c>
      <c r="N27" s="36">
        <f t="shared" si="0"/>
        <v>0</v>
      </c>
      <c r="O27" s="36">
        <f t="shared" si="1"/>
        <v>0</v>
      </c>
      <c r="P27" s="36">
        <f t="shared" si="2"/>
        <v>0</v>
      </c>
      <c r="Q27" s="36">
        <f t="shared" si="3"/>
        <v>0</v>
      </c>
      <c r="R27" s="36">
        <f t="shared" si="11"/>
        <v>0</v>
      </c>
      <c r="S27" s="36">
        <f t="shared" si="4"/>
        <v>0</v>
      </c>
      <c r="T27" s="36">
        <f t="shared" si="5"/>
        <v>0</v>
      </c>
      <c r="U27" s="36">
        <f t="shared" si="6"/>
        <v>0</v>
      </c>
      <c r="V27" s="68">
        <f t="shared" si="12"/>
        <v>0</v>
      </c>
      <c r="W27" s="68">
        <f t="shared" si="7"/>
        <v>0</v>
      </c>
      <c r="X27" s="68">
        <f t="shared" si="8"/>
        <v>0</v>
      </c>
      <c r="Y27" s="36">
        <f t="shared" si="9"/>
        <v>0</v>
      </c>
      <c r="Z27" s="36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35">
        <v>42664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68">
        <f t="shared" si="12"/>
        <v>0</v>
      </c>
      <c r="W28" s="68">
        <f t="shared" si="7"/>
        <v>0</v>
      </c>
      <c r="X28" s="68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66">
        <v>42665</v>
      </c>
      <c r="N29" s="44">
        <f t="shared" si="0"/>
        <v>0</v>
      </c>
      <c r="O29" s="44">
        <f t="shared" si="1"/>
        <v>0</v>
      </c>
      <c r="P29" s="44">
        <f t="shared" si="2"/>
        <v>0</v>
      </c>
      <c r="Q29" s="44">
        <f t="shared" si="3"/>
        <v>0</v>
      </c>
      <c r="R29" s="44">
        <f t="shared" si="11"/>
        <v>0</v>
      </c>
      <c r="S29" s="44">
        <f t="shared" si="4"/>
        <v>0</v>
      </c>
      <c r="T29" s="44">
        <f t="shared" si="5"/>
        <v>0</v>
      </c>
      <c r="U29" s="44">
        <f t="shared" si="6"/>
        <v>0</v>
      </c>
      <c r="V29" s="44">
        <f t="shared" si="12"/>
        <v>0</v>
      </c>
      <c r="W29" s="44">
        <f t="shared" si="7"/>
        <v>0</v>
      </c>
      <c r="X29" s="44">
        <f t="shared" si="8"/>
        <v>0</v>
      </c>
      <c r="Y29" s="44">
        <f t="shared" si="9"/>
        <v>0</v>
      </c>
      <c r="Z29" s="44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66">
        <v>42666</v>
      </c>
      <c r="N30" s="44">
        <f t="shared" si="0"/>
        <v>0</v>
      </c>
      <c r="O30" s="44">
        <f t="shared" si="1"/>
        <v>0</v>
      </c>
      <c r="P30" s="44">
        <f t="shared" si="2"/>
        <v>0</v>
      </c>
      <c r="Q30" s="44">
        <f t="shared" si="3"/>
        <v>0</v>
      </c>
      <c r="R30" s="44">
        <f t="shared" si="11"/>
        <v>0</v>
      </c>
      <c r="S30" s="44">
        <f t="shared" si="4"/>
        <v>0</v>
      </c>
      <c r="T30" s="44">
        <f t="shared" si="5"/>
        <v>0</v>
      </c>
      <c r="U30" s="44">
        <f t="shared" si="6"/>
        <v>0</v>
      </c>
      <c r="V30" s="44">
        <f t="shared" si="12"/>
        <v>0</v>
      </c>
      <c r="W30" s="44">
        <f t="shared" si="7"/>
        <v>0</v>
      </c>
      <c r="X30" s="44">
        <f t="shared" si="8"/>
        <v>0</v>
      </c>
      <c r="Y30" s="44">
        <f t="shared" si="9"/>
        <v>0</v>
      </c>
      <c r="Z30" s="44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35">
        <v>42667</v>
      </c>
      <c r="N31" s="36">
        <f t="shared" si="0"/>
        <v>0</v>
      </c>
      <c r="O31" s="36">
        <f t="shared" si="1"/>
        <v>0</v>
      </c>
      <c r="P31" s="36">
        <f t="shared" si="2"/>
        <v>0</v>
      </c>
      <c r="Q31" s="36">
        <f t="shared" si="3"/>
        <v>0</v>
      </c>
      <c r="R31" s="36">
        <f t="shared" si="11"/>
        <v>0</v>
      </c>
      <c r="S31" s="36">
        <f t="shared" si="4"/>
        <v>0</v>
      </c>
      <c r="T31" s="36">
        <f t="shared" si="5"/>
        <v>0</v>
      </c>
      <c r="U31" s="36">
        <f t="shared" si="6"/>
        <v>0</v>
      </c>
      <c r="V31" s="68">
        <f t="shared" si="12"/>
        <v>0</v>
      </c>
      <c r="W31" s="68">
        <f t="shared" si="7"/>
        <v>0</v>
      </c>
      <c r="X31" s="68">
        <f t="shared" si="8"/>
        <v>0</v>
      </c>
      <c r="Y31" s="36">
        <f t="shared" si="9"/>
        <v>0</v>
      </c>
      <c r="Z31" s="36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35">
        <v>42668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68">
        <f t="shared" si="12"/>
        <v>0</v>
      </c>
      <c r="W32" s="68">
        <f t="shared" si="7"/>
        <v>0</v>
      </c>
      <c r="X32" s="68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35">
        <v>42669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68">
        <f t="shared" si="12"/>
        <v>0</v>
      </c>
      <c r="W33" s="68">
        <f t="shared" si="7"/>
        <v>0</v>
      </c>
      <c r="X33" s="68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35">
        <v>42670</v>
      </c>
      <c r="N34" s="36">
        <f t="shared" si="0"/>
        <v>0</v>
      </c>
      <c r="O34" s="36">
        <f t="shared" si="1"/>
        <v>0</v>
      </c>
      <c r="P34" s="36">
        <f t="shared" si="2"/>
        <v>0</v>
      </c>
      <c r="Q34" s="36">
        <f t="shared" si="3"/>
        <v>0</v>
      </c>
      <c r="R34" s="36">
        <f t="shared" si="11"/>
        <v>0</v>
      </c>
      <c r="S34" s="36">
        <f t="shared" si="4"/>
        <v>0</v>
      </c>
      <c r="T34" s="36">
        <f t="shared" si="5"/>
        <v>0</v>
      </c>
      <c r="U34" s="36">
        <f t="shared" si="6"/>
        <v>0</v>
      </c>
      <c r="V34" s="68">
        <f t="shared" si="12"/>
        <v>0</v>
      </c>
      <c r="W34" s="68">
        <f t="shared" si="7"/>
        <v>0</v>
      </c>
      <c r="X34" s="68">
        <f t="shared" si="8"/>
        <v>0</v>
      </c>
      <c r="Y34" s="36">
        <f t="shared" si="9"/>
        <v>0</v>
      </c>
      <c r="Z34" s="36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35">
        <v>42671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68">
        <f t="shared" si="12"/>
        <v>0</v>
      </c>
      <c r="W35" s="68">
        <f t="shared" si="7"/>
        <v>0</v>
      </c>
      <c r="X35" s="68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66">
        <v>42672</v>
      </c>
      <c r="N36" s="44">
        <f t="shared" si="0"/>
        <v>0</v>
      </c>
      <c r="O36" s="44">
        <f t="shared" si="1"/>
        <v>0</v>
      </c>
      <c r="P36" s="44">
        <f t="shared" si="2"/>
        <v>0</v>
      </c>
      <c r="Q36" s="44">
        <f t="shared" si="3"/>
        <v>0</v>
      </c>
      <c r="R36" s="44">
        <f t="shared" si="11"/>
        <v>0</v>
      </c>
      <c r="S36" s="44">
        <f t="shared" si="4"/>
        <v>0</v>
      </c>
      <c r="T36" s="44">
        <f t="shared" si="5"/>
        <v>0</v>
      </c>
      <c r="U36" s="44">
        <f t="shared" si="6"/>
        <v>0</v>
      </c>
      <c r="V36" s="44">
        <f t="shared" si="12"/>
        <v>0</v>
      </c>
      <c r="W36" s="44">
        <f t="shared" si="7"/>
        <v>0</v>
      </c>
      <c r="X36" s="44">
        <f t="shared" si="8"/>
        <v>0</v>
      </c>
      <c r="Y36" s="44">
        <f t="shared" si="9"/>
        <v>0</v>
      </c>
      <c r="Z36" s="44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66">
        <v>42673</v>
      </c>
      <c r="N37" s="44">
        <f t="shared" si="0"/>
        <v>0</v>
      </c>
      <c r="O37" s="44">
        <f t="shared" si="1"/>
        <v>0</v>
      </c>
      <c r="P37" s="44">
        <f t="shared" si="2"/>
        <v>0</v>
      </c>
      <c r="Q37" s="44">
        <f t="shared" si="3"/>
        <v>0</v>
      </c>
      <c r="R37" s="44">
        <f t="shared" si="11"/>
        <v>0</v>
      </c>
      <c r="S37" s="44">
        <f t="shared" si="4"/>
        <v>0</v>
      </c>
      <c r="T37" s="44">
        <f t="shared" si="5"/>
        <v>0</v>
      </c>
      <c r="U37" s="44">
        <f t="shared" si="6"/>
        <v>0</v>
      </c>
      <c r="V37" s="44">
        <f t="shared" si="12"/>
        <v>0</v>
      </c>
      <c r="W37" s="44">
        <f t="shared" si="7"/>
        <v>0</v>
      </c>
      <c r="X37" s="44">
        <f t="shared" si="8"/>
        <v>0</v>
      </c>
      <c r="Y37" s="44">
        <f t="shared" si="9"/>
        <v>0</v>
      </c>
      <c r="Z37" s="44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M38" s="35">
        <v>42674</v>
      </c>
      <c r="N38" s="36">
        <f t="shared" si="0"/>
        <v>0</v>
      </c>
      <c r="O38" s="36">
        <f t="shared" si="1"/>
        <v>0</v>
      </c>
      <c r="P38" s="36">
        <f t="shared" si="2"/>
        <v>0</v>
      </c>
      <c r="Q38" s="36">
        <f t="shared" si="3"/>
        <v>0</v>
      </c>
      <c r="R38" s="36">
        <f t="shared" si="11"/>
        <v>0</v>
      </c>
      <c r="S38" s="36">
        <f t="shared" si="4"/>
        <v>0</v>
      </c>
      <c r="T38" s="36">
        <f t="shared" si="5"/>
        <v>0</v>
      </c>
      <c r="U38" s="36">
        <f t="shared" si="6"/>
        <v>0</v>
      </c>
      <c r="V38" s="68">
        <f t="shared" si="12"/>
        <v>0</v>
      </c>
      <c r="W38" s="68">
        <f t="shared" si="7"/>
        <v>0</v>
      </c>
      <c r="X38" s="68">
        <f t="shared" si="8"/>
        <v>0</v>
      </c>
      <c r="Y38" s="36">
        <f t="shared" si="9"/>
        <v>0</v>
      </c>
      <c r="Z38" s="36">
        <f t="shared" si="10"/>
        <v>0</v>
      </c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50"/>
      <c r="B47" s="49"/>
      <c r="C47" s="50"/>
      <c r="D47" s="50"/>
      <c r="E47" s="50"/>
      <c r="F47" s="50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9:Z40">
    <cfRule type="cellIs" dxfId="5" priority="2" operator="greaterThan">
      <formula>0</formula>
    </cfRule>
  </conditionalFormatting>
  <conditionalFormatting sqref="N8:Z38">
    <cfRule type="cellIs" dxfId="4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&amp;C&amp;A&amp;R&amp;F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56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45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42675</v>
      </c>
      <c r="N8" s="36">
        <f t="shared" ref="N8:N37" si="0">SUMIFS(E:E,A:A,M$8:M$46,C:C,"1")</f>
        <v>0</v>
      </c>
      <c r="O8" s="36">
        <f t="shared" ref="O8:O37" si="1">SUMIFS(E:E,A:A,M$8:M$46,C:C,"2")</f>
        <v>0</v>
      </c>
      <c r="P8" s="36">
        <f t="shared" ref="P8:P37" si="2">SUMIFS(E:E,A:A,M$8:M$46,C:C,"3")</f>
        <v>0</v>
      </c>
      <c r="Q8" s="36">
        <f t="shared" ref="Q8:Q37" si="3">SUMIFS(E:E,A:A,M$8:M$46,C:C,"4")</f>
        <v>0</v>
      </c>
      <c r="R8" s="36">
        <f>SUMIFS(E:E,A:A,M$8:M$46,C:C,"5",D:D,"0")</f>
        <v>0</v>
      </c>
      <c r="S8" s="36">
        <f t="shared" ref="S8:S37" si="4">SUMIFS(E:E,A:A,M$8:M$46,C:C,"5",D:D,"U.S 3")</f>
        <v>0</v>
      </c>
      <c r="T8" s="36">
        <f t="shared" ref="T8:T37" si="5">SUMIFS(E:E,A:A,M$8:M$46,C:C,"6")</f>
        <v>0</v>
      </c>
      <c r="U8" s="36">
        <f t="shared" ref="U8:U37" si="6">SUMIFS(E:E,A:A,M$8:M$46,C:C,"7")</f>
        <v>0</v>
      </c>
      <c r="V8" s="68">
        <f>SUMIFS(E:E,A:A,M$8:M$46,C:C,"8",D:D,"0")</f>
        <v>0</v>
      </c>
      <c r="W8" s="68">
        <f t="shared" ref="W8:W37" si="7">SUMIFS(E:E,A:A,M$8:M$46,C:C,"8",D:D,"U.S 3")</f>
        <v>0</v>
      </c>
      <c r="X8" s="68">
        <f t="shared" ref="X8:X37" si="8">SUMIFS(E:E,A:A,M$8:M$46,C:C,"8",D:D,"U.S 8")</f>
        <v>0</v>
      </c>
      <c r="Y8" s="36">
        <f t="shared" ref="Y8:Y37" si="9">SUMIFS(E:E,A:A,M$8:M$46,C:C,"9")</f>
        <v>0</v>
      </c>
      <c r="Z8" s="36">
        <f t="shared" ref="Z8:Z37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35">
        <v>42676</v>
      </c>
      <c r="N9" s="36">
        <f t="shared" si="0"/>
        <v>0</v>
      </c>
      <c r="O9" s="36">
        <f t="shared" si="1"/>
        <v>0</v>
      </c>
      <c r="P9" s="36">
        <f t="shared" si="2"/>
        <v>0</v>
      </c>
      <c r="Q9" s="36">
        <f t="shared" si="3"/>
        <v>0</v>
      </c>
      <c r="R9" s="36">
        <f t="shared" ref="R9:R37" si="11">SUMIFS(E:E,A:A,M$8:M$46,C:C,"5",D:D,"0")</f>
        <v>0</v>
      </c>
      <c r="S9" s="36">
        <f t="shared" si="4"/>
        <v>0</v>
      </c>
      <c r="T9" s="36">
        <f t="shared" si="5"/>
        <v>0</v>
      </c>
      <c r="U9" s="36">
        <f t="shared" si="6"/>
        <v>0</v>
      </c>
      <c r="V9" s="68">
        <f t="shared" ref="V9:V37" si="12">SUMIFS(E:E,A:A,M$8:M$46,C:C,"8",D:D,"0")</f>
        <v>0</v>
      </c>
      <c r="W9" s="68">
        <f t="shared" si="7"/>
        <v>0</v>
      </c>
      <c r="X9" s="68">
        <f t="shared" si="8"/>
        <v>0</v>
      </c>
      <c r="Y9" s="36">
        <f t="shared" si="9"/>
        <v>0</v>
      </c>
      <c r="Z9" s="36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35">
        <v>42677</v>
      </c>
      <c r="N10" s="36">
        <f t="shared" si="0"/>
        <v>0</v>
      </c>
      <c r="O10" s="36">
        <f t="shared" si="1"/>
        <v>0</v>
      </c>
      <c r="P10" s="36">
        <f t="shared" si="2"/>
        <v>0</v>
      </c>
      <c r="Q10" s="36">
        <f t="shared" si="3"/>
        <v>0</v>
      </c>
      <c r="R10" s="36">
        <f t="shared" si="11"/>
        <v>0</v>
      </c>
      <c r="S10" s="36">
        <f t="shared" si="4"/>
        <v>0</v>
      </c>
      <c r="T10" s="36">
        <f t="shared" si="5"/>
        <v>0</v>
      </c>
      <c r="U10" s="36">
        <f t="shared" si="6"/>
        <v>0</v>
      </c>
      <c r="V10" s="68">
        <f t="shared" si="12"/>
        <v>0</v>
      </c>
      <c r="W10" s="68">
        <f t="shared" si="7"/>
        <v>0</v>
      </c>
      <c r="X10" s="68">
        <f t="shared" si="8"/>
        <v>0</v>
      </c>
      <c r="Y10" s="36">
        <f t="shared" si="9"/>
        <v>0</v>
      </c>
      <c r="Z10" s="36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35">
        <v>42678</v>
      </c>
      <c r="N11" s="36">
        <f t="shared" si="0"/>
        <v>0</v>
      </c>
      <c r="O11" s="36">
        <f t="shared" si="1"/>
        <v>0</v>
      </c>
      <c r="P11" s="36">
        <f t="shared" si="2"/>
        <v>0</v>
      </c>
      <c r="Q11" s="36">
        <f t="shared" si="3"/>
        <v>0</v>
      </c>
      <c r="R11" s="36">
        <f t="shared" si="11"/>
        <v>0</v>
      </c>
      <c r="S11" s="36">
        <f t="shared" si="4"/>
        <v>0</v>
      </c>
      <c r="T11" s="36">
        <f t="shared" si="5"/>
        <v>0</v>
      </c>
      <c r="U11" s="36">
        <f t="shared" si="6"/>
        <v>0</v>
      </c>
      <c r="V11" s="68">
        <f t="shared" si="12"/>
        <v>0</v>
      </c>
      <c r="W11" s="68">
        <f t="shared" si="7"/>
        <v>0</v>
      </c>
      <c r="X11" s="68">
        <f t="shared" si="8"/>
        <v>0</v>
      </c>
      <c r="Y11" s="36">
        <f t="shared" si="9"/>
        <v>0</v>
      </c>
      <c r="Z11" s="36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66">
        <v>42679</v>
      </c>
      <c r="N12" s="44">
        <f t="shared" si="0"/>
        <v>0</v>
      </c>
      <c r="O12" s="44">
        <f t="shared" si="1"/>
        <v>0</v>
      </c>
      <c r="P12" s="44">
        <f t="shared" si="2"/>
        <v>0</v>
      </c>
      <c r="Q12" s="44">
        <f t="shared" si="3"/>
        <v>0</v>
      </c>
      <c r="R12" s="44">
        <f t="shared" si="11"/>
        <v>0</v>
      </c>
      <c r="S12" s="44">
        <f t="shared" si="4"/>
        <v>0</v>
      </c>
      <c r="T12" s="44">
        <f t="shared" si="5"/>
        <v>0</v>
      </c>
      <c r="U12" s="44">
        <f t="shared" si="6"/>
        <v>0</v>
      </c>
      <c r="V12" s="44">
        <f t="shared" si="12"/>
        <v>0</v>
      </c>
      <c r="W12" s="44">
        <f t="shared" si="7"/>
        <v>0</v>
      </c>
      <c r="X12" s="44">
        <f t="shared" si="8"/>
        <v>0</v>
      </c>
      <c r="Y12" s="44">
        <f t="shared" si="9"/>
        <v>0</v>
      </c>
      <c r="Z12" s="44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66">
        <v>42680</v>
      </c>
      <c r="N13" s="44">
        <f t="shared" si="0"/>
        <v>0</v>
      </c>
      <c r="O13" s="44">
        <f t="shared" si="1"/>
        <v>0</v>
      </c>
      <c r="P13" s="44">
        <f t="shared" si="2"/>
        <v>0</v>
      </c>
      <c r="Q13" s="44">
        <f t="shared" si="3"/>
        <v>0</v>
      </c>
      <c r="R13" s="44">
        <f t="shared" si="11"/>
        <v>0</v>
      </c>
      <c r="S13" s="44">
        <f t="shared" si="4"/>
        <v>0</v>
      </c>
      <c r="T13" s="44">
        <f t="shared" si="5"/>
        <v>0</v>
      </c>
      <c r="U13" s="44">
        <f t="shared" si="6"/>
        <v>0</v>
      </c>
      <c r="V13" s="44">
        <f t="shared" si="12"/>
        <v>0</v>
      </c>
      <c r="W13" s="44">
        <f t="shared" si="7"/>
        <v>0</v>
      </c>
      <c r="X13" s="44">
        <f t="shared" si="8"/>
        <v>0</v>
      </c>
      <c r="Y13" s="44">
        <f t="shared" si="9"/>
        <v>0</v>
      </c>
      <c r="Z13" s="44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42681</v>
      </c>
      <c r="N14" s="36">
        <f t="shared" si="0"/>
        <v>0</v>
      </c>
      <c r="O14" s="36">
        <f t="shared" si="1"/>
        <v>0</v>
      </c>
      <c r="P14" s="36">
        <f t="shared" si="2"/>
        <v>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68">
        <f t="shared" si="12"/>
        <v>0</v>
      </c>
      <c r="W14" s="68">
        <f t="shared" si="7"/>
        <v>0</v>
      </c>
      <c r="X14" s="68">
        <f t="shared" si="8"/>
        <v>0</v>
      </c>
      <c r="Y14" s="36">
        <f t="shared" si="9"/>
        <v>0</v>
      </c>
      <c r="Z14" s="36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42682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8">
        <f t="shared" si="12"/>
        <v>0</v>
      </c>
      <c r="W15" s="68">
        <f t="shared" si="7"/>
        <v>0</v>
      </c>
      <c r="X15" s="68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35">
        <v>42683</v>
      </c>
      <c r="N16" s="36">
        <f t="shared" si="0"/>
        <v>0</v>
      </c>
      <c r="O16" s="36">
        <f t="shared" si="1"/>
        <v>0</v>
      </c>
      <c r="P16" s="36">
        <f t="shared" si="2"/>
        <v>0</v>
      </c>
      <c r="Q16" s="36">
        <f t="shared" si="3"/>
        <v>0</v>
      </c>
      <c r="R16" s="36">
        <f t="shared" si="11"/>
        <v>0</v>
      </c>
      <c r="S16" s="36">
        <f t="shared" si="4"/>
        <v>0</v>
      </c>
      <c r="T16" s="36">
        <f t="shared" si="5"/>
        <v>0</v>
      </c>
      <c r="U16" s="36">
        <f t="shared" si="6"/>
        <v>0</v>
      </c>
      <c r="V16" s="68">
        <f t="shared" si="12"/>
        <v>0</v>
      </c>
      <c r="W16" s="68">
        <f t="shared" si="7"/>
        <v>0</v>
      </c>
      <c r="X16" s="68">
        <f t="shared" si="8"/>
        <v>0</v>
      </c>
      <c r="Y16" s="36">
        <f t="shared" si="9"/>
        <v>0</v>
      </c>
      <c r="Z16" s="36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35">
        <v>42684</v>
      </c>
      <c r="N17" s="36">
        <f t="shared" si="0"/>
        <v>0</v>
      </c>
      <c r="O17" s="36">
        <f t="shared" si="1"/>
        <v>0</v>
      </c>
      <c r="P17" s="36">
        <f t="shared" si="2"/>
        <v>0</v>
      </c>
      <c r="Q17" s="36">
        <f t="shared" si="3"/>
        <v>0</v>
      </c>
      <c r="R17" s="36">
        <f t="shared" si="11"/>
        <v>0</v>
      </c>
      <c r="S17" s="36">
        <f t="shared" si="4"/>
        <v>0</v>
      </c>
      <c r="T17" s="36">
        <f t="shared" si="5"/>
        <v>0</v>
      </c>
      <c r="U17" s="36">
        <f t="shared" si="6"/>
        <v>0</v>
      </c>
      <c r="V17" s="68">
        <f t="shared" si="12"/>
        <v>0</v>
      </c>
      <c r="W17" s="68">
        <f t="shared" si="7"/>
        <v>0</v>
      </c>
      <c r="X17" s="68">
        <f t="shared" si="8"/>
        <v>0</v>
      </c>
      <c r="Y17" s="36">
        <f t="shared" si="9"/>
        <v>0</v>
      </c>
      <c r="Z17" s="36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35">
        <v>42685</v>
      </c>
      <c r="N18" s="36">
        <f t="shared" si="0"/>
        <v>0</v>
      </c>
      <c r="O18" s="36">
        <f t="shared" si="1"/>
        <v>0</v>
      </c>
      <c r="P18" s="36">
        <f t="shared" si="2"/>
        <v>0</v>
      </c>
      <c r="Q18" s="36">
        <f t="shared" si="3"/>
        <v>0</v>
      </c>
      <c r="R18" s="36">
        <f t="shared" si="11"/>
        <v>0</v>
      </c>
      <c r="S18" s="36">
        <f t="shared" si="4"/>
        <v>0</v>
      </c>
      <c r="T18" s="36">
        <f t="shared" si="5"/>
        <v>0</v>
      </c>
      <c r="U18" s="36">
        <f t="shared" si="6"/>
        <v>0</v>
      </c>
      <c r="V18" s="68">
        <f t="shared" si="12"/>
        <v>0</v>
      </c>
      <c r="W18" s="68">
        <f t="shared" si="7"/>
        <v>0</v>
      </c>
      <c r="X18" s="68">
        <f t="shared" si="8"/>
        <v>0</v>
      </c>
      <c r="Y18" s="36">
        <f t="shared" si="9"/>
        <v>0</v>
      </c>
      <c r="Z18" s="36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66">
        <v>42686</v>
      </c>
      <c r="N19" s="44">
        <f t="shared" si="0"/>
        <v>0</v>
      </c>
      <c r="O19" s="44">
        <f t="shared" si="1"/>
        <v>0</v>
      </c>
      <c r="P19" s="44">
        <f t="shared" si="2"/>
        <v>0</v>
      </c>
      <c r="Q19" s="44">
        <f t="shared" si="3"/>
        <v>0</v>
      </c>
      <c r="R19" s="44">
        <f t="shared" si="11"/>
        <v>0</v>
      </c>
      <c r="S19" s="44">
        <f t="shared" si="4"/>
        <v>0</v>
      </c>
      <c r="T19" s="44">
        <f t="shared" si="5"/>
        <v>0</v>
      </c>
      <c r="U19" s="44">
        <f t="shared" si="6"/>
        <v>0</v>
      </c>
      <c r="V19" s="44">
        <f t="shared" si="12"/>
        <v>0</v>
      </c>
      <c r="W19" s="44">
        <f t="shared" si="7"/>
        <v>0</v>
      </c>
      <c r="X19" s="44">
        <f t="shared" si="8"/>
        <v>0</v>
      </c>
      <c r="Y19" s="44">
        <f t="shared" si="9"/>
        <v>0</v>
      </c>
      <c r="Z19" s="44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66">
        <v>42687</v>
      </c>
      <c r="N20" s="44">
        <f t="shared" si="0"/>
        <v>0</v>
      </c>
      <c r="O20" s="44">
        <f t="shared" si="1"/>
        <v>0</v>
      </c>
      <c r="P20" s="44">
        <f t="shared" si="2"/>
        <v>0</v>
      </c>
      <c r="Q20" s="44">
        <f t="shared" si="3"/>
        <v>0</v>
      </c>
      <c r="R20" s="44">
        <f t="shared" si="11"/>
        <v>0</v>
      </c>
      <c r="S20" s="44">
        <f t="shared" si="4"/>
        <v>0</v>
      </c>
      <c r="T20" s="44">
        <f t="shared" si="5"/>
        <v>0</v>
      </c>
      <c r="U20" s="44">
        <f t="shared" si="6"/>
        <v>0</v>
      </c>
      <c r="V20" s="44">
        <f t="shared" si="12"/>
        <v>0</v>
      </c>
      <c r="W20" s="44">
        <f t="shared" si="7"/>
        <v>0</v>
      </c>
      <c r="X20" s="44">
        <f t="shared" si="8"/>
        <v>0</v>
      </c>
      <c r="Y20" s="44">
        <f t="shared" si="9"/>
        <v>0</v>
      </c>
      <c r="Z20" s="44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35">
        <v>42688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68">
        <f t="shared" si="12"/>
        <v>0</v>
      </c>
      <c r="W21" s="68">
        <f t="shared" si="7"/>
        <v>0</v>
      </c>
      <c r="X21" s="68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35">
        <v>42689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8">
        <f t="shared" si="12"/>
        <v>0</v>
      </c>
      <c r="W22" s="68">
        <f t="shared" si="7"/>
        <v>0</v>
      </c>
      <c r="X22" s="68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35">
        <v>42690</v>
      </c>
      <c r="N23" s="36">
        <f t="shared" si="0"/>
        <v>0</v>
      </c>
      <c r="O23" s="36">
        <f t="shared" si="1"/>
        <v>0</v>
      </c>
      <c r="P23" s="36">
        <f t="shared" si="2"/>
        <v>0</v>
      </c>
      <c r="Q23" s="36">
        <f t="shared" si="3"/>
        <v>0</v>
      </c>
      <c r="R23" s="36">
        <f t="shared" si="11"/>
        <v>0</v>
      </c>
      <c r="S23" s="36">
        <f t="shared" si="4"/>
        <v>0</v>
      </c>
      <c r="T23" s="36">
        <f t="shared" si="5"/>
        <v>0</v>
      </c>
      <c r="U23" s="36">
        <f t="shared" si="6"/>
        <v>0</v>
      </c>
      <c r="V23" s="68">
        <f t="shared" si="12"/>
        <v>0</v>
      </c>
      <c r="W23" s="68">
        <f t="shared" si="7"/>
        <v>0</v>
      </c>
      <c r="X23" s="68">
        <f t="shared" si="8"/>
        <v>0</v>
      </c>
      <c r="Y23" s="36">
        <f t="shared" si="9"/>
        <v>0</v>
      </c>
      <c r="Z23" s="36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35">
        <v>42691</v>
      </c>
      <c r="N24" s="36">
        <f t="shared" si="0"/>
        <v>0</v>
      </c>
      <c r="O24" s="36">
        <f t="shared" si="1"/>
        <v>0</v>
      </c>
      <c r="P24" s="36">
        <f t="shared" si="2"/>
        <v>0</v>
      </c>
      <c r="Q24" s="36">
        <f t="shared" si="3"/>
        <v>0</v>
      </c>
      <c r="R24" s="36">
        <f t="shared" si="11"/>
        <v>0</v>
      </c>
      <c r="S24" s="36">
        <f t="shared" si="4"/>
        <v>0</v>
      </c>
      <c r="T24" s="36">
        <f t="shared" si="5"/>
        <v>0</v>
      </c>
      <c r="U24" s="36">
        <f t="shared" si="6"/>
        <v>0</v>
      </c>
      <c r="V24" s="68">
        <f t="shared" si="12"/>
        <v>0</v>
      </c>
      <c r="W24" s="68">
        <f t="shared" si="7"/>
        <v>0</v>
      </c>
      <c r="X24" s="68">
        <f t="shared" si="8"/>
        <v>0</v>
      </c>
      <c r="Y24" s="36">
        <f t="shared" si="9"/>
        <v>0</v>
      </c>
      <c r="Z24" s="36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35">
        <v>42692</v>
      </c>
      <c r="N25" s="36">
        <f t="shared" si="0"/>
        <v>0</v>
      </c>
      <c r="O25" s="36">
        <f t="shared" si="1"/>
        <v>0</v>
      </c>
      <c r="P25" s="36">
        <f t="shared" si="2"/>
        <v>0</v>
      </c>
      <c r="Q25" s="36">
        <f t="shared" si="3"/>
        <v>0</v>
      </c>
      <c r="R25" s="36">
        <f t="shared" si="11"/>
        <v>0</v>
      </c>
      <c r="S25" s="36">
        <f t="shared" si="4"/>
        <v>0</v>
      </c>
      <c r="T25" s="36">
        <f t="shared" si="5"/>
        <v>0</v>
      </c>
      <c r="U25" s="36">
        <f t="shared" si="6"/>
        <v>0</v>
      </c>
      <c r="V25" s="68">
        <f t="shared" si="12"/>
        <v>0</v>
      </c>
      <c r="W25" s="68">
        <f t="shared" si="7"/>
        <v>0</v>
      </c>
      <c r="X25" s="68">
        <f t="shared" si="8"/>
        <v>0</v>
      </c>
      <c r="Y25" s="36">
        <f t="shared" si="9"/>
        <v>0</v>
      </c>
      <c r="Z25" s="36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66">
        <v>42693</v>
      </c>
      <c r="N26" s="44">
        <f t="shared" si="0"/>
        <v>0</v>
      </c>
      <c r="O26" s="44">
        <f t="shared" si="1"/>
        <v>0</v>
      </c>
      <c r="P26" s="44">
        <f t="shared" si="2"/>
        <v>0</v>
      </c>
      <c r="Q26" s="44">
        <f t="shared" si="3"/>
        <v>0</v>
      </c>
      <c r="R26" s="44">
        <f t="shared" si="11"/>
        <v>0</v>
      </c>
      <c r="S26" s="44">
        <f t="shared" si="4"/>
        <v>0</v>
      </c>
      <c r="T26" s="44">
        <f t="shared" si="5"/>
        <v>0</v>
      </c>
      <c r="U26" s="44">
        <f t="shared" si="6"/>
        <v>0</v>
      </c>
      <c r="V26" s="44">
        <f t="shared" si="12"/>
        <v>0</v>
      </c>
      <c r="W26" s="44">
        <f t="shared" si="7"/>
        <v>0</v>
      </c>
      <c r="X26" s="44">
        <f t="shared" si="8"/>
        <v>0</v>
      </c>
      <c r="Y26" s="44">
        <f t="shared" si="9"/>
        <v>0</v>
      </c>
      <c r="Z26" s="44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66">
        <v>42694</v>
      </c>
      <c r="N27" s="44">
        <f t="shared" si="0"/>
        <v>0</v>
      </c>
      <c r="O27" s="44">
        <f t="shared" si="1"/>
        <v>0</v>
      </c>
      <c r="P27" s="44">
        <f t="shared" si="2"/>
        <v>0</v>
      </c>
      <c r="Q27" s="44">
        <f t="shared" si="3"/>
        <v>0</v>
      </c>
      <c r="R27" s="44">
        <f t="shared" si="11"/>
        <v>0</v>
      </c>
      <c r="S27" s="44">
        <f t="shared" si="4"/>
        <v>0</v>
      </c>
      <c r="T27" s="44">
        <f t="shared" si="5"/>
        <v>0</v>
      </c>
      <c r="U27" s="44">
        <f t="shared" si="6"/>
        <v>0</v>
      </c>
      <c r="V27" s="44">
        <f t="shared" si="12"/>
        <v>0</v>
      </c>
      <c r="W27" s="44">
        <f t="shared" si="7"/>
        <v>0</v>
      </c>
      <c r="X27" s="44">
        <f t="shared" si="8"/>
        <v>0</v>
      </c>
      <c r="Y27" s="44">
        <f t="shared" si="9"/>
        <v>0</v>
      </c>
      <c r="Z27" s="44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35">
        <v>42695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68">
        <f t="shared" si="12"/>
        <v>0</v>
      </c>
      <c r="W28" s="68">
        <f t="shared" si="7"/>
        <v>0</v>
      </c>
      <c r="X28" s="68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35">
        <v>42696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8">
        <f t="shared" si="12"/>
        <v>0</v>
      </c>
      <c r="W29" s="68">
        <f t="shared" si="7"/>
        <v>0</v>
      </c>
      <c r="X29" s="68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35">
        <v>42697</v>
      </c>
      <c r="N30" s="36">
        <f t="shared" si="0"/>
        <v>0</v>
      </c>
      <c r="O30" s="36">
        <f t="shared" si="1"/>
        <v>0</v>
      </c>
      <c r="P30" s="36">
        <f t="shared" si="2"/>
        <v>0</v>
      </c>
      <c r="Q30" s="36">
        <f t="shared" si="3"/>
        <v>0</v>
      </c>
      <c r="R30" s="36">
        <f t="shared" si="11"/>
        <v>0</v>
      </c>
      <c r="S30" s="36">
        <f t="shared" si="4"/>
        <v>0</v>
      </c>
      <c r="T30" s="36">
        <f t="shared" si="5"/>
        <v>0</v>
      </c>
      <c r="U30" s="36">
        <f t="shared" si="6"/>
        <v>0</v>
      </c>
      <c r="V30" s="68">
        <f t="shared" si="12"/>
        <v>0</v>
      </c>
      <c r="W30" s="68">
        <f t="shared" si="7"/>
        <v>0</v>
      </c>
      <c r="X30" s="68">
        <f t="shared" si="8"/>
        <v>0</v>
      </c>
      <c r="Y30" s="36">
        <f t="shared" si="9"/>
        <v>0</v>
      </c>
      <c r="Z30" s="36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35">
        <v>42698</v>
      </c>
      <c r="N31" s="36">
        <f t="shared" si="0"/>
        <v>0</v>
      </c>
      <c r="O31" s="36">
        <f t="shared" si="1"/>
        <v>0</v>
      </c>
      <c r="P31" s="36">
        <f t="shared" si="2"/>
        <v>0</v>
      </c>
      <c r="Q31" s="36">
        <f t="shared" si="3"/>
        <v>0</v>
      </c>
      <c r="R31" s="36">
        <f t="shared" si="11"/>
        <v>0</v>
      </c>
      <c r="S31" s="36">
        <f t="shared" si="4"/>
        <v>0</v>
      </c>
      <c r="T31" s="36">
        <f t="shared" si="5"/>
        <v>0</v>
      </c>
      <c r="U31" s="36">
        <f t="shared" si="6"/>
        <v>0</v>
      </c>
      <c r="V31" s="68">
        <f t="shared" si="12"/>
        <v>0</v>
      </c>
      <c r="W31" s="68">
        <f t="shared" si="7"/>
        <v>0</v>
      </c>
      <c r="X31" s="68">
        <f t="shared" si="8"/>
        <v>0</v>
      </c>
      <c r="Y31" s="36">
        <f t="shared" si="9"/>
        <v>0</v>
      </c>
      <c r="Z31" s="36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35">
        <v>42699</v>
      </c>
      <c r="N32" s="36">
        <f t="shared" si="0"/>
        <v>0</v>
      </c>
      <c r="O32" s="36">
        <f t="shared" si="1"/>
        <v>0</v>
      </c>
      <c r="P32" s="36">
        <f t="shared" si="2"/>
        <v>0</v>
      </c>
      <c r="Q32" s="36">
        <f t="shared" si="3"/>
        <v>0</v>
      </c>
      <c r="R32" s="36">
        <f t="shared" si="11"/>
        <v>0</v>
      </c>
      <c r="S32" s="36">
        <f t="shared" si="4"/>
        <v>0</v>
      </c>
      <c r="T32" s="36">
        <f t="shared" si="5"/>
        <v>0</v>
      </c>
      <c r="U32" s="36">
        <f t="shared" si="6"/>
        <v>0</v>
      </c>
      <c r="V32" s="68">
        <f t="shared" si="12"/>
        <v>0</v>
      </c>
      <c r="W32" s="68">
        <f t="shared" si="7"/>
        <v>0</v>
      </c>
      <c r="X32" s="68">
        <f t="shared" si="8"/>
        <v>0</v>
      </c>
      <c r="Y32" s="36">
        <f t="shared" si="9"/>
        <v>0</v>
      </c>
      <c r="Z32" s="36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66">
        <v>42700</v>
      </c>
      <c r="N33" s="44">
        <f t="shared" si="0"/>
        <v>0</v>
      </c>
      <c r="O33" s="44">
        <f t="shared" si="1"/>
        <v>0</v>
      </c>
      <c r="P33" s="44">
        <f t="shared" si="2"/>
        <v>0</v>
      </c>
      <c r="Q33" s="44">
        <f t="shared" si="3"/>
        <v>0</v>
      </c>
      <c r="R33" s="44">
        <f t="shared" si="11"/>
        <v>0</v>
      </c>
      <c r="S33" s="44">
        <f t="shared" si="4"/>
        <v>0</v>
      </c>
      <c r="T33" s="44">
        <f t="shared" si="5"/>
        <v>0</v>
      </c>
      <c r="U33" s="44">
        <f t="shared" si="6"/>
        <v>0</v>
      </c>
      <c r="V33" s="44">
        <f t="shared" si="12"/>
        <v>0</v>
      </c>
      <c r="W33" s="44">
        <f t="shared" si="7"/>
        <v>0</v>
      </c>
      <c r="X33" s="44">
        <f t="shared" si="8"/>
        <v>0</v>
      </c>
      <c r="Y33" s="44">
        <f t="shared" si="9"/>
        <v>0</v>
      </c>
      <c r="Z33" s="44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66">
        <v>42701</v>
      </c>
      <c r="N34" s="44">
        <f t="shared" si="0"/>
        <v>0</v>
      </c>
      <c r="O34" s="44">
        <f t="shared" si="1"/>
        <v>0</v>
      </c>
      <c r="P34" s="44">
        <f t="shared" si="2"/>
        <v>0</v>
      </c>
      <c r="Q34" s="44">
        <f t="shared" si="3"/>
        <v>0</v>
      </c>
      <c r="R34" s="44">
        <f t="shared" si="11"/>
        <v>0</v>
      </c>
      <c r="S34" s="44">
        <f t="shared" si="4"/>
        <v>0</v>
      </c>
      <c r="T34" s="44">
        <f t="shared" si="5"/>
        <v>0</v>
      </c>
      <c r="U34" s="44">
        <f t="shared" si="6"/>
        <v>0</v>
      </c>
      <c r="V34" s="44">
        <f t="shared" si="12"/>
        <v>0</v>
      </c>
      <c r="W34" s="44">
        <f t="shared" si="7"/>
        <v>0</v>
      </c>
      <c r="X34" s="44">
        <f t="shared" si="8"/>
        <v>0</v>
      </c>
      <c r="Y34" s="44">
        <f t="shared" si="9"/>
        <v>0</v>
      </c>
      <c r="Z34" s="44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35">
        <v>42702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68">
        <f t="shared" si="12"/>
        <v>0</v>
      </c>
      <c r="W35" s="68">
        <f t="shared" si="7"/>
        <v>0</v>
      </c>
      <c r="X35" s="68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35">
        <v>42703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8">
        <f t="shared" si="12"/>
        <v>0</v>
      </c>
      <c r="W36" s="68">
        <f t="shared" si="7"/>
        <v>0</v>
      </c>
      <c r="X36" s="68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35">
        <v>42704</v>
      </c>
      <c r="N37" s="36">
        <f t="shared" si="0"/>
        <v>0</v>
      </c>
      <c r="O37" s="36">
        <f t="shared" si="1"/>
        <v>0</v>
      </c>
      <c r="P37" s="36">
        <f t="shared" si="2"/>
        <v>0</v>
      </c>
      <c r="Q37" s="36">
        <f t="shared" si="3"/>
        <v>0</v>
      </c>
      <c r="R37" s="36">
        <f t="shared" si="11"/>
        <v>0</v>
      </c>
      <c r="S37" s="36">
        <f t="shared" si="4"/>
        <v>0</v>
      </c>
      <c r="T37" s="36">
        <f t="shared" si="5"/>
        <v>0</v>
      </c>
      <c r="U37" s="36">
        <f t="shared" si="6"/>
        <v>0</v>
      </c>
      <c r="V37" s="68">
        <f t="shared" si="12"/>
        <v>0</v>
      </c>
      <c r="W37" s="68">
        <f t="shared" si="7"/>
        <v>0</v>
      </c>
      <c r="X37" s="68">
        <f t="shared" si="8"/>
        <v>0</v>
      </c>
      <c r="Y37" s="36">
        <f t="shared" si="9"/>
        <v>0</v>
      </c>
      <c r="Z37" s="36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N38" s="5"/>
      <c r="O38" s="5"/>
      <c r="P38" s="5"/>
      <c r="Q38" s="5"/>
      <c r="R38" s="5"/>
      <c r="S38" s="5"/>
      <c r="T38" s="5"/>
      <c r="U38" s="5"/>
      <c r="V38" s="3"/>
      <c r="W38" s="3"/>
      <c r="X38" s="3"/>
      <c r="Y38" s="5"/>
      <c r="Z38" s="5"/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/>
      <c r="F46" s="45"/>
      <c r="H46" t="s">
        <v>97</v>
      </c>
      <c r="I46" t="s">
        <v>97</v>
      </c>
      <c r="J46" t="s">
        <v>97</v>
      </c>
      <c r="K46" t="s">
        <v>97</v>
      </c>
      <c r="L46" t="s">
        <v>97</v>
      </c>
      <c r="M46" t="s">
        <v>97</v>
      </c>
      <c r="N46" t="s">
        <v>97</v>
      </c>
      <c r="O46" t="s">
        <v>97</v>
      </c>
      <c r="P46" t="s">
        <v>97</v>
      </c>
      <c r="Q46" t="s">
        <v>97</v>
      </c>
      <c r="R46" t="s">
        <v>97</v>
      </c>
    </row>
    <row r="47" spans="1:26" x14ac:dyDescent="0.25">
      <c r="A47" s="50"/>
      <c r="B47" s="49"/>
      <c r="C47" s="50"/>
      <c r="D47" s="50" t="s">
        <v>97</v>
      </c>
      <c r="E47" s="50" t="s">
        <v>97</v>
      </c>
      <c r="F47" s="50" t="s">
        <v>97</v>
      </c>
      <c r="G47" t="s">
        <v>97</v>
      </c>
      <c r="H47" t="s">
        <v>97</v>
      </c>
      <c r="I47" t="s">
        <v>97</v>
      </c>
      <c r="J47" t="s">
        <v>97</v>
      </c>
      <c r="K47" t="s">
        <v>97</v>
      </c>
      <c r="L47" t="s">
        <v>97</v>
      </c>
      <c r="M47" t="s">
        <v>97</v>
      </c>
      <c r="N47" t="s">
        <v>97</v>
      </c>
      <c r="O47" t="s">
        <v>97</v>
      </c>
      <c r="P47" t="s">
        <v>97</v>
      </c>
      <c r="Q47" t="s">
        <v>97</v>
      </c>
      <c r="R47" t="s">
        <v>97</v>
      </c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8:Z40">
    <cfRule type="cellIs" dxfId="3" priority="2" operator="greaterThan">
      <formula>0</formula>
    </cfRule>
  </conditionalFormatting>
  <conditionalFormatting sqref="N8:Z37">
    <cfRule type="cellIs" dxfId="2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&amp;C&amp;A&amp;R&amp;F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Z47"/>
  <sheetViews>
    <sheetView showWhiteSpace="0" view="pageLayout" zoomScaleNormal="100" zoomScaleSheetLayoutView="80" workbookViewId="0">
      <selection activeCell="A2" sqref="A2:F45"/>
    </sheetView>
  </sheetViews>
  <sheetFormatPr baseColWidth="10" defaultRowHeight="15" x14ac:dyDescent="0.25"/>
  <cols>
    <col min="1" max="1" width="11.42578125" style="48"/>
    <col min="2" max="2" width="11.42578125" style="39"/>
    <col min="3" max="5" width="11.42578125" style="48"/>
    <col min="6" max="6" width="22.85546875" style="48" customWidth="1"/>
    <col min="7" max="11" width="13.85546875" customWidth="1"/>
    <col min="12" max="12" width="13.7109375" customWidth="1"/>
    <col min="13" max="13" width="10.85546875" customWidth="1"/>
    <col min="14" max="26" width="6" customWidth="1"/>
  </cols>
  <sheetData>
    <row r="1" spans="1:26" ht="15" customHeight="1" x14ac:dyDescent="0.25">
      <c r="A1" s="32" t="s">
        <v>0</v>
      </c>
      <c r="B1" s="31" t="s">
        <v>56</v>
      </c>
      <c r="C1" s="32" t="s">
        <v>55</v>
      </c>
      <c r="D1" s="32" t="s">
        <v>13</v>
      </c>
      <c r="E1" s="32" t="s">
        <v>2</v>
      </c>
      <c r="F1" s="33" t="s">
        <v>12</v>
      </c>
      <c r="G1" s="113" t="s">
        <v>44</v>
      </c>
      <c r="H1" s="114"/>
      <c r="I1" s="114"/>
      <c r="J1" s="114"/>
      <c r="K1" s="114"/>
      <c r="L1" s="115"/>
      <c r="M1" s="102" t="s">
        <v>0</v>
      </c>
      <c r="N1" s="23">
        <v>1</v>
      </c>
      <c r="O1" s="23">
        <v>2</v>
      </c>
      <c r="P1" s="23">
        <v>3</v>
      </c>
      <c r="Q1" s="23">
        <v>4</v>
      </c>
      <c r="R1" s="105">
        <v>5</v>
      </c>
      <c r="S1" s="106"/>
      <c r="T1" s="23">
        <v>6</v>
      </c>
      <c r="U1" s="23">
        <v>7</v>
      </c>
      <c r="V1" s="105">
        <v>8</v>
      </c>
      <c r="W1" s="107"/>
      <c r="X1" s="106"/>
      <c r="Y1" s="23">
        <v>9</v>
      </c>
      <c r="Z1" s="24">
        <v>10</v>
      </c>
    </row>
    <row r="2" spans="1:26" ht="15" customHeight="1" thickBot="1" x14ac:dyDescent="0.3">
      <c r="A2" s="78"/>
      <c r="B2" s="75"/>
      <c r="C2" s="75"/>
      <c r="D2" s="75"/>
      <c r="E2" s="75"/>
      <c r="F2" s="75"/>
      <c r="G2" s="116"/>
      <c r="H2" s="117"/>
      <c r="I2" s="117"/>
      <c r="J2" s="117"/>
      <c r="K2" s="117"/>
      <c r="L2" s="118"/>
      <c r="M2" s="103"/>
      <c r="N2" s="101" t="s">
        <v>35</v>
      </c>
      <c r="O2" s="101" t="s">
        <v>34</v>
      </c>
      <c r="P2" s="101" t="s">
        <v>36</v>
      </c>
      <c r="Q2" s="101" t="s">
        <v>38</v>
      </c>
      <c r="R2" s="95" t="s">
        <v>37</v>
      </c>
      <c r="S2" s="97"/>
      <c r="T2" s="108" t="s">
        <v>39</v>
      </c>
      <c r="U2" s="108" t="s">
        <v>40</v>
      </c>
      <c r="V2" s="95" t="s">
        <v>41</v>
      </c>
      <c r="W2" s="96"/>
      <c r="X2" s="97"/>
      <c r="Y2" s="101" t="s">
        <v>42</v>
      </c>
      <c r="Z2" s="95" t="s">
        <v>43</v>
      </c>
    </row>
    <row r="3" spans="1:26" ht="15" customHeight="1" x14ac:dyDescent="0.25">
      <c r="A3" s="78"/>
      <c r="B3" s="75"/>
      <c r="C3" s="75"/>
      <c r="D3" s="75"/>
      <c r="E3" s="75"/>
      <c r="F3" s="75"/>
      <c r="G3" s="21">
        <v>1</v>
      </c>
      <c r="H3" s="21">
        <v>2</v>
      </c>
      <c r="I3" s="21">
        <v>3</v>
      </c>
      <c r="J3" s="22">
        <v>4</v>
      </c>
      <c r="K3" s="121">
        <v>5</v>
      </c>
      <c r="L3" s="122"/>
      <c r="M3" s="103"/>
      <c r="N3" s="101"/>
      <c r="O3" s="101"/>
      <c r="P3" s="101"/>
      <c r="Q3" s="101"/>
      <c r="R3" s="95"/>
      <c r="S3" s="97"/>
      <c r="T3" s="108"/>
      <c r="U3" s="108"/>
      <c r="V3" s="95"/>
      <c r="W3" s="96"/>
      <c r="X3" s="97"/>
      <c r="Y3" s="101"/>
      <c r="Z3" s="95"/>
    </row>
    <row r="4" spans="1:26" ht="15" customHeight="1" x14ac:dyDescent="0.25">
      <c r="A4" s="78"/>
      <c r="B4" s="75"/>
      <c r="C4" s="75"/>
      <c r="D4" s="75"/>
      <c r="E4" s="75"/>
      <c r="F4" s="75"/>
      <c r="G4" s="13" t="s">
        <v>5</v>
      </c>
      <c r="H4" s="13" t="s">
        <v>5</v>
      </c>
      <c r="I4" s="13" t="s">
        <v>5</v>
      </c>
      <c r="J4" s="25" t="s">
        <v>7</v>
      </c>
      <c r="K4" s="109" t="s">
        <v>20</v>
      </c>
      <c r="L4" s="110"/>
      <c r="M4" s="103"/>
      <c r="N4" s="101"/>
      <c r="O4" s="101"/>
      <c r="P4" s="101"/>
      <c r="Q4" s="101"/>
      <c r="R4" s="95"/>
      <c r="S4" s="97"/>
      <c r="T4" s="108"/>
      <c r="U4" s="108"/>
      <c r="V4" s="95"/>
      <c r="W4" s="96"/>
      <c r="X4" s="97"/>
      <c r="Y4" s="101"/>
      <c r="Z4" s="95"/>
    </row>
    <row r="5" spans="1:26" ht="15" customHeight="1" x14ac:dyDescent="0.25">
      <c r="A5" s="78"/>
      <c r="B5" s="75"/>
      <c r="C5" s="75"/>
      <c r="D5" s="75"/>
      <c r="E5" s="75"/>
      <c r="F5" s="75"/>
      <c r="G5" s="13" t="s">
        <v>3</v>
      </c>
      <c r="H5" s="13" t="s">
        <v>3</v>
      </c>
      <c r="I5" s="13" t="s">
        <v>3</v>
      </c>
      <c r="J5" s="25" t="s">
        <v>16</v>
      </c>
      <c r="K5" s="109" t="s">
        <v>22</v>
      </c>
      <c r="L5" s="110"/>
      <c r="M5" s="103"/>
      <c r="N5" s="101"/>
      <c r="O5" s="101"/>
      <c r="P5" s="101"/>
      <c r="Q5" s="101"/>
      <c r="R5" s="95"/>
      <c r="S5" s="97"/>
      <c r="T5" s="108"/>
      <c r="U5" s="108"/>
      <c r="V5" s="95"/>
      <c r="W5" s="96"/>
      <c r="X5" s="97"/>
      <c r="Y5" s="101"/>
      <c r="Z5" s="95"/>
    </row>
    <row r="6" spans="1:26" ht="15" customHeight="1" x14ac:dyDescent="0.25">
      <c r="A6" s="78"/>
      <c r="B6" s="75"/>
      <c r="C6" s="75"/>
      <c r="D6" s="75"/>
      <c r="E6" s="75"/>
      <c r="F6" s="75"/>
      <c r="G6" s="13" t="s">
        <v>4</v>
      </c>
      <c r="H6" s="14" t="s">
        <v>18</v>
      </c>
      <c r="I6" s="13" t="s">
        <v>21</v>
      </c>
      <c r="J6" s="25" t="s">
        <v>17</v>
      </c>
      <c r="K6" s="111" t="s">
        <v>23</v>
      </c>
      <c r="L6" s="112"/>
      <c r="M6" s="103"/>
      <c r="N6" s="101"/>
      <c r="O6" s="101"/>
      <c r="P6" s="101"/>
      <c r="Q6" s="101"/>
      <c r="R6" s="98"/>
      <c r="S6" s="100"/>
      <c r="T6" s="108"/>
      <c r="U6" s="108"/>
      <c r="V6" s="98"/>
      <c r="W6" s="99"/>
      <c r="X6" s="100"/>
      <c r="Y6" s="101"/>
      <c r="Z6" s="95"/>
    </row>
    <row r="7" spans="1:26" ht="15" customHeight="1" thickBot="1" x14ac:dyDescent="0.3">
      <c r="A7" s="78"/>
      <c r="B7" s="75"/>
      <c r="C7" s="75"/>
      <c r="D7" s="75"/>
      <c r="E7" s="75"/>
      <c r="F7" s="75"/>
      <c r="G7" s="13"/>
      <c r="H7" s="13" t="s">
        <v>19</v>
      </c>
      <c r="I7" s="13"/>
      <c r="J7" s="25">
        <v>7000</v>
      </c>
      <c r="K7" s="15" t="s">
        <v>10</v>
      </c>
      <c r="L7" s="16" t="s">
        <v>8</v>
      </c>
      <c r="M7" s="104"/>
      <c r="N7" s="101"/>
      <c r="O7" s="101"/>
      <c r="P7" s="101"/>
      <c r="Q7" s="101"/>
      <c r="R7" s="41" t="s">
        <v>10</v>
      </c>
      <c r="S7" s="42" t="s">
        <v>8</v>
      </c>
      <c r="T7" s="108"/>
      <c r="U7" s="108"/>
      <c r="V7" s="41" t="s">
        <v>10</v>
      </c>
      <c r="W7" s="43" t="s">
        <v>33</v>
      </c>
      <c r="X7" s="42" t="s">
        <v>9</v>
      </c>
      <c r="Y7" s="101"/>
      <c r="Z7" s="95"/>
    </row>
    <row r="8" spans="1:26" ht="15" customHeight="1" x14ac:dyDescent="0.25">
      <c r="A8" s="78"/>
      <c r="B8" s="75"/>
      <c r="C8" s="75"/>
      <c r="D8" s="75"/>
      <c r="E8" s="75"/>
      <c r="F8" s="75"/>
      <c r="G8" s="26">
        <f>SUMIF(C2:C46,"1",E2:E46)</f>
        <v>0</v>
      </c>
      <c r="H8" s="26">
        <f>SUMIF(C2:C46,"2",E2:E46)</f>
        <v>0</v>
      </c>
      <c r="I8" s="26">
        <f>SUMIF(C2:C46,"3",E2:E46)</f>
        <v>0</v>
      </c>
      <c r="J8" s="3">
        <f>SUMIF(C2:C46,"4",E2:E46)</f>
        <v>0</v>
      </c>
      <c r="K8" s="17">
        <f>SUMIFS(E2:E46,C2:C46,"5",D2:D46,"0")</f>
        <v>0</v>
      </c>
      <c r="L8" s="18">
        <f>SUMIFS(E2:E46,C2:C46,"5",D2:D46,"U.S 3")</f>
        <v>0</v>
      </c>
      <c r="M8" s="35">
        <v>42705</v>
      </c>
      <c r="N8" s="36">
        <f t="shared" ref="N8:N38" si="0">SUMIFS(E:E,A:A,M$8:M$46,C:C,"1")</f>
        <v>0</v>
      </c>
      <c r="O8" s="36">
        <f t="shared" ref="O8:O38" si="1">SUMIFS(E:E,A:A,M$8:M$46,C:C,"2")</f>
        <v>0</v>
      </c>
      <c r="P8" s="36">
        <f t="shared" ref="P8:P38" si="2">SUMIFS(E:E,A:A,M$8:M$46,C:C,"3")</f>
        <v>0</v>
      </c>
      <c r="Q8" s="36">
        <f t="shared" ref="Q8:Q38" si="3">SUMIFS(E:E,A:A,M$8:M$46,C:C,"4")</f>
        <v>0</v>
      </c>
      <c r="R8" s="36">
        <f>SUMIFS(E:E,A:A,M$8:M$46,C:C,"5",D:D,"0")</f>
        <v>0</v>
      </c>
      <c r="S8" s="36">
        <f t="shared" ref="S8:S38" si="4">SUMIFS(E:E,A:A,M$8:M$46,C:C,"5",D:D,"U.S 3")</f>
        <v>0</v>
      </c>
      <c r="T8" s="36">
        <f t="shared" ref="T8:T38" si="5">SUMIFS(E:E,A:A,M$8:M$46,C:C,"6")</f>
        <v>0</v>
      </c>
      <c r="U8" s="36">
        <f t="shared" ref="U8:U38" si="6">SUMIFS(E:E,A:A,M$8:M$46,C:C,"7")</f>
        <v>0</v>
      </c>
      <c r="V8" s="68">
        <f>SUMIFS(E:E,A:A,M$8:M$46,C:C,"8",D:D,"0")</f>
        <v>0</v>
      </c>
      <c r="W8" s="68">
        <f t="shared" ref="W8:W38" si="7">SUMIFS(E:E,A:A,M$8:M$46,C:C,"8",D:D,"U.S 3")</f>
        <v>0</v>
      </c>
      <c r="X8" s="68">
        <f t="shared" ref="X8:X38" si="8">SUMIFS(E:E,A:A,M$8:M$46,C:C,"8",D:D,"U.S 8")</f>
        <v>0</v>
      </c>
      <c r="Y8" s="36">
        <f t="shared" ref="Y8:Y38" si="9">SUMIFS(E:E,A:A,M$8:M$46,C:C,"9")</f>
        <v>0</v>
      </c>
      <c r="Z8" s="36">
        <f t="shared" ref="Z8:Z38" si="10">SUMIFS(E:E,A:A,M$8:M$46,C:C,"10")</f>
        <v>0</v>
      </c>
    </row>
    <row r="9" spans="1:26" ht="15" customHeight="1" x14ac:dyDescent="0.25">
      <c r="A9" s="78"/>
      <c r="B9" s="75"/>
      <c r="C9" s="75"/>
      <c r="D9" s="75"/>
      <c r="E9" s="75"/>
      <c r="F9" s="75"/>
      <c r="G9" s="27"/>
      <c r="H9" s="27"/>
      <c r="I9" s="27"/>
      <c r="J9" s="5"/>
      <c r="K9" s="119" t="s">
        <v>11</v>
      </c>
      <c r="L9" s="120"/>
      <c r="M9" s="35">
        <v>42706</v>
      </c>
      <c r="N9" s="36">
        <f t="shared" si="0"/>
        <v>0</v>
      </c>
      <c r="O9" s="36">
        <f t="shared" si="1"/>
        <v>0</v>
      </c>
      <c r="P9" s="36">
        <f t="shared" si="2"/>
        <v>0</v>
      </c>
      <c r="Q9" s="36">
        <f t="shared" si="3"/>
        <v>0</v>
      </c>
      <c r="R9" s="36">
        <f t="shared" ref="R9:R38" si="11">SUMIFS(E:E,A:A,M$8:M$46,C:C,"5",D:D,"0")</f>
        <v>0</v>
      </c>
      <c r="S9" s="36">
        <f t="shared" si="4"/>
        <v>0</v>
      </c>
      <c r="T9" s="36">
        <f t="shared" si="5"/>
        <v>0</v>
      </c>
      <c r="U9" s="36">
        <f t="shared" si="6"/>
        <v>0</v>
      </c>
      <c r="V9" s="68">
        <f t="shared" ref="V9:V38" si="12">SUMIFS(E:E,A:A,M$8:M$46,C:C,"8",D:D,"0")</f>
        <v>0</v>
      </c>
      <c r="W9" s="68">
        <f t="shared" si="7"/>
        <v>0</v>
      </c>
      <c r="X9" s="68">
        <f t="shared" si="8"/>
        <v>0</v>
      </c>
      <c r="Y9" s="36">
        <f t="shared" si="9"/>
        <v>0</v>
      </c>
      <c r="Z9" s="36">
        <f t="shared" si="10"/>
        <v>0</v>
      </c>
    </row>
    <row r="10" spans="1:26" ht="15" customHeight="1" thickBot="1" x14ac:dyDescent="0.3">
      <c r="A10" s="78"/>
      <c r="B10" s="75"/>
      <c r="C10" s="75"/>
      <c r="D10" s="75"/>
      <c r="E10" s="75"/>
      <c r="F10" s="75"/>
      <c r="G10" s="10"/>
      <c r="H10" s="10"/>
      <c r="I10" s="10"/>
      <c r="J10" s="12"/>
      <c r="K10" s="123">
        <f>SUM(K8+L8)</f>
        <v>0</v>
      </c>
      <c r="L10" s="124"/>
      <c r="M10" s="66">
        <v>42707</v>
      </c>
      <c r="N10" s="44">
        <f t="shared" si="0"/>
        <v>0</v>
      </c>
      <c r="O10" s="44">
        <f t="shared" si="1"/>
        <v>0</v>
      </c>
      <c r="P10" s="44">
        <f t="shared" si="2"/>
        <v>0</v>
      </c>
      <c r="Q10" s="44">
        <f t="shared" si="3"/>
        <v>0</v>
      </c>
      <c r="R10" s="44">
        <f t="shared" si="11"/>
        <v>0</v>
      </c>
      <c r="S10" s="44">
        <f t="shared" si="4"/>
        <v>0</v>
      </c>
      <c r="T10" s="44">
        <f t="shared" si="5"/>
        <v>0</v>
      </c>
      <c r="U10" s="44">
        <f t="shared" si="6"/>
        <v>0</v>
      </c>
      <c r="V10" s="44">
        <f t="shared" si="12"/>
        <v>0</v>
      </c>
      <c r="W10" s="44">
        <f t="shared" si="7"/>
        <v>0</v>
      </c>
      <c r="X10" s="44">
        <f t="shared" si="8"/>
        <v>0</v>
      </c>
      <c r="Y10" s="44">
        <f t="shared" si="9"/>
        <v>0</v>
      </c>
      <c r="Z10" s="44">
        <f t="shared" si="10"/>
        <v>0</v>
      </c>
    </row>
    <row r="11" spans="1:26" ht="15" customHeight="1" x14ac:dyDescent="0.25">
      <c r="A11" s="78"/>
      <c r="B11" s="75"/>
      <c r="C11" s="75"/>
      <c r="D11" s="75"/>
      <c r="E11" s="75"/>
      <c r="F11" s="75"/>
      <c r="G11" s="21">
        <v>6</v>
      </c>
      <c r="H11" s="22">
        <v>7</v>
      </c>
      <c r="I11" s="121">
        <v>8</v>
      </c>
      <c r="J11" s="122"/>
      <c r="K11" s="92">
        <v>9</v>
      </c>
      <c r="L11" s="21">
        <v>10</v>
      </c>
      <c r="M11" s="66">
        <v>42708</v>
      </c>
      <c r="N11" s="44">
        <f t="shared" si="0"/>
        <v>0</v>
      </c>
      <c r="O11" s="44">
        <f t="shared" si="1"/>
        <v>0</v>
      </c>
      <c r="P11" s="44">
        <f t="shared" si="2"/>
        <v>0</v>
      </c>
      <c r="Q11" s="44">
        <f t="shared" si="3"/>
        <v>0</v>
      </c>
      <c r="R11" s="44">
        <f t="shared" si="11"/>
        <v>0</v>
      </c>
      <c r="S11" s="44">
        <f t="shared" si="4"/>
        <v>0</v>
      </c>
      <c r="T11" s="44">
        <f t="shared" si="5"/>
        <v>0</v>
      </c>
      <c r="U11" s="44">
        <f t="shared" si="6"/>
        <v>0</v>
      </c>
      <c r="V11" s="44">
        <f t="shared" si="12"/>
        <v>0</v>
      </c>
      <c r="W11" s="44">
        <f t="shared" si="7"/>
        <v>0</v>
      </c>
      <c r="X11" s="44">
        <f t="shared" si="8"/>
        <v>0</v>
      </c>
      <c r="Y11" s="44">
        <f t="shared" si="9"/>
        <v>0</v>
      </c>
      <c r="Z11" s="44">
        <f t="shared" si="10"/>
        <v>0</v>
      </c>
    </row>
    <row r="12" spans="1:26" ht="15" customHeight="1" x14ac:dyDescent="0.25">
      <c r="A12" s="78"/>
      <c r="B12" s="75"/>
      <c r="C12" s="75"/>
      <c r="D12" s="75"/>
      <c r="E12" s="75"/>
      <c r="F12" s="75"/>
      <c r="G12" s="13" t="s">
        <v>7</v>
      </c>
      <c r="H12" s="25" t="s">
        <v>7</v>
      </c>
      <c r="I12" s="109" t="s">
        <v>6</v>
      </c>
      <c r="J12" s="110"/>
      <c r="K12" s="91" t="s">
        <v>28</v>
      </c>
      <c r="L12" s="13" t="s">
        <v>30</v>
      </c>
      <c r="M12" s="35">
        <v>42709</v>
      </c>
      <c r="N12" s="36">
        <f t="shared" si="0"/>
        <v>0</v>
      </c>
      <c r="O12" s="36">
        <f t="shared" si="1"/>
        <v>0</v>
      </c>
      <c r="P12" s="36">
        <f t="shared" si="2"/>
        <v>0</v>
      </c>
      <c r="Q12" s="36">
        <f t="shared" si="3"/>
        <v>0</v>
      </c>
      <c r="R12" s="36">
        <f t="shared" si="11"/>
        <v>0</v>
      </c>
      <c r="S12" s="36">
        <f t="shared" si="4"/>
        <v>0</v>
      </c>
      <c r="T12" s="36">
        <f t="shared" si="5"/>
        <v>0</v>
      </c>
      <c r="U12" s="36">
        <f t="shared" si="6"/>
        <v>0</v>
      </c>
      <c r="V12" s="68">
        <f t="shared" si="12"/>
        <v>0</v>
      </c>
      <c r="W12" s="68">
        <f t="shared" si="7"/>
        <v>0</v>
      </c>
      <c r="X12" s="68">
        <f t="shared" si="8"/>
        <v>0</v>
      </c>
      <c r="Y12" s="36">
        <f t="shared" si="9"/>
        <v>0</v>
      </c>
      <c r="Z12" s="36">
        <f t="shared" si="10"/>
        <v>0</v>
      </c>
    </row>
    <row r="13" spans="1:26" ht="15" customHeight="1" x14ac:dyDescent="0.25">
      <c r="A13" s="78"/>
      <c r="B13" s="75"/>
      <c r="C13" s="75"/>
      <c r="D13" s="75"/>
      <c r="E13" s="75"/>
      <c r="F13" s="75"/>
      <c r="G13" s="13" t="s">
        <v>24</v>
      </c>
      <c r="H13" s="25" t="s">
        <v>26</v>
      </c>
      <c r="I13" s="109" t="s">
        <v>16</v>
      </c>
      <c r="J13" s="110"/>
      <c r="K13" s="91" t="s">
        <v>29</v>
      </c>
      <c r="L13" s="13" t="s">
        <v>31</v>
      </c>
      <c r="M13" s="35">
        <v>42710</v>
      </c>
      <c r="N13" s="36">
        <f t="shared" si="0"/>
        <v>0</v>
      </c>
      <c r="O13" s="36">
        <f t="shared" si="1"/>
        <v>0</v>
      </c>
      <c r="P13" s="36">
        <f t="shared" si="2"/>
        <v>0</v>
      </c>
      <c r="Q13" s="36">
        <f t="shared" si="3"/>
        <v>0</v>
      </c>
      <c r="R13" s="36">
        <f t="shared" si="11"/>
        <v>0</v>
      </c>
      <c r="S13" s="36">
        <f t="shared" si="4"/>
        <v>0</v>
      </c>
      <c r="T13" s="36">
        <f t="shared" si="5"/>
        <v>0</v>
      </c>
      <c r="U13" s="36">
        <f t="shared" si="6"/>
        <v>0</v>
      </c>
      <c r="V13" s="68">
        <f t="shared" si="12"/>
        <v>0</v>
      </c>
      <c r="W13" s="68">
        <f t="shared" si="7"/>
        <v>0</v>
      </c>
      <c r="X13" s="68">
        <f t="shared" si="8"/>
        <v>0</v>
      </c>
      <c r="Y13" s="36">
        <f t="shared" si="9"/>
        <v>0</v>
      </c>
      <c r="Z13" s="36">
        <f t="shared" si="10"/>
        <v>0</v>
      </c>
    </row>
    <row r="14" spans="1:26" ht="15" customHeight="1" x14ac:dyDescent="0.25">
      <c r="A14" s="78"/>
      <c r="B14" s="75"/>
      <c r="C14" s="75"/>
      <c r="D14" s="75"/>
      <c r="E14" s="75"/>
      <c r="F14" s="75"/>
      <c r="G14" s="13" t="s">
        <v>25</v>
      </c>
      <c r="H14" s="25" t="s">
        <v>16</v>
      </c>
      <c r="I14" s="111"/>
      <c r="J14" s="112"/>
      <c r="K14" s="91" t="s">
        <v>24</v>
      </c>
      <c r="L14" s="13" t="s">
        <v>32</v>
      </c>
      <c r="M14" s="35">
        <v>42711</v>
      </c>
      <c r="N14" s="36">
        <f t="shared" si="0"/>
        <v>0</v>
      </c>
      <c r="O14" s="36">
        <f t="shared" si="1"/>
        <v>0</v>
      </c>
      <c r="P14" s="36">
        <f t="shared" si="2"/>
        <v>0</v>
      </c>
      <c r="Q14" s="36">
        <f t="shared" si="3"/>
        <v>0</v>
      </c>
      <c r="R14" s="36">
        <f t="shared" si="11"/>
        <v>0</v>
      </c>
      <c r="S14" s="36">
        <f t="shared" si="4"/>
        <v>0</v>
      </c>
      <c r="T14" s="36">
        <f t="shared" si="5"/>
        <v>0</v>
      </c>
      <c r="U14" s="36">
        <f t="shared" si="6"/>
        <v>0</v>
      </c>
      <c r="V14" s="68">
        <f t="shared" si="12"/>
        <v>0</v>
      </c>
      <c r="W14" s="68">
        <f t="shared" si="7"/>
        <v>0</v>
      </c>
      <c r="X14" s="68">
        <f t="shared" si="8"/>
        <v>0</v>
      </c>
      <c r="Y14" s="36">
        <f t="shared" si="9"/>
        <v>0</v>
      </c>
      <c r="Z14" s="36">
        <f t="shared" si="10"/>
        <v>0</v>
      </c>
    </row>
    <row r="15" spans="1:26" ht="15" customHeight="1" x14ac:dyDescent="0.25">
      <c r="A15" s="78"/>
      <c r="B15" s="75"/>
      <c r="C15" s="75"/>
      <c r="D15" s="75"/>
      <c r="E15" s="75"/>
      <c r="F15" s="75"/>
      <c r="G15" s="13">
        <v>2024</v>
      </c>
      <c r="H15" s="25" t="s">
        <v>27</v>
      </c>
      <c r="I15" s="15" t="s">
        <v>10</v>
      </c>
      <c r="J15" s="16" t="s">
        <v>8</v>
      </c>
      <c r="K15" s="91" t="s">
        <v>25</v>
      </c>
      <c r="L15" s="13"/>
      <c r="M15" s="35">
        <v>42712</v>
      </c>
      <c r="N15" s="36">
        <f t="shared" si="0"/>
        <v>0</v>
      </c>
      <c r="O15" s="36">
        <f t="shared" si="1"/>
        <v>0</v>
      </c>
      <c r="P15" s="36">
        <f t="shared" si="2"/>
        <v>0</v>
      </c>
      <c r="Q15" s="36">
        <f t="shared" si="3"/>
        <v>0</v>
      </c>
      <c r="R15" s="36">
        <f t="shared" si="11"/>
        <v>0</v>
      </c>
      <c r="S15" s="36">
        <f t="shared" si="4"/>
        <v>0</v>
      </c>
      <c r="T15" s="36">
        <f t="shared" si="5"/>
        <v>0</v>
      </c>
      <c r="U15" s="36">
        <f t="shared" si="6"/>
        <v>0</v>
      </c>
      <c r="V15" s="68">
        <f t="shared" si="12"/>
        <v>0</v>
      </c>
      <c r="W15" s="68">
        <f t="shared" si="7"/>
        <v>0</v>
      </c>
      <c r="X15" s="68">
        <f t="shared" si="8"/>
        <v>0</v>
      </c>
      <c r="Y15" s="36">
        <f t="shared" si="9"/>
        <v>0</v>
      </c>
      <c r="Z15" s="36">
        <f t="shared" si="10"/>
        <v>0</v>
      </c>
    </row>
    <row r="16" spans="1:26" ht="15" customHeight="1" x14ac:dyDescent="0.25">
      <c r="A16" s="78"/>
      <c r="B16" s="75"/>
      <c r="C16" s="75"/>
      <c r="D16" s="75"/>
      <c r="E16" s="75"/>
      <c r="F16" s="75"/>
      <c r="G16" s="26">
        <f>SUMIF(C2:C46,"6",E2:E46)</f>
        <v>0</v>
      </c>
      <c r="H16" s="3">
        <f>SUMIF(C2:C46,"7",E2:E46)</f>
        <v>0</v>
      </c>
      <c r="I16" s="17">
        <f>SUMIFS(E2:E46,C2:C46,"8",D2:D46,"0")</f>
        <v>0</v>
      </c>
      <c r="J16" s="18">
        <f>SUMIFS(E2:E46,C2:C46,"8",D2:D46,"U.S 3")</f>
        <v>0</v>
      </c>
      <c r="K16" s="29">
        <f>SUMIF(C2:C46,"9",E2:E46)</f>
        <v>0</v>
      </c>
      <c r="L16" s="26">
        <f>SUMIF(C2:C46,"10",E2:E46)</f>
        <v>0</v>
      </c>
      <c r="M16" s="35">
        <v>42713</v>
      </c>
      <c r="N16" s="36">
        <f t="shared" si="0"/>
        <v>0</v>
      </c>
      <c r="O16" s="36">
        <f t="shared" si="1"/>
        <v>0</v>
      </c>
      <c r="P16" s="36">
        <f t="shared" si="2"/>
        <v>0</v>
      </c>
      <c r="Q16" s="36">
        <f t="shared" si="3"/>
        <v>0</v>
      </c>
      <c r="R16" s="36">
        <f t="shared" si="11"/>
        <v>0</v>
      </c>
      <c r="S16" s="36">
        <f t="shared" si="4"/>
        <v>0</v>
      </c>
      <c r="T16" s="36">
        <f t="shared" si="5"/>
        <v>0</v>
      </c>
      <c r="U16" s="36">
        <f t="shared" si="6"/>
        <v>0</v>
      </c>
      <c r="V16" s="68">
        <f t="shared" si="12"/>
        <v>0</v>
      </c>
      <c r="W16" s="68">
        <f t="shared" si="7"/>
        <v>0</v>
      </c>
      <c r="X16" s="68">
        <f t="shared" si="8"/>
        <v>0</v>
      </c>
      <c r="Y16" s="36">
        <f t="shared" si="9"/>
        <v>0</v>
      </c>
      <c r="Z16" s="36">
        <f t="shared" si="10"/>
        <v>0</v>
      </c>
    </row>
    <row r="17" spans="1:26" ht="15" customHeight="1" x14ac:dyDescent="0.25">
      <c r="A17" s="78"/>
      <c r="B17" s="75"/>
      <c r="C17" s="75"/>
      <c r="D17" s="75"/>
      <c r="E17" s="75"/>
      <c r="F17" s="75"/>
      <c r="G17" s="27"/>
      <c r="H17" s="5"/>
      <c r="I17" s="15" t="s">
        <v>9</v>
      </c>
      <c r="J17" s="16" t="s">
        <v>11</v>
      </c>
      <c r="K17" s="30"/>
      <c r="L17" s="27"/>
      <c r="M17" s="66">
        <v>42714</v>
      </c>
      <c r="N17" s="44">
        <f t="shared" si="0"/>
        <v>0</v>
      </c>
      <c r="O17" s="44">
        <f t="shared" si="1"/>
        <v>0</v>
      </c>
      <c r="P17" s="44">
        <f t="shared" si="2"/>
        <v>0</v>
      </c>
      <c r="Q17" s="44">
        <f t="shared" si="3"/>
        <v>0</v>
      </c>
      <c r="R17" s="44">
        <f t="shared" si="11"/>
        <v>0</v>
      </c>
      <c r="S17" s="44">
        <f t="shared" si="4"/>
        <v>0</v>
      </c>
      <c r="T17" s="44">
        <f t="shared" si="5"/>
        <v>0</v>
      </c>
      <c r="U17" s="44">
        <f t="shared" si="6"/>
        <v>0</v>
      </c>
      <c r="V17" s="44">
        <f t="shared" si="12"/>
        <v>0</v>
      </c>
      <c r="W17" s="44">
        <f t="shared" si="7"/>
        <v>0</v>
      </c>
      <c r="X17" s="44">
        <f t="shared" si="8"/>
        <v>0</v>
      </c>
      <c r="Y17" s="44">
        <f t="shared" si="9"/>
        <v>0</v>
      </c>
      <c r="Z17" s="44">
        <f t="shared" si="10"/>
        <v>0</v>
      </c>
    </row>
    <row r="18" spans="1:26" ht="15" customHeight="1" thickBot="1" x14ac:dyDescent="0.3">
      <c r="A18" s="78"/>
      <c r="B18" s="75"/>
      <c r="C18" s="75"/>
      <c r="D18" s="75"/>
      <c r="E18" s="75"/>
      <c r="F18" s="75"/>
      <c r="G18" s="7"/>
      <c r="H18" s="12"/>
      <c r="I18" s="19">
        <f>SUMIFS(E2:E46,C2:C46,"8",D2:D46,"U.S 8")</f>
        <v>0</v>
      </c>
      <c r="J18" s="20">
        <f>SUM(I16+J16+I18)</f>
        <v>0</v>
      </c>
      <c r="K18" s="11"/>
      <c r="L18" s="7"/>
      <c r="M18" s="66">
        <v>42715</v>
      </c>
      <c r="N18" s="44">
        <f t="shared" si="0"/>
        <v>0</v>
      </c>
      <c r="O18" s="44">
        <f t="shared" si="1"/>
        <v>0</v>
      </c>
      <c r="P18" s="44">
        <f t="shared" si="2"/>
        <v>0</v>
      </c>
      <c r="Q18" s="44">
        <f t="shared" si="3"/>
        <v>0</v>
      </c>
      <c r="R18" s="44">
        <f t="shared" si="11"/>
        <v>0</v>
      </c>
      <c r="S18" s="44">
        <f t="shared" si="4"/>
        <v>0</v>
      </c>
      <c r="T18" s="44">
        <f t="shared" si="5"/>
        <v>0</v>
      </c>
      <c r="U18" s="44">
        <f t="shared" si="6"/>
        <v>0</v>
      </c>
      <c r="V18" s="44">
        <f t="shared" si="12"/>
        <v>0</v>
      </c>
      <c r="W18" s="44">
        <f t="shared" si="7"/>
        <v>0</v>
      </c>
      <c r="X18" s="44">
        <f t="shared" si="8"/>
        <v>0</v>
      </c>
      <c r="Y18" s="44">
        <f t="shared" si="9"/>
        <v>0</v>
      </c>
      <c r="Z18" s="44">
        <f t="shared" si="10"/>
        <v>0</v>
      </c>
    </row>
    <row r="19" spans="1:26" ht="15" customHeight="1" x14ac:dyDescent="0.25">
      <c r="A19" s="78"/>
      <c r="B19" s="75"/>
      <c r="C19" s="75"/>
      <c r="D19" s="75"/>
      <c r="E19" s="75"/>
      <c r="F19" s="75"/>
      <c r="G19" s="1"/>
      <c r="M19" s="35">
        <v>42716</v>
      </c>
      <c r="N19" s="36">
        <f t="shared" si="0"/>
        <v>0</v>
      </c>
      <c r="O19" s="36">
        <f t="shared" si="1"/>
        <v>0</v>
      </c>
      <c r="P19" s="36">
        <f t="shared" si="2"/>
        <v>0</v>
      </c>
      <c r="Q19" s="36">
        <f t="shared" si="3"/>
        <v>0</v>
      </c>
      <c r="R19" s="36">
        <f t="shared" si="11"/>
        <v>0</v>
      </c>
      <c r="S19" s="36">
        <f t="shared" si="4"/>
        <v>0</v>
      </c>
      <c r="T19" s="36">
        <f t="shared" si="5"/>
        <v>0</v>
      </c>
      <c r="U19" s="36">
        <f t="shared" si="6"/>
        <v>0</v>
      </c>
      <c r="V19" s="68">
        <f t="shared" si="12"/>
        <v>0</v>
      </c>
      <c r="W19" s="68">
        <f t="shared" si="7"/>
        <v>0</v>
      </c>
      <c r="X19" s="68">
        <f t="shared" si="8"/>
        <v>0</v>
      </c>
      <c r="Y19" s="36">
        <f t="shared" si="9"/>
        <v>0</v>
      </c>
      <c r="Z19" s="36">
        <f t="shared" si="10"/>
        <v>0</v>
      </c>
    </row>
    <row r="20" spans="1:26" ht="15" customHeight="1" x14ac:dyDescent="0.25">
      <c r="A20" s="78"/>
      <c r="B20" s="75"/>
      <c r="C20" s="75"/>
      <c r="D20" s="75"/>
      <c r="E20" s="75"/>
      <c r="F20" s="75"/>
      <c r="G20" s="1"/>
      <c r="M20" s="35">
        <v>42717</v>
      </c>
      <c r="N20" s="36">
        <f t="shared" si="0"/>
        <v>0</v>
      </c>
      <c r="O20" s="36">
        <f t="shared" si="1"/>
        <v>0</v>
      </c>
      <c r="P20" s="36">
        <f t="shared" si="2"/>
        <v>0</v>
      </c>
      <c r="Q20" s="36">
        <f t="shared" si="3"/>
        <v>0</v>
      </c>
      <c r="R20" s="36">
        <f t="shared" si="11"/>
        <v>0</v>
      </c>
      <c r="S20" s="36">
        <f t="shared" si="4"/>
        <v>0</v>
      </c>
      <c r="T20" s="36">
        <f t="shared" si="5"/>
        <v>0</v>
      </c>
      <c r="U20" s="36">
        <f t="shared" si="6"/>
        <v>0</v>
      </c>
      <c r="V20" s="68">
        <f t="shared" si="12"/>
        <v>0</v>
      </c>
      <c r="W20" s="68">
        <f t="shared" si="7"/>
        <v>0</v>
      </c>
      <c r="X20" s="68">
        <f t="shared" si="8"/>
        <v>0</v>
      </c>
      <c r="Y20" s="36">
        <f t="shared" si="9"/>
        <v>0</v>
      </c>
      <c r="Z20" s="36">
        <f t="shared" si="10"/>
        <v>0</v>
      </c>
    </row>
    <row r="21" spans="1:26" ht="15" customHeight="1" x14ac:dyDescent="0.25">
      <c r="A21" s="78"/>
      <c r="B21" s="75"/>
      <c r="C21" s="75"/>
      <c r="D21" s="75"/>
      <c r="E21" s="75"/>
      <c r="F21" s="75"/>
      <c r="G21" s="1"/>
      <c r="M21" s="35">
        <v>42718</v>
      </c>
      <c r="N21" s="36">
        <f t="shared" si="0"/>
        <v>0</v>
      </c>
      <c r="O21" s="36">
        <f t="shared" si="1"/>
        <v>0</v>
      </c>
      <c r="P21" s="36">
        <f t="shared" si="2"/>
        <v>0</v>
      </c>
      <c r="Q21" s="36">
        <f t="shared" si="3"/>
        <v>0</v>
      </c>
      <c r="R21" s="36">
        <f t="shared" si="11"/>
        <v>0</v>
      </c>
      <c r="S21" s="36">
        <f t="shared" si="4"/>
        <v>0</v>
      </c>
      <c r="T21" s="36">
        <f t="shared" si="5"/>
        <v>0</v>
      </c>
      <c r="U21" s="36">
        <f t="shared" si="6"/>
        <v>0</v>
      </c>
      <c r="V21" s="68">
        <f t="shared" si="12"/>
        <v>0</v>
      </c>
      <c r="W21" s="68">
        <f t="shared" si="7"/>
        <v>0</v>
      </c>
      <c r="X21" s="68">
        <f t="shared" si="8"/>
        <v>0</v>
      </c>
      <c r="Y21" s="36">
        <f t="shared" si="9"/>
        <v>0</v>
      </c>
      <c r="Z21" s="36">
        <f t="shared" si="10"/>
        <v>0</v>
      </c>
    </row>
    <row r="22" spans="1:26" ht="15" customHeight="1" x14ac:dyDescent="0.25">
      <c r="A22" s="78"/>
      <c r="B22" s="75"/>
      <c r="C22" s="75"/>
      <c r="D22" s="75"/>
      <c r="E22" s="75"/>
      <c r="F22" s="75"/>
      <c r="G22" s="1"/>
      <c r="M22" s="35">
        <v>42719</v>
      </c>
      <c r="N22" s="36">
        <f t="shared" si="0"/>
        <v>0</v>
      </c>
      <c r="O22" s="36">
        <f t="shared" si="1"/>
        <v>0</v>
      </c>
      <c r="P22" s="36">
        <f t="shared" si="2"/>
        <v>0</v>
      </c>
      <c r="Q22" s="36">
        <f t="shared" si="3"/>
        <v>0</v>
      </c>
      <c r="R22" s="36">
        <f t="shared" si="11"/>
        <v>0</v>
      </c>
      <c r="S22" s="36">
        <f t="shared" si="4"/>
        <v>0</v>
      </c>
      <c r="T22" s="36">
        <f t="shared" si="5"/>
        <v>0</v>
      </c>
      <c r="U22" s="36">
        <f t="shared" si="6"/>
        <v>0</v>
      </c>
      <c r="V22" s="68">
        <f t="shared" si="12"/>
        <v>0</v>
      </c>
      <c r="W22" s="68">
        <f t="shared" si="7"/>
        <v>0</v>
      </c>
      <c r="X22" s="68">
        <f t="shared" si="8"/>
        <v>0</v>
      </c>
      <c r="Y22" s="36">
        <f t="shared" si="9"/>
        <v>0</v>
      </c>
      <c r="Z22" s="36">
        <f t="shared" si="10"/>
        <v>0</v>
      </c>
    </row>
    <row r="23" spans="1:26" ht="15" customHeight="1" x14ac:dyDescent="0.25">
      <c r="A23" s="78"/>
      <c r="B23" s="75"/>
      <c r="C23" s="75"/>
      <c r="D23" s="75"/>
      <c r="E23" s="75"/>
      <c r="F23" s="75"/>
      <c r="G23" s="1"/>
      <c r="M23" s="35">
        <v>42720</v>
      </c>
      <c r="N23" s="36">
        <f t="shared" si="0"/>
        <v>0</v>
      </c>
      <c r="O23" s="36">
        <f t="shared" si="1"/>
        <v>0</v>
      </c>
      <c r="P23" s="36">
        <f t="shared" si="2"/>
        <v>0</v>
      </c>
      <c r="Q23" s="36">
        <f t="shared" si="3"/>
        <v>0</v>
      </c>
      <c r="R23" s="36">
        <f t="shared" si="11"/>
        <v>0</v>
      </c>
      <c r="S23" s="36">
        <f t="shared" si="4"/>
        <v>0</v>
      </c>
      <c r="T23" s="36">
        <f t="shared" si="5"/>
        <v>0</v>
      </c>
      <c r="U23" s="36">
        <f t="shared" si="6"/>
        <v>0</v>
      </c>
      <c r="V23" s="68">
        <f t="shared" si="12"/>
        <v>0</v>
      </c>
      <c r="W23" s="68">
        <f t="shared" si="7"/>
        <v>0</v>
      </c>
      <c r="X23" s="68">
        <f t="shared" si="8"/>
        <v>0</v>
      </c>
      <c r="Y23" s="36">
        <f t="shared" si="9"/>
        <v>0</v>
      </c>
      <c r="Z23" s="36">
        <f t="shared" si="10"/>
        <v>0</v>
      </c>
    </row>
    <row r="24" spans="1:26" ht="15" customHeight="1" x14ac:dyDescent="0.25">
      <c r="A24" s="78"/>
      <c r="B24" s="75"/>
      <c r="C24" s="75"/>
      <c r="D24" s="75"/>
      <c r="E24" s="75"/>
      <c r="F24" s="75"/>
      <c r="G24" s="1"/>
      <c r="M24" s="66">
        <v>42721</v>
      </c>
      <c r="N24" s="44">
        <f t="shared" si="0"/>
        <v>0</v>
      </c>
      <c r="O24" s="44">
        <f t="shared" si="1"/>
        <v>0</v>
      </c>
      <c r="P24" s="44">
        <f t="shared" si="2"/>
        <v>0</v>
      </c>
      <c r="Q24" s="44">
        <f t="shared" si="3"/>
        <v>0</v>
      </c>
      <c r="R24" s="44">
        <f t="shared" si="11"/>
        <v>0</v>
      </c>
      <c r="S24" s="44">
        <f t="shared" si="4"/>
        <v>0</v>
      </c>
      <c r="T24" s="44">
        <f t="shared" si="5"/>
        <v>0</v>
      </c>
      <c r="U24" s="44">
        <f t="shared" si="6"/>
        <v>0</v>
      </c>
      <c r="V24" s="44">
        <f t="shared" si="12"/>
        <v>0</v>
      </c>
      <c r="W24" s="44">
        <f t="shared" si="7"/>
        <v>0</v>
      </c>
      <c r="X24" s="44">
        <f t="shared" si="8"/>
        <v>0</v>
      </c>
      <c r="Y24" s="44">
        <f t="shared" si="9"/>
        <v>0</v>
      </c>
      <c r="Z24" s="44">
        <f t="shared" si="10"/>
        <v>0</v>
      </c>
    </row>
    <row r="25" spans="1:26" ht="15" customHeight="1" x14ac:dyDescent="0.25">
      <c r="A25" s="78"/>
      <c r="B25" s="75"/>
      <c r="C25" s="75"/>
      <c r="D25" s="75"/>
      <c r="E25" s="75"/>
      <c r="F25" s="75"/>
      <c r="G25" s="1"/>
      <c r="M25" s="66">
        <v>42722</v>
      </c>
      <c r="N25" s="44">
        <f t="shared" si="0"/>
        <v>0</v>
      </c>
      <c r="O25" s="44">
        <f t="shared" si="1"/>
        <v>0</v>
      </c>
      <c r="P25" s="44">
        <f t="shared" si="2"/>
        <v>0</v>
      </c>
      <c r="Q25" s="44">
        <f t="shared" si="3"/>
        <v>0</v>
      </c>
      <c r="R25" s="44">
        <f t="shared" si="11"/>
        <v>0</v>
      </c>
      <c r="S25" s="44">
        <f t="shared" si="4"/>
        <v>0</v>
      </c>
      <c r="T25" s="44">
        <f t="shared" si="5"/>
        <v>0</v>
      </c>
      <c r="U25" s="44">
        <f t="shared" si="6"/>
        <v>0</v>
      </c>
      <c r="V25" s="44">
        <f t="shared" si="12"/>
        <v>0</v>
      </c>
      <c r="W25" s="44">
        <f t="shared" si="7"/>
        <v>0</v>
      </c>
      <c r="X25" s="44">
        <f t="shared" si="8"/>
        <v>0</v>
      </c>
      <c r="Y25" s="44">
        <f t="shared" si="9"/>
        <v>0</v>
      </c>
      <c r="Z25" s="44">
        <f t="shared" si="10"/>
        <v>0</v>
      </c>
    </row>
    <row r="26" spans="1:26" ht="15" customHeight="1" x14ac:dyDescent="0.25">
      <c r="A26" s="78"/>
      <c r="B26" s="75"/>
      <c r="C26" s="75"/>
      <c r="D26" s="75"/>
      <c r="E26" s="75"/>
      <c r="F26" s="75"/>
      <c r="G26" s="1"/>
      <c r="M26" s="35">
        <v>42723</v>
      </c>
      <c r="N26" s="36">
        <f t="shared" si="0"/>
        <v>0</v>
      </c>
      <c r="O26" s="36">
        <f t="shared" si="1"/>
        <v>0</v>
      </c>
      <c r="P26" s="36">
        <f t="shared" si="2"/>
        <v>0</v>
      </c>
      <c r="Q26" s="36">
        <f t="shared" si="3"/>
        <v>0</v>
      </c>
      <c r="R26" s="36">
        <f t="shared" si="11"/>
        <v>0</v>
      </c>
      <c r="S26" s="36">
        <f t="shared" si="4"/>
        <v>0</v>
      </c>
      <c r="T26" s="36">
        <f t="shared" si="5"/>
        <v>0</v>
      </c>
      <c r="U26" s="36">
        <f t="shared" si="6"/>
        <v>0</v>
      </c>
      <c r="V26" s="68">
        <f t="shared" si="12"/>
        <v>0</v>
      </c>
      <c r="W26" s="68">
        <f t="shared" si="7"/>
        <v>0</v>
      </c>
      <c r="X26" s="68">
        <f t="shared" si="8"/>
        <v>0</v>
      </c>
      <c r="Y26" s="36">
        <f t="shared" si="9"/>
        <v>0</v>
      </c>
      <c r="Z26" s="36">
        <f t="shared" si="10"/>
        <v>0</v>
      </c>
    </row>
    <row r="27" spans="1:26" ht="15" customHeight="1" x14ac:dyDescent="0.25">
      <c r="A27" s="78"/>
      <c r="B27" s="75"/>
      <c r="C27" s="75"/>
      <c r="D27" s="75"/>
      <c r="E27" s="75"/>
      <c r="F27" s="75"/>
      <c r="G27" s="1"/>
      <c r="M27" s="35">
        <v>42724</v>
      </c>
      <c r="N27" s="36">
        <f t="shared" si="0"/>
        <v>0</v>
      </c>
      <c r="O27" s="36">
        <f t="shared" si="1"/>
        <v>0</v>
      </c>
      <c r="P27" s="36">
        <f t="shared" si="2"/>
        <v>0</v>
      </c>
      <c r="Q27" s="36">
        <f t="shared" si="3"/>
        <v>0</v>
      </c>
      <c r="R27" s="36">
        <f t="shared" si="11"/>
        <v>0</v>
      </c>
      <c r="S27" s="36">
        <f t="shared" si="4"/>
        <v>0</v>
      </c>
      <c r="T27" s="36">
        <f t="shared" si="5"/>
        <v>0</v>
      </c>
      <c r="U27" s="36">
        <f t="shared" si="6"/>
        <v>0</v>
      </c>
      <c r="V27" s="68">
        <f t="shared" si="12"/>
        <v>0</v>
      </c>
      <c r="W27" s="68">
        <f t="shared" si="7"/>
        <v>0</v>
      </c>
      <c r="X27" s="68">
        <f t="shared" si="8"/>
        <v>0</v>
      </c>
      <c r="Y27" s="36">
        <f t="shared" si="9"/>
        <v>0</v>
      </c>
      <c r="Z27" s="36">
        <f t="shared" si="10"/>
        <v>0</v>
      </c>
    </row>
    <row r="28" spans="1:26" ht="15" customHeight="1" x14ac:dyDescent="0.25">
      <c r="A28" s="78"/>
      <c r="B28" s="75"/>
      <c r="C28" s="75"/>
      <c r="D28" s="75"/>
      <c r="E28" s="75"/>
      <c r="F28" s="75"/>
      <c r="G28" s="1"/>
      <c r="M28" s="35">
        <v>42725</v>
      </c>
      <c r="N28" s="36">
        <f t="shared" si="0"/>
        <v>0</v>
      </c>
      <c r="O28" s="36">
        <f t="shared" si="1"/>
        <v>0</v>
      </c>
      <c r="P28" s="36">
        <f t="shared" si="2"/>
        <v>0</v>
      </c>
      <c r="Q28" s="36">
        <f t="shared" si="3"/>
        <v>0</v>
      </c>
      <c r="R28" s="36">
        <f t="shared" si="11"/>
        <v>0</v>
      </c>
      <c r="S28" s="36">
        <f t="shared" si="4"/>
        <v>0</v>
      </c>
      <c r="T28" s="36">
        <f t="shared" si="5"/>
        <v>0</v>
      </c>
      <c r="U28" s="36">
        <f t="shared" si="6"/>
        <v>0</v>
      </c>
      <c r="V28" s="68">
        <f t="shared" si="12"/>
        <v>0</v>
      </c>
      <c r="W28" s="68">
        <f t="shared" si="7"/>
        <v>0</v>
      </c>
      <c r="X28" s="68">
        <f t="shared" si="8"/>
        <v>0</v>
      </c>
      <c r="Y28" s="36">
        <f t="shared" si="9"/>
        <v>0</v>
      </c>
      <c r="Z28" s="36">
        <f t="shared" si="10"/>
        <v>0</v>
      </c>
    </row>
    <row r="29" spans="1:26" ht="15" customHeight="1" x14ac:dyDescent="0.25">
      <c r="A29" s="78"/>
      <c r="B29" s="75"/>
      <c r="C29" s="75"/>
      <c r="D29" s="75"/>
      <c r="E29" s="75"/>
      <c r="F29" s="75"/>
      <c r="G29" s="1"/>
      <c r="M29" s="35">
        <v>42726</v>
      </c>
      <c r="N29" s="36">
        <f t="shared" si="0"/>
        <v>0</v>
      </c>
      <c r="O29" s="36">
        <f t="shared" si="1"/>
        <v>0</v>
      </c>
      <c r="P29" s="36">
        <f t="shared" si="2"/>
        <v>0</v>
      </c>
      <c r="Q29" s="36">
        <f t="shared" si="3"/>
        <v>0</v>
      </c>
      <c r="R29" s="36">
        <f t="shared" si="11"/>
        <v>0</v>
      </c>
      <c r="S29" s="36">
        <f t="shared" si="4"/>
        <v>0</v>
      </c>
      <c r="T29" s="36">
        <f t="shared" si="5"/>
        <v>0</v>
      </c>
      <c r="U29" s="36">
        <f t="shared" si="6"/>
        <v>0</v>
      </c>
      <c r="V29" s="68">
        <f t="shared" si="12"/>
        <v>0</v>
      </c>
      <c r="W29" s="68">
        <f t="shared" si="7"/>
        <v>0</v>
      </c>
      <c r="X29" s="68">
        <f t="shared" si="8"/>
        <v>0</v>
      </c>
      <c r="Y29" s="36">
        <f t="shared" si="9"/>
        <v>0</v>
      </c>
      <c r="Z29" s="36">
        <f t="shared" si="10"/>
        <v>0</v>
      </c>
    </row>
    <row r="30" spans="1:26" ht="15" customHeight="1" x14ac:dyDescent="0.25">
      <c r="A30" s="78"/>
      <c r="B30" s="75"/>
      <c r="C30" s="75"/>
      <c r="D30" s="75"/>
      <c r="E30" s="75"/>
      <c r="F30" s="75"/>
      <c r="G30" s="5"/>
      <c r="H30" s="5"/>
      <c r="I30" s="5"/>
      <c r="J30" s="5"/>
      <c r="K30" s="5"/>
      <c r="L30" s="5"/>
      <c r="M30" s="35">
        <v>42727</v>
      </c>
      <c r="N30" s="36">
        <f t="shared" si="0"/>
        <v>0</v>
      </c>
      <c r="O30" s="36">
        <f t="shared" si="1"/>
        <v>0</v>
      </c>
      <c r="P30" s="36">
        <f t="shared" si="2"/>
        <v>0</v>
      </c>
      <c r="Q30" s="36">
        <f t="shared" si="3"/>
        <v>0</v>
      </c>
      <c r="R30" s="36">
        <f t="shared" si="11"/>
        <v>0</v>
      </c>
      <c r="S30" s="36">
        <f t="shared" si="4"/>
        <v>0</v>
      </c>
      <c r="T30" s="36">
        <f t="shared" si="5"/>
        <v>0</v>
      </c>
      <c r="U30" s="36">
        <f t="shared" si="6"/>
        <v>0</v>
      </c>
      <c r="V30" s="68">
        <f t="shared" si="12"/>
        <v>0</v>
      </c>
      <c r="W30" s="68">
        <f t="shared" si="7"/>
        <v>0</v>
      </c>
      <c r="X30" s="68">
        <f t="shared" si="8"/>
        <v>0</v>
      </c>
      <c r="Y30" s="36">
        <f t="shared" si="9"/>
        <v>0</v>
      </c>
      <c r="Z30" s="36">
        <f t="shared" si="10"/>
        <v>0</v>
      </c>
    </row>
    <row r="31" spans="1:26" ht="15" customHeight="1" x14ac:dyDescent="0.25">
      <c r="A31" s="78"/>
      <c r="B31" s="75"/>
      <c r="C31" s="75"/>
      <c r="D31" s="75"/>
      <c r="E31" s="75"/>
      <c r="F31" s="75"/>
      <c r="G31" s="5"/>
      <c r="H31" s="5"/>
      <c r="I31" s="5"/>
      <c r="J31" s="5"/>
      <c r="K31" s="5"/>
      <c r="L31" s="5"/>
      <c r="M31" s="66">
        <v>42728</v>
      </c>
      <c r="N31" s="44">
        <f t="shared" si="0"/>
        <v>0</v>
      </c>
      <c r="O31" s="44">
        <f t="shared" si="1"/>
        <v>0</v>
      </c>
      <c r="P31" s="44">
        <f t="shared" si="2"/>
        <v>0</v>
      </c>
      <c r="Q31" s="44">
        <f t="shared" si="3"/>
        <v>0</v>
      </c>
      <c r="R31" s="44">
        <f t="shared" si="11"/>
        <v>0</v>
      </c>
      <c r="S31" s="44">
        <f t="shared" si="4"/>
        <v>0</v>
      </c>
      <c r="T31" s="44">
        <f t="shared" si="5"/>
        <v>0</v>
      </c>
      <c r="U31" s="44">
        <f t="shared" si="6"/>
        <v>0</v>
      </c>
      <c r="V31" s="44">
        <f t="shared" si="12"/>
        <v>0</v>
      </c>
      <c r="W31" s="44">
        <f t="shared" si="7"/>
        <v>0</v>
      </c>
      <c r="X31" s="44">
        <f t="shared" si="8"/>
        <v>0</v>
      </c>
      <c r="Y31" s="44">
        <f t="shared" si="9"/>
        <v>0</v>
      </c>
      <c r="Z31" s="44">
        <f t="shared" si="10"/>
        <v>0</v>
      </c>
    </row>
    <row r="32" spans="1:26" ht="15" customHeight="1" x14ac:dyDescent="0.25">
      <c r="A32" s="78"/>
      <c r="B32" s="75"/>
      <c r="C32" s="75"/>
      <c r="D32" s="75"/>
      <c r="E32" s="75"/>
      <c r="F32" s="75"/>
      <c r="G32" s="5"/>
      <c r="H32" s="5"/>
      <c r="I32" s="5"/>
      <c r="J32" s="5"/>
      <c r="K32" s="5"/>
      <c r="L32" s="5"/>
      <c r="M32" s="66">
        <v>42729</v>
      </c>
      <c r="N32" s="44">
        <f t="shared" si="0"/>
        <v>0</v>
      </c>
      <c r="O32" s="44">
        <f t="shared" si="1"/>
        <v>0</v>
      </c>
      <c r="P32" s="44">
        <f t="shared" si="2"/>
        <v>0</v>
      </c>
      <c r="Q32" s="44">
        <f t="shared" si="3"/>
        <v>0</v>
      </c>
      <c r="R32" s="44">
        <f t="shared" si="11"/>
        <v>0</v>
      </c>
      <c r="S32" s="44">
        <f t="shared" si="4"/>
        <v>0</v>
      </c>
      <c r="T32" s="44">
        <f t="shared" si="5"/>
        <v>0</v>
      </c>
      <c r="U32" s="44">
        <f t="shared" si="6"/>
        <v>0</v>
      </c>
      <c r="V32" s="44">
        <f t="shared" si="12"/>
        <v>0</v>
      </c>
      <c r="W32" s="44">
        <f t="shared" si="7"/>
        <v>0</v>
      </c>
      <c r="X32" s="44">
        <f t="shared" si="8"/>
        <v>0</v>
      </c>
      <c r="Y32" s="44">
        <f t="shared" si="9"/>
        <v>0</v>
      </c>
      <c r="Z32" s="44">
        <f t="shared" si="10"/>
        <v>0</v>
      </c>
    </row>
    <row r="33" spans="1:26" ht="15" customHeight="1" x14ac:dyDescent="0.25">
      <c r="A33" s="78"/>
      <c r="B33" s="75"/>
      <c r="C33" s="75"/>
      <c r="D33" s="75"/>
      <c r="E33" s="75"/>
      <c r="F33" s="75"/>
      <c r="G33" s="5"/>
      <c r="H33" s="5"/>
      <c r="I33" s="5"/>
      <c r="J33" s="5"/>
      <c r="K33" s="5"/>
      <c r="L33" s="5"/>
      <c r="M33" s="35">
        <v>42730</v>
      </c>
      <c r="N33" s="36">
        <f t="shared" si="0"/>
        <v>0</v>
      </c>
      <c r="O33" s="36">
        <f t="shared" si="1"/>
        <v>0</v>
      </c>
      <c r="P33" s="36">
        <f t="shared" si="2"/>
        <v>0</v>
      </c>
      <c r="Q33" s="36">
        <f t="shared" si="3"/>
        <v>0</v>
      </c>
      <c r="R33" s="36">
        <f t="shared" si="11"/>
        <v>0</v>
      </c>
      <c r="S33" s="36">
        <f t="shared" si="4"/>
        <v>0</v>
      </c>
      <c r="T33" s="36">
        <f t="shared" si="5"/>
        <v>0</v>
      </c>
      <c r="U33" s="36">
        <f t="shared" si="6"/>
        <v>0</v>
      </c>
      <c r="V33" s="68">
        <f t="shared" si="12"/>
        <v>0</v>
      </c>
      <c r="W33" s="68">
        <f t="shared" si="7"/>
        <v>0</v>
      </c>
      <c r="X33" s="68">
        <f t="shared" si="8"/>
        <v>0</v>
      </c>
      <c r="Y33" s="36">
        <f t="shared" si="9"/>
        <v>0</v>
      </c>
      <c r="Z33" s="36">
        <f t="shared" si="10"/>
        <v>0</v>
      </c>
    </row>
    <row r="34" spans="1:26" ht="15" customHeight="1" x14ac:dyDescent="0.25">
      <c r="A34" s="78"/>
      <c r="B34" s="75"/>
      <c r="C34" s="75"/>
      <c r="D34" s="75"/>
      <c r="E34" s="75"/>
      <c r="F34" s="75"/>
      <c r="G34" s="1"/>
      <c r="M34" s="35">
        <v>42731</v>
      </c>
      <c r="N34" s="36">
        <f t="shared" si="0"/>
        <v>0</v>
      </c>
      <c r="O34" s="36">
        <f t="shared" si="1"/>
        <v>0</v>
      </c>
      <c r="P34" s="36">
        <f t="shared" si="2"/>
        <v>0</v>
      </c>
      <c r="Q34" s="36">
        <f t="shared" si="3"/>
        <v>0</v>
      </c>
      <c r="R34" s="36">
        <f t="shared" si="11"/>
        <v>0</v>
      </c>
      <c r="S34" s="36">
        <f t="shared" si="4"/>
        <v>0</v>
      </c>
      <c r="T34" s="36">
        <f t="shared" si="5"/>
        <v>0</v>
      </c>
      <c r="U34" s="36">
        <f t="shared" si="6"/>
        <v>0</v>
      </c>
      <c r="V34" s="68">
        <f t="shared" si="12"/>
        <v>0</v>
      </c>
      <c r="W34" s="68">
        <f t="shared" si="7"/>
        <v>0</v>
      </c>
      <c r="X34" s="68">
        <f t="shared" si="8"/>
        <v>0</v>
      </c>
      <c r="Y34" s="36">
        <f t="shared" si="9"/>
        <v>0</v>
      </c>
      <c r="Z34" s="36">
        <f t="shared" si="10"/>
        <v>0</v>
      </c>
    </row>
    <row r="35" spans="1:26" ht="15" customHeight="1" x14ac:dyDescent="0.25">
      <c r="A35" s="78"/>
      <c r="B35" s="75"/>
      <c r="C35" s="75"/>
      <c r="D35" s="75"/>
      <c r="E35" s="75"/>
      <c r="F35" s="75"/>
      <c r="G35" s="1"/>
      <c r="M35" s="35">
        <v>42732</v>
      </c>
      <c r="N35" s="36">
        <f t="shared" si="0"/>
        <v>0</v>
      </c>
      <c r="O35" s="36">
        <f t="shared" si="1"/>
        <v>0</v>
      </c>
      <c r="P35" s="36">
        <f t="shared" si="2"/>
        <v>0</v>
      </c>
      <c r="Q35" s="36">
        <f t="shared" si="3"/>
        <v>0</v>
      </c>
      <c r="R35" s="36">
        <f t="shared" si="11"/>
        <v>0</v>
      </c>
      <c r="S35" s="36">
        <f t="shared" si="4"/>
        <v>0</v>
      </c>
      <c r="T35" s="36">
        <f t="shared" si="5"/>
        <v>0</v>
      </c>
      <c r="U35" s="36">
        <f t="shared" si="6"/>
        <v>0</v>
      </c>
      <c r="V35" s="68">
        <f t="shared" si="12"/>
        <v>0</v>
      </c>
      <c r="W35" s="68">
        <f t="shared" si="7"/>
        <v>0</v>
      </c>
      <c r="X35" s="68">
        <f t="shared" si="8"/>
        <v>0</v>
      </c>
      <c r="Y35" s="36">
        <f t="shared" si="9"/>
        <v>0</v>
      </c>
      <c r="Z35" s="36">
        <f t="shared" si="10"/>
        <v>0</v>
      </c>
    </row>
    <row r="36" spans="1:26" ht="15" customHeight="1" x14ac:dyDescent="0.25">
      <c r="A36" s="78"/>
      <c r="B36" s="75"/>
      <c r="C36" s="75"/>
      <c r="D36" s="75"/>
      <c r="E36" s="75"/>
      <c r="F36" s="75"/>
      <c r="G36" s="1"/>
      <c r="M36" s="35">
        <v>42733</v>
      </c>
      <c r="N36" s="36">
        <f t="shared" si="0"/>
        <v>0</v>
      </c>
      <c r="O36" s="36">
        <f t="shared" si="1"/>
        <v>0</v>
      </c>
      <c r="P36" s="36">
        <f t="shared" si="2"/>
        <v>0</v>
      </c>
      <c r="Q36" s="36">
        <f t="shared" si="3"/>
        <v>0</v>
      </c>
      <c r="R36" s="36">
        <f t="shared" si="11"/>
        <v>0</v>
      </c>
      <c r="S36" s="36">
        <f t="shared" si="4"/>
        <v>0</v>
      </c>
      <c r="T36" s="36">
        <f t="shared" si="5"/>
        <v>0</v>
      </c>
      <c r="U36" s="36">
        <f t="shared" si="6"/>
        <v>0</v>
      </c>
      <c r="V36" s="68">
        <f t="shared" si="12"/>
        <v>0</v>
      </c>
      <c r="W36" s="68">
        <f t="shared" si="7"/>
        <v>0</v>
      </c>
      <c r="X36" s="68">
        <f t="shared" si="8"/>
        <v>0</v>
      </c>
      <c r="Y36" s="36">
        <f t="shared" si="9"/>
        <v>0</v>
      </c>
      <c r="Z36" s="36">
        <f t="shared" si="10"/>
        <v>0</v>
      </c>
    </row>
    <row r="37" spans="1:26" ht="15" customHeight="1" x14ac:dyDescent="0.25">
      <c r="A37" s="78"/>
      <c r="B37" s="75"/>
      <c r="C37" s="75"/>
      <c r="D37" s="75"/>
      <c r="E37" s="75"/>
      <c r="F37" s="75"/>
      <c r="G37" s="1"/>
      <c r="M37" s="35">
        <v>42734</v>
      </c>
      <c r="N37" s="36">
        <f t="shared" si="0"/>
        <v>0</v>
      </c>
      <c r="O37" s="36">
        <f t="shared" si="1"/>
        <v>0</v>
      </c>
      <c r="P37" s="36">
        <f t="shared" si="2"/>
        <v>0</v>
      </c>
      <c r="Q37" s="36">
        <f t="shared" si="3"/>
        <v>0</v>
      </c>
      <c r="R37" s="36">
        <f t="shared" si="11"/>
        <v>0</v>
      </c>
      <c r="S37" s="36">
        <f t="shared" si="4"/>
        <v>0</v>
      </c>
      <c r="T37" s="36">
        <f t="shared" si="5"/>
        <v>0</v>
      </c>
      <c r="U37" s="36">
        <f t="shared" si="6"/>
        <v>0</v>
      </c>
      <c r="V37" s="68">
        <f t="shared" si="12"/>
        <v>0</v>
      </c>
      <c r="W37" s="68">
        <f t="shared" si="7"/>
        <v>0</v>
      </c>
      <c r="X37" s="68">
        <f t="shared" si="8"/>
        <v>0</v>
      </c>
      <c r="Y37" s="36">
        <f t="shared" si="9"/>
        <v>0</v>
      </c>
      <c r="Z37" s="36">
        <f t="shared" si="10"/>
        <v>0</v>
      </c>
    </row>
    <row r="38" spans="1:26" ht="15" customHeight="1" x14ac:dyDescent="0.25">
      <c r="A38" s="78"/>
      <c r="B38" s="75"/>
      <c r="C38" s="75"/>
      <c r="D38" s="75"/>
      <c r="E38" s="75"/>
      <c r="F38" s="75"/>
      <c r="G38" s="1"/>
      <c r="M38" s="66">
        <v>42735</v>
      </c>
      <c r="N38" s="44">
        <f t="shared" si="0"/>
        <v>0</v>
      </c>
      <c r="O38" s="44">
        <f t="shared" si="1"/>
        <v>0</v>
      </c>
      <c r="P38" s="44">
        <f t="shared" si="2"/>
        <v>0</v>
      </c>
      <c r="Q38" s="44">
        <f t="shared" si="3"/>
        <v>0</v>
      </c>
      <c r="R38" s="44">
        <f t="shared" si="11"/>
        <v>0</v>
      </c>
      <c r="S38" s="44">
        <f t="shared" si="4"/>
        <v>0</v>
      </c>
      <c r="T38" s="44">
        <f t="shared" si="5"/>
        <v>0</v>
      </c>
      <c r="U38" s="44">
        <f t="shared" si="6"/>
        <v>0</v>
      </c>
      <c r="V38" s="44">
        <f t="shared" si="12"/>
        <v>0</v>
      </c>
      <c r="W38" s="44">
        <f t="shared" si="7"/>
        <v>0</v>
      </c>
      <c r="X38" s="44">
        <f t="shared" si="8"/>
        <v>0</v>
      </c>
      <c r="Y38" s="44">
        <f t="shared" si="9"/>
        <v>0</v>
      </c>
      <c r="Z38" s="44">
        <f t="shared" si="10"/>
        <v>0</v>
      </c>
    </row>
    <row r="39" spans="1:26" ht="15" customHeight="1" x14ac:dyDescent="0.25">
      <c r="A39" s="78"/>
      <c r="B39" s="75"/>
      <c r="C39" s="75"/>
      <c r="D39" s="75"/>
      <c r="E39" s="75"/>
      <c r="F39" s="75"/>
      <c r="G39" s="1"/>
      <c r="N39" s="5"/>
      <c r="O39" s="5"/>
      <c r="P39" s="5"/>
      <c r="Q39" s="5"/>
      <c r="R39" s="5"/>
      <c r="S39" s="5"/>
      <c r="T39" s="5"/>
      <c r="U39" s="5"/>
      <c r="V39" s="3"/>
      <c r="W39" s="3"/>
      <c r="X39" s="3"/>
      <c r="Y39" s="5"/>
      <c r="Z39" s="5"/>
    </row>
    <row r="40" spans="1:26" ht="15" customHeight="1" x14ac:dyDescent="0.25">
      <c r="A40" s="78"/>
      <c r="B40" s="75"/>
      <c r="C40" s="75"/>
      <c r="D40" s="75"/>
      <c r="E40" s="75"/>
      <c r="F40" s="75"/>
      <c r="G40" s="2"/>
      <c r="N40" s="5"/>
      <c r="O40" s="5"/>
      <c r="P40" s="5"/>
      <c r="Q40" s="5"/>
      <c r="R40" s="5"/>
      <c r="S40" s="5"/>
      <c r="T40" s="5"/>
      <c r="U40" s="5"/>
      <c r="V40" s="3"/>
      <c r="W40" s="3"/>
      <c r="X40" s="3"/>
      <c r="Y40" s="5"/>
      <c r="Z40" s="5"/>
    </row>
    <row r="41" spans="1:26" ht="15" customHeight="1" x14ac:dyDescent="0.25">
      <c r="A41" s="78"/>
      <c r="B41" s="75"/>
      <c r="C41" s="75"/>
      <c r="D41" s="75"/>
      <c r="E41" s="75"/>
      <c r="F41" s="75"/>
    </row>
    <row r="42" spans="1:26" ht="15" customHeight="1" x14ac:dyDescent="0.25">
      <c r="A42" s="78"/>
      <c r="B42" s="75"/>
      <c r="C42" s="75"/>
      <c r="D42" s="75"/>
      <c r="E42" s="75"/>
      <c r="F42" s="75"/>
    </row>
    <row r="43" spans="1:26" ht="15" customHeight="1" x14ac:dyDescent="0.25">
      <c r="A43" s="78"/>
      <c r="B43" s="75"/>
      <c r="C43" s="75"/>
      <c r="D43" s="75"/>
      <c r="E43" s="75"/>
      <c r="F43" s="75"/>
    </row>
    <row r="44" spans="1:26" ht="15" customHeight="1" x14ac:dyDescent="0.25">
      <c r="A44" s="78"/>
      <c r="B44" s="75"/>
      <c r="C44" s="75"/>
      <c r="D44" s="75"/>
      <c r="E44" s="75"/>
      <c r="F44" s="75"/>
    </row>
    <row r="45" spans="1:26" ht="15" customHeight="1" x14ac:dyDescent="0.25">
      <c r="A45" s="78"/>
      <c r="B45" s="75"/>
      <c r="C45" s="75"/>
      <c r="D45" s="75"/>
      <c r="E45" s="75"/>
      <c r="F45" s="75"/>
    </row>
    <row r="46" spans="1:26" ht="15" customHeight="1" x14ac:dyDescent="0.25">
      <c r="A46" s="6"/>
      <c r="B46" s="8" t="s">
        <v>14</v>
      </c>
      <c r="C46" s="6"/>
      <c r="D46" s="6"/>
      <c r="E46" s="6">
        <f>SUM(E2:E45)</f>
        <v>0</v>
      </c>
      <c r="F46" s="45"/>
    </row>
    <row r="47" spans="1:26" x14ac:dyDescent="0.25">
      <c r="A47" s="47"/>
      <c r="B47" s="46"/>
      <c r="C47" s="47"/>
      <c r="D47" s="47"/>
      <c r="E47" s="47"/>
      <c r="F47" s="47"/>
    </row>
  </sheetData>
  <mergeCells count="24">
    <mergeCell ref="I13:J13"/>
    <mergeCell ref="I14:J14"/>
    <mergeCell ref="Y2:Y7"/>
    <mergeCell ref="Z2:Z7"/>
    <mergeCell ref="K3:L3"/>
    <mergeCell ref="K4:L4"/>
    <mergeCell ref="K5:L5"/>
    <mergeCell ref="K6:L6"/>
    <mergeCell ref="N2:N7"/>
    <mergeCell ref="O2:O7"/>
    <mergeCell ref="P2:P7"/>
    <mergeCell ref="Q2:Q7"/>
    <mergeCell ref="R2:S6"/>
    <mergeCell ref="I11:J11"/>
    <mergeCell ref="I12:J12"/>
    <mergeCell ref="K10:L10"/>
    <mergeCell ref="G1:L2"/>
    <mergeCell ref="M1:M7"/>
    <mergeCell ref="K9:L9"/>
    <mergeCell ref="R1:S1"/>
    <mergeCell ref="V1:X1"/>
    <mergeCell ref="T2:T7"/>
    <mergeCell ref="U2:U7"/>
    <mergeCell ref="V2:X6"/>
  </mergeCells>
  <conditionalFormatting sqref="N39:Z40">
    <cfRule type="cellIs" dxfId="1" priority="2" operator="greaterThan">
      <formula>0</formula>
    </cfRule>
  </conditionalFormatting>
  <conditionalFormatting sqref="N8:Z38">
    <cfRule type="cellIs" dxfId="0" priority="1" operator="greaterThan">
      <formula>0</formula>
    </cfRule>
  </conditionalFormatting>
  <pageMargins left="0.7" right="0.7" top="0.75" bottom="0.75" header="0.3" footer="0.3"/>
  <pageSetup orientation="portrait" r:id="rId1"/>
  <headerFooter>
    <oddHeader>&amp;C&amp;A&amp;R&amp;F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2:Z2001"/>
  <sheetViews>
    <sheetView tabSelected="1" workbookViewId="0">
      <pane ySplit="2" topLeftCell="A3" activePane="bottomLeft" state="frozen"/>
      <selection pane="bottomLeft" activeCell="C196" sqref="C196"/>
    </sheetView>
  </sheetViews>
  <sheetFormatPr baseColWidth="10" defaultRowHeight="15" x14ac:dyDescent="0.25"/>
  <cols>
    <col min="1" max="1" width="11.140625" customWidth="1"/>
    <col min="2" max="2" width="7" customWidth="1"/>
    <col min="3" max="3" width="8" style="85" customWidth="1"/>
    <col min="4" max="4" width="5.5703125" style="83" customWidth="1"/>
    <col min="5" max="5" width="11.42578125" style="58"/>
    <col min="6" max="6" width="11.42578125" style="82"/>
    <col min="7" max="9" width="11.42578125" style="58"/>
    <col min="10" max="20" width="15.7109375" style="58" customWidth="1"/>
    <col min="21" max="23" width="20.7109375" customWidth="1"/>
    <col min="24" max="24" width="9.5703125" customWidth="1"/>
    <col min="25" max="25" width="48.85546875" bestFit="1" customWidth="1"/>
    <col min="26" max="26" width="20.140625" customWidth="1"/>
  </cols>
  <sheetData>
    <row r="2" spans="1:20" x14ac:dyDescent="0.25">
      <c r="A2" t="s">
        <v>67</v>
      </c>
      <c r="B2" t="s">
        <v>99</v>
      </c>
      <c r="C2" s="86" t="s">
        <v>66</v>
      </c>
      <c r="D2" s="86" t="s">
        <v>98</v>
      </c>
      <c r="E2" s="32" t="s">
        <v>1</v>
      </c>
      <c r="F2" s="31" t="s">
        <v>0</v>
      </c>
      <c r="G2" s="32" t="s">
        <v>55</v>
      </c>
      <c r="H2" s="32" t="s">
        <v>13</v>
      </c>
      <c r="I2" s="32" t="s">
        <v>2</v>
      </c>
      <c r="J2" s="32" t="s">
        <v>12</v>
      </c>
      <c r="K2" s="32" t="s">
        <v>70</v>
      </c>
      <c r="L2" s="32" t="s">
        <v>71</v>
      </c>
      <c r="M2" s="32" t="s">
        <v>72</v>
      </c>
      <c r="N2" s="32" t="s">
        <v>73</v>
      </c>
      <c r="O2" s="32" t="s">
        <v>74</v>
      </c>
      <c r="P2" s="32" t="s">
        <v>75</v>
      </c>
      <c r="Q2" s="32" t="s">
        <v>76</v>
      </c>
      <c r="R2" s="32" t="s">
        <v>79</v>
      </c>
      <c r="S2" s="32" t="s">
        <v>77</v>
      </c>
      <c r="T2" s="32" t="s">
        <v>78</v>
      </c>
    </row>
    <row r="3" spans="1:20" ht="15.75" x14ac:dyDescent="0.25">
      <c r="A3" t="str">
        <f>CONCATENATE(C3,"-",G3," ",H3)</f>
        <v xml:space="preserve">1-1 </v>
      </c>
      <c r="B3">
        <f>IF(F:F,YEAR(F:F),"")</f>
        <v>2016</v>
      </c>
      <c r="C3" s="85">
        <f>IF(F:F,MONTH(F:F),"")</f>
        <v>1</v>
      </c>
      <c r="D3" s="83">
        <f>IF(F:F,DAY(F:F),"")</f>
        <v>6</v>
      </c>
      <c r="E3" s="34">
        <v>8353</v>
      </c>
      <c r="F3" s="8">
        <v>42375</v>
      </c>
      <c r="G3" s="6">
        <v>1</v>
      </c>
      <c r="H3" s="6"/>
      <c r="I3" s="6">
        <v>49820</v>
      </c>
      <c r="J3" s="37"/>
      <c r="K3" s="6">
        <v>133</v>
      </c>
      <c r="L3" s="6">
        <v>19760</v>
      </c>
      <c r="M3" s="6">
        <v>53103</v>
      </c>
      <c r="N3" s="6">
        <v>19420</v>
      </c>
      <c r="O3" s="6">
        <v>53063</v>
      </c>
      <c r="P3" s="6">
        <v>18360</v>
      </c>
      <c r="Q3" s="6">
        <v>87920</v>
      </c>
      <c r="R3" s="6" t="s">
        <v>80</v>
      </c>
      <c r="S3" s="6" t="s">
        <v>95</v>
      </c>
      <c r="T3" s="6">
        <v>1</v>
      </c>
    </row>
    <row r="4" spans="1:20" ht="15.75" x14ac:dyDescent="0.25">
      <c r="A4" t="str">
        <f t="shared" ref="A4:A67" si="0">CONCATENATE(C4,"-",G4," ",H4)</f>
        <v xml:space="preserve">1-8 </v>
      </c>
      <c r="B4">
        <f>IF(F:F,YEAR(F:F),"")</f>
        <v>2016</v>
      </c>
      <c r="C4" s="85">
        <f>IF(F:F,MONTH(F:F),"")</f>
        <v>1</v>
      </c>
      <c r="D4" s="83">
        <f>IF(F:F,DAY(F:F),"")</f>
        <v>6</v>
      </c>
      <c r="E4" s="34">
        <v>8354</v>
      </c>
      <c r="F4" s="8">
        <v>42375</v>
      </c>
      <c r="G4" s="6">
        <v>8</v>
      </c>
      <c r="H4" s="6"/>
      <c r="I4" s="6">
        <v>21240</v>
      </c>
      <c r="J4" s="37"/>
      <c r="K4" s="6">
        <v>108</v>
      </c>
      <c r="L4" s="6">
        <v>50600</v>
      </c>
      <c r="M4" s="6">
        <v>60198</v>
      </c>
      <c r="N4" s="6">
        <v>11160</v>
      </c>
      <c r="O4" s="6">
        <v>70218</v>
      </c>
      <c r="P4" s="6">
        <v>13980</v>
      </c>
      <c r="Q4" s="6">
        <v>85820</v>
      </c>
      <c r="R4" s="6" t="s">
        <v>81</v>
      </c>
      <c r="S4" s="6" t="s">
        <v>91</v>
      </c>
      <c r="T4" s="6"/>
    </row>
    <row r="5" spans="1:20" ht="15.75" x14ac:dyDescent="0.25">
      <c r="A5" t="str">
        <f t="shared" si="0"/>
        <v xml:space="preserve">1-3 </v>
      </c>
      <c r="B5">
        <f>IF(F:F,YEAR(F:F),"")</f>
        <v>2016</v>
      </c>
      <c r="C5" s="85">
        <f>IF(F:F,MONTH(F:F),"")</f>
        <v>1</v>
      </c>
      <c r="D5" s="83">
        <f>IF(F:F,DAY(F:F),"")</f>
        <v>7</v>
      </c>
      <c r="E5" s="34">
        <v>8355</v>
      </c>
      <c r="F5" s="8">
        <v>42376</v>
      </c>
      <c r="G5" s="6">
        <v>3</v>
      </c>
      <c r="H5" s="6"/>
      <c r="I5" s="6">
        <v>14240</v>
      </c>
      <c r="J5" s="37"/>
      <c r="K5" s="6">
        <v>115</v>
      </c>
      <c r="L5" s="6">
        <v>32137</v>
      </c>
      <c r="M5" s="6">
        <v>40137</v>
      </c>
      <c r="N5" s="6">
        <v>6800</v>
      </c>
      <c r="O5" s="6">
        <v>40138</v>
      </c>
      <c r="P5" s="6">
        <v>6680</v>
      </c>
      <c r="Q5" s="6">
        <v>53040</v>
      </c>
      <c r="R5" s="6" t="s">
        <v>82</v>
      </c>
      <c r="S5" s="6"/>
      <c r="T5" s="6"/>
    </row>
    <row r="6" spans="1:20" ht="15.75" x14ac:dyDescent="0.25">
      <c r="A6" t="str">
        <f t="shared" si="0"/>
        <v xml:space="preserve">1-1 </v>
      </c>
      <c r="B6">
        <f>IF(F:F,YEAR(F:F),"")</f>
        <v>2016</v>
      </c>
      <c r="C6" s="85">
        <f>IF(F:F,MONTH(F:F),"")</f>
        <v>1</v>
      </c>
      <c r="D6" s="83">
        <f>IF(F:F,DAY(F:F),"")</f>
        <v>7</v>
      </c>
      <c r="E6" s="34">
        <v>8356</v>
      </c>
      <c r="F6" s="8">
        <v>42376</v>
      </c>
      <c r="G6" s="6">
        <v>1</v>
      </c>
      <c r="H6" s="6"/>
      <c r="I6" s="6">
        <v>50040</v>
      </c>
      <c r="J6" s="37"/>
      <c r="K6" s="6">
        <v>108</v>
      </c>
      <c r="L6" s="6">
        <v>21720</v>
      </c>
      <c r="M6" s="6">
        <v>5302</v>
      </c>
      <c r="N6" s="6">
        <v>19660</v>
      </c>
      <c r="O6" s="6">
        <v>53053</v>
      </c>
      <c r="P6" s="6">
        <v>18920</v>
      </c>
      <c r="Q6" s="6">
        <v>90660</v>
      </c>
      <c r="R6" s="6" t="s">
        <v>83</v>
      </c>
      <c r="S6" s="6" t="s">
        <v>91</v>
      </c>
      <c r="T6" s="6">
        <v>2</v>
      </c>
    </row>
    <row r="7" spans="1:20" ht="15.75" x14ac:dyDescent="0.25">
      <c r="A7" t="str">
        <f t="shared" si="0"/>
        <v xml:space="preserve">1-4 </v>
      </c>
      <c r="B7">
        <f>IF(F:F,YEAR(F:F),"")</f>
        <v>2016</v>
      </c>
      <c r="C7" s="85">
        <f>IF(F:F,MONTH(F:F),"")</f>
        <v>1</v>
      </c>
      <c r="D7" s="83">
        <f>IF(F:F,DAY(F:F),"")</f>
        <v>11</v>
      </c>
      <c r="E7" s="34">
        <v>8357</v>
      </c>
      <c r="F7" s="8">
        <v>42380</v>
      </c>
      <c r="G7" s="6">
        <v>4</v>
      </c>
      <c r="H7" s="6"/>
      <c r="I7" s="6">
        <v>43480</v>
      </c>
      <c r="J7" s="37"/>
      <c r="K7" s="6">
        <v>106</v>
      </c>
      <c r="L7" s="6">
        <v>42410</v>
      </c>
      <c r="M7" s="6"/>
      <c r="N7" s="6"/>
      <c r="O7" s="6">
        <v>35243</v>
      </c>
      <c r="P7" s="6">
        <v>68680</v>
      </c>
      <c r="Q7" s="6">
        <v>42460</v>
      </c>
      <c r="R7" s="6" t="s">
        <v>84</v>
      </c>
      <c r="S7" s="6" t="s">
        <v>89</v>
      </c>
      <c r="T7" s="6"/>
    </row>
    <row r="8" spans="1:20" ht="15.75" x14ac:dyDescent="0.25">
      <c r="A8" t="str">
        <f t="shared" si="0"/>
        <v xml:space="preserve">1-1 </v>
      </c>
      <c r="B8">
        <f>IF(F:F,YEAR(F:F),"")</f>
        <v>2016</v>
      </c>
      <c r="C8" s="85">
        <f>IF(F:F,MONTH(F:F),"")</f>
        <v>1</v>
      </c>
      <c r="D8" s="83">
        <f>IF(F:F,DAY(F:F),"")</f>
        <v>11</v>
      </c>
      <c r="E8" s="34">
        <v>8358</v>
      </c>
      <c r="F8" s="8">
        <v>42380</v>
      </c>
      <c r="G8" s="6">
        <v>1</v>
      </c>
      <c r="H8" s="6"/>
      <c r="I8" s="6">
        <v>48600</v>
      </c>
      <c r="J8" s="37"/>
      <c r="K8" s="6">
        <v>156</v>
      </c>
      <c r="L8" s="6">
        <v>20660</v>
      </c>
      <c r="M8" s="6">
        <v>218</v>
      </c>
      <c r="N8" s="6">
        <v>19360</v>
      </c>
      <c r="O8" s="6">
        <v>53103</v>
      </c>
      <c r="P8" s="6">
        <v>19420</v>
      </c>
      <c r="Q8" s="6">
        <v>88720</v>
      </c>
      <c r="R8" s="6" t="s">
        <v>85</v>
      </c>
      <c r="S8" s="6" t="s">
        <v>90</v>
      </c>
      <c r="T8" s="6">
        <v>1</v>
      </c>
    </row>
    <row r="9" spans="1:20" ht="15.75" x14ac:dyDescent="0.25">
      <c r="A9" t="str">
        <f t="shared" si="0"/>
        <v xml:space="preserve">1-1 </v>
      </c>
      <c r="B9">
        <f>IF(F:F,YEAR(F:F),"")</f>
        <v>2016</v>
      </c>
      <c r="C9" s="85">
        <f>IF(F:F,MONTH(F:F),"")</f>
        <v>1</v>
      </c>
      <c r="D9" s="83">
        <f>IF(F:F,DAY(F:F),"")</f>
        <v>13</v>
      </c>
      <c r="E9" s="34">
        <v>8359</v>
      </c>
      <c r="F9" s="8">
        <v>42382</v>
      </c>
      <c r="G9" s="6">
        <v>1</v>
      </c>
      <c r="H9" s="6"/>
      <c r="I9" s="6">
        <v>49640</v>
      </c>
      <c r="J9" s="37"/>
      <c r="K9" s="6">
        <v>108</v>
      </c>
      <c r="L9" s="6">
        <v>22000</v>
      </c>
      <c r="M9" s="6">
        <v>53083</v>
      </c>
      <c r="N9" s="6">
        <v>19080</v>
      </c>
      <c r="O9" s="6">
        <v>5302</v>
      </c>
      <c r="P9" s="6">
        <v>19680</v>
      </c>
      <c r="Q9" s="6">
        <v>91480</v>
      </c>
      <c r="R9" s="6" t="s">
        <v>81</v>
      </c>
      <c r="S9" s="6" t="s">
        <v>91</v>
      </c>
      <c r="T9" s="6">
        <v>2</v>
      </c>
    </row>
    <row r="10" spans="1:20" ht="15.75" x14ac:dyDescent="0.25">
      <c r="A10" t="str">
        <f t="shared" si="0"/>
        <v xml:space="preserve">1-1 </v>
      </c>
      <c r="B10">
        <f>IF(F:F,YEAR(F:F),"")</f>
        <v>2016</v>
      </c>
      <c r="C10" s="85">
        <f>IF(F:F,MONTH(F:F),"")</f>
        <v>1</v>
      </c>
      <c r="D10" s="83">
        <f>IF(F:F,DAY(F:F),"")</f>
        <v>15</v>
      </c>
      <c r="E10" s="34">
        <v>8360</v>
      </c>
      <c r="F10" s="8">
        <v>42384</v>
      </c>
      <c r="G10" s="6">
        <v>1</v>
      </c>
      <c r="H10" s="6"/>
      <c r="I10" s="6">
        <v>48740</v>
      </c>
      <c r="J10" s="37"/>
      <c r="K10" s="6">
        <v>156</v>
      </c>
      <c r="L10" s="6">
        <v>20800</v>
      </c>
      <c r="M10" s="6">
        <v>53063</v>
      </c>
      <c r="N10" s="6">
        <v>18500</v>
      </c>
      <c r="O10" s="6">
        <v>218</v>
      </c>
      <c r="P10" s="6">
        <v>1960</v>
      </c>
      <c r="Q10" s="6">
        <v>88900</v>
      </c>
      <c r="R10" s="6" t="s">
        <v>85</v>
      </c>
      <c r="S10" s="6" t="s">
        <v>90</v>
      </c>
      <c r="T10" s="6">
        <v>1</v>
      </c>
    </row>
    <row r="11" spans="1:20" ht="15.75" x14ac:dyDescent="0.25">
      <c r="A11" t="str">
        <f t="shared" si="0"/>
        <v xml:space="preserve">1-6 </v>
      </c>
      <c r="B11">
        <f>IF(F:F,YEAR(F:F),"")</f>
        <v>2016</v>
      </c>
      <c r="C11" s="85">
        <f>IF(F:F,MONTH(F:F),"")</f>
        <v>1</v>
      </c>
      <c r="D11" s="83">
        <f>IF(F:F,DAY(F:F),"")</f>
        <v>18</v>
      </c>
      <c r="E11" s="34">
        <v>8361</v>
      </c>
      <c r="F11" s="8">
        <v>42387</v>
      </c>
      <c r="G11" s="6">
        <v>6</v>
      </c>
      <c r="H11" s="6"/>
      <c r="I11" s="6">
        <v>19560</v>
      </c>
      <c r="J11" s="37"/>
      <c r="K11" s="6">
        <v>115</v>
      </c>
      <c r="L11" s="6">
        <v>32480</v>
      </c>
      <c r="M11" s="6">
        <v>40204</v>
      </c>
      <c r="N11" s="6">
        <v>6740</v>
      </c>
      <c r="O11" s="6">
        <v>40125</v>
      </c>
      <c r="P11" s="6">
        <v>8560</v>
      </c>
      <c r="Q11" s="6">
        <v>60580</v>
      </c>
      <c r="R11" s="6" t="s">
        <v>82</v>
      </c>
      <c r="S11" s="6" t="s">
        <v>92</v>
      </c>
      <c r="T11" s="6"/>
    </row>
    <row r="12" spans="1:20" ht="15.75" x14ac:dyDescent="0.25">
      <c r="A12" t="str">
        <f t="shared" si="0"/>
        <v xml:space="preserve">1-8 </v>
      </c>
      <c r="B12">
        <f>IF(F:F,YEAR(F:F),"")</f>
        <v>2016</v>
      </c>
      <c r="C12" s="85">
        <f>IF(F:F,MONTH(F:F),"")</f>
        <v>1</v>
      </c>
      <c r="D12" s="83">
        <f>IF(F:F,DAY(F:F),"")</f>
        <v>19</v>
      </c>
      <c r="E12" s="34">
        <v>8362</v>
      </c>
      <c r="F12" s="8">
        <v>42388</v>
      </c>
      <c r="G12" s="6">
        <v>8</v>
      </c>
      <c r="H12" s="6"/>
      <c r="I12" s="6">
        <v>16920</v>
      </c>
      <c r="J12" s="37"/>
      <c r="K12" s="6">
        <v>106</v>
      </c>
      <c r="L12" s="6">
        <v>42760</v>
      </c>
      <c r="M12" s="6">
        <v>65221</v>
      </c>
      <c r="N12" s="6">
        <v>12800</v>
      </c>
      <c r="O12" s="6">
        <v>60198</v>
      </c>
      <c r="P12" s="6">
        <v>11140</v>
      </c>
      <c r="Q12" s="6">
        <v>70820</v>
      </c>
      <c r="R12" s="6" t="s">
        <v>84</v>
      </c>
      <c r="S12" s="6" t="s">
        <v>89</v>
      </c>
      <c r="T12" s="6"/>
    </row>
    <row r="13" spans="1:20" ht="15.75" x14ac:dyDescent="0.25">
      <c r="A13" t="str">
        <f t="shared" si="0"/>
        <v xml:space="preserve">1-4 </v>
      </c>
      <c r="B13">
        <f>IF(F:F,YEAR(F:F),"")</f>
        <v>2016</v>
      </c>
      <c r="C13" s="85">
        <f>IF(F:F,MONTH(F:F),"")</f>
        <v>1</v>
      </c>
      <c r="D13" s="83">
        <f>IF(F:F,DAY(F:F),"")</f>
        <v>19</v>
      </c>
      <c r="E13" s="34">
        <v>8363</v>
      </c>
      <c r="F13" s="8">
        <v>42388</v>
      </c>
      <c r="G13" s="6">
        <v>4</v>
      </c>
      <c r="H13" s="6"/>
      <c r="I13" s="6">
        <v>41240</v>
      </c>
      <c r="J13" s="37"/>
      <c r="K13" s="6">
        <v>140</v>
      </c>
      <c r="L13" s="6">
        <v>46740</v>
      </c>
      <c r="M13" s="6">
        <v>4000</v>
      </c>
      <c r="N13" s="6">
        <v>9320</v>
      </c>
      <c r="O13" s="6">
        <v>35243</v>
      </c>
      <c r="P13" s="6">
        <v>6860</v>
      </c>
      <c r="Q13" s="6">
        <v>94820</v>
      </c>
      <c r="R13" s="6" t="s">
        <v>86</v>
      </c>
      <c r="S13" s="6" t="s">
        <v>93</v>
      </c>
      <c r="T13" s="6"/>
    </row>
    <row r="14" spans="1:20" ht="15.75" x14ac:dyDescent="0.25">
      <c r="A14" t="str">
        <f t="shared" si="0"/>
        <v xml:space="preserve">1-1 </v>
      </c>
      <c r="B14">
        <f>IF(F:F,YEAR(F:F),"")</f>
        <v>2016</v>
      </c>
      <c r="C14" s="85">
        <f>IF(F:F,MONTH(F:F),"")</f>
        <v>1</v>
      </c>
      <c r="D14" s="83">
        <f>IF(F:F,DAY(F:F),"")</f>
        <v>20</v>
      </c>
      <c r="E14" s="34">
        <v>8364</v>
      </c>
      <c r="F14" s="8">
        <v>42389</v>
      </c>
      <c r="G14" s="6">
        <v>1</v>
      </c>
      <c r="H14" s="6"/>
      <c r="I14" s="6">
        <v>50160</v>
      </c>
      <c r="J14" s="37"/>
      <c r="K14" s="6">
        <v>132</v>
      </c>
      <c r="L14" s="6">
        <v>19620</v>
      </c>
      <c r="M14" s="6">
        <v>53073</v>
      </c>
      <c r="N14" s="6">
        <v>19340</v>
      </c>
      <c r="O14" s="6">
        <v>53083</v>
      </c>
      <c r="P14" s="6">
        <v>19080</v>
      </c>
      <c r="Q14" s="6">
        <v>88860</v>
      </c>
      <c r="R14" s="6" t="s">
        <v>87</v>
      </c>
      <c r="S14" s="6" t="s">
        <v>94</v>
      </c>
      <c r="T14" s="6">
        <v>2</v>
      </c>
    </row>
    <row r="15" spans="1:20" ht="15.75" x14ac:dyDescent="0.25">
      <c r="A15" t="str">
        <f t="shared" si="0"/>
        <v xml:space="preserve">1-5 </v>
      </c>
      <c r="B15">
        <f>IF(F:F,YEAR(F:F),"")</f>
        <v>2016</v>
      </c>
      <c r="C15" s="85">
        <f>IF(F:F,MONTH(F:F),"")</f>
        <v>1</v>
      </c>
      <c r="D15" s="83">
        <f>IF(F:F,DAY(F:F),"")</f>
        <v>22</v>
      </c>
      <c r="E15" s="34">
        <v>8365</v>
      </c>
      <c r="F15" s="8">
        <v>42391</v>
      </c>
      <c r="G15" s="6">
        <v>5</v>
      </c>
      <c r="H15" s="6"/>
      <c r="I15" s="6">
        <v>12580</v>
      </c>
      <c r="J15" s="37"/>
      <c r="K15" s="6">
        <v>115</v>
      </c>
      <c r="L15" s="6">
        <v>31900</v>
      </c>
      <c r="M15" s="6">
        <v>222</v>
      </c>
      <c r="N15" s="6">
        <v>7240</v>
      </c>
      <c r="O15" s="6">
        <v>40184</v>
      </c>
      <c r="P15" s="6">
        <v>7440</v>
      </c>
      <c r="Q15" s="6">
        <v>51920</v>
      </c>
      <c r="R15" s="6" t="s">
        <v>82</v>
      </c>
      <c r="S15" s="6" t="s">
        <v>94</v>
      </c>
      <c r="T15" s="6"/>
    </row>
    <row r="16" spans="1:20" ht="15.75" x14ac:dyDescent="0.25">
      <c r="A16" t="str">
        <f t="shared" si="0"/>
        <v xml:space="preserve">1-1 </v>
      </c>
      <c r="B16">
        <f>IF(F:F,YEAR(F:F),"")</f>
        <v>2016</v>
      </c>
      <c r="C16" s="85">
        <f>IF(F:F,MONTH(F:F),"")</f>
        <v>1</v>
      </c>
      <c r="D16" s="83">
        <f>IF(F:F,DAY(F:F),"")</f>
        <v>22</v>
      </c>
      <c r="E16" s="34">
        <v>8366</v>
      </c>
      <c r="F16" s="8">
        <v>42391</v>
      </c>
      <c r="G16" s="6">
        <v>1</v>
      </c>
      <c r="H16" s="6"/>
      <c r="I16" s="6">
        <v>47600</v>
      </c>
      <c r="J16" s="37"/>
      <c r="K16" s="6">
        <v>156</v>
      </c>
      <c r="L16" s="6">
        <v>20860</v>
      </c>
      <c r="M16" s="6">
        <v>53103</v>
      </c>
      <c r="N16" s="6">
        <v>19380</v>
      </c>
      <c r="O16" s="6">
        <v>53063</v>
      </c>
      <c r="P16" s="6">
        <v>18500</v>
      </c>
      <c r="Q16" s="6">
        <v>87000</v>
      </c>
      <c r="R16" s="6" t="s">
        <v>88</v>
      </c>
      <c r="S16" s="6" t="s">
        <v>90</v>
      </c>
      <c r="T16" s="6">
        <v>1</v>
      </c>
    </row>
    <row r="17" spans="1:25" ht="15.75" x14ac:dyDescent="0.25">
      <c r="A17" t="str">
        <f t="shared" si="0"/>
        <v xml:space="preserve">1-4 </v>
      </c>
      <c r="B17">
        <f>IF(F:F,YEAR(F:F),"")</f>
        <v>2016</v>
      </c>
      <c r="C17" s="85">
        <f>IF(F:F,MONTH(F:F),"")</f>
        <v>1</v>
      </c>
      <c r="D17" s="83">
        <f>IF(F:F,DAY(F:F),"")</f>
        <v>26</v>
      </c>
      <c r="E17" s="34">
        <v>8367</v>
      </c>
      <c r="F17" s="8">
        <v>42395</v>
      </c>
      <c r="G17" s="6">
        <v>4</v>
      </c>
      <c r="H17" s="6"/>
      <c r="I17" s="6">
        <v>46740</v>
      </c>
      <c r="J17" s="37"/>
      <c r="K17" s="6">
        <v>108</v>
      </c>
      <c r="L17" s="6">
        <v>50520</v>
      </c>
      <c r="M17" s="6">
        <v>40136</v>
      </c>
      <c r="N17" s="6">
        <v>9420</v>
      </c>
      <c r="O17" s="6">
        <v>400</v>
      </c>
      <c r="P17" s="6">
        <v>9340</v>
      </c>
      <c r="Q17" s="6">
        <v>106600</v>
      </c>
      <c r="R17" s="6" t="s">
        <v>81</v>
      </c>
      <c r="S17" s="6" t="s">
        <v>91</v>
      </c>
      <c r="T17" s="6"/>
    </row>
    <row r="18" spans="1:25" ht="15.75" x14ac:dyDescent="0.25">
      <c r="A18" t="str">
        <f t="shared" si="0"/>
        <v xml:space="preserve">1-1 </v>
      </c>
      <c r="B18">
        <f>IF(F:F,YEAR(F:F),"")</f>
        <v>2016</v>
      </c>
      <c r="C18" s="85">
        <f>IF(F:F,MONTH(F:F),"")</f>
        <v>1</v>
      </c>
      <c r="D18" s="83">
        <f>IF(F:F,DAY(F:F),"")</f>
        <v>27</v>
      </c>
      <c r="E18" s="34">
        <v>8368</v>
      </c>
      <c r="F18" s="8">
        <v>42396</v>
      </c>
      <c r="G18" s="6">
        <v>1</v>
      </c>
      <c r="H18" s="6"/>
      <c r="I18" s="6">
        <v>49978</v>
      </c>
      <c r="J18" s="37"/>
      <c r="K18" s="6">
        <v>133</v>
      </c>
      <c r="L18" s="6">
        <v>19598</v>
      </c>
      <c r="M18" s="6">
        <v>53053</v>
      </c>
      <c r="N18" s="6">
        <v>18959</v>
      </c>
      <c r="O18" s="6">
        <v>53073</v>
      </c>
      <c r="P18" s="6">
        <v>19340</v>
      </c>
      <c r="Q18" s="6">
        <v>88940</v>
      </c>
      <c r="R18" s="6" t="s">
        <v>80</v>
      </c>
      <c r="S18" s="6" t="s">
        <v>95</v>
      </c>
      <c r="T18" s="6">
        <v>2</v>
      </c>
      <c r="X18" t="s">
        <v>57</v>
      </c>
      <c r="Y18" t="s">
        <v>68</v>
      </c>
    </row>
    <row r="19" spans="1:25" ht="15.75" x14ac:dyDescent="0.25">
      <c r="A19" t="str">
        <f t="shared" si="0"/>
        <v xml:space="preserve">2-1 </v>
      </c>
      <c r="B19">
        <f>IF(F:F,YEAR(F:F),"")</f>
        <v>2016</v>
      </c>
      <c r="C19" s="85">
        <f>IF(F:F,MONTH(F:F),"")</f>
        <v>2</v>
      </c>
      <c r="D19" s="83">
        <f>IF(F:F,DAY(F:F),"")</f>
        <v>1</v>
      </c>
      <c r="E19" s="84">
        <v>8369</v>
      </c>
      <c r="F19" s="8">
        <v>42401</v>
      </c>
      <c r="G19" s="84">
        <v>1</v>
      </c>
      <c r="H19" s="84"/>
      <c r="I19" s="84">
        <v>49640</v>
      </c>
      <c r="J19" s="37"/>
      <c r="K19" s="6"/>
      <c r="L19" s="6"/>
      <c r="M19" s="6"/>
      <c r="N19" s="6"/>
      <c r="O19" s="6"/>
      <c r="P19" s="6"/>
      <c r="Q19" s="6"/>
      <c r="R19" s="6"/>
      <c r="S19" s="6"/>
      <c r="T19" s="6"/>
      <c r="X19">
        <v>1</v>
      </c>
      <c r="Y19" t="s">
        <v>58</v>
      </c>
    </row>
    <row r="20" spans="1:25" ht="15.75" x14ac:dyDescent="0.25">
      <c r="A20" t="str">
        <f t="shared" si="0"/>
        <v xml:space="preserve">2-1 </v>
      </c>
      <c r="B20">
        <f>IF(F:F,YEAR(F:F),"")</f>
        <v>2016</v>
      </c>
      <c r="C20" s="85">
        <f>IF(F:F,MONTH(F:F),"")</f>
        <v>2</v>
      </c>
      <c r="D20" s="83">
        <f>IF(F:F,DAY(F:F),"")</f>
        <v>3</v>
      </c>
      <c r="E20" s="84">
        <v>8370</v>
      </c>
      <c r="F20" s="8">
        <v>42403</v>
      </c>
      <c r="G20" s="84">
        <v>1</v>
      </c>
      <c r="H20" s="84"/>
      <c r="I20" s="84">
        <v>52040</v>
      </c>
      <c r="J20" s="37"/>
      <c r="K20" s="6"/>
      <c r="L20" s="6"/>
      <c r="M20" s="6"/>
      <c r="N20" s="6"/>
      <c r="O20" s="6"/>
      <c r="P20" s="6"/>
      <c r="Q20" s="6"/>
      <c r="R20" s="6"/>
      <c r="S20" s="6"/>
      <c r="T20" s="6"/>
      <c r="X20">
        <v>2</v>
      </c>
      <c r="Y20" t="s">
        <v>59</v>
      </c>
    </row>
    <row r="21" spans="1:25" ht="15.75" x14ac:dyDescent="0.25">
      <c r="A21" t="str">
        <f t="shared" si="0"/>
        <v xml:space="preserve">2-3 </v>
      </c>
      <c r="B21">
        <f>IF(F:F,YEAR(F:F),"")</f>
        <v>2016</v>
      </c>
      <c r="C21" s="85">
        <f>IF(F:F,MONTH(F:F),"")</f>
        <v>2</v>
      </c>
      <c r="D21" s="83">
        <f>IF(F:F,DAY(F:F),"")</f>
        <v>3</v>
      </c>
      <c r="E21" s="84">
        <v>8371</v>
      </c>
      <c r="F21" s="8">
        <v>42403</v>
      </c>
      <c r="G21" s="84">
        <v>3</v>
      </c>
      <c r="H21" s="84"/>
      <c r="I21" s="84">
        <v>15780</v>
      </c>
      <c r="J21" s="37"/>
      <c r="K21" s="6"/>
      <c r="L21" s="6"/>
      <c r="M21" s="6"/>
      <c r="N21" s="6"/>
      <c r="O21" s="6"/>
      <c r="P21" s="6"/>
      <c r="Q21" s="6"/>
      <c r="R21" s="6"/>
      <c r="S21" s="6"/>
      <c r="T21" s="6"/>
      <c r="X21">
        <v>3</v>
      </c>
      <c r="Y21" t="s">
        <v>60</v>
      </c>
    </row>
    <row r="22" spans="1:25" ht="15.75" x14ac:dyDescent="0.25">
      <c r="A22" t="str">
        <f t="shared" si="0"/>
        <v xml:space="preserve">2-4 </v>
      </c>
      <c r="B22">
        <f>IF(F:F,YEAR(F:F),"")</f>
        <v>2016</v>
      </c>
      <c r="C22" s="85">
        <f>IF(F:F,MONTH(F:F),"")</f>
        <v>2</v>
      </c>
      <c r="D22" s="83">
        <f>IF(F:F,DAY(F:F),"")</f>
        <v>3</v>
      </c>
      <c r="E22" s="84">
        <v>8372</v>
      </c>
      <c r="F22" s="8">
        <v>42403</v>
      </c>
      <c r="G22" s="84">
        <v>4</v>
      </c>
      <c r="H22" s="84"/>
      <c r="I22" s="84">
        <v>41880</v>
      </c>
      <c r="J22" s="37"/>
      <c r="K22" s="6"/>
      <c r="L22" s="6"/>
      <c r="M22" s="6"/>
      <c r="N22" s="6"/>
      <c r="O22" s="6"/>
      <c r="P22" s="6"/>
      <c r="Q22" s="6"/>
      <c r="R22" s="6"/>
      <c r="S22" s="6"/>
      <c r="T22" s="6"/>
      <c r="X22">
        <v>4</v>
      </c>
      <c r="Y22" t="s">
        <v>61</v>
      </c>
    </row>
    <row r="23" spans="1:25" ht="15.75" x14ac:dyDescent="0.25">
      <c r="A23" t="str">
        <f t="shared" si="0"/>
        <v xml:space="preserve">2-6 </v>
      </c>
      <c r="B23">
        <f>IF(F:F,YEAR(F:F),"")</f>
        <v>2016</v>
      </c>
      <c r="C23" s="85">
        <f>IF(F:F,MONTH(F:F),"")</f>
        <v>2</v>
      </c>
      <c r="D23" s="83">
        <f>IF(F:F,DAY(F:F),"")</f>
        <v>4</v>
      </c>
      <c r="E23" s="84">
        <v>8373</v>
      </c>
      <c r="F23" s="8">
        <v>42404</v>
      </c>
      <c r="G23" s="84">
        <v>6</v>
      </c>
      <c r="H23" s="84"/>
      <c r="I23" s="84">
        <v>18520</v>
      </c>
      <c r="J23" s="37"/>
      <c r="K23" s="6"/>
      <c r="L23" s="6"/>
      <c r="M23" s="6"/>
      <c r="N23" s="6"/>
      <c r="O23" s="6"/>
      <c r="P23" s="6"/>
      <c r="Q23" s="6"/>
      <c r="R23" s="6"/>
      <c r="S23" s="6"/>
      <c r="T23" s="6"/>
      <c r="X23">
        <v>5</v>
      </c>
      <c r="Y23" t="s">
        <v>62</v>
      </c>
    </row>
    <row r="24" spans="1:25" ht="15.75" x14ac:dyDescent="0.25">
      <c r="A24" t="str">
        <f t="shared" si="0"/>
        <v>2-8 U.S 8</v>
      </c>
      <c r="B24">
        <f>IF(F:F,YEAR(F:F),"")</f>
        <v>2016</v>
      </c>
      <c r="C24" s="85">
        <f>IF(F:F,MONTH(F:F),"")</f>
        <v>2</v>
      </c>
      <c r="D24" s="83">
        <f>IF(F:F,DAY(F:F),"")</f>
        <v>5</v>
      </c>
      <c r="E24" s="84">
        <v>8374</v>
      </c>
      <c r="F24" s="8">
        <v>42405</v>
      </c>
      <c r="G24" s="84">
        <v>8</v>
      </c>
      <c r="H24" s="54" t="s">
        <v>9</v>
      </c>
      <c r="I24" s="84">
        <v>19340</v>
      </c>
      <c r="J24" s="37"/>
      <c r="K24" s="6"/>
      <c r="L24" s="6"/>
      <c r="M24" s="6"/>
      <c r="N24" s="6"/>
      <c r="O24" s="6"/>
      <c r="P24" s="6"/>
      <c r="Q24" s="6"/>
      <c r="R24" s="6"/>
      <c r="S24" s="6"/>
      <c r="T24" s="6"/>
      <c r="X24">
        <v>6</v>
      </c>
      <c r="Y24" t="s">
        <v>63</v>
      </c>
    </row>
    <row r="25" spans="1:25" ht="15.75" x14ac:dyDescent="0.25">
      <c r="A25" t="str">
        <f t="shared" si="0"/>
        <v>2-8 U.S 3</v>
      </c>
      <c r="B25">
        <f>IF(F:F,YEAR(F:F),"")</f>
        <v>2016</v>
      </c>
      <c r="C25" s="85">
        <f>IF(F:F,MONTH(F:F),"")</f>
        <v>2</v>
      </c>
      <c r="D25" s="83">
        <f>IF(F:F,DAY(F:F),"")</f>
        <v>8</v>
      </c>
      <c r="E25" s="84">
        <v>8375</v>
      </c>
      <c r="F25" s="8">
        <v>42408</v>
      </c>
      <c r="G25" s="84">
        <v>8</v>
      </c>
      <c r="H25" s="84" t="s">
        <v>8</v>
      </c>
      <c r="I25" s="84">
        <v>13780</v>
      </c>
      <c r="J25" s="37"/>
      <c r="K25" s="6"/>
      <c r="L25" s="6"/>
      <c r="M25" s="6"/>
      <c r="N25" s="6"/>
      <c r="O25" s="6"/>
      <c r="P25" s="6"/>
      <c r="Q25" s="6"/>
      <c r="R25" s="6"/>
      <c r="S25" s="6"/>
      <c r="T25" s="6"/>
      <c r="X25">
        <v>7</v>
      </c>
      <c r="Y25" t="s">
        <v>64</v>
      </c>
    </row>
    <row r="26" spans="1:25" ht="15.75" x14ac:dyDescent="0.25">
      <c r="A26" t="str">
        <f t="shared" si="0"/>
        <v xml:space="preserve">2-1 </v>
      </c>
      <c r="B26">
        <f>IF(F:F,YEAR(F:F),"")</f>
        <v>2016</v>
      </c>
      <c r="C26" s="85">
        <f>IF(F:F,MONTH(F:F),"")</f>
        <v>2</v>
      </c>
      <c r="D26" s="83">
        <f>IF(F:F,DAY(F:F),"")</f>
        <v>8</v>
      </c>
      <c r="E26" s="84">
        <v>8376</v>
      </c>
      <c r="F26" s="8">
        <v>42408</v>
      </c>
      <c r="G26" s="84">
        <v>1</v>
      </c>
      <c r="H26" s="84"/>
      <c r="I26" s="84">
        <v>51460</v>
      </c>
      <c r="J26" s="37"/>
      <c r="K26" s="6"/>
      <c r="L26" s="6"/>
      <c r="M26" s="6"/>
      <c r="N26" s="6"/>
      <c r="O26" s="6"/>
      <c r="P26" s="6"/>
      <c r="Q26" s="6"/>
      <c r="R26" s="6"/>
      <c r="S26" s="6"/>
      <c r="T26" s="6"/>
      <c r="X26">
        <v>8</v>
      </c>
      <c r="Y26" t="s">
        <v>69</v>
      </c>
    </row>
    <row r="27" spans="1:25" ht="15.75" x14ac:dyDescent="0.25">
      <c r="A27" t="str">
        <f t="shared" si="0"/>
        <v xml:space="preserve">2-1 </v>
      </c>
      <c r="B27">
        <f>IF(F:F,YEAR(F:F),"")</f>
        <v>2016</v>
      </c>
      <c r="C27" s="85">
        <f>IF(F:F,MONTH(F:F),"")</f>
        <v>2</v>
      </c>
      <c r="D27" s="83">
        <f>IF(F:F,DAY(F:F),"")</f>
        <v>10</v>
      </c>
      <c r="E27" s="84">
        <v>8377</v>
      </c>
      <c r="F27" s="8">
        <v>42410</v>
      </c>
      <c r="G27" s="84">
        <v>1</v>
      </c>
      <c r="H27" s="84"/>
      <c r="I27" s="84">
        <v>47900</v>
      </c>
      <c r="J27" s="37"/>
      <c r="K27" s="6"/>
      <c r="L27" s="6"/>
      <c r="M27" s="6"/>
      <c r="N27" s="6"/>
      <c r="O27" s="6"/>
      <c r="P27" s="6"/>
      <c r="Q27" s="6"/>
      <c r="R27" s="6"/>
      <c r="S27" s="6"/>
      <c r="T27" s="6"/>
      <c r="X27">
        <v>9</v>
      </c>
      <c r="Y27" t="s">
        <v>65</v>
      </c>
    </row>
    <row r="28" spans="1:25" ht="15.75" x14ac:dyDescent="0.25">
      <c r="A28" t="str">
        <f t="shared" si="0"/>
        <v xml:space="preserve">2-4 </v>
      </c>
      <c r="B28">
        <f>IF(F:F,YEAR(F:F),"")</f>
        <v>2016</v>
      </c>
      <c r="C28" s="85">
        <f>IF(F:F,MONTH(F:F),"")</f>
        <v>2</v>
      </c>
      <c r="D28" s="83">
        <f>IF(F:F,DAY(F:F),"")</f>
        <v>11</v>
      </c>
      <c r="E28" s="84">
        <v>8378</v>
      </c>
      <c r="F28" s="8">
        <v>42411</v>
      </c>
      <c r="G28" s="84">
        <v>4</v>
      </c>
      <c r="H28" s="84"/>
      <c r="I28" s="84">
        <v>49320</v>
      </c>
      <c r="J28" s="37"/>
      <c r="K28" s="6"/>
      <c r="L28" s="6"/>
      <c r="M28" s="6"/>
      <c r="N28" s="6"/>
      <c r="O28" s="6"/>
      <c r="P28" s="6"/>
      <c r="Q28" s="6"/>
      <c r="R28" s="6"/>
      <c r="S28" s="6"/>
      <c r="T28" s="6"/>
      <c r="X28">
        <v>10</v>
      </c>
      <c r="Y28" t="s">
        <v>43</v>
      </c>
    </row>
    <row r="29" spans="1:25" ht="15.75" x14ac:dyDescent="0.25">
      <c r="A29" t="str">
        <f t="shared" si="0"/>
        <v xml:space="preserve">2-5 </v>
      </c>
      <c r="B29">
        <f>IF(F:F,YEAR(F:F),"")</f>
        <v>2016</v>
      </c>
      <c r="C29" s="85">
        <f>IF(F:F,MONTH(F:F),"")</f>
        <v>2</v>
      </c>
      <c r="D29" s="83">
        <f>IF(F:F,DAY(F:F),"")</f>
        <v>11</v>
      </c>
      <c r="E29" s="84">
        <v>8379</v>
      </c>
      <c r="F29" s="8">
        <v>42411</v>
      </c>
      <c r="G29" s="84">
        <v>5</v>
      </c>
      <c r="H29" s="84"/>
      <c r="I29" s="84">
        <v>11120</v>
      </c>
      <c r="J29" s="37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5" ht="15.75" x14ac:dyDescent="0.25">
      <c r="A30" t="str">
        <f t="shared" si="0"/>
        <v xml:space="preserve">2-1 </v>
      </c>
      <c r="B30">
        <f>IF(F:F,YEAR(F:F),"")</f>
        <v>2016</v>
      </c>
      <c r="C30" s="85">
        <f>IF(F:F,MONTH(F:F),"")</f>
        <v>2</v>
      </c>
      <c r="D30" s="83">
        <f>IF(F:F,DAY(F:F),"")</f>
        <v>15</v>
      </c>
      <c r="E30" s="34">
        <v>8380</v>
      </c>
      <c r="F30" s="8">
        <v>42415</v>
      </c>
      <c r="G30" s="84">
        <v>1</v>
      </c>
      <c r="H30" s="84"/>
      <c r="I30" s="84">
        <v>48140</v>
      </c>
      <c r="J30" s="37"/>
      <c r="K30" s="65"/>
      <c r="L30" s="65"/>
      <c r="M30" s="65"/>
      <c r="N30" s="65"/>
      <c r="O30" s="65"/>
      <c r="P30" s="65"/>
      <c r="Q30" s="65"/>
      <c r="R30" s="65"/>
      <c r="S30" s="65"/>
      <c r="T30" s="65"/>
    </row>
    <row r="31" spans="1:25" x14ac:dyDescent="0.25">
      <c r="A31" t="str">
        <f t="shared" si="0"/>
        <v xml:space="preserve">- </v>
      </c>
      <c r="B31" t="str">
        <f>IF(F:F,YEAR(F:F),"")</f>
        <v/>
      </c>
      <c r="C31" s="85" t="str">
        <f>IF(F:F,MONTH(F:F),"")</f>
        <v/>
      </c>
      <c r="D31" s="83" t="str">
        <f>IF(F:F,DAY(F:F),"")</f>
        <v/>
      </c>
      <c r="E31" s="65"/>
      <c r="F31" s="79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</row>
    <row r="32" spans="1:25" ht="15.75" x14ac:dyDescent="0.25">
      <c r="A32" t="str">
        <f t="shared" si="0"/>
        <v xml:space="preserve">- </v>
      </c>
      <c r="B32" t="str">
        <f>IF(F:F,YEAR(F:F),"")</f>
        <v/>
      </c>
      <c r="C32" s="85" t="str">
        <f>IF(F:F,MONTH(F:F),"")</f>
        <v/>
      </c>
      <c r="D32" s="83" t="str">
        <f>IF(F:F,DAY(F:F),"")</f>
        <v/>
      </c>
      <c r="E32" s="34"/>
      <c r="F32" s="8"/>
      <c r="G32" s="6"/>
      <c r="H32" s="6"/>
      <c r="I32" s="6"/>
      <c r="J32" s="37"/>
      <c r="K32" s="65"/>
      <c r="L32" s="65"/>
      <c r="M32" s="65"/>
      <c r="N32" s="65"/>
      <c r="O32" s="65"/>
      <c r="P32" s="65"/>
      <c r="Q32" s="65"/>
      <c r="R32" s="65"/>
      <c r="S32" s="65"/>
      <c r="T32" s="65"/>
    </row>
    <row r="33" spans="1:20" ht="15.75" x14ac:dyDescent="0.25">
      <c r="A33" t="str">
        <f t="shared" si="0"/>
        <v xml:space="preserve">- </v>
      </c>
      <c r="B33" t="str">
        <f>IF(F:F,YEAR(F:F),"")</f>
        <v/>
      </c>
      <c r="C33" s="85" t="str">
        <f>IF(F:F,MONTH(F:F),"")</f>
        <v/>
      </c>
      <c r="D33" s="83" t="str">
        <f>IF(F:F,DAY(F:F),"")</f>
        <v/>
      </c>
      <c r="E33" s="34"/>
      <c r="F33" s="8"/>
      <c r="G33" s="6"/>
      <c r="H33" s="6"/>
      <c r="I33" s="6"/>
      <c r="J33" s="37"/>
      <c r="K33" s="65"/>
      <c r="L33" s="65"/>
      <c r="M33" s="65"/>
      <c r="N33" s="65"/>
      <c r="O33" s="65"/>
      <c r="P33" s="65"/>
      <c r="Q33" s="65"/>
      <c r="R33" s="65"/>
      <c r="S33" s="65"/>
      <c r="T33" s="65"/>
    </row>
    <row r="34" spans="1:20" ht="15.75" x14ac:dyDescent="0.25">
      <c r="A34" t="str">
        <f t="shared" si="0"/>
        <v xml:space="preserve">- </v>
      </c>
      <c r="B34" t="str">
        <f>IF(F:F,YEAR(F:F),"")</f>
        <v/>
      </c>
      <c r="C34" s="85" t="str">
        <f>IF(F:F,MONTH(F:F),"")</f>
        <v/>
      </c>
      <c r="D34" s="83" t="str">
        <f>IF(F:F,DAY(F:F),"")</f>
        <v/>
      </c>
      <c r="E34" s="34"/>
      <c r="F34" s="8"/>
      <c r="G34" s="6"/>
      <c r="H34" s="6"/>
      <c r="I34" s="6"/>
      <c r="J34" s="37"/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20" ht="15.75" x14ac:dyDescent="0.25">
      <c r="A35" t="str">
        <f t="shared" si="0"/>
        <v xml:space="preserve">- </v>
      </c>
      <c r="B35" t="str">
        <f>IF(F:F,YEAR(F:F),"")</f>
        <v/>
      </c>
      <c r="C35" s="85" t="str">
        <f>IF(F:F,MONTH(F:F),"")</f>
        <v/>
      </c>
      <c r="D35" s="83" t="str">
        <f>IF(F:F,DAY(F:F),"")</f>
        <v/>
      </c>
      <c r="E35" s="34"/>
      <c r="F35" s="8"/>
      <c r="G35" s="6"/>
      <c r="H35" s="6"/>
      <c r="I35" s="6"/>
      <c r="J35" s="37"/>
      <c r="K35" s="65"/>
      <c r="L35" s="65"/>
      <c r="M35" s="65"/>
      <c r="N35" s="65"/>
      <c r="O35" s="65"/>
      <c r="P35" s="65"/>
      <c r="Q35" s="65"/>
      <c r="R35" s="65"/>
      <c r="S35" s="65"/>
      <c r="T35" s="65"/>
    </row>
    <row r="36" spans="1:20" ht="15.75" x14ac:dyDescent="0.25">
      <c r="A36" t="str">
        <f t="shared" si="0"/>
        <v xml:space="preserve">- </v>
      </c>
      <c r="B36" t="str">
        <f>IF(F:F,YEAR(F:F),"")</f>
        <v/>
      </c>
      <c r="C36" s="85" t="str">
        <f>IF(F:F,MONTH(F:F),"")</f>
        <v/>
      </c>
      <c r="D36" s="83" t="str">
        <f>IF(F:F,DAY(F:F),"")</f>
        <v/>
      </c>
      <c r="E36" s="34"/>
      <c r="F36" s="8"/>
      <c r="G36" s="6"/>
      <c r="H36" s="6"/>
      <c r="I36" s="6"/>
      <c r="J36" s="37"/>
      <c r="K36" s="65"/>
      <c r="L36" s="65"/>
      <c r="M36" s="65"/>
      <c r="N36" s="65"/>
      <c r="O36" s="65"/>
      <c r="P36" s="65"/>
      <c r="Q36" s="65"/>
      <c r="R36" s="65"/>
      <c r="S36" s="65"/>
      <c r="T36" s="65"/>
    </row>
    <row r="37" spans="1:20" ht="15.75" x14ac:dyDescent="0.25">
      <c r="A37" t="str">
        <f t="shared" si="0"/>
        <v xml:space="preserve">- </v>
      </c>
      <c r="B37" t="str">
        <f>IF(F:F,YEAR(F:F),"")</f>
        <v/>
      </c>
      <c r="C37" s="85" t="str">
        <f>IF(F:F,MONTH(F:F),"")</f>
        <v/>
      </c>
      <c r="D37" s="83" t="str">
        <f>IF(F:F,DAY(F:F),"")</f>
        <v/>
      </c>
      <c r="E37" s="34"/>
      <c r="F37" s="8"/>
      <c r="G37" s="6"/>
      <c r="H37" s="6"/>
      <c r="I37" s="6"/>
      <c r="J37" s="37"/>
      <c r="K37" s="65"/>
      <c r="L37" s="65"/>
      <c r="M37" s="65"/>
      <c r="N37" s="65"/>
      <c r="O37" s="65"/>
      <c r="P37" s="65"/>
      <c r="Q37" s="65"/>
      <c r="R37" s="65"/>
      <c r="S37" s="65"/>
      <c r="T37" s="65"/>
    </row>
    <row r="38" spans="1:20" ht="15.75" x14ac:dyDescent="0.25">
      <c r="A38" t="str">
        <f t="shared" si="0"/>
        <v xml:space="preserve">- </v>
      </c>
      <c r="B38" t="str">
        <f>IF(F:F,YEAR(F:F),"")</f>
        <v/>
      </c>
      <c r="C38" s="85" t="str">
        <f>IF(F:F,MONTH(F:F),"")</f>
        <v/>
      </c>
      <c r="D38" s="83" t="str">
        <f>IF(F:F,DAY(F:F),"")</f>
        <v/>
      </c>
      <c r="E38" s="34"/>
      <c r="F38" s="8"/>
      <c r="G38" s="6"/>
      <c r="H38" s="6"/>
      <c r="I38" s="6"/>
      <c r="J38" s="37"/>
      <c r="K38" s="65"/>
      <c r="L38" s="65"/>
      <c r="M38" s="65"/>
      <c r="N38" s="65"/>
      <c r="O38" s="65"/>
      <c r="P38" s="65"/>
      <c r="Q38" s="65"/>
      <c r="R38" s="65"/>
      <c r="S38" s="65"/>
      <c r="T38" s="65"/>
    </row>
    <row r="39" spans="1:20" ht="15.75" x14ac:dyDescent="0.25">
      <c r="A39" t="str">
        <f t="shared" si="0"/>
        <v xml:space="preserve">- </v>
      </c>
      <c r="B39" t="str">
        <f>IF(F:F,YEAR(F:F),"")</f>
        <v/>
      </c>
      <c r="C39" s="85" t="str">
        <f>IF(F:F,MONTH(F:F),"")</f>
        <v/>
      </c>
      <c r="D39" s="83" t="str">
        <f>IF(F:F,DAY(F:F),"")</f>
        <v/>
      </c>
      <c r="E39" s="34"/>
      <c r="F39" s="8"/>
      <c r="G39" s="6"/>
      <c r="H39" s="6"/>
      <c r="I39" s="6"/>
      <c r="J39" s="37"/>
      <c r="K39" s="65"/>
      <c r="L39" s="65"/>
      <c r="M39" s="65"/>
      <c r="N39" s="65"/>
      <c r="O39" s="65"/>
      <c r="P39" s="65"/>
      <c r="Q39" s="65"/>
      <c r="R39" s="65"/>
      <c r="S39" s="65"/>
      <c r="T39" s="65"/>
    </row>
    <row r="40" spans="1:20" ht="15.75" x14ac:dyDescent="0.25">
      <c r="A40" t="str">
        <f t="shared" si="0"/>
        <v xml:space="preserve">- </v>
      </c>
      <c r="B40" t="str">
        <f>IF(F:F,YEAR(F:F),"")</f>
        <v/>
      </c>
      <c r="C40" s="85" t="str">
        <f>IF(F:F,MONTH(F:F),"")</f>
        <v/>
      </c>
      <c r="D40" s="83" t="str">
        <f>IF(F:F,DAY(F:F),"")</f>
        <v/>
      </c>
      <c r="E40" s="34"/>
      <c r="F40" s="8"/>
      <c r="G40" s="6"/>
      <c r="H40" s="6"/>
      <c r="I40" s="6"/>
      <c r="J40" s="37"/>
      <c r="K40" s="65"/>
      <c r="L40" s="65"/>
      <c r="M40" s="65"/>
      <c r="N40" s="65"/>
      <c r="O40" s="65"/>
      <c r="P40" s="65"/>
      <c r="Q40" s="65"/>
      <c r="R40" s="65"/>
      <c r="S40" s="65"/>
      <c r="T40" s="65"/>
    </row>
    <row r="41" spans="1:20" ht="15.75" x14ac:dyDescent="0.25">
      <c r="A41" t="str">
        <f t="shared" si="0"/>
        <v xml:space="preserve">- </v>
      </c>
      <c r="B41" t="str">
        <f>IF(F:F,YEAR(F:F),"")</f>
        <v/>
      </c>
      <c r="C41" s="85" t="str">
        <f>IF(F:F,MONTH(F:F),"")</f>
        <v/>
      </c>
      <c r="D41" s="83" t="str">
        <f>IF(F:F,DAY(F:F),"")</f>
        <v/>
      </c>
      <c r="E41" s="34"/>
      <c r="F41" s="8"/>
      <c r="G41" s="6"/>
      <c r="H41" s="6"/>
      <c r="I41" s="6"/>
      <c r="J41" s="37"/>
      <c r="K41" s="65"/>
      <c r="L41" s="65"/>
      <c r="M41" s="65"/>
      <c r="N41" s="65"/>
      <c r="O41" s="65"/>
      <c r="P41" s="65"/>
      <c r="Q41" s="65"/>
      <c r="R41" s="65"/>
      <c r="S41" s="65"/>
      <c r="T41" s="65"/>
    </row>
    <row r="42" spans="1:20" ht="15.75" x14ac:dyDescent="0.25">
      <c r="A42" t="str">
        <f t="shared" si="0"/>
        <v xml:space="preserve">- </v>
      </c>
      <c r="B42" t="str">
        <f>IF(F:F,YEAR(F:F),"")</f>
        <v/>
      </c>
      <c r="C42" s="85" t="str">
        <f>IF(F:F,MONTH(F:F),"")</f>
        <v/>
      </c>
      <c r="D42" s="83" t="str">
        <f>IF(F:F,DAY(F:F),"")</f>
        <v/>
      </c>
      <c r="E42" s="34"/>
      <c r="F42" s="8"/>
      <c r="G42" s="6"/>
      <c r="H42" s="6"/>
      <c r="I42" s="6"/>
      <c r="J42" s="37"/>
      <c r="K42" s="65"/>
      <c r="L42" s="65"/>
      <c r="M42" s="65"/>
      <c r="N42" s="65"/>
      <c r="O42" s="65"/>
      <c r="P42" s="65"/>
      <c r="Q42" s="65"/>
      <c r="R42" s="65"/>
      <c r="S42" s="65"/>
      <c r="T42" s="65"/>
    </row>
    <row r="43" spans="1:20" ht="15.75" x14ac:dyDescent="0.25">
      <c r="A43" t="str">
        <f t="shared" si="0"/>
        <v xml:space="preserve">- </v>
      </c>
      <c r="B43" t="str">
        <f>IF(F:F,YEAR(F:F),"")</f>
        <v/>
      </c>
      <c r="C43" s="85" t="str">
        <f>IF(F:F,MONTH(F:F),"")</f>
        <v/>
      </c>
      <c r="D43" s="83" t="str">
        <f>IF(F:F,DAY(F:F),"")</f>
        <v/>
      </c>
      <c r="E43" s="34"/>
      <c r="F43" s="8"/>
      <c r="G43" s="6"/>
      <c r="H43" s="6"/>
      <c r="I43" s="6"/>
      <c r="J43" s="37"/>
      <c r="K43" s="65"/>
      <c r="L43" s="65"/>
      <c r="M43" s="65"/>
      <c r="N43" s="65"/>
      <c r="O43" s="65"/>
      <c r="P43" s="65"/>
      <c r="Q43" s="65"/>
      <c r="R43" s="65"/>
      <c r="S43" s="65"/>
      <c r="T43" s="65"/>
    </row>
    <row r="44" spans="1:20" ht="15.75" x14ac:dyDescent="0.25">
      <c r="A44" t="str">
        <f t="shared" si="0"/>
        <v xml:space="preserve">- </v>
      </c>
      <c r="B44" t="str">
        <f>IF(F:F,YEAR(F:F),"")</f>
        <v/>
      </c>
      <c r="C44" s="85" t="str">
        <f>IF(F:F,MONTH(F:F),"")</f>
        <v/>
      </c>
      <c r="D44" s="83" t="str">
        <f>IF(F:F,DAY(F:F),"")</f>
        <v/>
      </c>
      <c r="E44" s="34"/>
      <c r="F44" s="8"/>
      <c r="G44" s="6"/>
      <c r="H44" s="6"/>
      <c r="I44" s="6"/>
      <c r="J44" s="37"/>
      <c r="K44" s="65"/>
      <c r="L44" s="65"/>
      <c r="M44" s="65"/>
      <c r="N44" s="65"/>
      <c r="O44" s="65"/>
      <c r="P44" s="65"/>
      <c r="Q44" s="65"/>
      <c r="R44" s="65"/>
      <c r="S44" s="65"/>
      <c r="T44" s="65"/>
    </row>
    <row r="45" spans="1:20" ht="15.75" x14ac:dyDescent="0.25">
      <c r="A45" t="str">
        <f t="shared" si="0"/>
        <v xml:space="preserve">- </v>
      </c>
      <c r="B45" t="str">
        <f>IF(F:F,YEAR(F:F),"")</f>
        <v/>
      </c>
      <c r="C45" s="85" t="str">
        <f>IF(F:F,MONTH(F:F),"")</f>
        <v/>
      </c>
      <c r="D45" s="83" t="str">
        <f>IF(F:F,DAY(F:F),"")</f>
        <v/>
      </c>
      <c r="E45" s="34"/>
      <c r="F45" s="8"/>
      <c r="G45" s="6"/>
      <c r="H45" s="6"/>
      <c r="I45" s="6"/>
      <c r="J45" s="37"/>
      <c r="K45" s="65"/>
      <c r="L45" s="65"/>
      <c r="M45" s="65"/>
      <c r="N45" s="65"/>
      <c r="O45" s="65"/>
      <c r="P45" s="65"/>
      <c r="Q45" s="65"/>
      <c r="R45" s="65"/>
      <c r="S45" s="65"/>
      <c r="T45" s="65"/>
    </row>
    <row r="46" spans="1:20" ht="15.75" x14ac:dyDescent="0.25">
      <c r="A46" t="str">
        <f t="shared" si="0"/>
        <v xml:space="preserve">- </v>
      </c>
      <c r="B46" t="str">
        <f>IF(F:F,YEAR(F:F),"")</f>
        <v/>
      </c>
      <c r="C46" s="85" t="str">
        <f>IF(F:F,MONTH(F:F),"")</f>
        <v/>
      </c>
      <c r="D46" s="83" t="str">
        <f>IF(F:F,DAY(F:F),"")</f>
        <v/>
      </c>
      <c r="E46" s="34"/>
      <c r="F46" s="8"/>
      <c r="G46" s="6"/>
      <c r="H46" s="6"/>
      <c r="I46" s="6"/>
      <c r="J46" s="37"/>
      <c r="K46" s="65"/>
      <c r="L46" s="65"/>
      <c r="M46" s="65"/>
      <c r="N46" s="65"/>
      <c r="O46" s="65"/>
      <c r="P46" s="65"/>
      <c r="Q46" s="65"/>
      <c r="R46" s="65"/>
      <c r="S46" s="65"/>
      <c r="T46" s="65"/>
    </row>
    <row r="47" spans="1:20" ht="15.75" x14ac:dyDescent="0.25">
      <c r="A47" t="str">
        <f t="shared" si="0"/>
        <v xml:space="preserve">- </v>
      </c>
      <c r="B47" t="str">
        <f>IF(F:F,YEAR(F:F),"")</f>
        <v/>
      </c>
      <c r="C47" s="85" t="str">
        <f>IF(F:F,MONTH(F:F),"")</f>
        <v/>
      </c>
      <c r="D47" s="83" t="str">
        <f>IF(F:F,DAY(F:F),"")</f>
        <v/>
      </c>
      <c r="E47" s="6"/>
      <c r="F47" s="8"/>
      <c r="G47" s="6"/>
      <c r="H47" s="6"/>
      <c r="I47" s="6"/>
      <c r="J47" s="37"/>
      <c r="K47" s="65"/>
      <c r="L47" s="65"/>
      <c r="M47" s="65"/>
      <c r="N47" s="65"/>
      <c r="O47" s="65"/>
      <c r="P47" s="65"/>
      <c r="Q47" s="65"/>
      <c r="R47" s="65"/>
      <c r="S47" s="65"/>
      <c r="T47" s="65"/>
    </row>
    <row r="48" spans="1:20" ht="15.75" x14ac:dyDescent="0.25">
      <c r="A48" t="str">
        <f t="shared" si="0"/>
        <v xml:space="preserve">- </v>
      </c>
      <c r="B48" t="str">
        <f>IF(F:F,YEAR(F:F),"")</f>
        <v/>
      </c>
      <c r="C48" s="85" t="str">
        <f>IF(F:F,MONTH(F:F),"")</f>
        <v/>
      </c>
      <c r="D48" s="83" t="str">
        <f>IF(F:F,DAY(F:F),"")</f>
        <v/>
      </c>
      <c r="E48" s="6"/>
      <c r="F48" s="8"/>
      <c r="G48" s="6"/>
      <c r="H48" s="6"/>
      <c r="I48" s="6"/>
      <c r="J48" s="37"/>
      <c r="K48" s="65"/>
      <c r="L48" s="65"/>
      <c r="M48" s="65"/>
      <c r="N48" s="65"/>
      <c r="O48" s="65"/>
      <c r="P48" s="65"/>
      <c r="Q48" s="65"/>
      <c r="R48" s="65"/>
      <c r="S48" s="65"/>
      <c r="T48" s="65"/>
    </row>
    <row r="49" spans="1:26" ht="15.75" x14ac:dyDescent="0.25">
      <c r="A49" t="str">
        <f t="shared" si="0"/>
        <v xml:space="preserve">- </v>
      </c>
      <c r="B49" t="str">
        <f>IF(F:F,YEAR(F:F),"")</f>
        <v/>
      </c>
      <c r="C49" s="85" t="str">
        <f>IF(F:F,MONTH(F:F),"")</f>
        <v/>
      </c>
      <c r="D49" s="83" t="str">
        <f>IF(F:F,DAY(F:F),"")</f>
        <v/>
      </c>
      <c r="E49" s="6"/>
      <c r="F49" s="8"/>
      <c r="G49" s="6"/>
      <c r="H49" s="6"/>
      <c r="I49" s="6"/>
      <c r="J49" s="37"/>
      <c r="K49" s="65"/>
      <c r="L49" s="65"/>
      <c r="M49" s="65"/>
      <c r="N49" s="65"/>
      <c r="O49" s="65"/>
      <c r="P49" s="65"/>
      <c r="Q49" s="65"/>
      <c r="R49" s="65"/>
      <c r="S49" s="65"/>
      <c r="T49" s="65"/>
    </row>
    <row r="50" spans="1:26" ht="15.75" x14ac:dyDescent="0.25">
      <c r="A50" t="str">
        <f t="shared" si="0"/>
        <v xml:space="preserve">- </v>
      </c>
      <c r="B50" t="str">
        <f>IF(F:F,YEAR(F:F),"")</f>
        <v/>
      </c>
      <c r="C50" s="85" t="str">
        <f>IF(F:F,MONTH(F:F),"")</f>
        <v/>
      </c>
      <c r="D50" s="83" t="str">
        <f>IF(F:F,DAY(F:F),"")</f>
        <v/>
      </c>
      <c r="E50" s="6"/>
      <c r="F50" s="8"/>
      <c r="G50" s="6"/>
      <c r="H50" s="6"/>
      <c r="I50" s="6"/>
      <c r="J50" s="37"/>
      <c r="K50" s="65"/>
      <c r="L50" s="65"/>
      <c r="M50" s="65"/>
      <c r="N50" s="65"/>
      <c r="O50" s="65"/>
      <c r="P50" s="65"/>
      <c r="Q50" s="65"/>
      <c r="R50" s="65"/>
      <c r="S50" s="65"/>
      <c r="T50" s="65"/>
    </row>
    <row r="51" spans="1:26" ht="15.75" x14ac:dyDescent="0.25">
      <c r="A51" t="str">
        <f t="shared" si="0"/>
        <v xml:space="preserve">- </v>
      </c>
      <c r="B51" t="str">
        <f>IF(F:F,YEAR(F:F),"")</f>
        <v/>
      </c>
      <c r="C51" s="85" t="str">
        <f>IF(F:F,MONTH(F:F),"")</f>
        <v/>
      </c>
      <c r="D51" s="83" t="str">
        <f>IF(F:F,DAY(F:F),"")</f>
        <v/>
      </c>
      <c r="E51" s="6"/>
      <c r="F51" s="8"/>
      <c r="G51" s="6"/>
      <c r="H51" s="6"/>
      <c r="I51" s="6"/>
      <c r="J51" s="37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26" ht="15.75" x14ac:dyDescent="0.25">
      <c r="A52" t="str">
        <f t="shared" si="0"/>
        <v xml:space="preserve">- </v>
      </c>
      <c r="B52" t="str">
        <f>IF(F:F,YEAR(F:F),"")</f>
        <v/>
      </c>
      <c r="C52" s="85" t="str">
        <f>IF(F:F,MONTH(F:F),"")</f>
        <v/>
      </c>
      <c r="D52" s="83" t="str">
        <f>IF(F:F,DAY(F:F),"")</f>
        <v/>
      </c>
      <c r="E52" s="6"/>
      <c r="F52" s="8"/>
      <c r="G52" s="6"/>
      <c r="H52" s="54"/>
      <c r="I52" s="6"/>
      <c r="J52" s="37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26" ht="15.75" x14ac:dyDescent="0.25">
      <c r="A53" t="str">
        <f t="shared" si="0"/>
        <v xml:space="preserve">- </v>
      </c>
      <c r="B53" t="str">
        <f>IF(F:F,YEAR(F:F),"")</f>
        <v/>
      </c>
      <c r="C53" s="85" t="str">
        <f>IF(F:F,MONTH(F:F),"")</f>
        <v/>
      </c>
      <c r="D53" s="83" t="str">
        <f>IF(F:F,DAY(F:F),"")</f>
        <v/>
      </c>
      <c r="E53" s="6"/>
      <c r="F53" s="8"/>
      <c r="G53" s="6"/>
      <c r="H53" s="6"/>
      <c r="I53" s="6"/>
      <c r="J53" s="37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26" ht="15.75" x14ac:dyDescent="0.25">
      <c r="A54" t="str">
        <f t="shared" si="0"/>
        <v xml:space="preserve">- </v>
      </c>
      <c r="B54" t="str">
        <f>IF(F:F,YEAR(F:F),"")</f>
        <v/>
      </c>
      <c r="C54" s="85" t="str">
        <f>IF(F:F,MONTH(F:F),"")</f>
        <v/>
      </c>
      <c r="D54" s="83" t="str">
        <f>IF(F:F,DAY(F:F),"")</f>
        <v/>
      </c>
      <c r="E54" s="6"/>
      <c r="F54" s="8"/>
      <c r="G54" s="6"/>
      <c r="H54" s="6"/>
      <c r="I54" s="6"/>
      <c r="J54" s="37"/>
      <c r="K54" s="65"/>
      <c r="L54" s="65"/>
      <c r="M54" s="65"/>
      <c r="N54" s="65"/>
      <c r="O54" s="65"/>
      <c r="P54" s="65"/>
      <c r="Q54" s="65"/>
      <c r="R54" s="65"/>
      <c r="S54" s="65"/>
      <c r="T54" s="65"/>
    </row>
    <row r="55" spans="1:26" ht="15.75" x14ac:dyDescent="0.25">
      <c r="A55" t="str">
        <f t="shared" si="0"/>
        <v xml:space="preserve">- </v>
      </c>
      <c r="B55" t="str">
        <f>IF(F:F,YEAR(F:F),"")</f>
        <v/>
      </c>
      <c r="C55" s="85" t="str">
        <f>IF(F:F,MONTH(F:F),"")</f>
        <v/>
      </c>
      <c r="D55" s="83" t="str">
        <f>IF(F:F,DAY(F:F),"")</f>
        <v/>
      </c>
      <c r="E55" s="6"/>
      <c r="F55" s="8"/>
      <c r="G55" s="6"/>
      <c r="H55" s="6"/>
      <c r="I55" s="6"/>
      <c r="J55" s="37"/>
      <c r="K55" s="65"/>
      <c r="L55" s="65"/>
      <c r="M55" s="65"/>
      <c r="N55" s="65"/>
      <c r="O55" s="65"/>
      <c r="P55" s="65"/>
      <c r="Q55" s="65"/>
      <c r="R55" s="65"/>
      <c r="S55" s="65"/>
      <c r="T55" s="65"/>
    </row>
    <row r="56" spans="1:26" ht="15.75" x14ac:dyDescent="0.25">
      <c r="A56" t="str">
        <f t="shared" si="0"/>
        <v xml:space="preserve">- </v>
      </c>
      <c r="B56" t="str">
        <f>IF(F:F,YEAR(F:F),"")</f>
        <v/>
      </c>
      <c r="C56" s="85" t="str">
        <f>IF(F:F,MONTH(F:F),"")</f>
        <v/>
      </c>
      <c r="D56" s="83" t="str">
        <f>IF(F:F,DAY(F:F),"")</f>
        <v/>
      </c>
      <c r="E56" s="6"/>
      <c r="F56" s="8"/>
      <c r="G56" s="6"/>
      <c r="H56" s="6"/>
      <c r="I56" s="6"/>
      <c r="J56" s="37"/>
      <c r="K56" s="70"/>
      <c r="L56" s="70"/>
      <c r="M56" s="70"/>
      <c r="N56" s="70"/>
      <c r="O56" s="70"/>
      <c r="P56" s="70"/>
      <c r="Q56" s="70"/>
      <c r="R56" s="70"/>
      <c r="S56" s="70"/>
      <c r="T56" s="70"/>
    </row>
    <row r="57" spans="1:26" ht="15.75" x14ac:dyDescent="0.25">
      <c r="A57" t="str">
        <f t="shared" si="0"/>
        <v xml:space="preserve">- </v>
      </c>
      <c r="B57" t="str">
        <f>IF(F:F,YEAR(F:F),"")</f>
        <v/>
      </c>
      <c r="C57" s="85" t="str">
        <f>IF(F:F,MONTH(F:F),"")</f>
        <v/>
      </c>
      <c r="D57" s="83" t="str">
        <f>IF(F:F,DAY(F:F),"")</f>
        <v/>
      </c>
      <c r="E57" s="6"/>
      <c r="F57" s="8"/>
      <c r="G57" s="6"/>
      <c r="H57" s="6"/>
      <c r="I57" s="6"/>
      <c r="J57" s="37"/>
      <c r="K57" s="65"/>
      <c r="L57" s="65"/>
      <c r="M57" s="65"/>
      <c r="N57" s="65"/>
      <c r="O57" s="65"/>
      <c r="P57" s="65"/>
      <c r="Q57" s="65"/>
      <c r="R57" s="65"/>
      <c r="S57" s="65"/>
      <c r="T57" s="71"/>
      <c r="U57" s="73"/>
      <c r="V57" s="72"/>
      <c r="W57" s="72"/>
      <c r="X57" s="72"/>
      <c r="Y57" s="72"/>
      <c r="Z57" s="72"/>
    </row>
    <row r="58" spans="1:26" ht="15.75" x14ac:dyDescent="0.25">
      <c r="A58" t="str">
        <f t="shared" si="0"/>
        <v xml:space="preserve">- </v>
      </c>
      <c r="B58" t="str">
        <f>IF(F:F,YEAR(F:F),"")</f>
        <v/>
      </c>
      <c r="C58" s="85" t="str">
        <f>IF(F:F,MONTH(F:F),"")</f>
        <v/>
      </c>
      <c r="D58" s="83" t="str">
        <f>IF(F:F,DAY(F:F),"")</f>
        <v/>
      </c>
      <c r="E58" s="34"/>
      <c r="F58" s="8"/>
      <c r="G58" s="6"/>
      <c r="H58" s="6"/>
      <c r="I58" s="6"/>
      <c r="J58" s="37"/>
      <c r="K58" s="65"/>
      <c r="L58" s="65"/>
      <c r="M58" s="65"/>
      <c r="N58" s="65"/>
      <c r="O58" s="65"/>
      <c r="P58" s="65"/>
      <c r="Q58" s="65"/>
      <c r="R58" s="65"/>
      <c r="S58" s="65"/>
      <c r="T58" s="71"/>
      <c r="U58" s="73"/>
      <c r="V58" s="72"/>
      <c r="W58" s="72"/>
      <c r="X58" s="72"/>
      <c r="Y58" s="72"/>
      <c r="Z58" s="72"/>
    </row>
    <row r="59" spans="1:26" ht="15.75" x14ac:dyDescent="0.25">
      <c r="A59" t="str">
        <f t="shared" si="0"/>
        <v xml:space="preserve">- </v>
      </c>
      <c r="B59" t="str">
        <f>IF(F:F,YEAR(F:F),"")</f>
        <v/>
      </c>
      <c r="C59" s="85" t="str">
        <f>IF(F:F,MONTH(F:F),"")</f>
        <v/>
      </c>
      <c r="D59" s="83" t="str">
        <f>IF(F:F,DAY(F:F),"")</f>
        <v/>
      </c>
      <c r="E59" s="34"/>
      <c r="F59" s="8"/>
      <c r="G59" s="6"/>
      <c r="H59" s="6"/>
      <c r="I59" s="6"/>
      <c r="J59" s="37"/>
      <c r="K59" s="65"/>
      <c r="L59" s="65"/>
      <c r="M59" s="65"/>
      <c r="N59" s="65"/>
      <c r="O59" s="65"/>
      <c r="P59" s="65"/>
      <c r="Q59" s="65"/>
      <c r="R59" s="65"/>
      <c r="S59" s="65"/>
      <c r="T59" s="71"/>
      <c r="U59" s="73"/>
      <c r="V59" s="72"/>
      <c r="W59" s="72"/>
      <c r="X59" s="72"/>
      <c r="Y59" s="72"/>
      <c r="Z59" s="72"/>
    </row>
    <row r="60" spans="1:26" ht="15.75" x14ac:dyDescent="0.25">
      <c r="A60" t="str">
        <f t="shared" si="0"/>
        <v xml:space="preserve">- </v>
      </c>
      <c r="B60" t="str">
        <f>IF(F:F,YEAR(F:F),"")</f>
        <v/>
      </c>
      <c r="C60" s="85" t="str">
        <f>IF(F:F,MONTH(F:F),"")</f>
        <v/>
      </c>
      <c r="D60" s="83" t="str">
        <f>IF(F:F,DAY(F:F),"")</f>
        <v/>
      </c>
      <c r="E60" s="34"/>
      <c r="F60" s="8"/>
      <c r="G60" s="6"/>
      <c r="H60" s="6"/>
      <c r="I60" s="6"/>
      <c r="J60" s="37"/>
      <c r="K60" s="65"/>
      <c r="L60" s="65"/>
      <c r="M60" s="65"/>
      <c r="N60" s="65"/>
      <c r="O60" s="65"/>
      <c r="P60" s="65"/>
      <c r="Q60" s="65"/>
      <c r="R60" s="65"/>
      <c r="S60" s="65"/>
      <c r="T60" s="71"/>
      <c r="U60" s="73"/>
      <c r="V60" s="72"/>
      <c r="W60" s="72"/>
      <c r="X60" s="72"/>
      <c r="Y60" s="72"/>
      <c r="Z60" s="72"/>
    </row>
    <row r="61" spans="1:26" ht="15.75" x14ac:dyDescent="0.25">
      <c r="A61" t="str">
        <f t="shared" si="0"/>
        <v xml:space="preserve">- </v>
      </c>
      <c r="B61" t="str">
        <f>IF(F:F,YEAR(F:F),"")</f>
        <v/>
      </c>
      <c r="C61" s="85" t="str">
        <f>IF(F:F,MONTH(F:F),"")</f>
        <v/>
      </c>
      <c r="D61" s="83" t="str">
        <f>IF(F:F,DAY(F:F),"")</f>
        <v/>
      </c>
      <c r="E61" s="34"/>
      <c r="F61" s="8"/>
      <c r="G61" s="6"/>
      <c r="H61" s="6"/>
      <c r="I61" s="6"/>
      <c r="J61" s="37" t="s">
        <v>97</v>
      </c>
      <c r="K61" s="65" t="s">
        <v>97</v>
      </c>
      <c r="L61" s="65" t="s">
        <v>97</v>
      </c>
      <c r="M61" s="65" t="s">
        <v>97</v>
      </c>
      <c r="N61" s="65" t="s">
        <v>97</v>
      </c>
      <c r="O61" s="65" t="s">
        <v>97</v>
      </c>
      <c r="P61" s="65" t="s">
        <v>97</v>
      </c>
      <c r="Q61" s="65" t="s">
        <v>97</v>
      </c>
      <c r="R61" s="65" t="s">
        <v>97</v>
      </c>
      <c r="S61" s="65" t="s">
        <v>97</v>
      </c>
      <c r="T61" s="71"/>
      <c r="U61" s="73"/>
      <c r="V61" s="72"/>
      <c r="W61" s="72"/>
      <c r="X61" s="72"/>
      <c r="Y61" s="72"/>
      <c r="Z61" s="72"/>
    </row>
    <row r="62" spans="1:26" ht="15.75" x14ac:dyDescent="0.25">
      <c r="A62" t="str">
        <f t="shared" si="0"/>
        <v xml:space="preserve">- </v>
      </c>
      <c r="B62" t="str">
        <f>IF(F:F,YEAR(F:F),"")</f>
        <v/>
      </c>
      <c r="C62" s="85" t="str">
        <f>IF(F:F,MONTH(F:F),"")</f>
        <v/>
      </c>
      <c r="D62" s="83" t="str">
        <f>IF(F:F,DAY(F:F),"")</f>
        <v/>
      </c>
      <c r="E62" s="34"/>
      <c r="F62" s="8"/>
      <c r="G62" s="6"/>
      <c r="H62" s="6"/>
      <c r="I62" s="6"/>
      <c r="J62" s="37" t="s">
        <v>97</v>
      </c>
      <c r="K62" s="65" t="s">
        <v>97</v>
      </c>
      <c r="L62" s="65" t="s">
        <v>97</v>
      </c>
      <c r="M62" s="65" t="s">
        <v>97</v>
      </c>
      <c r="N62" s="65" t="s">
        <v>97</v>
      </c>
      <c r="O62" s="65" t="s">
        <v>97</v>
      </c>
      <c r="P62" s="65" t="s">
        <v>97</v>
      </c>
      <c r="Q62" s="65" t="s">
        <v>97</v>
      </c>
      <c r="R62" s="65" t="s">
        <v>97</v>
      </c>
      <c r="S62" s="65" t="s">
        <v>97</v>
      </c>
      <c r="T62" s="71"/>
      <c r="U62" s="73"/>
      <c r="V62" s="72"/>
      <c r="W62" s="72"/>
      <c r="X62" s="72"/>
      <c r="Y62" s="72"/>
      <c r="Z62" s="72"/>
    </row>
    <row r="63" spans="1:26" ht="15.75" x14ac:dyDescent="0.25">
      <c r="A63" t="str">
        <f t="shared" si="0"/>
        <v xml:space="preserve">- </v>
      </c>
      <c r="B63" t="str">
        <f>IF(F:F,YEAR(F:F),"")</f>
        <v/>
      </c>
      <c r="C63" s="85" t="str">
        <f>IF(F:F,MONTH(F:F),"")</f>
        <v/>
      </c>
      <c r="D63" s="83" t="str">
        <f>IF(F:F,DAY(F:F),"")</f>
        <v/>
      </c>
      <c r="E63" s="34"/>
      <c r="F63" s="8"/>
      <c r="G63" s="6"/>
      <c r="H63" s="6"/>
      <c r="I63" s="6"/>
      <c r="J63" s="37" t="s">
        <v>97</v>
      </c>
      <c r="K63" s="65" t="s">
        <v>97</v>
      </c>
      <c r="L63" s="65" t="s">
        <v>97</v>
      </c>
      <c r="M63" s="65" t="s">
        <v>97</v>
      </c>
      <c r="N63" s="65" t="s">
        <v>97</v>
      </c>
      <c r="O63" s="65" t="s">
        <v>97</v>
      </c>
      <c r="P63" s="65" t="s">
        <v>97</v>
      </c>
      <c r="Q63" s="65" t="s">
        <v>97</v>
      </c>
      <c r="R63" s="65" t="s">
        <v>97</v>
      </c>
      <c r="S63" s="65" t="s">
        <v>97</v>
      </c>
      <c r="T63" s="71"/>
      <c r="U63" s="73"/>
      <c r="V63" s="72"/>
      <c r="W63" s="72"/>
      <c r="X63" s="72"/>
      <c r="Y63" s="72"/>
      <c r="Z63" s="72"/>
    </row>
    <row r="64" spans="1:26" ht="15.75" x14ac:dyDescent="0.25">
      <c r="A64" t="str">
        <f t="shared" si="0"/>
        <v xml:space="preserve">- </v>
      </c>
      <c r="B64" t="str">
        <f>IF(F:F,YEAR(F:F),"")</f>
        <v/>
      </c>
      <c r="C64" s="85" t="str">
        <f>IF(F:F,MONTH(F:F),"")</f>
        <v/>
      </c>
      <c r="D64" s="83" t="str">
        <f>IF(F:F,DAY(F:F),"")</f>
        <v/>
      </c>
      <c r="E64" s="34"/>
      <c r="F64" s="8"/>
      <c r="G64" s="6"/>
      <c r="H64" s="6"/>
      <c r="I64" s="6"/>
      <c r="J64" s="37" t="s">
        <v>97</v>
      </c>
      <c r="K64" s="65" t="s">
        <v>97</v>
      </c>
      <c r="L64" s="65" t="s">
        <v>97</v>
      </c>
      <c r="M64" s="65" t="s">
        <v>97</v>
      </c>
      <c r="N64" s="65" t="s">
        <v>97</v>
      </c>
      <c r="O64" s="65" t="s">
        <v>97</v>
      </c>
      <c r="P64" s="65" t="s">
        <v>97</v>
      </c>
      <c r="Q64" s="65" t="s">
        <v>97</v>
      </c>
      <c r="R64" s="65" t="s">
        <v>97</v>
      </c>
      <c r="S64" s="65" t="s">
        <v>97</v>
      </c>
      <c r="T64" s="71"/>
      <c r="U64" s="73"/>
      <c r="V64" s="72"/>
      <c r="W64" s="72"/>
      <c r="X64" s="72"/>
      <c r="Y64" s="72"/>
      <c r="Z64" s="72"/>
    </row>
    <row r="65" spans="1:26" ht="15.75" x14ac:dyDescent="0.25">
      <c r="A65" t="str">
        <f t="shared" si="0"/>
        <v xml:space="preserve">- </v>
      </c>
      <c r="B65" t="str">
        <f>IF(F:F,YEAR(F:F),"")</f>
        <v/>
      </c>
      <c r="C65" s="85" t="str">
        <f>IF(F:F,MONTH(F:F),"")</f>
        <v/>
      </c>
      <c r="D65" s="83" t="str">
        <f>IF(F:F,DAY(F:F),"")</f>
        <v/>
      </c>
      <c r="E65" s="34"/>
      <c r="F65" s="8"/>
      <c r="G65" s="6"/>
      <c r="H65" s="6"/>
      <c r="I65" s="6"/>
      <c r="J65" s="37" t="s">
        <v>97</v>
      </c>
      <c r="K65" s="65" t="s">
        <v>97</v>
      </c>
      <c r="L65" s="65" t="s">
        <v>97</v>
      </c>
      <c r="M65" s="65" t="s">
        <v>97</v>
      </c>
      <c r="N65" s="65" t="s">
        <v>97</v>
      </c>
      <c r="O65" s="65" t="s">
        <v>97</v>
      </c>
      <c r="P65" s="65" t="s">
        <v>97</v>
      </c>
      <c r="Q65" s="65" t="s">
        <v>97</v>
      </c>
      <c r="R65" s="65" t="s">
        <v>97</v>
      </c>
      <c r="S65" s="65" t="s">
        <v>97</v>
      </c>
      <c r="T65" s="71"/>
      <c r="U65" s="73"/>
      <c r="V65" s="72"/>
      <c r="W65" s="72"/>
      <c r="X65" s="72"/>
      <c r="Y65" s="72"/>
      <c r="Z65" s="72"/>
    </row>
    <row r="66" spans="1:26" ht="15.75" x14ac:dyDescent="0.25">
      <c r="A66" t="str">
        <f t="shared" si="0"/>
        <v xml:space="preserve">- </v>
      </c>
      <c r="B66" t="str">
        <f>IF(F:F,YEAR(F:F),"")</f>
        <v/>
      </c>
      <c r="C66" s="85" t="str">
        <f>IF(F:F,MONTH(F:F),"")</f>
        <v/>
      </c>
      <c r="D66" s="83" t="str">
        <f>IF(F:F,DAY(F:F),"")</f>
        <v/>
      </c>
      <c r="E66" s="34"/>
      <c r="F66" s="8"/>
      <c r="G66" s="6"/>
      <c r="H66" s="6"/>
      <c r="I66" s="6"/>
      <c r="J66" s="37" t="s">
        <v>97</v>
      </c>
      <c r="K66" s="65" t="s">
        <v>97</v>
      </c>
      <c r="L66" s="65" t="s">
        <v>97</v>
      </c>
      <c r="M66" s="65" t="s">
        <v>97</v>
      </c>
      <c r="N66" s="65" t="s">
        <v>97</v>
      </c>
      <c r="O66" s="65" t="s">
        <v>97</v>
      </c>
      <c r="P66" s="65" t="s">
        <v>97</v>
      </c>
      <c r="Q66" s="65" t="s">
        <v>97</v>
      </c>
      <c r="R66" s="65" t="s">
        <v>97</v>
      </c>
      <c r="S66" s="65" t="s">
        <v>97</v>
      </c>
      <c r="T66" s="71"/>
      <c r="U66" s="73"/>
      <c r="V66" s="72"/>
      <c r="W66" s="72"/>
      <c r="X66" s="72"/>
      <c r="Y66" s="72"/>
      <c r="Z66" s="72"/>
    </row>
    <row r="67" spans="1:26" ht="15.75" x14ac:dyDescent="0.25">
      <c r="A67" t="str">
        <f t="shared" si="0"/>
        <v xml:space="preserve">- </v>
      </c>
      <c r="B67" t="str">
        <f>IF(F:F,YEAR(F:F),"")</f>
        <v/>
      </c>
      <c r="C67" s="85" t="str">
        <f>IF(F:F,MONTH(F:F),"")</f>
        <v/>
      </c>
      <c r="D67" s="83" t="str">
        <f>IF(F:F,DAY(F:F),"")</f>
        <v/>
      </c>
      <c r="E67" s="34"/>
      <c r="F67" s="8"/>
      <c r="G67" s="6"/>
      <c r="H67" s="6"/>
      <c r="I67" s="6"/>
      <c r="J67" s="37" t="s">
        <v>97</v>
      </c>
      <c r="K67" s="65" t="s">
        <v>97</v>
      </c>
      <c r="L67" s="65" t="s">
        <v>97</v>
      </c>
      <c r="M67" s="65" t="s">
        <v>97</v>
      </c>
      <c r="N67" s="65" t="s">
        <v>97</v>
      </c>
      <c r="O67" s="65" t="s">
        <v>97</v>
      </c>
      <c r="P67" s="65" t="s">
        <v>97</v>
      </c>
      <c r="Q67" s="65" t="s">
        <v>97</v>
      </c>
      <c r="R67" s="65" t="s">
        <v>97</v>
      </c>
      <c r="S67" s="65" t="s">
        <v>97</v>
      </c>
      <c r="T67" s="71"/>
      <c r="U67" s="73"/>
      <c r="V67" s="72"/>
      <c r="W67" s="72"/>
      <c r="X67" s="72"/>
      <c r="Y67" s="72"/>
      <c r="Z67" s="72"/>
    </row>
    <row r="68" spans="1:26" ht="15.75" x14ac:dyDescent="0.25">
      <c r="A68" t="str">
        <f t="shared" ref="A68:A131" si="1">CONCATENATE(C68,"-",G68," ",H68)</f>
        <v xml:space="preserve">- </v>
      </c>
      <c r="B68" t="str">
        <f>IF(F:F,YEAR(F:F),"")</f>
        <v/>
      </c>
      <c r="C68" s="85" t="str">
        <f>IF(F:F,MONTH(F:F),"")</f>
        <v/>
      </c>
      <c r="D68" s="83" t="str">
        <f>IF(F:F,DAY(F:F),"")</f>
        <v/>
      </c>
      <c r="E68" s="34"/>
      <c r="F68" s="8"/>
      <c r="G68" s="6"/>
      <c r="H68" s="6"/>
      <c r="I68" s="6"/>
      <c r="J68" s="37" t="s">
        <v>97</v>
      </c>
      <c r="K68" s="65" t="s">
        <v>97</v>
      </c>
      <c r="L68" s="65" t="s">
        <v>97</v>
      </c>
      <c r="M68" s="65" t="s">
        <v>97</v>
      </c>
      <c r="N68" s="65" t="s">
        <v>97</v>
      </c>
      <c r="O68" s="65" t="s">
        <v>97</v>
      </c>
      <c r="P68" s="65" t="s">
        <v>97</v>
      </c>
      <c r="Q68" s="65" t="s">
        <v>97</v>
      </c>
      <c r="R68" s="65" t="s">
        <v>97</v>
      </c>
      <c r="S68" s="65" t="s">
        <v>97</v>
      </c>
      <c r="T68" s="71" t="s">
        <v>97</v>
      </c>
      <c r="U68" s="73"/>
      <c r="V68" s="72"/>
      <c r="W68" s="72"/>
      <c r="X68" s="72"/>
      <c r="Y68" s="72"/>
      <c r="Z68" s="72"/>
    </row>
    <row r="69" spans="1:26" ht="15.75" x14ac:dyDescent="0.25">
      <c r="A69" t="str">
        <f t="shared" si="1"/>
        <v xml:space="preserve">- </v>
      </c>
      <c r="B69" t="str">
        <f>IF(F:F,YEAR(F:F),"")</f>
        <v/>
      </c>
      <c r="C69" s="85" t="str">
        <f>IF(F:F,MONTH(F:F),"")</f>
        <v/>
      </c>
      <c r="D69" s="83" t="str">
        <f>IF(F:F,DAY(F:F),"")</f>
        <v/>
      </c>
      <c r="E69" s="34"/>
      <c r="F69" s="8"/>
      <c r="G69" s="6"/>
      <c r="H69" s="6"/>
      <c r="I69" s="6"/>
      <c r="J69" s="37" t="s">
        <v>97</v>
      </c>
      <c r="K69" s="65" t="s">
        <v>97</v>
      </c>
      <c r="L69" s="65" t="s">
        <v>97</v>
      </c>
      <c r="M69" s="65" t="s">
        <v>97</v>
      </c>
      <c r="N69" s="65" t="s">
        <v>97</v>
      </c>
      <c r="O69" s="65" t="s">
        <v>97</v>
      </c>
      <c r="P69" s="65" t="s">
        <v>97</v>
      </c>
      <c r="Q69" s="65" t="s">
        <v>97</v>
      </c>
      <c r="R69" s="65" t="s">
        <v>97</v>
      </c>
      <c r="S69" s="65" t="s">
        <v>97</v>
      </c>
      <c r="T69" s="71" t="s">
        <v>97</v>
      </c>
      <c r="U69" s="73"/>
      <c r="V69" s="72"/>
      <c r="W69" s="72"/>
      <c r="X69" s="72"/>
      <c r="Y69" s="72"/>
      <c r="Z69" s="72"/>
    </row>
    <row r="70" spans="1:26" ht="15.75" x14ac:dyDescent="0.25">
      <c r="A70" t="str">
        <f t="shared" si="1"/>
        <v xml:space="preserve">- </v>
      </c>
      <c r="B70" t="str">
        <f>IF(F:F,YEAR(F:F),"")</f>
        <v/>
      </c>
      <c r="C70" s="85" t="str">
        <f>IF(F:F,MONTH(F:F),"")</f>
        <v/>
      </c>
      <c r="D70" s="83" t="str">
        <f>IF(F:F,DAY(F:F),"")</f>
        <v/>
      </c>
      <c r="E70" s="34"/>
      <c r="F70" s="8"/>
      <c r="G70" s="6"/>
      <c r="H70" s="6"/>
      <c r="I70" s="6"/>
      <c r="J70" s="37" t="s">
        <v>97</v>
      </c>
      <c r="K70" s="65" t="s">
        <v>97</v>
      </c>
      <c r="L70" s="65" t="s">
        <v>97</v>
      </c>
      <c r="M70" s="65" t="s">
        <v>97</v>
      </c>
      <c r="N70" s="65" t="s">
        <v>97</v>
      </c>
      <c r="O70" s="65" t="s">
        <v>97</v>
      </c>
      <c r="P70" s="65" t="s">
        <v>97</v>
      </c>
      <c r="Q70" s="65" t="s">
        <v>97</v>
      </c>
      <c r="R70" s="65" t="s">
        <v>97</v>
      </c>
      <c r="S70" s="65" t="s">
        <v>97</v>
      </c>
      <c r="T70" s="71" t="s">
        <v>97</v>
      </c>
      <c r="U70" s="73"/>
      <c r="V70" s="72"/>
      <c r="W70" s="72"/>
      <c r="X70" s="72"/>
      <c r="Y70" s="72"/>
      <c r="Z70" s="72"/>
    </row>
    <row r="71" spans="1:26" ht="15.75" x14ac:dyDescent="0.25">
      <c r="A71" t="str">
        <f t="shared" si="1"/>
        <v xml:space="preserve">- </v>
      </c>
      <c r="B71" t="str">
        <f>IF(F:F,YEAR(F:F),"")</f>
        <v/>
      </c>
      <c r="C71" s="85" t="str">
        <f>IF(F:F,MONTH(F:F),"")</f>
        <v/>
      </c>
      <c r="D71" s="83" t="str">
        <f>IF(F:F,DAY(F:F),"")</f>
        <v/>
      </c>
      <c r="E71" s="34"/>
      <c r="F71" s="8"/>
      <c r="G71" s="6"/>
      <c r="H71" s="6"/>
      <c r="I71" s="6"/>
      <c r="J71" s="37" t="s">
        <v>97</v>
      </c>
      <c r="K71" s="65" t="s">
        <v>97</v>
      </c>
      <c r="L71" s="65" t="s">
        <v>97</v>
      </c>
      <c r="M71" s="65" t="s">
        <v>97</v>
      </c>
      <c r="N71" s="65" t="s">
        <v>97</v>
      </c>
      <c r="O71" s="65" t="s">
        <v>97</v>
      </c>
      <c r="P71" s="65" t="s">
        <v>97</v>
      </c>
      <c r="Q71" s="65" t="s">
        <v>97</v>
      </c>
      <c r="R71" s="65" t="s">
        <v>97</v>
      </c>
      <c r="S71" s="65" t="s">
        <v>97</v>
      </c>
      <c r="T71" s="71" t="s">
        <v>97</v>
      </c>
      <c r="U71" s="73"/>
      <c r="V71" s="72"/>
      <c r="W71" s="72"/>
      <c r="X71" s="72"/>
      <c r="Y71" s="72"/>
      <c r="Z71" s="72"/>
    </row>
    <row r="72" spans="1:26" ht="15.75" x14ac:dyDescent="0.25">
      <c r="A72" t="str">
        <f t="shared" si="1"/>
        <v xml:space="preserve">- </v>
      </c>
      <c r="B72" t="str">
        <f>IF(F:F,YEAR(F:F),"")</f>
        <v/>
      </c>
      <c r="C72" s="85" t="str">
        <f>IF(F:F,MONTH(F:F),"")</f>
        <v/>
      </c>
      <c r="D72" s="83" t="str">
        <f>IF(F:F,DAY(F:F),"")</f>
        <v/>
      </c>
      <c r="E72" s="34"/>
      <c r="F72" s="8"/>
      <c r="G72" s="6"/>
      <c r="H72" s="6"/>
      <c r="I72" s="6"/>
      <c r="J72" s="37" t="s">
        <v>97</v>
      </c>
      <c r="K72" s="65" t="s">
        <v>97</v>
      </c>
      <c r="L72" s="65" t="s">
        <v>97</v>
      </c>
      <c r="M72" s="65" t="s">
        <v>97</v>
      </c>
      <c r="N72" s="65" t="s">
        <v>97</v>
      </c>
      <c r="O72" s="65" t="s">
        <v>97</v>
      </c>
      <c r="P72" s="65" t="s">
        <v>97</v>
      </c>
      <c r="Q72" s="65" t="s">
        <v>97</v>
      </c>
      <c r="R72" s="65" t="s">
        <v>97</v>
      </c>
      <c r="S72" s="65" t="s">
        <v>97</v>
      </c>
      <c r="T72" s="71" t="s">
        <v>97</v>
      </c>
      <c r="U72" s="73"/>
      <c r="V72" s="72"/>
      <c r="W72" s="72"/>
      <c r="X72" s="72"/>
      <c r="Y72" s="72"/>
      <c r="Z72" s="72"/>
    </row>
    <row r="73" spans="1:26" ht="15.75" x14ac:dyDescent="0.25">
      <c r="A73" t="str">
        <f t="shared" si="1"/>
        <v xml:space="preserve">- </v>
      </c>
      <c r="B73" t="str">
        <f>IF(F:F,YEAR(F:F),"")</f>
        <v/>
      </c>
      <c r="C73" s="85" t="str">
        <f>IF(F:F,MONTH(F:F),"")</f>
        <v/>
      </c>
      <c r="D73" s="83" t="str">
        <f>IF(F:F,DAY(F:F),"")</f>
        <v/>
      </c>
      <c r="E73" s="34"/>
      <c r="F73" s="8"/>
      <c r="G73" s="6"/>
      <c r="H73" s="6"/>
      <c r="I73" s="6"/>
      <c r="J73" s="37" t="s">
        <v>97</v>
      </c>
      <c r="K73" s="65" t="s">
        <v>97</v>
      </c>
      <c r="L73" s="65" t="s">
        <v>97</v>
      </c>
      <c r="M73" s="65" t="s">
        <v>97</v>
      </c>
      <c r="N73" s="65" t="s">
        <v>97</v>
      </c>
      <c r="O73" s="65" t="s">
        <v>97</v>
      </c>
      <c r="P73" s="65" t="s">
        <v>97</v>
      </c>
      <c r="Q73" s="65" t="s">
        <v>97</v>
      </c>
      <c r="R73" s="65" t="s">
        <v>97</v>
      </c>
      <c r="S73" s="65" t="s">
        <v>97</v>
      </c>
      <c r="T73" s="71" t="s">
        <v>97</v>
      </c>
      <c r="U73" s="73"/>
      <c r="V73" s="72"/>
      <c r="W73" s="72"/>
      <c r="X73" s="72"/>
      <c r="Y73" s="72"/>
      <c r="Z73" s="72"/>
    </row>
    <row r="74" spans="1:26" ht="15.75" x14ac:dyDescent="0.25">
      <c r="A74" t="str">
        <f t="shared" si="1"/>
        <v xml:space="preserve">- </v>
      </c>
      <c r="B74" t="str">
        <f>IF(F:F,YEAR(F:F),"")</f>
        <v/>
      </c>
      <c r="C74" s="85" t="str">
        <f>IF(F:F,MONTH(F:F),"")</f>
        <v/>
      </c>
      <c r="D74" s="83" t="str">
        <f>IF(F:F,DAY(F:F),"")</f>
        <v/>
      </c>
      <c r="E74" s="34"/>
      <c r="F74" s="8"/>
      <c r="G74" s="6"/>
      <c r="H74" s="6"/>
      <c r="I74" s="6"/>
      <c r="J74" s="37" t="s">
        <v>97</v>
      </c>
      <c r="K74" s="65" t="s">
        <v>97</v>
      </c>
      <c r="L74" s="65" t="s">
        <v>97</v>
      </c>
      <c r="M74" s="65" t="s">
        <v>97</v>
      </c>
      <c r="N74" s="65" t="s">
        <v>97</v>
      </c>
      <c r="O74" s="65" t="s">
        <v>97</v>
      </c>
      <c r="P74" s="65" t="s">
        <v>97</v>
      </c>
      <c r="Q74" s="65" t="s">
        <v>97</v>
      </c>
      <c r="R74" s="65" t="s">
        <v>97</v>
      </c>
      <c r="S74" s="65" t="s">
        <v>97</v>
      </c>
      <c r="T74" s="71" t="s">
        <v>97</v>
      </c>
      <c r="U74" s="73"/>
      <c r="V74" s="72"/>
      <c r="W74" s="72"/>
      <c r="X74" s="72"/>
      <c r="Y74" s="72"/>
      <c r="Z74" s="72"/>
    </row>
    <row r="75" spans="1:26" ht="15.75" x14ac:dyDescent="0.25">
      <c r="A75" t="str">
        <f t="shared" si="1"/>
        <v xml:space="preserve">- </v>
      </c>
      <c r="B75" t="str">
        <f>IF(F:F,YEAR(F:F),"")</f>
        <v/>
      </c>
      <c r="C75" s="85" t="str">
        <f>IF(F:F,MONTH(F:F),"")</f>
        <v/>
      </c>
      <c r="D75" s="83" t="str">
        <f>IF(F:F,DAY(F:F),"")</f>
        <v/>
      </c>
      <c r="E75" s="34"/>
      <c r="F75" s="8"/>
      <c r="G75" s="6"/>
      <c r="H75" s="6"/>
      <c r="I75" s="6"/>
      <c r="J75" s="37" t="s">
        <v>97</v>
      </c>
      <c r="K75" s="65" t="s">
        <v>97</v>
      </c>
      <c r="L75" s="65" t="s">
        <v>97</v>
      </c>
      <c r="M75" s="65" t="s">
        <v>97</v>
      </c>
      <c r="N75" s="65" t="s">
        <v>97</v>
      </c>
      <c r="O75" s="65" t="s">
        <v>97</v>
      </c>
      <c r="P75" s="65" t="s">
        <v>97</v>
      </c>
      <c r="Q75" s="65" t="s">
        <v>97</v>
      </c>
      <c r="R75" s="65" t="s">
        <v>97</v>
      </c>
      <c r="S75" s="65" t="s">
        <v>97</v>
      </c>
      <c r="T75" s="71" t="s">
        <v>97</v>
      </c>
      <c r="U75" s="73"/>
      <c r="V75" s="72"/>
      <c r="W75" s="72"/>
      <c r="X75" s="72"/>
      <c r="Y75" s="72"/>
      <c r="Z75" s="72"/>
    </row>
    <row r="76" spans="1:26" ht="15.75" x14ac:dyDescent="0.25">
      <c r="A76" t="str">
        <f t="shared" si="1"/>
        <v xml:space="preserve">- </v>
      </c>
      <c r="B76" t="str">
        <f>IF(F:F,YEAR(F:F),"")</f>
        <v/>
      </c>
      <c r="C76" s="85" t="str">
        <f>IF(F:F,MONTH(F:F),"")</f>
        <v/>
      </c>
      <c r="D76" s="83" t="str">
        <f>IF(F:F,DAY(F:F),"")</f>
        <v/>
      </c>
      <c r="E76" s="34"/>
      <c r="F76" s="8"/>
      <c r="G76" s="6"/>
      <c r="H76" s="6"/>
      <c r="I76" s="6"/>
      <c r="J76" s="37"/>
      <c r="K76" s="65"/>
      <c r="L76" s="65"/>
      <c r="M76" s="65"/>
      <c r="N76" s="65"/>
      <c r="O76" s="65"/>
      <c r="P76" s="65"/>
      <c r="Q76" s="65"/>
      <c r="R76" s="65"/>
      <c r="S76" s="65"/>
      <c r="T76" s="71"/>
      <c r="U76" s="73"/>
      <c r="V76" s="72"/>
      <c r="W76" s="72"/>
      <c r="X76" s="72"/>
      <c r="Y76" s="72"/>
      <c r="Z76" s="72"/>
    </row>
    <row r="77" spans="1:26" ht="15.75" x14ac:dyDescent="0.25">
      <c r="A77" t="str">
        <f t="shared" si="1"/>
        <v xml:space="preserve">- </v>
      </c>
      <c r="B77" t="str">
        <f>IF(F:F,YEAR(F:F),"")</f>
        <v/>
      </c>
      <c r="C77" s="85" t="str">
        <f>IF(F:F,MONTH(F:F),"")</f>
        <v/>
      </c>
      <c r="D77" s="83" t="str">
        <f>IF(F:F,DAY(F:F),"")</f>
        <v/>
      </c>
      <c r="E77" s="34"/>
      <c r="F77" s="8"/>
      <c r="G77" s="6"/>
      <c r="H77" s="6"/>
      <c r="I77" s="6"/>
      <c r="J77" s="37"/>
      <c r="K77" s="65"/>
      <c r="L77" s="65"/>
      <c r="M77" s="65"/>
      <c r="N77" s="65"/>
      <c r="O77" s="65"/>
      <c r="P77" s="65"/>
      <c r="Q77" s="65"/>
      <c r="R77" s="65"/>
      <c r="S77" s="65"/>
      <c r="T77" s="71"/>
      <c r="U77" s="73"/>
      <c r="V77" s="72"/>
      <c r="W77" s="72"/>
      <c r="X77" s="72"/>
      <c r="Y77" s="72"/>
      <c r="Z77" s="72"/>
    </row>
    <row r="78" spans="1:26" ht="15.75" x14ac:dyDescent="0.25">
      <c r="A78" t="str">
        <f t="shared" si="1"/>
        <v xml:space="preserve">- </v>
      </c>
      <c r="B78" t="str">
        <f>IF(F:F,YEAR(F:F),"")</f>
        <v/>
      </c>
      <c r="C78" s="85" t="str">
        <f>IF(F:F,MONTH(F:F),"")</f>
        <v/>
      </c>
      <c r="D78" s="83" t="str">
        <f>IF(F:F,DAY(F:F),"")</f>
        <v/>
      </c>
      <c r="E78" s="34"/>
      <c r="F78" s="8"/>
      <c r="G78" s="6"/>
      <c r="H78" s="6"/>
      <c r="I78" s="6"/>
      <c r="J78" s="37"/>
      <c r="K78" s="65"/>
      <c r="L78" s="65"/>
      <c r="M78" s="65"/>
      <c r="N78" s="65"/>
      <c r="O78" s="65"/>
      <c r="P78" s="65"/>
      <c r="Q78" s="65"/>
      <c r="R78" s="65"/>
      <c r="S78" s="65"/>
      <c r="T78" s="71"/>
      <c r="U78" s="73"/>
      <c r="V78" s="72"/>
      <c r="W78" s="72"/>
      <c r="X78" s="72"/>
      <c r="Y78" s="72"/>
      <c r="Z78" s="72"/>
    </row>
    <row r="79" spans="1:26" ht="15.75" x14ac:dyDescent="0.25">
      <c r="A79" t="str">
        <f t="shared" si="1"/>
        <v xml:space="preserve">- </v>
      </c>
      <c r="B79" t="str">
        <f>IF(F:F,YEAR(F:F),"")</f>
        <v/>
      </c>
      <c r="C79" s="85" t="str">
        <f>IF(F:F,MONTH(F:F),"")</f>
        <v/>
      </c>
      <c r="D79" s="83" t="str">
        <f>IF(F:F,DAY(F:F),"")</f>
        <v/>
      </c>
      <c r="E79" s="34"/>
      <c r="F79" s="8"/>
      <c r="G79" s="6"/>
      <c r="H79" s="6"/>
      <c r="I79" s="6"/>
      <c r="J79" s="37"/>
      <c r="K79" s="65"/>
      <c r="L79" s="65"/>
      <c r="M79" s="65"/>
      <c r="N79" s="65"/>
      <c r="O79" s="65"/>
      <c r="P79" s="65"/>
      <c r="Q79" s="65"/>
      <c r="R79" s="65"/>
      <c r="S79" s="65"/>
      <c r="T79" s="71"/>
      <c r="U79" s="73"/>
      <c r="V79" s="72"/>
      <c r="W79" s="72"/>
      <c r="X79" s="72"/>
      <c r="Y79" s="72"/>
      <c r="Z79" s="72"/>
    </row>
    <row r="80" spans="1:26" ht="15.75" x14ac:dyDescent="0.25">
      <c r="A80" t="str">
        <f t="shared" si="1"/>
        <v xml:space="preserve">- </v>
      </c>
      <c r="B80" t="str">
        <f>IF(F:F,YEAR(F:F),"")</f>
        <v/>
      </c>
      <c r="C80" s="85" t="str">
        <f>IF(F:F,MONTH(F:F),"")</f>
        <v/>
      </c>
      <c r="D80" s="83" t="str">
        <f>IF(F:F,DAY(F:F),"")</f>
        <v/>
      </c>
      <c r="E80" s="34"/>
      <c r="F80" s="8"/>
      <c r="G80" s="6"/>
      <c r="H80" s="6"/>
      <c r="I80" s="6"/>
      <c r="J80" s="37"/>
      <c r="K80" s="65"/>
      <c r="L80" s="65"/>
      <c r="M80" s="65"/>
      <c r="N80" s="65"/>
      <c r="O80" s="65"/>
      <c r="P80" s="65"/>
      <c r="Q80" s="65"/>
      <c r="R80" s="65"/>
      <c r="S80" s="65"/>
      <c r="T80" s="71"/>
      <c r="U80" s="73"/>
      <c r="V80" s="72"/>
      <c r="W80" s="72"/>
      <c r="X80" s="72"/>
      <c r="Y80" s="72"/>
      <c r="Z80" s="72"/>
    </row>
    <row r="81" spans="1:26" ht="15.75" x14ac:dyDescent="0.25">
      <c r="A81" t="str">
        <f t="shared" si="1"/>
        <v xml:space="preserve">- </v>
      </c>
      <c r="B81" t="str">
        <f>IF(F:F,YEAR(F:F),"")</f>
        <v/>
      </c>
      <c r="C81" s="85" t="str">
        <f>IF(F:F,MONTH(F:F),"")</f>
        <v/>
      </c>
      <c r="D81" s="83" t="str">
        <f>IF(F:F,DAY(F:F),"")</f>
        <v/>
      </c>
      <c r="E81" s="34"/>
      <c r="F81" s="8"/>
      <c r="G81" s="6"/>
      <c r="H81" s="6"/>
      <c r="I81" s="6"/>
      <c r="J81" s="37"/>
      <c r="K81" s="65"/>
      <c r="L81" s="65"/>
      <c r="M81" s="65"/>
      <c r="N81" s="65"/>
      <c r="O81" s="65"/>
      <c r="P81" s="65"/>
      <c r="Q81" s="65"/>
      <c r="R81" s="65"/>
      <c r="S81" s="65"/>
      <c r="T81" s="71"/>
      <c r="U81" s="73"/>
      <c r="V81" s="72"/>
      <c r="W81" s="72"/>
      <c r="X81" s="72"/>
      <c r="Y81" s="72"/>
      <c r="Z81" s="72"/>
    </row>
    <row r="82" spans="1:26" ht="15.75" x14ac:dyDescent="0.25">
      <c r="A82" t="str">
        <f t="shared" si="1"/>
        <v xml:space="preserve">- </v>
      </c>
      <c r="B82" t="str">
        <f>IF(F:F,YEAR(F:F),"")</f>
        <v/>
      </c>
      <c r="C82" s="85" t="str">
        <f>IF(F:F,MONTH(F:F),"")</f>
        <v/>
      </c>
      <c r="D82" s="83" t="str">
        <f>IF(F:F,DAY(F:F),"")</f>
        <v/>
      </c>
      <c r="E82" s="34"/>
      <c r="F82" s="8"/>
      <c r="G82" s="6"/>
      <c r="H82" s="6"/>
      <c r="I82" s="6"/>
      <c r="J82" s="37"/>
      <c r="K82" s="65"/>
      <c r="L82" s="65"/>
      <c r="M82" s="65"/>
      <c r="N82" s="65"/>
      <c r="O82" s="65"/>
      <c r="P82" s="65"/>
      <c r="Q82" s="65"/>
      <c r="R82" s="65"/>
      <c r="S82" s="65"/>
      <c r="T82" s="71"/>
      <c r="U82" s="73"/>
      <c r="V82" s="72"/>
      <c r="W82" s="72"/>
      <c r="X82" s="72"/>
      <c r="Y82" s="72"/>
      <c r="Z82" s="72"/>
    </row>
    <row r="83" spans="1:26" ht="15.75" x14ac:dyDescent="0.25">
      <c r="A83" t="str">
        <f t="shared" si="1"/>
        <v xml:space="preserve">- </v>
      </c>
      <c r="B83" t="str">
        <f>IF(F:F,YEAR(F:F),"")</f>
        <v/>
      </c>
      <c r="C83" s="85" t="str">
        <f>IF(F:F,MONTH(F:F),"")</f>
        <v/>
      </c>
      <c r="D83" s="83" t="str">
        <f>IF(F:F,DAY(F:F),"")</f>
        <v/>
      </c>
      <c r="E83" s="34"/>
      <c r="F83" s="8"/>
      <c r="G83" s="6"/>
      <c r="H83" s="6"/>
      <c r="I83" s="6"/>
      <c r="J83" s="37"/>
      <c r="K83" s="65"/>
      <c r="L83" s="65"/>
      <c r="M83" s="65"/>
      <c r="N83" s="65"/>
      <c r="O83" s="65"/>
      <c r="P83" s="65"/>
      <c r="Q83" s="65"/>
      <c r="R83" s="65"/>
      <c r="S83" s="65"/>
      <c r="T83" s="71"/>
      <c r="U83" s="73"/>
      <c r="V83" s="72"/>
      <c r="W83" s="72"/>
      <c r="X83" s="72"/>
      <c r="Y83" s="72"/>
      <c r="Z83" s="72"/>
    </row>
    <row r="84" spans="1:26" ht="15.75" x14ac:dyDescent="0.25">
      <c r="A84" t="str">
        <f t="shared" si="1"/>
        <v xml:space="preserve">- </v>
      </c>
      <c r="B84" t="str">
        <f>IF(F:F,YEAR(F:F),"")</f>
        <v/>
      </c>
      <c r="C84" s="85" t="str">
        <f>IF(F:F,MONTH(F:F),"")</f>
        <v/>
      </c>
      <c r="D84" s="83" t="str">
        <f>IF(F:F,DAY(F:F),"")</f>
        <v/>
      </c>
      <c r="E84" s="34"/>
      <c r="F84" s="8"/>
      <c r="G84" s="6"/>
      <c r="H84" s="6"/>
      <c r="I84" s="6"/>
      <c r="J84" s="37"/>
      <c r="K84" s="65"/>
      <c r="L84" s="65"/>
      <c r="M84" s="65"/>
      <c r="N84" s="65"/>
      <c r="O84" s="65"/>
      <c r="P84" s="65"/>
      <c r="Q84" s="65"/>
      <c r="R84" s="65"/>
      <c r="S84" s="65"/>
      <c r="T84" s="71"/>
      <c r="U84" s="73"/>
      <c r="V84" s="72"/>
      <c r="W84" s="72"/>
      <c r="X84" s="72"/>
      <c r="Y84" s="72"/>
      <c r="Z84" s="72"/>
    </row>
    <row r="85" spans="1:26" ht="15.75" x14ac:dyDescent="0.25">
      <c r="A85" t="str">
        <f t="shared" si="1"/>
        <v xml:space="preserve">- </v>
      </c>
      <c r="B85" t="str">
        <f>IF(F:F,YEAR(F:F),"")</f>
        <v/>
      </c>
      <c r="C85" s="85" t="str">
        <f>IF(F:F,MONTH(F:F),"")</f>
        <v/>
      </c>
      <c r="D85" s="83" t="str">
        <f>IF(F:F,DAY(F:F),"")</f>
        <v/>
      </c>
      <c r="E85" s="34"/>
      <c r="F85" s="8"/>
      <c r="G85" s="6"/>
      <c r="H85" s="6"/>
      <c r="I85" s="6"/>
      <c r="J85" s="37"/>
      <c r="K85" s="65"/>
      <c r="L85" s="65"/>
      <c r="M85" s="65"/>
      <c r="N85" s="65"/>
      <c r="O85" s="65"/>
      <c r="P85" s="65"/>
      <c r="Q85" s="65"/>
      <c r="R85" s="65"/>
      <c r="S85" s="65"/>
      <c r="T85" s="71"/>
      <c r="U85" s="73"/>
      <c r="V85" s="72"/>
      <c r="W85" s="72"/>
      <c r="X85" s="72"/>
      <c r="Y85" s="72"/>
      <c r="Z85" s="72"/>
    </row>
    <row r="86" spans="1:26" ht="15.75" x14ac:dyDescent="0.25">
      <c r="A86" t="str">
        <f t="shared" si="1"/>
        <v xml:space="preserve">- </v>
      </c>
      <c r="B86" t="str">
        <f>IF(F:F,YEAR(F:F),"")</f>
        <v/>
      </c>
      <c r="C86" s="85" t="str">
        <f>IF(F:F,MONTH(F:F),"")</f>
        <v/>
      </c>
      <c r="D86" s="83" t="str">
        <f>IF(F:F,DAY(F:F),"")</f>
        <v/>
      </c>
      <c r="E86" s="34"/>
      <c r="F86" s="8"/>
      <c r="G86" s="6"/>
      <c r="H86" s="6"/>
      <c r="I86" s="6"/>
      <c r="J86" s="37"/>
      <c r="K86" s="65"/>
      <c r="L86" s="65"/>
      <c r="M86" s="65"/>
      <c r="N86" s="65"/>
      <c r="O86" s="65"/>
      <c r="P86" s="65"/>
      <c r="Q86" s="65"/>
      <c r="R86" s="65"/>
      <c r="S86" s="65"/>
      <c r="T86" s="71"/>
      <c r="U86" s="73"/>
      <c r="V86" s="72"/>
      <c r="W86" s="72"/>
      <c r="X86" s="72"/>
      <c r="Y86" s="72"/>
      <c r="Z86" s="72"/>
    </row>
    <row r="87" spans="1:26" ht="15.75" x14ac:dyDescent="0.25">
      <c r="A87" t="str">
        <f t="shared" si="1"/>
        <v xml:space="preserve">- </v>
      </c>
      <c r="B87" t="str">
        <f>IF(F:F,YEAR(F:F),"")</f>
        <v/>
      </c>
      <c r="C87" s="85" t="str">
        <f>IF(F:F,MONTH(F:F),"")</f>
        <v/>
      </c>
      <c r="D87" s="83" t="str">
        <f>IF(F:F,DAY(F:F),"")</f>
        <v/>
      </c>
      <c r="E87" s="34"/>
      <c r="F87" s="8"/>
      <c r="G87" s="6"/>
      <c r="H87" s="6"/>
      <c r="I87" s="6"/>
      <c r="J87" s="37"/>
      <c r="K87" s="65"/>
      <c r="L87" s="65"/>
      <c r="M87" s="65"/>
      <c r="N87" s="65"/>
      <c r="O87" s="65"/>
      <c r="P87" s="65"/>
      <c r="Q87" s="65"/>
      <c r="R87" s="65"/>
      <c r="S87" s="65"/>
      <c r="T87" s="71"/>
      <c r="U87" s="73"/>
      <c r="V87" s="72"/>
      <c r="W87" s="72"/>
      <c r="X87" s="72"/>
      <c r="Y87" s="72"/>
      <c r="Z87" s="72"/>
    </row>
    <row r="88" spans="1:26" ht="15.75" x14ac:dyDescent="0.25">
      <c r="A88" t="str">
        <f t="shared" si="1"/>
        <v xml:space="preserve">- </v>
      </c>
      <c r="B88" t="str">
        <f>IF(F:F,YEAR(F:F),"")</f>
        <v/>
      </c>
      <c r="C88" s="85" t="str">
        <f>IF(F:F,MONTH(F:F),"")</f>
        <v/>
      </c>
      <c r="D88" s="83" t="str">
        <f>IF(F:F,DAY(F:F),"")</f>
        <v/>
      </c>
      <c r="E88" s="34"/>
      <c r="F88" s="8"/>
      <c r="G88" s="6"/>
      <c r="H88" s="6"/>
      <c r="I88" s="6"/>
      <c r="J88" s="37"/>
      <c r="K88" s="65"/>
      <c r="L88" s="65"/>
      <c r="M88" s="65"/>
      <c r="N88" s="65"/>
      <c r="O88" s="65"/>
      <c r="P88" s="65"/>
      <c r="Q88" s="65"/>
      <c r="R88" s="65"/>
      <c r="S88" s="65"/>
      <c r="T88" s="71"/>
      <c r="U88" s="73"/>
      <c r="V88" s="72"/>
      <c r="W88" s="72"/>
      <c r="X88" s="72"/>
      <c r="Y88" s="72"/>
      <c r="Z88" s="72"/>
    </row>
    <row r="89" spans="1:26" ht="15.75" x14ac:dyDescent="0.25">
      <c r="A89" t="str">
        <f t="shared" si="1"/>
        <v xml:space="preserve">- </v>
      </c>
      <c r="B89" t="str">
        <f>IF(F:F,YEAR(F:F),"")</f>
        <v/>
      </c>
      <c r="C89" s="85" t="str">
        <f>IF(F:F,MONTH(F:F),"")</f>
        <v/>
      </c>
      <c r="D89" s="83" t="str">
        <f>IF(F:F,DAY(F:F),"")</f>
        <v/>
      </c>
      <c r="E89" s="34"/>
      <c r="F89" s="8"/>
      <c r="G89" s="6"/>
      <c r="H89" s="6"/>
      <c r="I89" s="6"/>
      <c r="J89" s="37"/>
      <c r="K89" s="65"/>
      <c r="L89" s="65"/>
      <c r="M89" s="65"/>
      <c r="N89" s="65"/>
      <c r="O89" s="65"/>
      <c r="P89" s="65"/>
      <c r="Q89" s="65"/>
      <c r="R89" s="65"/>
      <c r="S89" s="65"/>
      <c r="T89" s="71"/>
      <c r="U89" s="73"/>
      <c r="V89" s="72"/>
      <c r="W89" s="72"/>
      <c r="X89" s="72"/>
      <c r="Y89" s="72"/>
      <c r="Z89" s="72"/>
    </row>
    <row r="90" spans="1:26" ht="15.75" x14ac:dyDescent="0.25">
      <c r="A90" t="str">
        <f t="shared" si="1"/>
        <v xml:space="preserve">- </v>
      </c>
      <c r="B90" t="str">
        <f>IF(F:F,YEAR(F:F),"")</f>
        <v/>
      </c>
      <c r="C90" s="85" t="str">
        <f>IF(F:F,MONTH(F:F),"")</f>
        <v/>
      </c>
      <c r="D90" s="83" t="str">
        <f>IF(F:F,DAY(F:F),"")</f>
        <v/>
      </c>
      <c r="E90" s="34"/>
      <c r="F90" s="8"/>
      <c r="G90" s="6"/>
      <c r="H90" s="6"/>
      <c r="I90" s="6"/>
      <c r="J90" s="37"/>
      <c r="K90" s="65"/>
      <c r="L90" s="65"/>
      <c r="M90" s="65"/>
      <c r="N90" s="65"/>
      <c r="O90" s="65"/>
      <c r="P90" s="65"/>
      <c r="Q90" s="65"/>
      <c r="R90" s="65"/>
      <c r="S90" s="65"/>
      <c r="T90" s="71"/>
      <c r="U90" s="73"/>
      <c r="V90" s="72"/>
      <c r="W90" s="72"/>
      <c r="X90" s="72"/>
      <c r="Y90" s="72"/>
      <c r="Z90" s="72"/>
    </row>
    <row r="91" spans="1:26" ht="15.75" x14ac:dyDescent="0.25">
      <c r="A91" t="str">
        <f t="shared" si="1"/>
        <v xml:space="preserve">- </v>
      </c>
      <c r="B91" t="str">
        <f>IF(F:F,YEAR(F:F),"")</f>
        <v/>
      </c>
      <c r="C91" s="85" t="str">
        <f>IF(F:F,MONTH(F:F),"")</f>
        <v/>
      </c>
      <c r="D91" s="83" t="str">
        <f>IF(F:F,DAY(F:F),"")</f>
        <v/>
      </c>
      <c r="E91" s="34"/>
      <c r="F91" s="8"/>
      <c r="G91" s="6"/>
      <c r="H91" s="6"/>
      <c r="I91" s="6"/>
      <c r="J91" s="37"/>
      <c r="K91" s="65"/>
      <c r="L91" s="65"/>
      <c r="M91" s="65"/>
      <c r="N91" s="65"/>
      <c r="O91" s="65"/>
      <c r="P91" s="65"/>
      <c r="Q91" s="65"/>
      <c r="R91" s="65"/>
      <c r="S91" s="65"/>
      <c r="T91" s="71"/>
      <c r="U91" s="73"/>
      <c r="V91" s="72"/>
      <c r="W91" s="72"/>
      <c r="X91" s="72"/>
      <c r="Y91" s="72"/>
      <c r="Z91" s="72"/>
    </row>
    <row r="92" spans="1:26" ht="15.75" x14ac:dyDescent="0.25">
      <c r="A92" t="str">
        <f t="shared" si="1"/>
        <v xml:space="preserve">- </v>
      </c>
      <c r="B92" t="str">
        <f>IF(F:F,YEAR(F:F),"")</f>
        <v/>
      </c>
      <c r="C92" s="85" t="str">
        <f>IF(F:F,MONTH(F:F),"")</f>
        <v/>
      </c>
      <c r="D92" s="83" t="str">
        <f>IF(F:F,DAY(F:F),"")</f>
        <v/>
      </c>
      <c r="E92" s="34"/>
      <c r="F92" s="8"/>
      <c r="G92" s="6"/>
      <c r="H92" s="6"/>
      <c r="I92" s="6"/>
      <c r="J92" s="37"/>
      <c r="K92" s="65"/>
      <c r="L92" s="65"/>
      <c r="M92" s="65"/>
      <c r="N92" s="65"/>
      <c r="O92" s="65"/>
      <c r="P92" s="65"/>
      <c r="Q92" s="65"/>
      <c r="R92" s="65"/>
      <c r="S92" s="65"/>
      <c r="T92" s="71"/>
      <c r="U92" s="73"/>
      <c r="V92" s="72"/>
      <c r="W92" s="72"/>
      <c r="X92" s="72"/>
      <c r="Y92" s="72"/>
      <c r="Z92" s="72"/>
    </row>
    <row r="93" spans="1:26" ht="15.75" x14ac:dyDescent="0.25">
      <c r="A93" t="str">
        <f t="shared" si="1"/>
        <v xml:space="preserve">- </v>
      </c>
      <c r="B93" t="str">
        <f>IF(F:F,YEAR(F:F),"")</f>
        <v/>
      </c>
      <c r="C93" s="85" t="str">
        <f>IF(F:F,MONTH(F:F),"")</f>
        <v/>
      </c>
      <c r="D93" s="83" t="str">
        <f>IF(F:F,DAY(F:F),"")</f>
        <v/>
      </c>
      <c r="E93" s="34"/>
      <c r="F93" s="8"/>
      <c r="G93" s="6"/>
      <c r="H93" s="6"/>
      <c r="I93" s="6"/>
      <c r="J93" s="37"/>
      <c r="K93" s="65"/>
      <c r="L93" s="65"/>
      <c r="M93" s="65"/>
      <c r="N93" s="65"/>
      <c r="O93" s="65"/>
      <c r="P93" s="65"/>
      <c r="Q93" s="65"/>
      <c r="R93" s="65"/>
      <c r="S93" s="65"/>
      <c r="T93" s="71"/>
      <c r="U93" s="73"/>
      <c r="V93" s="72"/>
      <c r="W93" s="72"/>
      <c r="X93" s="72"/>
      <c r="Y93" s="72"/>
      <c r="Z93" s="72"/>
    </row>
    <row r="94" spans="1:26" ht="15.75" x14ac:dyDescent="0.25">
      <c r="A94" t="str">
        <f t="shared" si="1"/>
        <v xml:space="preserve">- </v>
      </c>
      <c r="B94" t="str">
        <f>IF(F:F,YEAR(F:F),"")</f>
        <v/>
      </c>
      <c r="C94" s="85" t="str">
        <f>IF(F:F,MONTH(F:F),"")</f>
        <v/>
      </c>
      <c r="D94" s="83" t="str">
        <f>IF(F:F,DAY(F:F),"")</f>
        <v/>
      </c>
      <c r="E94" s="34"/>
      <c r="F94" s="8"/>
      <c r="G94" s="6"/>
      <c r="H94" s="6"/>
      <c r="I94" s="6"/>
      <c r="J94" s="37"/>
      <c r="K94" s="65"/>
      <c r="L94" s="65"/>
      <c r="M94" s="65"/>
      <c r="N94" s="65"/>
      <c r="O94" s="65"/>
      <c r="P94" s="65"/>
      <c r="Q94" s="65"/>
      <c r="R94" s="65"/>
      <c r="S94" s="65"/>
      <c r="T94" s="71"/>
      <c r="U94" s="73"/>
      <c r="V94" s="72"/>
      <c r="W94" s="72"/>
      <c r="X94" s="72"/>
      <c r="Y94" s="72"/>
      <c r="Z94" s="72"/>
    </row>
    <row r="95" spans="1:26" ht="15.75" x14ac:dyDescent="0.25">
      <c r="A95" t="str">
        <f t="shared" si="1"/>
        <v xml:space="preserve">- </v>
      </c>
      <c r="B95" t="str">
        <f>IF(F:F,YEAR(F:F),"")</f>
        <v/>
      </c>
      <c r="C95" s="85" t="str">
        <f>IF(F:F,MONTH(F:F),"")</f>
        <v/>
      </c>
      <c r="D95" s="83" t="str">
        <f>IF(F:F,DAY(F:F),"")</f>
        <v/>
      </c>
      <c r="E95" s="34"/>
      <c r="F95" s="8"/>
      <c r="G95" s="6"/>
      <c r="H95" s="6"/>
      <c r="I95" s="6"/>
      <c r="J95" s="37"/>
      <c r="K95" s="65"/>
      <c r="L95" s="65"/>
      <c r="M95" s="65"/>
      <c r="N95" s="65"/>
      <c r="O95" s="65"/>
      <c r="P95" s="65"/>
      <c r="Q95" s="65"/>
      <c r="R95" s="65"/>
      <c r="S95" s="65"/>
      <c r="T95" s="71"/>
      <c r="U95" s="73"/>
      <c r="V95" s="72"/>
      <c r="W95" s="72"/>
      <c r="X95" s="72"/>
      <c r="Y95" s="72"/>
      <c r="Z95" s="72"/>
    </row>
    <row r="96" spans="1:26" ht="15.75" x14ac:dyDescent="0.25">
      <c r="A96" t="str">
        <f t="shared" si="1"/>
        <v xml:space="preserve">- </v>
      </c>
      <c r="B96" t="str">
        <f>IF(F:F,YEAR(F:F),"")</f>
        <v/>
      </c>
      <c r="C96" s="85" t="str">
        <f>IF(F:F,MONTH(F:F),"")</f>
        <v/>
      </c>
      <c r="D96" s="83" t="str">
        <f>IF(F:F,DAY(F:F),"")</f>
        <v/>
      </c>
      <c r="E96" s="34"/>
      <c r="F96" s="8"/>
      <c r="G96" s="6"/>
      <c r="H96" s="6"/>
      <c r="I96" s="6"/>
      <c r="J96" s="37"/>
      <c r="K96" s="65"/>
      <c r="L96" s="65"/>
      <c r="M96" s="65"/>
      <c r="N96" s="65"/>
      <c r="O96" s="65"/>
      <c r="P96" s="65"/>
      <c r="Q96" s="65"/>
      <c r="R96" s="65"/>
      <c r="S96" s="65"/>
      <c r="T96" s="71"/>
      <c r="U96" s="73"/>
      <c r="V96" s="72"/>
      <c r="W96" s="72"/>
      <c r="X96" s="72"/>
      <c r="Y96" s="72"/>
      <c r="Z96" s="72"/>
    </row>
    <row r="97" spans="1:26" ht="15.75" x14ac:dyDescent="0.25">
      <c r="A97" t="str">
        <f t="shared" si="1"/>
        <v xml:space="preserve">- </v>
      </c>
      <c r="B97" t="str">
        <f>IF(F:F,YEAR(F:F),"")</f>
        <v/>
      </c>
      <c r="C97" s="85" t="str">
        <f>IF(F:F,MONTH(F:F),"")</f>
        <v/>
      </c>
      <c r="D97" s="83" t="str">
        <f>IF(F:F,DAY(F:F),"")</f>
        <v/>
      </c>
      <c r="E97" s="34"/>
      <c r="F97" s="8"/>
      <c r="G97" s="6"/>
      <c r="H97" s="6"/>
      <c r="I97" s="6"/>
      <c r="J97" s="37"/>
      <c r="K97" s="65"/>
      <c r="L97" s="65"/>
      <c r="M97" s="65"/>
      <c r="N97" s="65"/>
      <c r="O97" s="65"/>
      <c r="P97" s="65"/>
      <c r="Q97" s="65"/>
      <c r="R97" s="65"/>
      <c r="S97" s="65"/>
      <c r="T97" s="71"/>
      <c r="U97" s="73"/>
      <c r="V97" s="72"/>
      <c r="W97" s="72"/>
      <c r="X97" s="72"/>
      <c r="Y97" s="72"/>
      <c r="Z97" s="72"/>
    </row>
    <row r="98" spans="1:26" ht="15.75" x14ac:dyDescent="0.25">
      <c r="A98" t="str">
        <f t="shared" si="1"/>
        <v xml:space="preserve">- </v>
      </c>
      <c r="B98" t="str">
        <f>IF(F:F,YEAR(F:F),"")</f>
        <v/>
      </c>
      <c r="C98" s="85" t="str">
        <f>IF(F:F,MONTH(F:F),"")</f>
        <v/>
      </c>
      <c r="D98" s="83" t="str">
        <f>IF(F:F,DAY(F:F),"")</f>
        <v/>
      </c>
      <c r="E98" s="34"/>
      <c r="F98" s="8"/>
      <c r="G98" s="6"/>
      <c r="H98" s="6"/>
      <c r="I98" s="6"/>
      <c r="J98" s="37"/>
      <c r="K98" s="65"/>
      <c r="L98" s="65"/>
      <c r="M98" s="65"/>
      <c r="N98" s="65"/>
      <c r="O98" s="65"/>
      <c r="P98" s="65"/>
      <c r="Q98" s="65"/>
      <c r="R98" s="65"/>
      <c r="S98" s="65"/>
      <c r="T98" s="71"/>
      <c r="U98" s="73"/>
      <c r="V98" s="72"/>
      <c r="W98" s="72"/>
      <c r="X98" s="72"/>
      <c r="Y98" s="72"/>
      <c r="Z98" s="72"/>
    </row>
    <row r="99" spans="1:26" ht="15.75" x14ac:dyDescent="0.25">
      <c r="A99" t="str">
        <f t="shared" si="1"/>
        <v xml:space="preserve">- </v>
      </c>
      <c r="B99" t="str">
        <f>IF(F:F,YEAR(F:F),"")</f>
        <v/>
      </c>
      <c r="C99" s="85" t="str">
        <f>IF(F:F,MONTH(F:F),"")</f>
        <v/>
      </c>
      <c r="D99" s="83" t="str">
        <f>IF(F:F,DAY(F:F),"")</f>
        <v/>
      </c>
      <c r="E99" s="34"/>
      <c r="F99" s="8"/>
      <c r="G99" s="6"/>
      <c r="H99" s="6"/>
      <c r="I99" s="6"/>
      <c r="J99" s="37"/>
      <c r="K99" s="65"/>
      <c r="L99" s="65"/>
      <c r="M99" s="65"/>
      <c r="N99" s="65"/>
      <c r="O99" s="65"/>
      <c r="P99" s="65"/>
      <c r="Q99" s="65"/>
      <c r="R99" s="65"/>
      <c r="S99" s="65"/>
      <c r="T99" s="71"/>
      <c r="U99" s="73"/>
      <c r="V99" s="72"/>
      <c r="W99" s="72"/>
      <c r="X99" s="72"/>
      <c r="Y99" s="72"/>
      <c r="Z99" s="72"/>
    </row>
    <row r="100" spans="1:26" ht="15.75" x14ac:dyDescent="0.25">
      <c r="A100" t="str">
        <f t="shared" si="1"/>
        <v xml:space="preserve">- </v>
      </c>
      <c r="B100" t="str">
        <f>IF(F:F,YEAR(F:F),"")</f>
        <v/>
      </c>
      <c r="C100" s="85" t="str">
        <f>IF(F:F,MONTH(F:F),"")</f>
        <v/>
      </c>
      <c r="D100" s="83" t="str">
        <f>IF(F:F,DAY(F:F),"")</f>
        <v/>
      </c>
      <c r="E100" s="34"/>
      <c r="F100" s="8"/>
      <c r="G100" s="6"/>
      <c r="H100" s="6"/>
      <c r="I100" s="6"/>
      <c r="J100" s="37"/>
      <c r="K100" s="65"/>
      <c r="L100" s="65"/>
      <c r="M100" s="65"/>
      <c r="N100" s="65"/>
      <c r="O100" s="65"/>
      <c r="P100" s="65"/>
      <c r="Q100" s="65"/>
      <c r="R100" s="65"/>
      <c r="S100" s="65"/>
      <c r="T100" s="71"/>
      <c r="U100" s="73"/>
      <c r="V100" s="72"/>
      <c r="W100" s="72"/>
      <c r="X100" s="72"/>
      <c r="Y100" s="72"/>
      <c r="Z100" s="72"/>
    </row>
    <row r="101" spans="1:26" ht="15.75" x14ac:dyDescent="0.25">
      <c r="A101" t="str">
        <f t="shared" si="1"/>
        <v xml:space="preserve">- </v>
      </c>
      <c r="B101" t="str">
        <f>IF(F:F,YEAR(F:F),"")</f>
        <v/>
      </c>
      <c r="C101" s="85" t="str">
        <f>IF(F:F,MONTH(F:F),"")</f>
        <v/>
      </c>
      <c r="D101" s="83" t="str">
        <f>IF(F:F,DAY(F:F),"")</f>
        <v/>
      </c>
      <c r="E101" s="34"/>
      <c r="F101" s="8"/>
      <c r="G101" s="6"/>
      <c r="H101" s="6"/>
      <c r="I101" s="6"/>
      <c r="J101" s="37"/>
      <c r="K101" s="65"/>
      <c r="L101" s="65"/>
      <c r="M101" s="65"/>
      <c r="N101" s="65"/>
      <c r="O101" s="65"/>
      <c r="P101" s="65"/>
      <c r="Q101" s="65"/>
      <c r="R101" s="65"/>
      <c r="S101" s="65"/>
      <c r="T101" s="71"/>
      <c r="U101" s="73"/>
      <c r="V101" s="72"/>
      <c r="W101" s="72"/>
      <c r="X101" s="72"/>
      <c r="Y101" s="72"/>
      <c r="Z101" s="72"/>
    </row>
    <row r="102" spans="1:26" ht="15.75" x14ac:dyDescent="0.25">
      <c r="A102" t="str">
        <f t="shared" si="1"/>
        <v xml:space="preserve">- </v>
      </c>
      <c r="B102" t="str">
        <f>IF(F:F,YEAR(F:F),"")</f>
        <v/>
      </c>
      <c r="C102" s="85" t="str">
        <f>IF(F:F,MONTH(F:F),"")</f>
        <v/>
      </c>
      <c r="D102" s="83" t="str">
        <f>IF(F:F,DAY(F:F),"")</f>
        <v/>
      </c>
      <c r="E102" s="34"/>
      <c r="F102" s="8"/>
      <c r="G102" s="6"/>
      <c r="H102" s="6"/>
      <c r="I102" s="6"/>
      <c r="J102" s="37"/>
      <c r="K102" s="65"/>
      <c r="L102" s="65"/>
      <c r="M102" s="65"/>
      <c r="N102" s="65"/>
      <c r="O102" s="65"/>
      <c r="P102" s="65"/>
      <c r="Q102" s="65"/>
      <c r="R102" s="65"/>
      <c r="S102" s="65"/>
      <c r="T102" s="71"/>
      <c r="U102" s="73"/>
      <c r="V102" s="72"/>
      <c r="W102" s="72"/>
      <c r="X102" s="72"/>
      <c r="Y102" s="72"/>
      <c r="Z102" s="72"/>
    </row>
    <row r="103" spans="1:26" ht="15.75" x14ac:dyDescent="0.25">
      <c r="A103" t="str">
        <f t="shared" si="1"/>
        <v xml:space="preserve">- </v>
      </c>
      <c r="B103" t="str">
        <f>IF(F:F,YEAR(F:F),"")</f>
        <v/>
      </c>
      <c r="C103" s="85" t="str">
        <f>IF(F:F,MONTH(F:F),"")</f>
        <v/>
      </c>
      <c r="D103" s="83" t="str">
        <f>IF(F:F,DAY(F:F),"")</f>
        <v/>
      </c>
      <c r="E103" s="34"/>
      <c r="F103" s="8"/>
      <c r="G103" s="6"/>
      <c r="H103" s="6"/>
      <c r="I103" s="6"/>
      <c r="J103" s="37"/>
      <c r="K103" s="65"/>
      <c r="L103" s="65"/>
      <c r="M103" s="65"/>
      <c r="N103" s="65"/>
      <c r="O103" s="65"/>
      <c r="P103" s="65"/>
      <c r="Q103" s="65"/>
      <c r="R103" s="65"/>
      <c r="S103" s="65"/>
      <c r="T103" s="71"/>
      <c r="U103" s="73"/>
      <c r="V103" s="72"/>
      <c r="W103" s="72"/>
      <c r="X103" s="72"/>
      <c r="Y103" s="72"/>
      <c r="Z103" s="72"/>
    </row>
    <row r="104" spans="1:26" ht="15.75" x14ac:dyDescent="0.25">
      <c r="A104" t="str">
        <f t="shared" si="1"/>
        <v xml:space="preserve">- </v>
      </c>
      <c r="B104" t="str">
        <f>IF(F:F,YEAR(F:F),"")</f>
        <v/>
      </c>
      <c r="C104" s="85" t="str">
        <f>IF(F:F,MONTH(F:F),"")</f>
        <v/>
      </c>
      <c r="D104" s="83" t="str">
        <f>IF(F:F,DAY(F:F),"")</f>
        <v/>
      </c>
      <c r="E104" s="34"/>
      <c r="F104" s="8"/>
      <c r="G104" s="6"/>
      <c r="H104" s="6"/>
      <c r="I104" s="6"/>
      <c r="J104" s="37"/>
      <c r="K104" s="65"/>
      <c r="L104" s="65"/>
      <c r="M104" s="65"/>
      <c r="N104" s="65"/>
      <c r="O104" s="65"/>
      <c r="P104" s="65"/>
      <c r="Q104" s="65"/>
      <c r="R104" s="65"/>
      <c r="S104" s="65"/>
      <c r="T104" s="71"/>
      <c r="U104" s="73"/>
      <c r="V104" s="72"/>
      <c r="W104" s="72"/>
      <c r="X104" s="72"/>
      <c r="Y104" s="72"/>
      <c r="Z104" s="72"/>
    </row>
    <row r="105" spans="1:26" ht="15.75" x14ac:dyDescent="0.25">
      <c r="A105" t="str">
        <f t="shared" si="1"/>
        <v xml:space="preserve">- </v>
      </c>
      <c r="B105" t="str">
        <f>IF(F:F,YEAR(F:F),"")</f>
        <v/>
      </c>
      <c r="C105" s="85" t="str">
        <f>IF(F:F,MONTH(F:F),"")</f>
        <v/>
      </c>
      <c r="D105" s="83" t="str">
        <f>IF(F:F,DAY(F:F),"")</f>
        <v/>
      </c>
      <c r="E105" s="34"/>
      <c r="F105" s="8"/>
      <c r="G105" s="6"/>
      <c r="H105" s="6"/>
      <c r="I105" s="6"/>
      <c r="J105" s="37"/>
      <c r="K105" s="65"/>
      <c r="L105" s="65"/>
      <c r="M105" s="65"/>
      <c r="N105" s="65"/>
      <c r="O105" s="65"/>
      <c r="P105" s="65"/>
      <c r="Q105" s="65"/>
      <c r="R105" s="65"/>
      <c r="S105" s="65"/>
      <c r="T105" s="71"/>
      <c r="U105" s="73"/>
      <c r="V105" s="72"/>
      <c r="W105" s="72"/>
      <c r="X105" s="72"/>
      <c r="Y105" s="72"/>
      <c r="Z105" s="72"/>
    </row>
    <row r="106" spans="1:26" ht="15.75" x14ac:dyDescent="0.25">
      <c r="A106" t="str">
        <f t="shared" si="1"/>
        <v xml:space="preserve">- </v>
      </c>
      <c r="B106" t="str">
        <f>IF(F:F,YEAR(F:F),"")</f>
        <v/>
      </c>
      <c r="C106" s="85" t="str">
        <f>IF(F:F,MONTH(F:F),"")</f>
        <v/>
      </c>
      <c r="D106" s="83" t="str">
        <f>IF(F:F,DAY(F:F),"")</f>
        <v/>
      </c>
      <c r="E106" s="34"/>
      <c r="F106" s="8"/>
      <c r="G106" s="6"/>
      <c r="H106" s="6"/>
      <c r="I106" s="6"/>
      <c r="J106" s="37"/>
      <c r="K106" s="65"/>
      <c r="L106" s="65"/>
      <c r="M106" s="65"/>
      <c r="N106" s="65"/>
      <c r="O106" s="65"/>
      <c r="P106" s="65"/>
      <c r="Q106" s="65"/>
      <c r="R106" s="65"/>
      <c r="S106" s="65"/>
      <c r="T106" s="71"/>
      <c r="U106" s="73"/>
      <c r="V106" s="72"/>
      <c r="W106" s="72"/>
      <c r="X106" s="72"/>
      <c r="Y106" s="72"/>
      <c r="Z106" s="72"/>
    </row>
    <row r="107" spans="1:26" ht="15.75" x14ac:dyDescent="0.25">
      <c r="A107" t="str">
        <f t="shared" si="1"/>
        <v xml:space="preserve">- </v>
      </c>
      <c r="B107" t="str">
        <f>IF(F:F,YEAR(F:F),"")</f>
        <v/>
      </c>
      <c r="C107" s="85" t="str">
        <f>IF(F:F,MONTH(F:F),"")</f>
        <v/>
      </c>
      <c r="D107" s="83" t="str">
        <f>IF(F:F,DAY(F:F),"")</f>
        <v/>
      </c>
      <c r="E107" s="34"/>
      <c r="F107" s="8"/>
      <c r="G107" s="6"/>
      <c r="H107" s="6"/>
      <c r="I107" s="6"/>
      <c r="J107" s="37"/>
      <c r="K107" s="65"/>
      <c r="L107" s="65"/>
      <c r="M107" s="65"/>
      <c r="N107" s="65"/>
      <c r="O107" s="65"/>
      <c r="P107" s="65"/>
      <c r="Q107" s="65"/>
      <c r="R107" s="65"/>
      <c r="S107" s="65"/>
      <c r="T107" s="71"/>
      <c r="U107" s="73"/>
      <c r="V107" s="72"/>
      <c r="W107" s="72"/>
      <c r="X107" s="72"/>
      <c r="Y107" s="72"/>
      <c r="Z107" s="72"/>
    </row>
    <row r="108" spans="1:26" ht="15.75" x14ac:dyDescent="0.25">
      <c r="A108" t="str">
        <f t="shared" si="1"/>
        <v xml:space="preserve">- </v>
      </c>
      <c r="B108" t="str">
        <f>IF(F:F,YEAR(F:F),"")</f>
        <v/>
      </c>
      <c r="C108" s="85" t="str">
        <f>IF(F:F,MONTH(F:F),"")</f>
        <v/>
      </c>
      <c r="D108" s="83" t="str">
        <f>IF(F:F,DAY(F:F),"")</f>
        <v/>
      </c>
      <c r="E108" s="34"/>
      <c r="F108" s="8"/>
      <c r="G108" s="6"/>
      <c r="H108" s="6"/>
      <c r="I108" s="6"/>
      <c r="J108" s="37"/>
      <c r="K108" s="65"/>
      <c r="L108" s="65"/>
      <c r="M108" s="65"/>
      <c r="N108" s="65"/>
      <c r="O108" s="65"/>
      <c r="P108" s="65"/>
      <c r="Q108" s="65"/>
      <c r="R108" s="65"/>
      <c r="S108" s="65"/>
      <c r="T108" s="71"/>
      <c r="U108" s="73"/>
      <c r="V108" s="72"/>
      <c r="W108" s="72"/>
      <c r="X108" s="72"/>
      <c r="Y108" s="72"/>
      <c r="Z108" s="72"/>
    </row>
    <row r="109" spans="1:26" ht="15.75" x14ac:dyDescent="0.25">
      <c r="A109" t="str">
        <f t="shared" si="1"/>
        <v xml:space="preserve">- </v>
      </c>
      <c r="B109" t="str">
        <f>IF(F:F,YEAR(F:F),"")</f>
        <v/>
      </c>
      <c r="C109" s="85" t="str">
        <f>IF(F:F,MONTH(F:F),"")</f>
        <v/>
      </c>
      <c r="D109" s="83" t="str">
        <f>IF(F:F,DAY(F:F),"")</f>
        <v/>
      </c>
      <c r="E109" s="34"/>
      <c r="F109" s="8"/>
      <c r="G109" s="6"/>
      <c r="H109" s="6"/>
      <c r="I109" s="6"/>
      <c r="J109" s="37"/>
      <c r="K109" s="65"/>
      <c r="L109" s="65"/>
      <c r="M109" s="65"/>
      <c r="N109" s="65"/>
      <c r="O109" s="65"/>
      <c r="P109" s="65"/>
      <c r="Q109" s="65"/>
      <c r="R109" s="65"/>
      <c r="S109" s="65"/>
      <c r="T109" s="71"/>
      <c r="U109" s="73"/>
      <c r="V109" s="72"/>
      <c r="W109" s="72"/>
      <c r="X109" s="72"/>
      <c r="Y109" s="72"/>
      <c r="Z109" s="72"/>
    </row>
    <row r="110" spans="1:26" ht="15.75" x14ac:dyDescent="0.25">
      <c r="A110" t="str">
        <f t="shared" si="1"/>
        <v xml:space="preserve">- </v>
      </c>
      <c r="B110" t="str">
        <f>IF(F:F,YEAR(F:F),"")</f>
        <v/>
      </c>
      <c r="C110" s="85" t="str">
        <f>IF(F:F,MONTH(F:F),"")</f>
        <v/>
      </c>
      <c r="D110" s="83" t="str">
        <f>IF(F:F,DAY(F:F),"")</f>
        <v/>
      </c>
      <c r="E110" s="34"/>
      <c r="F110" s="8"/>
      <c r="G110" s="6"/>
      <c r="H110" s="6"/>
      <c r="I110" s="6"/>
      <c r="J110" s="37"/>
      <c r="K110" s="65"/>
      <c r="L110" s="65"/>
      <c r="M110" s="65"/>
      <c r="N110" s="65"/>
      <c r="O110" s="65"/>
      <c r="P110" s="65"/>
      <c r="Q110" s="65"/>
      <c r="R110" s="65"/>
      <c r="S110" s="65"/>
      <c r="T110" s="71"/>
      <c r="U110" s="73"/>
      <c r="V110" s="72"/>
      <c r="W110" s="72"/>
      <c r="X110" s="72"/>
      <c r="Y110" s="72"/>
      <c r="Z110" s="72"/>
    </row>
    <row r="111" spans="1:26" ht="15.75" x14ac:dyDescent="0.25">
      <c r="A111" t="str">
        <f t="shared" si="1"/>
        <v xml:space="preserve">- </v>
      </c>
      <c r="B111" t="str">
        <f>IF(F:F,YEAR(F:F),"")</f>
        <v/>
      </c>
      <c r="C111" s="85" t="str">
        <f>IF(F:F,MONTH(F:F),"")</f>
        <v/>
      </c>
      <c r="D111" s="83" t="str">
        <f>IF(F:F,DAY(F:F),"")</f>
        <v/>
      </c>
      <c r="E111" s="34"/>
      <c r="F111" s="8"/>
      <c r="G111" s="6"/>
      <c r="H111" s="6"/>
      <c r="I111" s="6"/>
      <c r="J111" s="37"/>
      <c r="K111" s="65"/>
      <c r="L111" s="65"/>
      <c r="M111" s="65"/>
      <c r="N111" s="65"/>
      <c r="O111" s="65"/>
      <c r="P111" s="65"/>
      <c r="Q111" s="65"/>
      <c r="R111" s="65"/>
      <c r="S111" s="65"/>
      <c r="T111" s="71"/>
      <c r="U111" s="73"/>
      <c r="V111" s="72"/>
      <c r="W111" s="72"/>
      <c r="X111" s="72"/>
      <c r="Y111" s="72"/>
      <c r="Z111" s="72"/>
    </row>
    <row r="112" spans="1:26" ht="15.75" x14ac:dyDescent="0.25">
      <c r="A112" t="str">
        <f t="shared" si="1"/>
        <v xml:space="preserve">- </v>
      </c>
      <c r="B112" t="str">
        <f>IF(F:F,YEAR(F:F),"")</f>
        <v/>
      </c>
      <c r="C112" s="85" t="str">
        <f>IF(F:F,MONTH(F:F),"")</f>
        <v/>
      </c>
      <c r="D112" s="83" t="str">
        <f>IF(F:F,DAY(F:F),"")</f>
        <v/>
      </c>
      <c r="E112" s="34"/>
      <c r="F112" s="8"/>
      <c r="G112" s="6"/>
      <c r="H112" s="6"/>
      <c r="I112" s="6"/>
      <c r="J112" s="37"/>
      <c r="K112" s="65"/>
      <c r="L112" s="65"/>
      <c r="M112" s="65"/>
      <c r="N112" s="65"/>
      <c r="O112" s="65"/>
      <c r="P112" s="65"/>
      <c r="Q112" s="65"/>
      <c r="R112" s="65"/>
      <c r="S112" s="65"/>
      <c r="T112" s="71"/>
      <c r="U112" s="73"/>
      <c r="V112" s="72"/>
      <c r="W112" s="72"/>
      <c r="X112" s="72"/>
      <c r="Y112" s="72"/>
      <c r="Z112" s="72"/>
    </row>
    <row r="113" spans="1:26" ht="15.75" x14ac:dyDescent="0.25">
      <c r="A113" t="str">
        <f t="shared" si="1"/>
        <v xml:space="preserve">- </v>
      </c>
      <c r="B113" t="str">
        <f>IF(F:F,YEAR(F:F),"")</f>
        <v/>
      </c>
      <c r="C113" s="85" t="str">
        <f>IF(F:F,MONTH(F:F),"")</f>
        <v/>
      </c>
      <c r="D113" s="83" t="str">
        <f>IF(F:F,DAY(F:F),"")</f>
        <v/>
      </c>
      <c r="E113" s="34"/>
      <c r="F113" s="8"/>
      <c r="G113" s="6"/>
      <c r="H113" s="6"/>
      <c r="I113" s="6"/>
      <c r="J113" s="37"/>
      <c r="K113" s="65"/>
      <c r="L113" s="65"/>
      <c r="M113" s="65"/>
      <c r="N113" s="65"/>
      <c r="O113" s="65"/>
      <c r="P113" s="65"/>
      <c r="Q113" s="65"/>
      <c r="R113" s="65"/>
      <c r="S113" s="65"/>
      <c r="T113" s="71"/>
      <c r="U113" s="73"/>
      <c r="V113" s="72"/>
      <c r="W113" s="72"/>
      <c r="X113" s="72"/>
      <c r="Y113" s="72"/>
      <c r="Z113" s="72"/>
    </row>
    <row r="114" spans="1:26" ht="15.75" x14ac:dyDescent="0.25">
      <c r="A114" t="str">
        <f t="shared" si="1"/>
        <v xml:space="preserve">- </v>
      </c>
      <c r="B114" t="str">
        <f>IF(F:F,YEAR(F:F),"")</f>
        <v/>
      </c>
      <c r="C114" s="85" t="str">
        <f>IF(F:F,MONTH(F:F),"")</f>
        <v/>
      </c>
      <c r="D114" s="83" t="str">
        <f>IF(F:F,DAY(F:F),"")</f>
        <v/>
      </c>
      <c r="E114" s="34"/>
      <c r="F114" s="8"/>
      <c r="G114" s="6"/>
      <c r="H114" s="6"/>
      <c r="I114" s="6"/>
      <c r="J114" s="37"/>
      <c r="K114" s="65"/>
      <c r="L114" s="65"/>
      <c r="M114" s="65"/>
      <c r="N114" s="65"/>
      <c r="O114" s="65"/>
      <c r="P114" s="65"/>
      <c r="Q114" s="65"/>
      <c r="R114" s="65"/>
      <c r="S114" s="65"/>
      <c r="T114" s="71"/>
      <c r="U114" s="73"/>
      <c r="V114" s="72"/>
      <c r="W114" s="72"/>
      <c r="X114" s="72"/>
      <c r="Y114" s="72"/>
      <c r="Z114" s="72"/>
    </row>
    <row r="115" spans="1:26" ht="15.75" x14ac:dyDescent="0.25">
      <c r="A115" t="str">
        <f t="shared" si="1"/>
        <v xml:space="preserve">- </v>
      </c>
      <c r="B115" t="str">
        <f>IF(F:F,YEAR(F:F),"")</f>
        <v/>
      </c>
      <c r="C115" s="85" t="str">
        <f>IF(F:F,MONTH(F:F),"")</f>
        <v/>
      </c>
      <c r="D115" s="83" t="str">
        <f>IF(F:F,DAY(F:F),"")</f>
        <v/>
      </c>
      <c r="E115" s="34"/>
      <c r="F115" s="8"/>
      <c r="G115" s="6"/>
      <c r="H115" s="6"/>
      <c r="I115" s="6"/>
      <c r="J115" s="37"/>
      <c r="K115" s="65"/>
      <c r="L115" s="65"/>
      <c r="M115" s="65"/>
      <c r="N115" s="65"/>
      <c r="O115" s="65"/>
      <c r="P115" s="65"/>
      <c r="Q115" s="65"/>
      <c r="R115" s="65"/>
      <c r="S115" s="65"/>
      <c r="T115" s="71"/>
      <c r="U115" s="73"/>
      <c r="V115" s="72"/>
      <c r="W115" s="72"/>
      <c r="X115" s="72"/>
      <c r="Y115" s="72"/>
      <c r="Z115" s="72"/>
    </row>
    <row r="116" spans="1:26" ht="15.75" x14ac:dyDescent="0.25">
      <c r="A116" t="str">
        <f t="shared" si="1"/>
        <v xml:space="preserve">- </v>
      </c>
      <c r="B116" t="str">
        <f>IF(F:F,YEAR(F:F),"")</f>
        <v/>
      </c>
      <c r="C116" s="85" t="str">
        <f>IF(F:F,MONTH(F:F),"")</f>
        <v/>
      </c>
      <c r="D116" s="83" t="str">
        <f>IF(F:F,DAY(F:F),"")</f>
        <v/>
      </c>
      <c r="E116" s="34"/>
      <c r="F116" s="8"/>
      <c r="G116" s="6"/>
      <c r="H116" s="6"/>
      <c r="I116" s="6"/>
      <c r="J116" s="37"/>
      <c r="K116" s="65"/>
      <c r="L116" s="65"/>
      <c r="M116" s="65"/>
      <c r="N116" s="65"/>
      <c r="O116" s="65"/>
      <c r="P116" s="65"/>
      <c r="Q116" s="65"/>
      <c r="R116" s="65"/>
      <c r="S116" s="65"/>
      <c r="T116" s="71"/>
      <c r="U116" s="73"/>
      <c r="V116" s="72"/>
      <c r="W116" s="72"/>
      <c r="X116" s="72"/>
      <c r="Y116" s="72"/>
      <c r="Z116" s="72"/>
    </row>
    <row r="117" spans="1:26" ht="15.75" x14ac:dyDescent="0.25">
      <c r="A117" t="str">
        <f t="shared" si="1"/>
        <v xml:space="preserve">- </v>
      </c>
      <c r="B117" t="str">
        <f>IF(F:F,YEAR(F:F),"")</f>
        <v/>
      </c>
      <c r="C117" s="85" t="str">
        <f>IF(F:F,MONTH(F:F),"")</f>
        <v/>
      </c>
      <c r="D117" s="83" t="str">
        <f>IF(F:F,DAY(F:F),"")</f>
        <v/>
      </c>
      <c r="E117" s="34"/>
      <c r="F117" s="8"/>
      <c r="G117" s="6"/>
      <c r="H117" s="6"/>
      <c r="I117" s="6"/>
      <c r="J117" s="37"/>
      <c r="K117" s="65"/>
      <c r="L117" s="65"/>
      <c r="M117" s="65"/>
      <c r="N117" s="65"/>
      <c r="O117" s="65"/>
      <c r="P117" s="65"/>
      <c r="Q117" s="65"/>
      <c r="R117" s="65"/>
      <c r="S117" s="65"/>
      <c r="T117" s="71"/>
      <c r="U117" s="73"/>
      <c r="V117" s="72"/>
      <c r="W117" s="72"/>
      <c r="X117" s="72"/>
      <c r="Y117" s="72"/>
      <c r="Z117" s="72"/>
    </row>
    <row r="118" spans="1:26" ht="15.75" x14ac:dyDescent="0.25">
      <c r="A118" t="str">
        <f t="shared" si="1"/>
        <v xml:space="preserve">- </v>
      </c>
      <c r="B118" t="str">
        <f>IF(F:F,YEAR(F:F),"")</f>
        <v/>
      </c>
      <c r="C118" s="85" t="str">
        <f>IF(F:F,MONTH(F:F),"")</f>
        <v/>
      </c>
      <c r="D118" s="83" t="str">
        <f>IF(F:F,DAY(F:F),"")</f>
        <v/>
      </c>
      <c r="E118" s="34"/>
      <c r="F118" s="8"/>
      <c r="G118" s="6"/>
      <c r="H118" s="6"/>
      <c r="I118" s="6"/>
      <c r="J118" s="37"/>
      <c r="K118" s="65"/>
      <c r="L118" s="65"/>
      <c r="M118" s="65"/>
      <c r="N118" s="65"/>
      <c r="O118" s="65"/>
      <c r="P118" s="65"/>
      <c r="Q118" s="65"/>
      <c r="R118" s="65"/>
      <c r="S118" s="65"/>
      <c r="T118" s="71"/>
      <c r="U118" s="73"/>
      <c r="V118" s="72"/>
      <c r="W118" s="72"/>
      <c r="X118" s="72"/>
      <c r="Y118" s="72"/>
      <c r="Z118" s="72"/>
    </row>
    <row r="119" spans="1:26" ht="15.75" x14ac:dyDescent="0.25">
      <c r="A119" t="str">
        <f t="shared" si="1"/>
        <v xml:space="preserve">- </v>
      </c>
      <c r="B119" t="str">
        <f>IF(F:F,YEAR(F:F),"")</f>
        <v/>
      </c>
      <c r="C119" s="85" t="str">
        <f>IF(F:F,MONTH(F:F),"")</f>
        <v/>
      </c>
      <c r="D119" s="83" t="str">
        <f>IF(F:F,DAY(F:F),"")</f>
        <v/>
      </c>
      <c r="E119" s="34"/>
      <c r="F119" s="8"/>
      <c r="G119" s="6"/>
      <c r="H119" s="6"/>
      <c r="I119" s="6"/>
      <c r="J119" s="37"/>
      <c r="K119" s="65"/>
      <c r="L119" s="65"/>
      <c r="M119" s="65"/>
      <c r="N119" s="65"/>
      <c r="O119" s="65"/>
      <c r="P119" s="65"/>
      <c r="Q119" s="65"/>
      <c r="R119" s="65"/>
      <c r="S119" s="65"/>
      <c r="T119" s="71"/>
      <c r="U119" s="73"/>
      <c r="V119" s="72"/>
      <c r="W119" s="72"/>
      <c r="X119" s="72"/>
      <c r="Y119" s="72"/>
      <c r="Z119" s="72"/>
    </row>
    <row r="120" spans="1:26" ht="15.75" x14ac:dyDescent="0.25">
      <c r="A120" t="str">
        <f t="shared" si="1"/>
        <v xml:space="preserve">- </v>
      </c>
      <c r="B120" t="str">
        <f>IF(F:F,YEAR(F:F),"")</f>
        <v/>
      </c>
      <c r="C120" s="85" t="str">
        <f>IF(F:F,MONTH(F:F),"")</f>
        <v/>
      </c>
      <c r="D120" s="83" t="str">
        <f>IF(F:F,DAY(F:F),"")</f>
        <v/>
      </c>
      <c r="E120" s="34"/>
      <c r="F120" s="8"/>
      <c r="G120" s="6"/>
      <c r="H120" s="6"/>
      <c r="I120" s="6"/>
      <c r="J120" s="37"/>
      <c r="K120" s="65"/>
      <c r="L120" s="65"/>
      <c r="M120" s="65"/>
      <c r="N120" s="65"/>
      <c r="O120" s="65"/>
      <c r="P120" s="65"/>
      <c r="Q120" s="65"/>
      <c r="R120" s="65"/>
      <c r="S120" s="65"/>
      <c r="T120" s="71"/>
      <c r="U120" s="73"/>
      <c r="V120" s="72"/>
      <c r="W120" s="72"/>
      <c r="X120" s="72"/>
      <c r="Y120" s="72"/>
      <c r="Z120" s="72"/>
    </row>
    <row r="121" spans="1:26" ht="15.75" x14ac:dyDescent="0.25">
      <c r="A121" t="str">
        <f t="shared" si="1"/>
        <v xml:space="preserve">- </v>
      </c>
      <c r="B121" t="str">
        <f>IF(F:F,YEAR(F:F),"")</f>
        <v/>
      </c>
      <c r="C121" s="85" t="str">
        <f>IF(F:F,MONTH(F:F),"")</f>
        <v/>
      </c>
      <c r="D121" s="83" t="str">
        <f>IF(F:F,DAY(F:F),"")</f>
        <v/>
      </c>
      <c r="E121" s="34"/>
      <c r="F121" s="8"/>
      <c r="G121" s="6"/>
      <c r="H121" s="6"/>
      <c r="I121" s="6"/>
      <c r="J121" s="37"/>
      <c r="K121" s="65"/>
      <c r="L121" s="65"/>
      <c r="M121" s="65"/>
      <c r="N121" s="65"/>
      <c r="O121" s="65"/>
      <c r="P121" s="65"/>
      <c r="Q121" s="65"/>
      <c r="R121" s="65"/>
      <c r="S121" s="65"/>
      <c r="T121" s="71"/>
      <c r="U121" s="73"/>
      <c r="V121" s="72"/>
      <c r="W121" s="72"/>
      <c r="X121" s="72"/>
      <c r="Y121" s="72"/>
      <c r="Z121" s="72"/>
    </row>
    <row r="122" spans="1:26" ht="15.75" x14ac:dyDescent="0.25">
      <c r="A122" t="str">
        <f t="shared" si="1"/>
        <v xml:space="preserve">- </v>
      </c>
      <c r="B122" t="str">
        <f>IF(F:F,YEAR(F:F),"")</f>
        <v/>
      </c>
      <c r="C122" s="85" t="str">
        <f>IF(F:F,MONTH(F:F),"")</f>
        <v/>
      </c>
      <c r="D122" s="83" t="str">
        <f>IF(F:F,DAY(F:F),"")</f>
        <v/>
      </c>
      <c r="E122" s="34"/>
      <c r="F122" s="8"/>
      <c r="G122" s="6"/>
      <c r="H122" s="6"/>
      <c r="I122" s="6"/>
      <c r="J122" s="37"/>
      <c r="K122" s="65"/>
      <c r="L122" s="65"/>
      <c r="M122" s="65"/>
      <c r="N122" s="65"/>
      <c r="O122" s="65"/>
      <c r="P122" s="65"/>
      <c r="Q122" s="65"/>
      <c r="R122" s="65"/>
      <c r="S122" s="65"/>
      <c r="T122" s="71"/>
      <c r="U122" s="73"/>
      <c r="V122" s="72"/>
      <c r="W122" s="72"/>
      <c r="X122" s="72"/>
      <c r="Y122" s="72"/>
      <c r="Z122" s="72"/>
    </row>
    <row r="123" spans="1:26" ht="15.75" x14ac:dyDescent="0.25">
      <c r="A123" t="str">
        <f t="shared" si="1"/>
        <v xml:space="preserve">- </v>
      </c>
      <c r="B123" t="str">
        <f>IF(F:F,YEAR(F:F),"")</f>
        <v/>
      </c>
      <c r="C123" s="85" t="str">
        <f>IF(F:F,MONTH(F:F),"")</f>
        <v/>
      </c>
      <c r="D123" s="83" t="str">
        <f>IF(F:F,DAY(F:F),"")</f>
        <v/>
      </c>
      <c r="E123" s="34"/>
      <c r="F123" s="8"/>
      <c r="G123" s="6"/>
      <c r="H123" s="6"/>
      <c r="I123" s="6"/>
      <c r="J123" s="37"/>
      <c r="K123" s="65"/>
      <c r="L123" s="65"/>
      <c r="M123" s="65"/>
      <c r="N123" s="65"/>
      <c r="O123" s="65"/>
      <c r="P123" s="65"/>
      <c r="Q123" s="65"/>
      <c r="R123" s="65"/>
      <c r="S123" s="65"/>
      <c r="T123" s="71"/>
      <c r="U123" s="73"/>
      <c r="V123" s="72"/>
      <c r="W123" s="72"/>
      <c r="X123" s="72"/>
      <c r="Y123" s="72"/>
      <c r="Z123" s="72"/>
    </row>
    <row r="124" spans="1:26" ht="15.75" x14ac:dyDescent="0.25">
      <c r="A124" t="str">
        <f t="shared" si="1"/>
        <v xml:space="preserve">- </v>
      </c>
      <c r="B124" t="str">
        <f>IF(F:F,YEAR(F:F),"")</f>
        <v/>
      </c>
      <c r="C124" s="85" t="str">
        <f>IF(F:F,MONTH(F:F),"")</f>
        <v/>
      </c>
      <c r="D124" s="83" t="str">
        <f>IF(F:F,DAY(F:F),"")</f>
        <v/>
      </c>
      <c r="E124" s="34"/>
      <c r="F124" s="8"/>
      <c r="G124" s="6"/>
      <c r="H124" s="6"/>
      <c r="I124" s="6"/>
      <c r="J124" s="37"/>
      <c r="K124" s="65"/>
      <c r="L124" s="65"/>
      <c r="M124" s="65"/>
      <c r="N124" s="65"/>
      <c r="O124" s="65"/>
      <c r="P124" s="65"/>
      <c r="Q124" s="65"/>
      <c r="R124" s="65"/>
      <c r="S124" s="65"/>
      <c r="T124" s="71"/>
      <c r="U124" s="73"/>
      <c r="V124" s="72"/>
      <c r="W124" s="72"/>
      <c r="X124" s="72"/>
      <c r="Y124" s="72"/>
      <c r="Z124" s="72"/>
    </row>
    <row r="125" spans="1:26" ht="15.75" x14ac:dyDescent="0.25">
      <c r="A125" t="str">
        <f t="shared" si="1"/>
        <v xml:space="preserve">- </v>
      </c>
      <c r="B125" t="str">
        <f>IF(F:F,YEAR(F:F),"")</f>
        <v/>
      </c>
      <c r="C125" s="85" t="str">
        <f>IF(F:F,MONTH(F:F),"")</f>
        <v/>
      </c>
      <c r="D125" s="83" t="str">
        <f>IF(F:F,DAY(F:F),"")</f>
        <v/>
      </c>
      <c r="E125" s="34"/>
      <c r="F125" s="8"/>
      <c r="G125" s="6"/>
      <c r="H125" s="6"/>
      <c r="I125" s="6"/>
      <c r="J125" s="37"/>
      <c r="K125" s="65"/>
      <c r="L125" s="65"/>
      <c r="M125" s="65"/>
      <c r="N125" s="65"/>
      <c r="O125" s="65"/>
      <c r="P125" s="65"/>
      <c r="Q125" s="65"/>
      <c r="R125" s="65"/>
      <c r="S125" s="65"/>
      <c r="T125" s="71"/>
      <c r="U125" s="73"/>
      <c r="V125" s="72"/>
      <c r="W125" s="72"/>
      <c r="X125" s="72"/>
      <c r="Y125" s="72"/>
      <c r="Z125" s="72"/>
    </row>
    <row r="126" spans="1:26" ht="15.75" x14ac:dyDescent="0.25">
      <c r="A126" t="str">
        <f t="shared" si="1"/>
        <v xml:space="preserve">- </v>
      </c>
      <c r="B126" t="str">
        <f>IF(F:F,YEAR(F:F),"")</f>
        <v/>
      </c>
      <c r="C126" s="85" t="str">
        <f>IF(F:F,MONTH(F:F),"")</f>
        <v/>
      </c>
      <c r="D126" s="83" t="str">
        <f>IF(F:F,DAY(F:F),"")</f>
        <v/>
      </c>
      <c r="E126" s="34"/>
      <c r="F126" s="8"/>
      <c r="G126" s="6"/>
      <c r="H126" s="6"/>
      <c r="I126" s="6"/>
      <c r="J126" s="37"/>
      <c r="K126" s="65"/>
      <c r="L126" s="65"/>
      <c r="M126" s="65"/>
      <c r="N126" s="65"/>
      <c r="O126" s="65"/>
      <c r="P126" s="65"/>
      <c r="Q126" s="65"/>
      <c r="R126" s="65"/>
      <c r="S126" s="65"/>
      <c r="T126" s="71"/>
      <c r="U126" s="73"/>
      <c r="V126" s="72"/>
      <c r="W126" s="72"/>
      <c r="X126" s="72"/>
      <c r="Y126" s="72"/>
      <c r="Z126" s="72"/>
    </row>
    <row r="127" spans="1:26" ht="15.75" x14ac:dyDescent="0.25">
      <c r="A127" t="str">
        <f t="shared" si="1"/>
        <v xml:space="preserve">- </v>
      </c>
      <c r="B127" t="str">
        <f>IF(F:F,YEAR(F:F),"")</f>
        <v/>
      </c>
      <c r="C127" s="85" t="str">
        <f>IF(F:F,MONTH(F:F),"")</f>
        <v/>
      </c>
      <c r="D127" s="83" t="str">
        <f>IF(F:F,DAY(F:F),"")</f>
        <v/>
      </c>
      <c r="E127" s="34"/>
      <c r="F127" s="8"/>
      <c r="G127" s="6"/>
      <c r="H127" s="6"/>
      <c r="I127" s="6"/>
      <c r="J127" s="37"/>
      <c r="K127" s="65"/>
      <c r="L127" s="65"/>
      <c r="M127" s="65"/>
      <c r="N127" s="65"/>
      <c r="O127" s="65"/>
      <c r="P127" s="65"/>
      <c r="Q127" s="65"/>
      <c r="R127" s="65"/>
      <c r="S127" s="65"/>
      <c r="T127" s="71"/>
      <c r="U127" s="73"/>
      <c r="V127" s="72"/>
      <c r="W127" s="72"/>
      <c r="X127" s="72"/>
      <c r="Y127" s="72"/>
      <c r="Z127" s="72"/>
    </row>
    <row r="128" spans="1:26" ht="15.75" x14ac:dyDescent="0.25">
      <c r="A128" t="str">
        <f t="shared" si="1"/>
        <v xml:space="preserve">- </v>
      </c>
      <c r="B128" t="str">
        <f>IF(F:F,YEAR(F:F),"")</f>
        <v/>
      </c>
      <c r="C128" s="85" t="str">
        <f>IF(F:F,MONTH(F:F),"")</f>
        <v/>
      </c>
      <c r="D128" s="83" t="str">
        <f>IF(F:F,DAY(F:F),"")</f>
        <v/>
      </c>
      <c r="E128" s="34"/>
      <c r="F128" s="8"/>
      <c r="G128" s="6"/>
      <c r="H128" s="6"/>
      <c r="I128" s="6"/>
      <c r="J128" s="37"/>
      <c r="K128" s="65"/>
      <c r="L128" s="65"/>
      <c r="M128" s="65"/>
      <c r="N128" s="65"/>
      <c r="O128" s="65"/>
      <c r="P128" s="65"/>
      <c r="Q128" s="65"/>
      <c r="R128" s="65"/>
      <c r="S128" s="65"/>
      <c r="T128" s="71"/>
      <c r="U128" s="73"/>
      <c r="V128" s="72"/>
      <c r="W128" s="72"/>
      <c r="X128" s="72"/>
      <c r="Y128" s="72"/>
      <c r="Z128" s="72"/>
    </row>
    <row r="129" spans="1:26" ht="15.75" x14ac:dyDescent="0.25">
      <c r="A129" t="str">
        <f t="shared" si="1"/>
        <v xml:space="preserve">- </v>
      </c>
      <c r="B129" t="str">
        <f>IF(F:F,YEAR(F:F),"")</f>
        <v/>
      </c>
      <c r="C129" s="85" t="str">
        <f>IF(F:F,MONTH(F:F),"")</f>
        <v/>
      </c>
      <c r="D129" s="83" t="str">
        <f>IF(F:F,DAY(F:F),"")</f>
        <v/>
      </c>
      <c r="E129" s="34"/>
      <c r="F129" s="8"/>
      <c r="G129" s="6"/>
      <c r="H129" s="6"/>
      <c r="I129" s="6"/>
      <c r="J129" s="37"/>
      <c r="K129" s="65"/>
      <c r="L129" s="65"/>
      <c r="M129" s="65"/>
      <c r="N129" s="65"/>
      <c r="O129" s="65"/>
      <c r="P129" s="65"/>
      <c r="Q129" s="65"/>
      <c r="R129" s="65"/>
      <c r="S129" s="65"/>
      <c r="T129" s="71"/>
      <c r="U129" s="73"/>
      <c r="V129" s="72"/>
      <c r="W129" s="72"/>
      <c r="X129" s="72"/>
      <c r="Y129" s="72"/>
      <c r="Z129" s="72"/>
    </row>
    <row r="130" spans="1:26" ht="15.75" x14ac:dyDescent="0.25">
      <c r="A130" t="str">
        <f t="shared" si="1"/>
        <v xml:space="preserve">- </v>
      </c>
      <c r="B130" t="str">
        <f>IF(F:F,YEAR(F:F),"")</f>
        <v/>
      </c>
      <c r="C130" s="85" t="str">
        <f>IF(F:F,MONTH(F:F),"")</f>
        <v/>
      </c>
      <c r="D130" s="83" t="str">
        <f>IF(F:F,DAY(F:F),"")</f>
        <v/>
      </c>
      <c r="E130" s="34"/>
      <c r="F130" s="8"/>
      <c r="G130" s="6"/>
      <c r="H130" s="6"/>
      <c r="I130" s="6"/>
      <c r="J130" s="37"/>
      <c r="K130" s="65"/>
      <c r="L130" s="65"/>
      <c r="M130" s="65"/>
      <c r="N130" s="65"/>
      <c r="O130" s="65"/>
      <c r="P130" s="65"/>
      <c r="Q130" s="65"/>
      <c r="R130" s="65"/>
      <c r="S130" s="65"/>
      <c r="T130" s="71"/>
      <c r="U130" s="73"/>
      <c r="V130" s="72"/>
      <c r="W130" s="72"/>
      <c r="X130" s="72"/>
      <c r="Y130" s="72"/>
      <c r="Z130" s="72"/>
    </row>
    <row r="131" spans="1:26" ht="15.75" x14ac:dyDescent="0.25">
      <c r="A131" t="str">
        <f t="shared" si="1"/>
        <v xml:space="preserve">- </v>
      </c>
      <c r="B131" t="str">
        <f>IF(F:F,YEAR(F:F),"")</f>
        <v/>
      </c>
      <c r="C131" s="85" t="str">
        <f>IF(F:F,MONTH(F:F),"")</f>
        <v/>
      </c>
      <c r="D131" s="83" t="str">
        <f>IF(F:F,DAY(F:F),"")</f>
        <v/>
      </c>
      <c r="E131" s="34"/>
      <c r="F131" s="8"/>
      <c r="G131" s="6"/>
      <c r="H131" s="6"/>
      <c r="I131" s="6"/>
      <c r="J131" s="37"/>
      <c r="K131" s="65"/>
      <c r="L131" s="65"/>
      <c r="M131" s="65"/>
      <c r="N131" s="65"/>
      <c r="O131" s="65"/>
      <c r="P131" s="65"/>
      <c r="Q131" s="65"/>
      <c r="R131" s="65"/>
      <c r="S131" s="65"/>
      <c r="T131" s="71"/>
      <c r="U131" s="73"/>
      <c r="V131" s="72"/>
      <c r="W131" s="72"/>
      <c r="X131" s="72"/>
      <c r="Y131" s="72"/>
      <c r="Z131" s="72"/>
    </row>
    <row r="132" spans="1:26" ht="15.75" x14ac:dyDescent="0.25">
      <c r="A132" t="str">
        <f t="shared" ref="A132:A195" si="2">CONCATENATE(C132,"-",G132," ",H132)</f>
        <v xml:space="preserve">- </v>
      </c>
      <c r="B132" t="str">
        <f>IF(F:F,YEAR(F:F),"")</f>
        <v/>
      </c>
      <c r="C132" s="85" t="str">
        <f>IF(F:F,MONTH(F:F),"")</f>
        <v/>
      </c>
      <c r="D132" s="83" t="str">
        <f>IF(F:F,DAY(F:F),"")</f>
        <v/>
      </c>
      <c r="E132" s="34"/>
      <c r="F132" s="8"/>
      <c r="G132" s="6"/>
      <c r="H132" s="6"/>
      <c r="I132" s="6"/>
      <c r="J132" s="37"/>
      <c r="K132" s="65"/>
      <c r="L132" s="65"/>
      <c r="M132" s="65"/>
      <c r="N132" s="65"/>
      <c r="O132" s="65"/>
      <c r="P132" s="65"/>
      <c r="Q132" s="65"/>
      <c r="R132" s="65"/>
      <c r="S132" s="65"/>
      <c r="T132" s="71"/>
      <c r="U132" s="73"/>
      <c r="V132" s="72"/>
      <c r="W132" s="72"/>
      <c r="X132" s="72"/>
      <c r="Y132" s="72"/>
      <c r="Z132" s="72"/>
    </row>
    <row r="133" spans="1:26" ht="15.75" x14ac:dyDescent="0.25">
      <c r="A133" t="str">
        <f t="shared" si="2"/>
        <v xml:space="preserve">- </v>
      </c>
      <c r="B133" t="str">
        <f>IF(F:F,YEAR(F:F),"")</f>
        <v/>
      </c>
      <c r="C133" s="85" t="str">
        <f>IF(F:F,MONTH(F:F),"")</f>
        <v/>
      </c>
      <c r="D133" s="83" t="str">
        <f>IF(F:F,DAY(F:F),"")</f>
        <v/>
      </c>
      <c r="E133" s="34"/>
      <c r="F133" s="8"/>
      <c r="G133" s="6"/>
      <c r="H133" s="6"/>
      <c r="I133" s="6"/>
      <c r="J133" s="37"/>
      <c r="K133" s="65"/>
      <c r="L133" s="65"/>
      <c r="M133" s="65"/>
      <c r="N133" s="65"/>
      <c r="O133" s="65"/>
      <c r="P133" s="65"/>
      <c r="Q133" s="65"/>
      <c r="R133" s="65"/>
      <c r="S133" s="65"/>
      <c r="T133" s="71"/>
      <c r="U133" s="73"/>
      <c r="V133" s="72"/>
      <c r="W133" s="72"/>
      <c r="X133" s="72"/>
      <c r="Y133" s="72"/>
      <c r="Z133" s="72"/>
    </row>
    <row r="134" spans="1:26" ht="15.75" x14ac:dyDescent="0.25">
      <c r="A134" t="str">
        <f t="shared" si="2"/>
        <v xml:space="preserve">- </v>
      </c>
      <c r="B134" t="str">
        <f>IF(F:F,YEAR(F:F),"")</f>
        <v/>
      </c>
      <c r="C134" s="85" t="str">
        <f>IF(F:F,MONTH(F:F),"")</f>
        <v/>
      </c>
      <c r="D134" s="83" t="str">
        <f>IF(F:F,DAY(F:F),"")</f>
        <v/>
      </c>
      <c r="E134" s="34"/>
      <c r="F134" s="8"/>
      <c r="G134" s="6"/>
      <c r="H134" s="6"/>
      <c r="I134" s="6"/>
      <c r="J134" s="37"/>
      <c r="K134" s="65"/>
      <c r="L134" s="65"/>
      <c r="M134" s="65"/>
      <c r="N134" s="65"/>
      <c r="O134" s="65"/>
      <c r="P134" s="65"/>
      <c r="Q134" s="65"/>
      <c r="R134" s="65"/>
      <c r="S134" s="65"/>
      <c r="T134" s="71"/>
      <c r="U134" s="73"/>
      <c r="V134" s="72"/>
      <c r="W134" s="72"/>
      <c r="X134" s="72"/>
      <c r="Y134" s="72"/>
      <c r="Z134" s="72"/>
    </row>
    <row r="135" spans="1:26" ht="15.75" x14ac:dyDescent="0.25">
      <c r="A135" t="str">
        <f t="shared" si="2"/>
        <v xml:space="preserve">- </v>
      </c>
      <c r="B135" t="str">
        <f>IF(F:F,YEAR(F:F),"")</f>
        <v/>
      </c>
      <c r="C135" s="85" t="str">
        <f>IF(F:F,MONTH(F:F),"")</f>
        <v/>
      </c>
      <c r="D135" s="83" t="str">
        <f>IF(F:F,DAY(F:F),"")</f>
        <v/>
      </c>
      <c r="E135" s="34"/>
      <c r="F135" s="8"/>
      <c r="G135" s="6"/>
      <c r="H135" s="6"/>
      <c r="I135" s="6"/>
      <c r="J135" s="37"/>
      <c r="K135" s="65"/>
      <c r="L135" s="65"/>
      <c r="M135" s="65"/>
      <c r="N135" s="65"/>
      <c r="O135" s="65"/>
      <c r="P135" s="65"/>
      <c r="Q135" s="65"/>
      <c r="R135" s="65"/>
      <c r="S135" s="65"/>
      <c r="T135" s="71"/>
      <c r="U135" s="73"/>
      <c r="V135" s="72"/>
      <c r="W135" s="72"/>
      <c r="X135" s="72"/>
      <c r="Y135" s="72"/>
      <c r="Z135" s="72"/>
    </row>
    <row r="136" spans="1:26" ht="15.75" x14ac:dyDescent="0.25">
      <c r="A136" t="str">
        <f t="shared" si="2"/>
        <v xml:space="preserve">- </v>
      </c>
      <c r="B136" t="str">
        <f>IF(F:F,YEAR(F:F),"")</f>
        <v/>
      </c>
      <c r="C136" s="85" t="str">
        <f>IF(F:F,MONTH(F:F),"")</f>
        <v/>
      </c>
      <c r="D136" s="83" t="str">
        <f>IF(F:F,DAY(F:F),"")</f>
        <v/>
      </c>
      <c r="E136" s="34"/>
      <c r="F136" s="8"/>
      <c r="G136" s="6"/>
      <c r="H136" s="6"/>
      <c r="I136" s="6"/>
      <c r="J136" s="37"/>
      <c r="K136" s="65"/>
      <c r="L136" s="65"/>
      <c r="M136" s="65"/>
      <c r="N136" s="65"/>
      <c r="O136" s="65"/>
      <c r="P136" s="65"/>
      <c r="Q136" s="65"/>
      <c r="R136" s="65"/>
      <c r="S136" s="65"/>
      <c r="T136" s="71"/>
      <c r="U136" s="73"/>
      <c r="V136" s="72"/>
      <c r="W136" s="72"/>
      <c r="X136" s="72"/>
      <c r="Y136" s="72"/>
      <c r="Z136" s="72"/>
    </row>
    <row r="137" spans="1:26" ht="15.75" x14ac:dyDescent="0.25">
      <c r="A137" t="str">
        <f t="shared" si="2"/>
        <v xml:space="preserve">- </v>
      </c>
      <c r="B137" t="str">
        <f>IF(F:F,YEAR(F:F),"")</f>
        <v/>
      </c>
      <c r="C137" s="85" t="str">
        <f>IF(F:F,MONTH(F:F),"")</f>
        <v/>
      </c>
      <c r="D137" s="83" t="str">
        <f>IF(F:F,DAY(F:F),"")</f>
        <v/>
      </c>
      <c r="E137" s="34"/>
      <c r="F137" s="8"/>
      <c r="G137" s="6"/>
      <c r="H137" s="6"/>
      <c r="I137" s="6"/>
      <c r="J137" s="37"/>
      <c r="K137" s="65"/>
      <c r="L137" s="65"/>
      <c r="M137" s="65"/>
      <c r="N137" s="65"/>
      <c r="O137" s="65"/>
      <c r="P137" s="65"/>
      <c r="Q137" s="65"/>
      <c r="R137" s="65"/>
      <c r="S137" s="65"/>
      <c r="T137" s="71"/>
      <c r="U137" s="73"/>
      <c r="V137" s="72"/>
      <c r="W137" s="72"/>
      <c r="X137" s="72"/>
      <c r="Y137" s="72"/>
      <c r="Z137" s="72"/>
    </row>
    <row r="138" spans="1:26" ht="15.75" x14ac:dyDescent="0.25">
      <c r="A138" t="str">
        <f t="shared" si="2"/>
        <v xml:space="preserve">- </v>
      </c>
      <c r="B138" t="str">
        <f>IF(F:F,YEAR(F:F),"")</f>
        <v/>
      </c>
      <c r="C138" s="85" t="str">
        <f>IF(F:F,MONTH(F:F),"")</f>
        <v/>
      </c>
      <c r="D138" s="83" t="str">
        <f>IF(F:F,DAY(F:F),"")</f>
        <v/>
      </c>
      <c r="E138" s="34"/>
      <c r="F138" s="8"/>
      <c r="G138" s="6"/>
      <c r="H138" s="6"/>
      <c r="I138" s="6"/>
      <c r="J138" s="37"/>
      <c r="K138" s="65"/>
      <c r="L138" s="65"/>
      <c r="M138" s="65"/>
      <c r="N138" s="65"/>
      <c r="O138" s="65"/>
      <c r="P138" s="65"/>
      <c r="Q138" s="65"/>
      <c r="R138" s="65"/>
      <c r="S138" s="65"/>
      <c r="T138" s="71"/>
      <c r="U138" s="73"/>
      <c r="V138" s="72"/>
      <c r="W138" s="72"/>
      <c r="X138" s="72"/>
      <c r="Y138" s="72"/>
      <c r="Z138" s="72"/>
    </row>
    <row r="139" spans="1:26" ht="15.75" x14ac:dyDescent="0.25">
      <c r="A139" t="str">
        <f t="shared" si="2"/>
        <v xml:space="preserve">- </v>
      </c>
      <c r="B139" t="str">
        <f>IF(F:F,YEAR(F:F),"")</f>
        <v/>
      </c>
      <c r="C139" s="85" t="str">
        <f>IF(F:F,MONTH(F:F),"")</f>
        <v/>
      </c>
      <c r="D139" s="83" t="str">
        <f>IF(F:F,DAY(F:F),"")</f>
        <v/>
      </c>
      <c r="E139" s="34"/>
      <c r="F139" s="8"/>
      <c r="G139" s="6"/>
      <c r="H139" s="6"/>
      <c r="I139" s="6"/>
      <c r="J139" s="37"/>
      <c r="K139" s="65"/>
      <c r="L139" s="65"/>
      <c r="M139" s="65"/>
      <c r="N139" s="65"/>
      <c r="O139" s="65"/>
      <c r="P139" s="65"/>
      <c r="Q139" s="65"/>
      <c r="R139" s="65"/>
      <c r="S139" s="65"/>
      <c r="T139" s="71"/>
      <c r="U139" s="73"/>
      <c r="V139" s="72"/>
      <c r="W139" s="72"/>
      <c r="X139" s="72"/>
      <c r="Y139" s="72"/>
      <c r="Z139" s="72"/>
    </row>
    <row r="140" spans="1:26" ht="15.75" x14ac:dyDescent="0.25">
      <c r="A140" t="str">
        <f t="shared" si="2"/>
        <v xml:space="preserve">- </v>
      </c>
      <c r="B140" t="str">
        <f>IF(F:F,YEAR(F:F),"")</f>
        <v/>
      </c>
      <c r="C140" s="85" t="str">
        <f>IF(F:F,MONTH(F:F),"")</f>
        <v/>
      </c>
      <c r="D140" s="83" t="str">
        <f>IF(F:F,DAY(F:F),"")</f>
        <v/>
      </c>
      <c r="E140" s="34"/>
      <c r="F140" s="8"/>
      <c r="G140" s="6"/>
      <c r="H140" s="6"/>
      <c r="I140" s="6"/>
      <c r="J140" s="37"/>
      <c r="K140" s="65"/>
      <c r="L140" s="65"/>
      <c r="M140" s="65"/>
      <c r="N140" s="65"/>
      <c r="O140" s="65"/>
      <c r="P140" s="65"/>
      <c r="Q140" s="65"/>
      <c r="R140" s="65"/>
      <c r="S140" s="65"/>
      <c r="T140" s="71"/>
      <c r="U140" s="73"/>
      <c r="V140" s="72"/>
      <c r="W140" s="72"/>
      <c r="X140" s="72"/>
      <c r="Y140" s="72"/>
      <c r="Z140" s="72"/>
    </row>
    <row r="141" spans="1:26" ht="15.75" x14ac:dyDescent="0.25">
      <c r="A141" t="str">
        <f t="shared" si="2"/>
        <v xml:space="preserve">- </v>
      </c>
      <c r="B141" t="str">
        <f>IF(F:F,YEAR(F:F),"")</f>
        <v/>
      </c>
      <c r="C141" s="85" t="str">
        <f>IF(F:F,MONTH(F:F),"")</f>
        <v/>
      </c>
      <c r="D141" s="83" t="str">
        <f>IF(F:F,DAY(F:F),"")</f>
        <v/>
      </c>
      <c r="E141" s="34"/>
      <c r="F141" s="8"/>
      <c r="G141" s="6"/>
      <c r="H141" s="6"/>
      <c r="I141" s="6"/>
      <c r="J141" s="37"/>
      <c r="K141" s="65"/>
      <c r="L141" s="65"/>
      <c r="M141" s="65"/>
      <c r="N141" s="65"/>
      <c r="O141" s="65"/>
      <c r="P141" s="65"/>
      <c r="Q141" s="65"/>
      <c r="R141" s="65"/>
      <c r="S141" s="65"/>
      <c r="T141" s="71"/>
      <c r="U141" s="73"/>
      <c r="V141" s="72"/>
      <c r="W141" s="72"/>
      <c r="X141" s="72"/>
      <c r="Y141" s="72"/>
      <c r="Z141" s="72"/>
    </row>
    <row r="142" spans="1:26" ht="15.75" x14ac:dyDescent="0.25">
      <c r="A142" t="str">
        <f t="shared" si="2"/>
        <v xml:space="preserve">- </v>
      </c>
      <c r="B142" t="str">
        <f>IF(F:F,YEAR(F:F),"")</f>
        <v/>
      </c>
      <c r="C142" s="85" t="str">
        <f>IF(F:F,MONTH(F:F),"")</f>
        <v/>
      </c>
      <c r="D142" s="83" t="str">
        <f>IF(F:F,DAY(F:F),"")</f>
        <v/>
      </c>
      <c r="E142" s="34"/>
      <c r="F142" s="8"/>
      <c r="G142" s="6"/>
      <c r="H142" s="6"/>
      <c r="I142" s="6"/>
      <c r="J142" s="37"/>
      <c r="K142" s="65"/>
      <c r="L142" s="65"/>
      <c r="M142" s="65"/>
      <c r="N142" s="65"/>
      <c r="O142" s="65"/>
      <c r="P142" s="65"/>
      <c r="Q142" s="65"/>
      <c r="R142" s="65"/>
      <c r="S142" s="65"/>
      <c r="T142" s="71"/>
      <c r="U142" s="73"/>
      <c r="V142" s="72"/>
      <c r="W142" s="72"/>
      <c r="X142" s="72"/>
      <c r="Y142" s="72"/>
      <c r="Z142" s="72"/>
    </row>
    <row r="143" spans="1:26" ht="15.75" x14ac:dyDescent="0.25">
      <c r="A143" t="str">
        <f t="shared" si="2"/>
        <v xml:space="preserve">- </v>
      </c>
      <c r="B143" t="str">
        <f>IF(F:F,YEAR(F:F),"")</f>
        <v/>
      </c>
      <c r="C143" s="85" t="str">
        <f>IF(F:F,MONTH(F:F),"")</f>
        <v/>
      </c>
      <c r="D143" s="83" t="str">
        <f>IF(F:F,DAY(F:F),"")</f>
        <v/>
      </c>
      <c r="E143" s="34"/>
      <c r="F143" s="8"/>
      <c r="G143" s="6"/>
      <c r="H143" s="6"/>
      <c r="I143" s="6"/>
      <c r="J143" s="37"/>
      <c r="K143" s="65"/>
      <c r="L143" s="65"/>
      <c r="M143" s="65"/>
      <c r="N143" s="65"/>
      <c r="O143" s="65"/>
      <c r="P143" s="65"/>
      <c r="Q143" s="65"/>
      <c r="R143" s="65"/>
      <c r="S143" s="65"/>
      <c r="T143" s="71"/>
      <c r="U143" s="73"/>
      <c r="V143" s="72"/>
      <c r="W143" s="72"/>
      <c r="X143" s="72"/>
      <c r="Y143" s="72"/>
      <c r="Z143" s="72"/>
    </row>
    <row r="144" spans="1:26" ht="15.75" x14ac:dyDescent="0.25">
      <c r="A144" t="str">
        <f t="shared" si="2"/>
        <v xml:space="preserve">- </v>
      </c>
      <c r="B144" t="str">
        <f>IF(F:F,YEAR(F:F),"")</f>
        <v/>
      </c>
      <c r="C144" s="85" t="str">
        <f>IF(F:F,MONTH(F:F),"")</f>
        <v/>
      </c>
      <c r="D144" s="83" t="str">
        <f>IF(F:F,DAY(F:F),"")</f>
        <v/>
      </c>
      <c r="E144" s="34"/>
      <c r="F144" s="8"/>
      <c r="G144" s="6"/>
      <c r="H144" s="6"/>
      <c r="I144" s="6"/>
      <c r="J144" s="37"/>
      <c r="K144" s="65"/>
      <c r="L144" s="65"/>
      <c r="M144" s="65"/>
      <c r="N144" s="65"/>
      <c r="O144" s="65"/>
      <c r="P144" s="65"/>
      <c r="Q144" s="65"/>
      <c r="R144" s="65"/>
      <c r="S144" s="65"/>
      <c r="T144" s="71"/>
      <c r="U144" s="73"/>
      <c r="V144" s="72"/>
      <c r="W144" s="72"/>
      <c r="X144" s="72"/>
      <c r="Y144" s="72"/>
      <c r="Z144" s="72"/>
    </row>
    <row r="145" spans="1:26" ht="15.75" x14ac:dyDescent="0.25">
      <c r="A145" t="str">
        <f t="shared" si="2"/>
        <v xml:space="preserve">- </v>
      </c>
      <c r="B145" t="str">
        <f>IF(F:F,YEAR(F:F),"")</f>
        <v/>
      </c>
      <c r="C145" s="85" t="str">
        <f>IF(F:F,MONTH(F:F),"")</f>
        <v/>
      </c>
      <c r="D145" s="83" t="str">
        <f>IF(F:F,DAY(F:F),"")</f>
        <v/>
      </c>
      <c r="E145" s="34"/>
      <c r="F145" s="8"/>
      <c r="G145" s="6"/>
      <c r="H145" s="6"/>
      <c r="I145" s="6"/>
      <c r="J145" s="37"/>
      <c r="K145" s="65"/>
      <c r="L145" s="65"/>
      <c r="M145" s="65"/>
      <c r="N145" s="65"/>
      <c r="O145" s="65"/>
      <c r="P145" s="65"/>
      <c r="Q145" s="65"/>
      <c r="R145" s="65"/>
      <c r="S145" s="65"/>
      <c r="T145" s="71"/>
      <c r="U145" s="73"/>
      <c r="V145" s="72"/>
      <c r="W145" s="72"/>
      <c r="X145" s="72"/>
      <c r="Y145" s="72"/>
      <c r="Z145" s="72"/>
    </row>
    <row r="146" spans="1:26" ht="15.75" x14ac:dyDescent="0.25">
      <c r="A146" t="str">
        <f t="shared" si="2"/>
        <v xml:space="preserve">- </v>
      </c>
      <c r="B146" t="str">
        <f>IF(F:F,YEAR(F:F),"")</f>
        <v/>
      </c>
      <c r="C146" s="85" t="str">
        <f>IF(F:F,MONTH(F:F),"")</f>
        <v/>
      </c>
      <c r="D146" s="83" t="str">
        <f>IF(F:F,DAY(F:F),"")</f>
        <v/>
      </c>
      <c r="E146" s="34"/>
      <c r="F146" s="8"/>
      <c r="G146" s="6"/>
      <c r="H146" s="6"/>
      <c r="I146" s="6"/>
      <c r="J146" s="37"/>
      <c r="K146" s="65"/>
      <c r="L146" s="65"/>
      <c r="M146" s="65"/>
      <c r="N146" s="65"/>
      <c r="O146" s="65"/>
      <c r="P146" s="65"/>
      <c r="Q146" s="65"/>
      <c r="R146" s="65"/>
      <c r="S146" s="65"/>
      <c r="T146" s="71"/>
      <c r="U146" s="73"/>
      <c r="V146" s="72"/>
      <c r="W146" s="72"/>
      <c r="X146" s="72"/>
      <c r="Y146" s="72"/>
      <c r="Z146" s="72"/>
    </row>
    <row r="147" spans="1:26" ht="15.75" x14ac:dyDescent="0.25">
      <c r="A147" t="str">
        <f t="shared" si="2"/>
        <v xml:space="preserve">- </v>
      </c>
      <c r="B147" t="str">
        <f>IF(F:F,YEAR(F:F),"")</f>
        <v/>
      </c>
      <c r="C147" s="85" t="str">
        <f>IF(F:F,MONTH(F:F),"")</f>
        <v/>
      </c>
      <c r="D147" s="83" t="str">
        <f>IF(F:F,DAY(F:F),"")</f>
        <v/>
      </c>
      <c r="E147" s="34"/>
      <c r="F147" s="8"/>
      <c r="G147" s="6"/>
      <c r="H147" s="6"/>
      <c r="I147" s="6"/>
      <c r="J147" s="37"/>
      <c r="K147" s="65"/>
      <c r="L147" s="65"/>
      <c r="M147" s="65"/>
      <c r="N147" s="65"/>
      <c r="O147" s="65"/>
      <c r="P147" s="65"/>
      <c r="Q147" s="65"/>
      <c r="R147" s="65"/>
      <c r="S147" s="65"/>
      <c r="T147" s="71"/>
      <c r="U147" s="73"/>
      <c r="V147" s="72"/>
      <c r="W147" s="72"/>
      <c r="X147" s="72"/>
      <c r="Y147" s="72"/>
      <c r="Z147" s="72"/>
    </row>
    <row r="148" spans="1:26" ht="15.75" x14ac:dyDescent="0.25">
      <c r="A148" t="str">
        <f t="shared" si="2"/>
        <v xml:space="preserve">- </v>
      </c>
      <c r="B148" t="str">
        <f>IF(F:F,YEAR(F:F),"")</f>
        <v/>
      </c>
      <c r="C148" s="85" t="str">
        <f>IF(F:F,MONTH(F:F),"")</f>
        <v/>
      </c>
      <c r="D148" s="83" t="str">
        <f>IF(F:F,DAY(F:F),"")</f>
        <v/>
      </c>
      <c r="E148" s="34"/>
      <c r="F148" s="8"/>
      <c r="G148" s="6"/>
      <c r="H148" s="6"/>
      <c r="I148" s="6"/>
      <c r="J148" s="37"/>
      <c r="K148" s="65"/>
      <c r="L148" s="65"/>
      <c r="M148" s="65"/>
      <c r="N148" s="65"/>
      <c r="O148" s="65"/>
      <c r="P148" s="65"/>
      <c r="Q148" s="65"/>
      <c r="R148" s="65"/>
      <c r="S148" s="65"/>
      <c r="T148" s="71"/>
      <c r="U148" s="73"/>
      <c r="V148" s="72"/>
      <c r="W148" s="72"/>
      <c r="X148" s="72"/>
      <c r="Y148" s="72"/>
      <c r="Z148" s="72"/>
    </row>
    <row r="149" spans="1:26" ht="15.75" x14ac:dyDescent="0.25">
      <c r="A149" t="str">
        <f t="shared" si="2"/>
        <v xml:space="preserve">- </v>
      </c>
      <c r="B149" t="str">
        <f>IF(F:F,YEAR(F:F),"")</f>
        <v/>
      </c>
      <c r="C149" s="85" t="str">
        <f>IF(F:F,MONTH(F:F),"")</f>
        <v/>
      </c>
      <c r="D149" s="83" t="str">
        <f>IF(F:F,DAY(F:F),"")</f>
        <v/>
      </c>
      <c r="E149" s="34"/>
      <c r="F149" s="8"/>
      <c r="G149" s="6"/>
      <c r="H149" s="6"/>
      <c r="I149" s="6"/>
      <c r="J149" s="37"/>
      <c r="K149" s="65"/>
      <c r="L149" s="65"/>
      <c r="M149" s="65"/>
      <c r="N149" s="65"/>
      <c r="O149" s="65"/>
      <c r="P149" s="65"/>
      <c r="Q149" s="65"/>
      <c r="R149" s="65"/>
      <c r="S149" s="65"/>
      <c r="T149" s="71"/>
      <c r="U149" s="73"/>
      <c r="V149" s="72"/>
      <c r="W149" s="72"/>
      <c r="X149" s="72"/>
      <c r="Y149" s="72"/>
      <c r="Z149" s="72"/>
    </row>
    <row r="150" spans="1:26" ht="15.75" x14ac:dyDescent="0.25">
      <c r="A150" t="str">
        <f t="shared" si="2"/>
        <v xml:space="preserve">- </v>
      </c>
      <c r="B150" t="str">
        <f>IF(F:F,YEAR(F:F),"")</f>
        <v/>
      </c>
      <c r="C150" s="85" t="str">
        <f>IF(F:F,MONTH(F:F),"")</f>
        <v/>
      </c>
      <c r="D150" s="83" t="str">
        <f>IF(F:F,DAY(F:F),"")</f>
        <v/>
      </c>
      <c r="E150" s="34"/>
      <c r="F150" s="8"/>
      <c r="G150" s="6"/>
      <c r="H150" s="6"/>
      <c r="I150" s="6"/>
      <c r="J150" s="37"/>
      <c r="K150" s="65"/>
      <c r="L150" s="65"/>
      <c r="M150" s="65"/>
      <c r="N150" s="65"/>
      <c r="O150" s="65"/>
      <c r="P150" s="65"/>
      <c r="Q150" s="65"/>
      <c r="R150" s="65"/>
      <c r="S150" s="65"/>
      <c r="T150" s="71"/>
      <c r="U150" s="73"/>
      <c r="V150" s="72"/>
      <c r="W150" s="72"/>
      <c r="X150" s="72"/>
      <c r="Y150" s="72"/>
      <c r="Z150" s="72"/>
    </row>
    <row r="151" spans="1:26" ht="15.75" x14ac:dyDescent="0.25">
      <c r="A151" t="str">
        <f t="shared" si="2"/>
        <v xml:space="preserve">- </v>
      </c>
      <c r="B151" t="str">
        <f>IF(F:F,YEAR(F:F),"")</f>
        <v/>
      </c>
      <c r="C151" s="85" t="str">
        <f>IF(F:F,MONTH(F:F),"")</f>
        <v/>
      </c>
      <c r="D151" s="83" t="str">
        <f>IF(F:F,DAY(F:F),"")</f>
        <v/>
      </c>
      <c r="E151" s="34"/>
      <c r="F151" s="8"/>
      <c r="G151" s="6"/>
      <c r="H151" s="6"/>
      <c r="I151" s="6"/>
      <c r="J151" s="37"/>
      <c r="K151" s="65"/>
      <c r="L151" s="65"/>
      <c r="M151" s="65"/>
      <c r="N151" s="65"/>
      <c r="O151" s="65"/>
      <c r="P151" s="65"/>
      <c r="Q151" s="65"/>
      <c r="R151" s="65"/>
      <c r="S151" s="65"/>
      <c r="T151" s="71"/>
      <c r="U151" s="73"/>
      <c r="V151" s="72"/>
      <c r="W151" s="72"/>
      <c r="X151" s="72"/>
      <c r="Y151" s="72"/>
      <c r="Z151" s="72"/>
    </row>
    <row r="152" spans="1:26" ht="15.75" x14ac:dyDescent="0.25">
      <c r="A152" t="str">
        <f t="shared" si="2"/>
        <v xml:space="preserve">- </v>
      </c>
      <c r="B152" t="str">
        <f>IF(F:F,YEAR(F:F),"")</f>
        <v/>
      </c>
      <c r="C152" s="85" t="str">
        <f>IF(F:F,MONTH(F:F),"")</f>
        <v/>
      </c>
      <c r="D152" s="83" t="str">
        <f>IF(F:F,DAY(F:F),"")</f>
        <v/>
      </c>
      <c r="E152" s="34"/>
      <c r="F152" s="8"/>
      <c r="G152" s="6"/>
      <c r="H152" s="6"/>
      <c r="I152" s="6"/>
      <c r="J152" s="37"/>
      <c r="K152" s="65"/>
      <c r="L152" s="65"/>
      <c r="M152" s="65"/>
      <c r="N152" s="65"/>
      <c r="O152" s="65"/>
      <c r="P152" s="65"/>
      <c r="Q152" s="65"/>
      <c r="R152" s="65"/>
      <c r="S152" s="65"/>
      <c r="T152" s="71"/>
      <c r="U152" s="73"/>
      <c r="V152" s="72"/>
      <c r="W152" s="72"/>
      <c r="X152" s="72"/>
      <c r="Y152" s="72"/>
      <c r="Z152" s="72"/>
    </row>
    <row r="153" spans="1:26" ht="15.75" x14ac:dyDescent="0.25">
      <c r="A153" t="str">
        <f t="shared" si="2"/>
        <v xml:space="preserve">- </v>
      </c>
      <c r="B153" t="str">
        <f>IF(F:F,YEAR(F:F),"")</f>
        <v/>
      </c>
      <c r="C153" s="85" t="str">
        <f>IF(F:F,MONTH(F:F),"")</f>
        <v/>
      </c>
      <c r="D153" s="83" t="str">
        <f>IF(F:F,DAY(F:F),"")</f>
        <v/>
      </c>
      <c r="E153" s="34"/>
      <c r="F153" s="8"/>
      <c r="G153" s="6"/>
      <c r="H153" s="6"/>
      <c r="I153" s="6"/>
      <c r="J153" s="37"/>
      <c r="K153" s="65"/>
      <c r="L153" s="65"/>
      <c r="M153" s="65"/>
      <c r="N153" s="65"/>
      <c r="O153" s="65"/>
      <c r="P153" s="65"/>
      <c r="Q153" s="65"/>
      <c r="R153" s="65"/>
      <c r="S153" s="65"/>
      <c r="T153" s="71"/>
      <c r="U153" s="73"/>
      <c r="V153" s="72"/>
      <c r="W153" s="72"/>
      <c r="X153" s="72"/>
      <c r="Y153" s="72"/>
      <c r="Z153" s="72"/>
    </row>
    <row r="154" spans="1:26" ht="15.75" x14ac:dyDescent="0.25">
      <c r="A154" t="str">
        <f t="shared" si="2"/>
        <v xml:space="preserve">- </v>
      </c>
      <c r="B154" t="str">
        <f>IF(F:F,YEAR(F:F),"")</f>
        <v/>
      </c>
      <c r="C154" s="85" t="str">
        <f>IF(F:F,MONTH(F:F),"")</f>
        <v/>
      </c>
      <c r="D154" s="83" t="str">
        <f>IF(F:F,DAY(F:F),"")</f>
        <v/>
      </c>
      <c r="E154" s="34"/>
      <c r="F154" s="8"/>
      <c r="G154" s="6"/>
      <c r="H154" s="6"/>
      <c r="I154" s="6"/>
      <c r="J154" s="37"/>
      <c r="K154" s="65"/>
      <c r="L154" s="65"/>
      <c r="M154" s="65"/>
      <c r="N154" s="65"/>
      <c r="O154" s="65"/>
      <c r="P154" s="65"/>
      <c r="Q154" s="65"/>
      <c r="R154" s="65"/>
      <c r="S154" s="65"/>
      <c r="T154" s="71"/>
      <c r="U154" s="73"/>
      <c r="V154" s="72"/>
      <c r="W154" s="72"/>
      <c r="X154" s="72"/>
      <c r="Y154" s="72"/>
      <c r="Z154" s="72"/>
    </row>
    <row r="155" spans="1:26" ht="15.75" x14ac:dyDescent="0.25">
      <c r="A155" t="str">
        <f t="shared" si="2"/>
        <v xml:space="preserve">- </v>
      </c>
      <c r="B155" t="str">
        <f>IF(F:F,YEAR(F:F),"")</f>
        <v/>
      </c>
      <c r="C155" s="85" t="str">
        <f>IF(F:F,MONTH(F:F),"")</f>
        <v/>
      </c>
      <c r="D155" s="83" t="str">
        <f>IF(F:F,DAY(F:F),"")</f>
        <v/>
      </c>
      <c r="E155" s="34"/>
      <c r="F155" s="8"/>
      <c r="G155" s="6"/>
      <c r="H155" s="6"/>
      <c r="I155" s="6"/>
      <c r="J155" s="37"/>
      <c r="K155" s="65"/>
      <c r="L155" s="65"/>
      <c r="M155" s="65"/>
      <c r="N155" s="65"/>
      <c r="O155" s="65"/>
      <c r="P155" s="65"/>
      <c r="Q155" s="65"/>
      <c r="R155" s="65"/>
      <c r="S155" s="65"/>
      <c r="T155" s="71"/>
      <c r="U155" s="73"/>
      <c r="V155" s="72"/>
      <c r="W155" s="72"/>
      <c r="X155" s="72"/>
      <c r="Y155" s="72"/>
      <c r="Z155" s="72"/>
    </row>
    <row r="156" spans="1:26" ht="15.75" x14ac:dyDescent="0.25">
      <c r="A156" t="str">
        <f t="shared" si="2"/>
        <v xml:space="preserve">- </v>
      </c>
      <c r="B156" t="str">
        <f>IF(F:F,YEAR(F:F),"")</f>
        <v/>
      </c>
      <c r="C156" s="85" t="str">
        <f>IF(F:F,MONTH(F:F),"")</f>
        <v/>
      </c>
      <c r="D156" s="83" t="str">
        <f>IF(F:F,DAY(F:F),"")</f>
        <v/>
      </c>
      <c r="E156" s="34"/>
      <c r="F156" s="8"/>
      <c r="G156" s="6"/>
      <c r="H156" s="6"/>
      <c r="I156" s="6"/>
      <c r="J156" s="37"/>
      <c r="K156" s="65"/>
      <c r="L156" s="65"/>
      <c r="M156" s="65"/>
      <c r="N156" s="65"/>
      <c r="O156" s="65"/>
      <c r="P156" s="65"/>
      <c r="Q156" s="65"/>
      <c r="R156" s="65"/>
      <c r="S156" s="65"/>
      <c r="T156" s="71"/>
      <c r="U156" s="73"/>
      <c r="V156" s="72"/>
      <c r="W156" s="72"/>
      <c r="X156" s="72"/>
      <c r="Y156" s="72"/>
      <c r="Z156" s="72"/>
    </row>
    <row r="157" spans="1:26" ht="15.75" x14ac:dyDescent="0.25">
      <c r="A157" t="str">
        <f t="shared" si="2"/>
        <v xml:space="preserve">- </v>
      </c>
      <c r="B157" t="str">
        <f>IF(F:F,YEAR(F:F),"")</f>
        <v/>
      </c>
      <c r="C157" s="85" t="str">
        <f>IF(F:F,MONTH(F:F),"")</f>
        <v/>
      </c>
      <c r="D157" s="83" t="str">
        <f>IF(F:F,DAY(F:F),"")</f>
        <v/>
      </c>
      <c r="E157" s="34"/>
      <c r="F157" s="8"/>
      <c r="G157" s="6"/>
      <c r="H157" s="6"/>
      <c r="I157" s="6"/>
      <c r="J157" s="37"/>
      <c r="K157" s="65"/>
      <c r="L157" s="65"/>
      <c r="M157" s="65"/>
      <c r="N157" s="65"/>
      <c r="O157" s="65"/>
      <c r="P157" s="65"/>
      <c r="Q157" s="65"/>
      <c r="R157" s="65"/>
      <c r="S157" s="65"/>
      <c r="T157" s="71"/>
      <c r="U157" s="73"/>
      <c r="V157" s="72"/>
      <c r="W157" s="72"/>
      <c r="X157" s="72"/>
      <c r="Y157" s="72"/>
      <c r="Z157" s="72"/>
    </row>
    <row r="158" spans="1:26" ht="15.75" x14ac:dyDescent="0.25">
      <c r="A158" t="str">
        <f t="shared" si="2"/>
        <v xml:space="preserve">- </v>
      </c>
      <c r="B158" t="str">
        <f>IF(F:F,YEAR(F:F),"")</f>
        <v/>
      </c>
      <c r="C158" s="85" t="str">
        <f>IF(F:F,MONTH(F:F),"")</f>
        <v/>
      </c>
      <c r="D158" s="83" t="str">
        <f>IF(F:F,DAY(F:F),"")</f>
        <v/>
      </c>
      <c r="E158" s="34"/>
      <c r="F158" s="8"/>
      <c r="G158" s="6"/>
      <c r="H158" s="6"/>
      <c r="I158" s="6"/>
      <c r="J158" s="37"/>
      <c r="K158" s="65"/>
      <c r="L158" s="65"/>
      <c r="M158" s="65"/>
      <c r="N158" s="65"/>
      <c r="O158" s="65"/>
      <c r="P158" s="65"/>
      <c r="Q158" s="65"/>
      <c r="R158" s="65"/>
      <c r="S158" s="65"/>
      <c r="T158" s="71"/>
      <c r="U158" s="73"/>
      <c r="V158" s="72"/>
      <c r="W158" s="72"/>
      <c r="X158" s="72"/>
      <c r="Y158" s="72"/>
      <c r="Z158" s="72"/>
    </row>
    <row r="159" spans="1:26" ht="15.75" x14ac:dyDescent="0.25">
      <c r="A159" t="str">
        <f t="shared" si="2"/>
        <v xml:space="preserve">- </v>
      </c>
      <c r="B159" t="str">
        <f>IF(F:F,YEAR(F:F),"")</f>
        <v/>
      </c>
      <c r="C159" s="85" t="str">
        <f>IF(F:F,MONTH(F:F),"")</f>
        <v/>
      </c>
      <c r="D159" s="83" t="str">
        <f>IF(F:F,DAY(F:F),"")</f>
        <v/>
      </c>
      <c r="E159" s="34"/>
      <c r="F159" s="8"/>
      <c r="G159" s="6"/>
      <c r="H159" s="6"/>
      <c r="I159" s="6"/>
      <c r="J159" s="37"/>
      <c r="K159" s="65"/>
      <c r="L159" s="65"/>
      <c r="M159" s="65"/>
      <c r="N159" s="65"/>
      <c r="O159" s="65"/>
      <c r="P159" s="65"/>
      <c r="Q159" s="65"/>
      <c r="R159" s="65"/>
      <c r="S159" s="65"/>
      <c r="T159" s="71"/>
      <c r="U159" s="73"/>
      <c r="V159" s="72"/>
      <c r="W159" s="72"/>
      <c r="X159" s="72"/>
      <c r="Y159" s="72"/>
      <c r="Z159" s="72"/>
    </row>
    <row r="160" spans="1:26" ht="15.75" x14ac:dyDescent="0.25">
      <c r="A160" t="str">
        <f t="shared" si="2"/>
        <v xml:space="preserve">- </v>
      </c>
      <c r="B160" t="str">
        <f>IF(F:F,YEAR(F:F),"")</f>
        <v/>
      </c>
      <c r="C160" s="85" t="str">
        <f>IF(F:F,MONTH(F:F),"")</f>
        <v/>
      </c>
      <c r="D160" s="83" t="str">
        <f>IF(F:F,DAY(F:F),"")</f>
        <v/>
      </c>
      <c r="E160" s="34"/>
      <c r="F160" s="8"/>
      <c r="G160" s="6"/>
      <c r="H160" s="6"/>
      <c r="I160" s="6"/>
      <c r="J160" s="37"/>
      <c r="K160" s="65"/>
      <c r="L160" s="65"/>
      <c r="M160" s="65"/>
      <c r="N160" s="65"/>
      <c r="O160" s="65"/>
      <c r="P160" s="65"/>
      <c r="Q160" s="65"/>
      <c r="R160" s="65"/>
      <c r="S160" s="65"/>
      <c r="T160" s="71"/>
      <c r="U160" s="73"/>
      <c r="V160" s="72"/>
      <c r="W160" s="72"/>
      <c r="X160" s="72"/>
      <c r="Y160" s="72"/>
      <c r="Z160" s="72"/>
    </row>
    <row r="161" spans="1:26" ht="15.75" x14ac:dyDescent="0.25">
      <c r="A161" t="str">
        <f t="shared" si="2"/>
        <v xml:space="preserve">- </v>
      </c>
      <c r="B161" t="str">
        <f>IF(F:F,YEAR(F:F),"")</f>
        <v/>
      </c>
      <c r="C161" s="85" t="str">
        <f>IF(F:F,MONTH(F:F),"")</f>
        <v/>
      </c>
      <c r="D161" s="83" t="str">
        <f>IF(F:F,DAY(F:F),"")</f>
        <v/>
      </c>
      <c r="E161" s="34"/>
      <c r="F161" s="8"/>
      <c r="G161" s="6"/>
      <c r="H161" s="6"/>
      <c r="I161" s="6"/>
      <c r="J161" s="37"/>
      <c r="K161" s="65"/>
      <c r="L161" s="65"/>
      <c r="M161" s="65"/>
      <c r="N161" s="65"/>
      <c r="O161" s="65"/>
      <c r="P161" s="65"/>
      <c r="Q161" s="65"/>
      <c r="R161" s="65"/>
      <c r="S161" s="65"/>
      <c r="T161" s="71"/>
      <c r="U161" s="73"/>
      <c r="V161" s="72"/>
      <c r="W161" s="72"/>
      <c r="X161" s="72"/>
      <c r="Y161" s="72"/>
      <c r="Z161" s="72"/>
    </row>
    <row r="162" spans="1:26" ht="15.75" x14ac:dyDescent="0.25">
      <c r="A162" t="str">
        <f t="shared" si="2"/>
        <v xml:space="preserve">- </v>
      </c>
      <c r="B162" t="str">
        <f>IF(F:F,YEAR(F:F),"")</f>
        <v/>
      </c>
      <c r="C162" s="85" t="str">
        <f>IF(F:F,MONTH(F:F),"")</f>
        <v/>
      </c>
      <c r="D162" s="83" t="str">
        <f>IF(F:F,DAY(F:F),"")</f>
        <v/>
      </c>
      <c r="E162" s="34"/>
      <c r="F162" s="8"/>
      <c r="G162" s="6"/>
      <c r="H162" s="6"/>
      <c r="I162" s="6"/>
      <c r="J162" s="37"/>
      <c r="K162" s="65"/>
      <c r="L162" s="65"/>
      <c r="M162" s="65"/>
      <c r="N162" s="65"/>
      <c r="O162" s="65"/>
      <c r="P162" s="65"/>
      <c r="Q162" s="65"/>
      <c r="R162" s="65"/>
      <c r="S162" s="65"/>
      <c r="T162" s="71"/>
      <c r="U162" s="73"/>
      <c r="V162" s="72"/>
      <c r="W162" s="72"/>
      <c r="X162" s="72"/>
      <c r="Y162" s="72"/>
      <c r="Z162" s="72"/>
    </row>
    <row r="163" spans="1:26" ht="15.75" x14ac:dyDescent="0.25">
      <c r="A163" t="str">
        <f t="shared" si="2"/>
        <v xml:space="preserve">- </v>
      </c>
      <c r="B163" t="str">
        <f>IF(F:F,YEAR(F:F),"")</f>
        <v/>
      </c>
      <c r="C163" s="85" t="str">
        <f>IF(F:F,MONTH(F:F),"")</f>
        <v/>
      </c>
      <c r="D163" s="83" t="str">
        <f>IF(F:F,DAY(F:F),"")</f>
        <v/>
      </c>
      <c r="E163" s="34"/>
      <c r="F163" s="8"/>
      <c r="G163" s="6"/>
      <c r="H163" s="6"/>
      <c r="I163" s="6"/>
      <c r="J163" s="37"/>
      <c r="K163" s="65"/>
      <c r="L163" s="65"/>
      <c r="M163" s="65"/>
      <c r="N163" s="65"/>
      <c r="O163" s="65"/>
      <c r="P163" s="65"/>
      <c r="Q163" s="65"/>
      <c r="R163" s="65"/>
      <c r="S163" s="65"/>
      <c r="T163" s="71"/>
      <c r="U163" s="73"/>
      <c r="V163" s="72"/>
      <c r="W163" s="72"/>
      <c r="X163" s="72"/>
      <c r="Y163" s="72"/>
      <c r="Z163" s="72"/>
    </row>
    <row r="164" spans="1:26" ht="15.75" x14ac:dyDescent="0.25">
      <c r="A164" t="str">
        <f t="shared" si="2"/>
        <v xml:space="preserve">- </v>
      </c>
      <c r="B164" t="str">
        <f>IF(F:F,YEAR(F:F),"")</f>
        <v/>
      </c>
      <c r="C164" s="85" t="str">
        <f>IF(F:F,MONTH(F:F),"")</f>
        <v/>
      </c>
      <c r="D164" s="83" t="str">
        <f>IF(F:F,DAY(F:F),"")</f>
        <v/>
      </c>
      <c r="E164" s="34"/>
      <c r="F164" s="8"/>
      <c r="G164" s="6"/>
      <c r="H164" s="6"/>
      <c r="I164" s="6"/>
      <c r="J164" s="37"/>
      <c r="K164" s="65"/>
      <c r="L164" s="65"/>
      <c r="M164" s="65"/>
      <c r="N164" s="65"/>
      <c r="O164" s="65"/>
      <c r="P164" s="65"/>
      <c r="Q164" s="65"/>
      <c r="R164" s="65"/>
      <c r="S164" s="65"/>
      <c r="T164" s="71"/>
      <c r="U164" s="73"/>
      <c r="V164" s="72"/>
      <c r="W164" s="72"/>
      <c r="X164" s="72"/>
      <c r="Y164" s="72"/>
      <c r="Z164" s="72"/>
    </row>
    <row r="165" spans="1:26" ht="15.75" x14ac:dyDescent="0.25">
      <c r="A165" t="str">
        <f t="shared" si="2"/>
        <v xml:space="preserve">- </v>
      </c>
      <c r="B165" t="str">
        <f>IF(F:F,YEAR(F:F),"")</f>
        <v/>
      </c>
      <c r="C165" s="85" t="str">
        <f>IF(F:F,MONTH(F:F),"")</f>
        <v/>
      </c>
      <c r="D165" s="83" t="str">
        <f>IF(F:F,DAY(F:F),"")</f>
        <v/>
      </c>
      <c r="E165" s="34"/>
      <c r="F165" s="8"/>
      <c r="G165" s="6"/>
      <c r="H165" s="6"/>
      <c r="I165" s="6"/>
      <c r="J165" s="37"/>
      <c r="K165" s="65"/>
      <c r="L165" s="65"/>
      <c r="M165" s="65"/>
      <c r="N165" s="65"/>
      <c r="O165" s="65"/>
      <c r="P165" s="65"/>
      <c r="Q165" s="65"/>
      <c r="R165" s="65"/>
      <c r="S165" s="65"/>
      <c r="T165" s="71"/>
      <c r="U165" s="73"/>
      <c r="V165" s="72"/>
      <c r="W165" s="72"/>
      <c r="X165" s="72"/>
      <c r="Y165" s="72"/>
      <c r="Z165" s="72"/>
    </row>
    <row r="166" spans="1:26" ht="15.75" x14ac:dyDescent="0.25">
      <c r="A166" t="str">
        <f t="shared" si="2"/>
        <v xml:space="preserve">- </v>
      </c>
      <c r="B166" t="str">
        <f>IF(F:F,YEAR(F:F),"")</f>
        <v/>
      </c>
      <c r="C166" s="85" t="str">
        <f>IF(F:F,MONTH(F:F),"")</f>
        <v/>
      </c>
      <c r="D166" s="83" t="str">
        <f>IF(F:F,DAY(F:F),"")</f>
        <v/>
      </c>
      <c r="E166" s="34"/>
      <c r="F166" s="8"/>
      <c r="G166" s="6"/>
      <c r="H166" s="6"/>
      <c r="I166" s="6"/>
      <c r="J166" s="37"/>
      <c r="K166" s="65"/>
      <c r="L166" s="65"/>
      <c r="M166" s="65"/>
      <c r="N166" s="65"/>
      <c r="O166" s="65"/>
      <c r="P166" s="65"/>
      <c r="Q166" s="65"/>
      <c r="R166" s="65"/>
      <c r="S166" s="65"/>
      <c r="T166" s="71"/>
      <c r="U166" s="73"/>
      <c r="V166" s="72"/>
      <c r="W166" s="72"/>
      <c r="X166" s="72"/>
      <c r="Y166" s="72"/>
      <c r="Z166" s="72"/>
    </row>
    <row r="167" spans="1:26" ht="15.75" x14ac:dyDescent="0.25">
      <c r="A167" t="str">
        <f t="shared" si="2"/>
        <v xml:space="preserve">- </v>
      </c>
      <c r="B167" t="str">
        <f>IF(F:F,YEAR(F:F),"")</f>
        <v/>
      </c>
      <c r="C167" s="85" t="str">
        <f>IF(F:F,MONTH(F:F),"")</f>
        <v/>
      </c>
      <c r="D167" s="83" t="str">
        <f>IF(F:F,DAY(F:F),"")</f>
        <v/>
      </c>
      <c r="E167" s="34"/>
      <c r="F167" s="8"/>
      <c r="G167" s="6"/>
      <c r="H167" s="6"/>
      <c r="I167" s="6"/>
      <c r="J167" s="37"/>
      <c r="K167" s="65"/>
      <c r="L167" s="65"/>
      <c r="M167" s="65"/>
      <c r="N167" s="65"/>
      <c r="O167" s="65"/>
      <c r="P167" s="65"/>
      <c r="Q167" s="65"/>
      <c r="R167" s="65"/>
      <c r="S167" s="65"/>
      <c r="T167" s="71"/>
      <c r="U167" s="73"/>
      <c r="V167" s="72"/>
      <c r="W167" s="72"/>
      <c r="X167" s="72"/>
      <c r="Y167" s="72"/>
      <c r="Z167" s="72"/>
    </row>
    <row r="168" spans="1:26" ht="15.75" x14ac:dyDescent="0.25">
      <c r="A168" t="str">
        <f t="shared" si="2"/>
        <v xml:space="preserve">- </v>
      </c>
      <c r="B168" t="str">
        <f>IF(F:F,YEAR(F:F),"")</f>
        <v/>
      </c>
      <c r="C168" s="85" t="str">
        <f>IF(F:F,MONTH(F:F),"")</f>
        <v/>
      </c>
      <c r="D168" s="83" t="str">
        <f>IF(F:F,DAY(F:F),"")</f>
        <v/>
      </c>
      <c r="E168" s="34"/>
      <c r="F168" s="8"/>
      <c r="G168" s="6"/>
      <c r="H168" s="6"/>
      <c r="I168" s="6"/>
      <c r="J168" s="37"/>
      <c r="K168" s="65"/>
      <c r="L168" s="65"/>
      <c r="M168" s="65"/>
      <c r="N168" s="65"/>
      <c r="O168" s="65"/>
      <c r="P168" s="65"/>
      <c r="Q168" s="65"/>
      <c r="R168" s="65"/>
      <c r="S168" s="65"/>
      <c r="T168" s="71"/>
      <c r="U168" s="73"/>
      <c r="V168" s="72"/>
      <c r="W168" s="72"/>
      <c r="X168" s="72"/>
      <c r="Y168" s="72"/>
      <c r="Z168" s="72"/>
    </row>
    <row r="169" spans="1:26" ht="15.75" x14ac:dyDescent="0.25">
      <c r="A169" t="str">
        <f t="shared" si="2"/>
        <v xml:space="preserve">- </v>
      </c>
      <c r="B169" t="str">
        <f>IF(F:F,YEAR(F:F),"")</f>
        <v/>
      </c>
      <c r="C169" s="85" t="str">
        <f>IF(F:F,MONTH(F:F),"")</f>
        <v/>
      </c>
      <c r="D169" s="83" t="str">
        <f>IF(F:F,DAY(F:F),"")</f>
        <v/>
      </c>
      <c r="E169" s="34"/>
      <c r="F169" s="8"/>
      <c r="G169" s="6"/>
      <c r="H169" s="6"/>
      <c r="I169" s="6"/>
      <c r="J169" s="37"/>
      <c r="K169" s="65"/>
      <c r="L169" s="65"/>
      <c r="M169" s="65"/>
      <c r="N169" s="65"/>
      <c r="O169" s="65"/>
      <c r="P169" s="65"/>
      <c r="Q169" s="65"/>
      <c r="R169" s="65"/>
      <c r="S169" s="65"/>
      <c r="T169" s="71"/>
      <c r="U169" s="73"/>
      <c r="V169" s="72"/>
      <c r="W169" s="72"/>
      <c r="X169" s="72"/>
      <c r="Y169" s="72"/>
      <c r="Z169" s="72"/>
    </row>
    <row r="170" spans="1:26" ht="15.75" x14ac:dyDescent="0.25">
      <c r="A170" t="str">
        <f t="shared" si="2"/>
        <v xml:space="preserve">- </v>
      </c>
      <c r="B170" t="str">
        <f>IF(F:F,YEAR(F:F),"")</f>
        <v/>
      </c>
      <c r="C170" s="85" t="str">
        <f>IF(F:F,MONTH(F:F),"")</f>
        <v/>
      </c>
      <c r="D170" s="83" t="str">
        <f>IF(F:F,DAY(F:F),"")</f>
        <v/>
      </c>
      <c r="E170" s="34"/>
      <c r="F170" s="8"/>
      <c r="G170" s="6"/>
      <c r="H170" s="6"/>
      <c r="I170" s="6"/>
      <c r="J170" s="37"/>
      <c r="K170" s="65"/>
      <c r="L170" s="65"/>
      <c r="M170" s="65"/>
      <c r="N170" s="65"/>
      <c r="O170" s="65"/>
      <c r="P170" s="65"/>
      <c r="Q170" s="65"/>
      <c r="R170" s="65"/>
      <c r="S170" s="65"/>
      <c r="T170" s="71"/>
      <c r="U170" s="73"/>
      <c r="V170" s="72"/>
      <c r="W170" s="72"/>
      <c r="X170" s="72"/>
      <c r="Y170" s="72"/>
      <c r="Z170" s="72"/>
    </row>
    <row r="171" spans="1:26" ht="15.75" x14ac:dyDescent="0.25">
      <c r="A171" t="str">
        <f t="shared" si="2"/>
        <v xml:space="preserve">- </v>
      </c>
      <c r="B171" t="str">
        <f>IF(F:F,YEAR(F:F),"")</f>
        <v/>
      </c>
      <c r="C171" s="85" t="str">
        <f>IF(F:F,MONTH(F:F),"")</f>
        <v/>
      </c>
      <c r="D171" s="83" t="str">
        <f>IF(F:F,DAY(F:F),"")</f>
        <v/>
      </c>
      <c r="E171" s="34"/>
      <c r="F171" s="8"/>
      <c r="G171" s="6"/>
      <c r="H171" s="6"/>
      <c r="I171" s="6"/>
      <c r="J171" s="37"/>
      <c r="K171" s="65"/>
      <c r="L171" s="65"/>
      <c r="M171" s="65"/>
      <c r="N171" s="65"/>
      <c r="O171" s="65"/>
      <c r="P171" s="65"/>
      <c r="Q171" s="65"/>
      <c r="R171" s="65"/>
      <c r="S171" s="65"/>
      <c r="T171" s="71"/>
      <c r="U171" s="73"/>
      <c r="V171" s="72"/>
      <c r="W171" s="72"/>
      <c r="X171" s="72"/>
      <c r="Y171" s="72"/>
      <c r="Z171" s="72"/>
    </row>
    <row r="172" spans="1:26" ht="15.75" x14ac:dyDescent="0.25">
      <c r="A172" t="str">
        <f t="shared" si="2"/>
        <v xml:space="preserve">- </v>
      </c>
      <c r="B172" t="str">
        <f>IF(F:F,YEAR(F:F),"")</f>
        <v/>
      </c>
      <c r="C172" s="85" t="str">
        <f>IF(F:F,MONTH(F:F),"")</f>
        <v/>
      </c>
      <c r="D172" s="83" t="str">
        <f>IF(F:F,DAY(F:F),"")</f>
        <v/>
      </c>
      <c r="E172" s="34"/>
      <c r="F172" s="8"/>
      <c r="G172" s="6"/>
      <c r="H172" s="6"/>
      <c r="I172" s="6"/>
      <c r="J172" s="37"/>
      <c r="K172" s="65"/>
      <c r="L172" s="65"/>
      <c r="M172" s="65"/>
      <c r="N172" s="65"/>
      <c r="O172" s="65"/>
      <c r="P172" s="65"/>
      <c r="Q172" s="65"/>
      <c r="R172" s="65"/>
      <c r="S172" s="65"/>
      <c r="T172" s="71"/>
      <c r="U172" s="73"/>
      <c r="V172" s="72"/>
      <c r="W172" s="72"/>
      <c r="X172" s="72"/>
      <c r="Y172" s="72"/>
      <c r="Z172" s="72"/>
    </row>
    <row r="173" spans="1:26" ht="15.75" x14ac:dyDescent="0.25">
      <c r="A173" t="str">
        <f t="shared" si="2"/>
        <v xml:space="preserve">- </v>
      </c>
      <c r="B173" t="str">
        <f>IF(F:F,YEAR(F:F),"")</f>
        <v/>
      </c>
      <c r="C173" s="85" t="str">
        <f>IF(F:F,MONTH(F:F),"")</f>
        <v/>
      </c>
      <c r="D173" s="83" t="str">
        <f>IF(F:F,DAY(F:F),"")</f>
        <v/>
      </c>
      <c r="E173" s="34"/>
      <c r="F173" s="8"/>
      <c r="G173" s="6"/>
      <c r="H173" s="6"/>
      <c r="I173" s="6"/>
      <c r="J173" s="37"/>
      <c r="K173" s="65"/>
      <c r="L173" s="65"/>
      <c r="M173" s="65"/>
      <c r="N173" s="65"/>
      <c r="O173" s="65"/>
      <c r="P173" s="65"/>
      <c r="Q173" s="65"/>
      <c r="R173" s="65"/>
      <c r="S173" s="65"/>
      <c r="T173" s="71"/>
      <c r="U173" s="73"/>
      <c r="V173" s="72"/>
      <c r="W173" s="72"/>
      <c r="X173" s="72"/>
      <c r="Y173" s="72"/>
      <c r="Z173" s="72"/>
    </row>
    <row r="174" spans="1:26" ht="15.75" x14ac:dyDescent="0.25">
      <c r="A174" t="str">
        <f t="shared" si="2"/>
        <v xml:space="preserve">- </v>
      </c>
      <c r="B174" t="str">
        <f>IF(F:F,YEAR(F:F),"")</f>
        <v/>
      </c>
      <c r="C174" s="85" t="str">
        <f>IF(F:F,MONTH(F:F),"")</f>
        <v/>
      </c>
      <c r="D174" s="83" t="str">
        <f>IF(F:F,DAY(F:F),"")</f>
        <v/>
      </c>
      <c r="E174" s="34"/>
      <c r="F174" s="8"/>
      <c r="G174" s="6"/>
      <c r="H174" s="6"/>
      <c r="I174" s="6"/>
      <c r="J174" s="37"/>
      <c r="K174" s="65"/>
      <c r="L174" s="65"/>
      <c r="M174" s="65"/>
      <c r="N174" s="65"/>
      <c r="O174" s="65"/>
      <c r="P174" s="65"/>
      <c r="Q174" s="65"/>
      <c r="R174" s="65"/>
      <c r="S174" s="65"/>
      <c r="T174" s="71"/>
      <c r="U174" s="73"/>
      <c r="V174" s="72"/>
      <c r="W174" s="72"/>
      <c r="X174" s="72"/>
      <c r="Y174" s="72"/>
      <c r="Z174" s="72"/>
    </row>
    <row r="175" spans="1:26" ht="15.75" x14ac:dyDescent="0.25">
      <c r="A175" t="str">
        <f t="shared" si="2"/>
        <v xml:space="preserve">- </v>
      </c>
      <c r="B175" t="str">
        <f>IF(F:F,YEAR(F:F),"")</f>
        <v/>
      </c>
      <c r="C175" s="85" t="str">
        <f>IF(F:F,MONTH(F:F),"")</f>
        <v/>
      </c>
      <c r="D175" s="83" t="str">
        <f>IF(F:F,DAY(F:F),"")</f>
        <v/>
      </c>
      <c r="E175" s="34"/>
      <c r="F175" s="8"/>
      <c r="G175" s="6"/>
      <c r="H175" s="6"/>
      <c r="I175" s="6"/>
      <c r="J175" s="37"/>
      <c r="K175" s="65"/>
      <c r="L175" s="65"/>
      <c r="M175" s="65"/>
      <c r="N175" s="65"/>
      <c r="O175" s="65"/>
      <c r="P175" s="65"/>
      <c r="Q175" s="65"/>
      <c r="R175" s="65"/>
      <c r="S175" s="65"/>
      <c r="T175" s="71"/>
      <c r="U175" s="73"/>
      <c r="V175" s="72"/>
      <c r="W175" s="72"/>
      <c r="X175" s="72"/>
      <c r="Y175" s="72"/>
      <c r="Z175" s="72"/>
    </row>
    <row r="176" spans="1:26" ht="15.75" x14ac:dyDescent="0.25">
      <c r="A176" t="str">
        <f t="shared" si="2"/>
        <v xml:space="preserve">- </v>
      </c>
      <c r="B176" t="str">
        <f>IF(F:F,YEAR(F:F),"")</f>
        <v/>
      </c>
      <c r="C176" s="85" t="str">
        <f>IF(F:F,MONTH(F:F),"")</f>
        <v/>
      </c>
      <c r="D176" s="83" t="str">
        <f>IF(F:F,DAY(F:F),"")</f>
        <v/>
      </c>
      <c r="E176" s="34"/>
      <c r="F176" s="8"/>
      <c r="G176" s="6"/>
      <c r="H176" s="6"/>
      <c r="I176" s="6"/>
      <c r="J176" s="37"/>
      <c r="K176" s="65"/>
      <c r="L176" s="65"/>
      <c r="M176" s="65"/>
      <c r="N176" s="65"/>
      <c r="O176" s="65"/>
      <c r="P176" s="65"/>
      <c r="Q176" s="65"/>
      <c r="R176" s="65"/>
      <c r="S176" s="65"/>
      <c r="T176" s="71"/>
      <c r="U176" s="73"/>
      <c r="V176" s="72"/>
      <c r="W176" s="72"/>
      <c r="X176" s="72"/>
      <c r="Y176" s="72"/>
      <c r="Z176" s="72"/>
    </row>
    <row r="177" spans="1:26" ht="15.75" x14ac:dyDescent="0.25">
      <c r="A177" t="str">
        <f t="shared" si="2"/>
        <v xml:space="preserve">- </v>
      </c>
      <c r="B177" t="str">
        <f>IF(F:F,YEAR(F:F),"")</f>
        <v/>
      </c>
      <c r="C177" s="85" t="str">
        <f>IF(F:F,MONTH(F:F),"")</f>
        <v/>
      </c>
      <c r="D177" s="83" t="str">
        <f>IF(F:F,DAY(F:F),"")</f>
        <v/>
      </c>
      <c r="E177" s="34"/>
      <c r="F177" s="8"/>
      <c r="G177" s="6"/>
      <c r="H177" s="6"/>
      <c r="I177" s="6"/>
      <c r="J177" s="37"/>
      <c r="K177" s="65"/>
      <c r="L177" s="65"/>
      <c r="M177" s="65"/>
      <c r="N177" s="65"/>
      <c r="O177" s="65"/>
      <c r="P177" s="65"/>
      <c r="Q177" s="65"/>
      <c r="R177" s="65"/>
      <c r="S177" s="65"/>
      <c r="T177" s="71"/>
      <c r="U177" s="73"/>
      <c r="V177" s="72"/>
      <c r="W177" s="72"/>
      <c r="X177" s="72"/>
      <c r="Y177" s="72"/>
      <c r="Z177" s="72"/>
    </row>
    <row r="178" spans="1:26" ht="15.75" x14ac:dyDescent="0.25">
      <c r="A178" t="str">
        <f t="shared" si="2"/>
        <v xml:space="preserve">- </v>
      </c>
      <c r="B178" t="str">
        <f>IF(F:F,YEAR(F:F),"")</f>
        <v/>
      </c>
      <c r="C178" s="85" t="str">
        <f>IF(F:F,MONTH(F:F),"")</f>
        <v/>
      </c>
      <c r="D178" s="83" t="str">
        <f>IF(F:F,DAY(F:F),"")</f>
        <v/>
      </c>
      <c r="E178" s="34"/>
      <c r="F178" s="8"/>
      <c r="G178" s="6"/>
      <c r="H178" s="6"/>
      <c r="I178" s="6"/>
      <c r="J178" s="37"/>
      <c r="K178" s="65"/>
      <c r="L178" s="65"/>
      <c r="M178" s="65"/>
      <c r="N178" s="65"/>
      <c r="O178" s="65"/>
      <c r="P178" s="65"/>
      <c r="Q178" s="65"/>
      <c r="R178" s="65"/>
      <c r="S178" s="65"/>
      <c r="T178" s="71"/>
      <c r="U178" s="73"/>
      <c r="V178" s="72"/>
      <c r="W178" s="72"/>
      <c r="X178" s="72"/>
      <c r="Y178" s="72"/>
      <c r="Z178" s="72"/>
    </row>
    <row r="179" spans="1:26" ht="15.75" x14ac:dyDescent="0.25">
      <c r="A179" t="str">
        <f t="shared" si="2"/>
        <v xml:space="preserve">- </v>
      </c>
      <c r="B179" t="str">
        <f>IF(F:F,YEAR(F:F),"")</f>
        <v/>
      </c>
      <c r="C179" s="85" t="str">
        <f>IF(F:F,MONTH(F:F),"")</f>
        <v/>
      </c>
      <c r="D179" s="83" t="str">
        <f>IF(F:F,DAY(F:F),"")</f>
        <v/>
      </c>
      <c r="E179" s="34"/>
      <c r="F179" s="8"/>
      <c r="G179" s="6"/>
      <c r="H179" s="6"/>
      <c r="I179" s="6"/>
      <c r="J179" s="37"/>
      <c r="K179" s="65"/>
      <c r="L179" s="65"/>
      <c r="M179" s="65"/>
      <c r="N179" s="65"/>
      <c r="O179" s="65"/>
      <c r="P179" s="65"/>
      <c r="Q179" s="65"/>
      <c r="R179" s="65"/>
      <c r="S179" s="65"/>
      <c r="T179" s="71"/>
      <c r="U179" s="73"/>
      <c r="V179" s="72"/>
      <c r="W179" s="72"/>
      <c r="X179" s="72"/>
      <c r="Y179" s="72"/>
      <c r="Z179" s="72"/>
    </row>
    <row r="180" spans="1:26" ht="15.75" x14ac:dyDescent="0.25">
      <c r="A180" t="str">
        <f t="shared" si="2"/>
        <v xml:space="preserve">- </v>
      </c>
      <c r="B180" t="str">
        <f>IF(F:F,YEAR(F:F),"")</f>
        <v/>
      </c>
      <c r="C180" s="85" t="str">
        <f>IF(F:F,MONTH(F:F),"")</f>
        <v/>
      </c>
      <c r="D180" s="83" t="str">
        <f>IF(F:F,DAY(F:F),"")</f>
        <v/>
      </c>
      <c r="E180" s="34"/>
      <c r="F180" s="8"/>
      <c r="G180" s="6"/>
      <c r="H180" s="6"/>
      <c r="I180" s="6"/>
      <c r="J180" s="37"/>
      <c r="K180" s="65"/>
      <c r="L180" s="65"/>
      <c r="M180" s="65"/>
      <c r="N180" s="65"/>
      <c r="O180" s="65"/>
      <c r="P180" s="65"/>
      <c r="Q180" s="65"/>
      <c r="R180" s="65"/>
      <c r="S180" s="65"/>
      <c r="T180" s="71"/>
      <c r="U180" s="73"/>
      <c r="V180" s="72"/>
      <c r="W180" s="72"/>
      <c r="X180" s="72"/>
      <c r="Y180" s="72"/>
      <c r="Z180" s="72"/>
    </row>
    <row r="181" spans="1:26" ht="15.75" x14ac:dyDescent="0.25">
      <c r="A181" t="str">
        <f t="shared" si="2"/>
        <v xml:space="preserve">- </v>
      </c>
      <c r="B181" t="str">
        <f>IF(F:F,YEAR(F:F),"")</f>
        <v/>
      </c>
      <c r="C181" s="85" t="str">
        <f>IF(F:F,MONTH(F:F),"")</f>
        <v/>
      </c>
      <c r="D181" s="83" t="str">
        <f>IF(F:F,DAY(F:F),"")</f>
        <v/>
      </c>
      <c r="E181" s="34"/>
      <c r="F181" s="8"/>
      <c r="G181" s="6"/>
      <c r="H181" s="6"/>
      <c r="I181" s="6"/>
      <c r="J181" s="37"/>
      <c r="K181" s="65"/>
      <c r="L181" s="65"/>
      <c r="M181" s="65"/>
      <c r="N181" s="65"/>
      <c r="O181" s="65"/>
      <c r="P181" s="65"/>
      <c r="Q181" s="65"/>
      <c r="R181" s="65"/>
      <c r="S181" s="65"/>
      <c r="T181" s="71"/>
      <c r="U181" s="73"/>
      <c r="V181" s="72"/>
      <c r="W181" s="72"/>
      <c r="X181" s="72"/>
      <c r="Y181" s="72"/>
      <c r="Z181" s="72"/>
    </row>
    <row r="182" spans="1:26" ht="15.75" x14ac:dyDescent="0.25">
      <c r="A182" t="str">
        <f t="shared" si="2"/>
        <v xml:space="preserve">- </v>
      </c>
      <c r="B182" t="str">
        <f>IF(F:F,YEAR(F:F),"")</f>
        <v/>
      </c>
      <c r="C182" s="85" t="str">
        <f>IF(F:F,MONTH(F:F),"")</f>
        <v/>
      </c>
      <c r="D182" s="83" t="str">
        <f>IF(F:F,DAY(F:F),"")</f>
        <v/>
      </c>
      <c r="E182" s="34"/>
      <c r="F182" s="8"/>
      <c r="G182" s="6"/>
      <c r="H182" s="6"/>
      <c r="I182" s="6"/>
      <c r="J182" s="37"/>
      <c r="K182" s="65"/>
      <c r="L182" s="65"/>
      <c r="M182" s="65"/>
      <c r="N182" s="65"/>
      <c r="O182" s="65"/>
      <c r="P182" s="65"/>
      <c r="Q182" s="65"/>
      <c r="R182" s="65"/>
      <c r="S182" s="65"/>
      <c r="T182" s="71"/>
      <c r="U182" s="73"/>
      <c r="V182" s="72"/>
      <c r="W182" s="72"/>
      <c r="X182" s="72"/>
      <c r="Y182" s="72"/>
      <c r="Z182" s="72"/>
    </row>
    <row r="183" spans="1:26" ht="15.75" x14ac:dyDescent="0.25">
      <c r="A183" t="str">
        <f t="shared" si="2"/>
        <v xml:space="preserve">- </v>
      </c>
      <c r="B183" t="str">
        <f>IF(F:F,YEAR(F:F),"")</f>
        <v/>
      </c>
      <c r="C183" s="85" t="str">
        <f>IF(F:F,MONTH(F:F),"")</f>
        <v/>
      </c>
      <c r="D183" s="83" t="str">
        <f>IF(F:F,DAY(F:F),"")</f>
        <v/>
      </c>
      <c r="E183" s="34"/>
      <c r="F183" s="8"/>
      <c r="G183" s="6"/>
      <c r="H183" s="6"/>
      <c r="I183" s="6"/>
      <c r="J183" s="37"/>
      <c r="K183" s="65"/>
      <c r="L183" s="65"/>
      <c r="M183" s="65"/>
      <c r="N183" s="65"/>
      <c r="O183" s="65"/>
      <c r="P183" s="65"/>
      <c r="Q183" s="65"/>
      <c r="R183" s="65"/>
      <c r="S183" s="65"/>
      <c r="T183" s="71"/>
      <c r="U183" s="73"/>
      <c r="V183" s="72"/>
      <c r="W183" s="72"/>
      <c r="X183" s="72"/>
      <c r="Y183" s="72"/>
      <c r="Z183" s="72"/>
    </row>
    <row r="184" spans="1:26" ht="15.75" x14ac:dyDescent="0.25">
      <c r="A184" t="str">
        <f t="shared" si="2"/>
        <v xml:space="preserve">- </v>
      </c>
      <c r="B184" t="str">
        <f>IF(F:F,YEAR(F:F),"")</f>
        <v/>
      </c>
      <c r="C184" s="85" t="str">
        <f>IF(F:F,MONTH(F:F),"")</f>
        <v/>
      </c>
      <c r="D184" s="83" t="str">
        <f>IF(F:F,DAY(F:F),"")</f>
        <v/>
      </c>
      <c r="E184" s="34"/>
      <c r="F184" s="8"/>
      <c r="G184" s="6"/>
      <c r="H184" s="6"/>
      <c r="I184" s="6"/>
      <c r="J184" s="37"/>
      <c r="K184" s="65"/>
      <c r="L184" s="65"/>
      <c r="M184" s="65"/>
      <c r="N184" s="65"/>
      <c r="O184" s="65"/>
      <c r="P184" s="65"/>
      <c r="Q184" s="65"/>
      <c r="R184" s="65"/>
      <c r="S184" s="65"/>
      <c r="T184" s="71"/>
      <c r="U184" s="73"/>
      <c r="V184" s="72"/>
      <c r="W184" s="72"/>
      <c r="X184" s="72"/>
      <c r="Y184" s="72"/>
      <c r="Z184" s="72"/>
    </row>
    <row r="185" spans="1:26" ht="15.75" x14ac:dyDescent="0.25">
      <c r="A185" t="str">
        <f t="shared" si="2"/>
        <v xml:space="preserve">- </v>
      </c>
      <c r="B185" t="str">
        <f>IF(F:F,YEAR(F:F),"")</f>
        <v/>
      </c>
      <c r="C185" s="85" t="str">
        <f>IF(F:F,MONTH(F:F),"")</f>
        <v/>
      </c>
      <c r="D185" s="83" t="str">
        <f>IF(F:F,DAY(F:F),"")</f>
        <v/>
      </c>
      <c r="E185" s="34"/>
      <c r="F185" s="8"/>
      <c r="G185" s="6"/>
      <c r="H185" s="6"/>
      <c r="I185" s="6"/>
      <c r="J185" s="37"/>
      <c r="K185" s="65"/>
      <c r="L185" s="65"/>
      <c r="M185" s="65"/>
      <c r="N185" s="65"/>
      <c r="O185" s="65"/>
      <c r="P185" s="65"/>
      <c r="Q185" s="65"/>
      <c r="R185" s="65"/>
      <c r="S185" s="65"/>
      <c r="T185" s="71"/>
      <c r="U185" s="73"/>
      <c r="V185" s="72"/>
      <c r="W185" s="72"/>
      <c r="X185" s="72"/>
      <c r="Y185" s="72"/>
      <c r="Z185" s="72"/>
    </row>
    <row r="186" spans="1:26" ht="15.75" x14ac:dyDescent="0.25">
      <c r="A186" t="str">
        <f t="shared" si="2"/>
        <v xml:space="preserve">- </v>
      </c>
      <c r="B186" t="str">
        <f>IF(F:F,YEAR(F:F),"")</f>
        <v/>
      </c>
      <c r="C186" s="85" t="str">
        <f>IF(F:F,MONTH(F:F),"")</f>
        <v/>
      </c>
      <c r="D186" s="83" t="str">
        <f>IF(F:F,DAY(F:F),"")</f>
        <v/>
      </c>
      <c r="E186" s="34"/>
      <c r="F186" s="8"/>
      <c r="G186" s="6"/>
      <c r="H186" s="6"/>
      <c r="I186" s="6"/>
      <c r="J186" s="37"/>
      <c r="K186" s="65"/>
      <c r="L186" s="65"/>
      <c r="M186" s="65"/>
      <c r="N186" s="65"/>
      <c r="O186" s="65"/>
      <c r="P186" s="65"/>
      <c r="Q186" s="65"/>
      <c r="R186" s="65"/>
      <c r="S186" s="65"/>
      <c r="T186" s="71"/>
      <c r="U186" s="73"/>
      <c r="V186" s="72"/>
      <c r="W186" s="72"/>
      <c r="X186" s="72"/>
      <c r="Y186" s="72"/>
      <c r="Z186" s="72"/>
    </row>
    <row r="187" spans="1:26" ht="15.75" x14ac:dyDescent="0.25">
      <c r="A187" t="str">
        <f t="shared" si="2"/>
        <v xml:space="preserve">- </v>
      </c>
      <c r="B187" t="str">
        <f>IF(F:F,YEAR(F:F),"")</f>
        <v/>
      </c>
      <c r="C187" s="85" t="str">
        <f>IF(F:F,MONTH(F:F),"")</f>
        <v/>
      </c>
      <c r="D187" s="83" t="str">
        <f>IF(F:F,DAY(F:F),"")</f>
        <v/>
      </c>
      <c r="E187" s="34"/>
      <c r="F187" s="8"/>
      <c r="G187" s="6"/>
      <c r="H187" s="6"/>
      <c r="I187" s="6"/>
      <c r="J187" s="37"/>
      <c r="K187" s="65"/>
      <c r="L187" s="65"/>
      <c r="M187" s="65"/>
      <c r="N187" s="65"/>
      <c r="O187" s="65"/>
      <c r="P187" s="65"/>
      <c r="Q187" s="65"/>
      <c r="R187" s="65"/>
      <c r="S187" s="65"/>
      <c r="T187" s="71"/>
      <c r="U187" s="73"/>
      <c r="V187" s="72"/>
      <c r="W187" s="72"/>
      <c r="X187" s="72"/>
      <c r="Y187" s="72"/>
      <c r="Z187" s="72"/>
    </row>
    <row r="188" spans="1:26" ht="15.75" x14ac:dyDescent="0.25">
      <c r="A188" t="str">
        <f t="shared" si="2"/>
        <v xml:space="preserve">- </v>
      </c>
      <c r="B188" t="str">
        <f>IF(F:F,YEAR(F:F),"")</f>
        <v/>
      </c>
      <c r="C188" s="85" t="str">
        <f>IF(F:F,MONTH(F:F),"")</f>
        <v/>
      </c>
      <c r="D188" s="83" t="str">
        <f>IF(F:F,DAY(F:F),"")</f>
        <v/>
      </c>
      <c r="E188" s="34"/>
      <c r="F188" s="8"/>
      <c r="G188" s="6"/>
      <c r="H188" s="6"/>
      <c r="I188" s="6"/>
      <c r="J188" s="37"/>
      <c r="K188" s="65"/>
      <c r="L188" s="65"/>
      <c r="M188" s="65"/>
      <c r="N188" s="65"/>
      <c r="O188" s="65"/>
      <c r="P188" s="65"/>
      <c r="Q188" s="65"/>
      <c r="R188" s="65"/>
      <c r="S188" s="65"/>
      <c r="T188" s="71"/>
      <c r="U188" s="73"/>
      <c r="V188" s="72"/>
      <c r="W188" s="72"/>
      <c r="X188" s="72"/>
      <c r="Y188" s="72"/>
      <c r="Z188" s="72"/>
    </row>
    <row r="189" spans="1:26" ht="15.75" x14ac:dyDescent="0.25">
      <c r="A189" t="str">
        <f t="shared" si="2"/>
        <v xml:space="preserve">- </v>
      </c>
      <c r="B189" t="str">
        <f>IF(F:F,YEAR(F:F),"")</f>
        <v/>
      </c>
      <c r="C189" s="85" t="str">
        <f>IF(F:F,MONTH(F:F),"")</f>
        <v/>
      </c>
      <c r="D189" s="83" t="str">
        <f>IF(F:F,DAY(F:F),"")</f>
        <v/>
      </c>
      <c r="E189" s="34"/>
      <c r="F189" s="8"/>
      <c r="G189" s="6"/>
      <c r="H189" s="6"/>
      <c r="I189" s="6"/>
      <c r="J189" s="37"/>
      <c r="K189" s="65"/>
      <c r="L189" s="65"/>
      <c r="M189" s="65"/>
      <c r="N189" s="65"/>
      <c r="O189" s="65"/>
      <c r="P189" s="65"/>
      <c r="Q189" s="65"/>
      <c r="R189" s="65"/>
      <c r="S189" s="65"/>
      <c r="T189" s="71"/>
      <c r="U189" s="73"/>
      <c r="V189" s="72"/>
      <c r="W189" s="72"/>
      <c r="X189" s="72"/>
      <c r="Y189" s="72"/>
      <c r="Z189" s="72"/>
    </row>
    <row r="190" spans="1:26" ht="15.75" x14ac:dyDescent="0.25">
      <c r="A190" t="str">
        <f t="shared" si="2"/>
        <v xml:space="preserve">- </v>
      </c>
      <c r="B190" t="str">
        <f>IF(F:F,YEAR(F:F),"")</f>
        <v/>
      </c>
      <c r="C190" s="85" t="str">
        <f>IF(F:F,MONTH(F:F),"")</f>
        <v/>
      </c>
      <c r="D190" s="83" t="str">
        <f>IF(F:F,DAY(F:F),"")</f>
        <v/>
      </c>
      <c r="E190" s="34"/>
      <c r="F190" s="8"/>
      <c r="G190" s="6"/>
      <c r="H190" s="6"/>
      <c r="I190" s="6"/>
      <c r="J190" s="37"/>
      <c r="K190" s="65"/>
      <c r="L190" s="65"/>
      <c r="M190" s="65"/>
      <c r="N190" s="65"/>
      <c r="O190" s="65"/>
      <c r="P190" s="65"/>
      <c r="Q190" s="65"/>
      <c r="R190" s="65"/>
      <c r="S190" s="65"/>
      <c r="T190" s="71"/>
      <c r="U190" s="73"/>
      <c r="V190" s="72"/>
      <c r="W190" s="72"/>
      <c r="X190" s="72"/>
      <c r="Y190" s="72"/>
      <c r="Z190" s="72"/>
    </row>
    <row r="191" spans="1:26" ht="15.75" x14ac:dyDescent="0.25">
      <c r="A191" t="str">
        <f t="shared" si="2"/>
        <v xml:space="preserve">- </v>
      </c>
      <c r="B191" t="str">
        <f>IF(F:F,YEAR(F:F),"")</f>
        <v/>
      </c>
      <c r="C191" s="85" t="str">
        <f>IF(F:F,MONTH(F:F),"")</f>
        <v/>
      </c>
      <c r="D191" s="83" t="str">
        <f>IF(F:F,DAY(F:F),"")</f>
        <v/>
      </c>
      <c r="E191" s="34"/>
      <c r="F191" s="8"/>
      <c r="G191" s="6"/>
      <c r="H191" s="6"/>
      <c r="I191" s="6"/>
      <c r="J191" s="37"/>
      <c r="K191" s="65"/>
      <c r="L191" s="65"/>
      <c r="M191" s="65"/>
      <c r="N191" s="65"/>
      <c r="O191" s="65"/>
      <c r="P191" s="65"/>
      <c r="Q191" s="65"/>
      <c r="R191" s="65"/>
      <c r="S191" s="65"/>
      <c r="T191" s="71"/>
      <c r="U191" s="73"/>
      <c r="V191" s="72"/>
      <c r="W191" s="72"/>
      <c r="X191" s="72"/>
      <c r="Y191" s="72"/>
      <c r="Z191" s="72"/>
    </row>
    <row r="192" spans="1:26" ht="15.75" x14ac:dyDescent="0.25">
      <c r="A192" t="str">
        <f t="shared" si="2"/>
        <v xml:space="preserve">- </v>
      </c>
      <c r="B192" t="str">
        <f>IF(F:F,YEAR(F:F),"")</f>
        <v/>
      </c>
      <c r="C192" s="85" t="str">
        <f>IF(F:F,MONTH(F:F),"")</f>
        <v/>
      </c>
      <c r="D192" s="83" t="str">
        <f>IF(F:F,DAY(F:F),"")</f>
        <v/>
      </c>
      <c r="E192" s="34"/>
      <c r="F192" s="8"/>
      <c r="G192" s="6"/>
      <c r="H192" s="6"/>
      <c r="I192" s="6"/>
      <c r="J192" s="37"/>
      <c r="K192" s="65"/>
      <c r="L192" s="65"/>
      <c r="M192" s="65"/>
      <c r="N192" s="65"/>
      <c r="O192" s="65"/>
      <c r="P192" s="65"/>
      <c r="Q192" s="65"/>
      <c r="R192" s="65"/>
      <c r="S192" s="65"/>
      <c r="T192" s="71"/>
      <c r="U192" s="73"/>
      <c r="V192" s="72"/>
      <c r="W192" s="72"/>
      <c r="X192" s="72"/>
      <c r="Y192" s="72"/>
      <c r="Z192" s="72"/>
    </row>
    <row r="193" spans="1:26" ht="15.75" x14ac:dyDescent="0.25">
      <c r="A193" t="str">
        <f t="shared" si="2"/>
        <v xml:space="preserve">- </v>
      </c>
      <c r="B193" t="str">
        <f>IF(F:F,YEAR(F:F),"")</f>
        <v/>
      </c>
      <c r="C193" s="85" t="str">
        <f>IF(F:F,MONTH(F:F),"")</f>
        <v/>
      </c>
      <c r="D193" s="83" t="str">
        <f>IF(F:F,DAY(F:F),"")</f>
        <v/>
      </c>
      <c r="E193" s="34"/>
      <c r="F193" s="8"/>
      <c r="G193" s="6"/>
      <c r="H193" s="6"/>
      <c r="I193" s="6"/>
      <c r="J193" s="37"/>
      <c r="K193" s="65"/>
      <c r="L193" s="65"/>
      <c r="M193" s="65"/>
      <c r="N193" s="65"/>
      <c r="O193" s="65"/>
      <c r="P193" s="65"/>
      <c r="Q193" s="65"/>
      <c r="R193" s="65"/>
      <c r="S193" s="65"/>
      <c r="T193" s="71"/>
      <c r="U193" s="73"/>
      <c r="V193" s="72"/>
      <c r="W193" s="72"/>
      <c r="X193" s="72"/>
      <c r="Y193" s="72"/>
      <c r="Z193" s="72"/>
    </row>
    <row r="194" spans="1:26" ht="15.75" x14ac:dyDescent="0.25">
      <c r="A194" t="str">
        <f t="shared" si="2"/>
        <v xml:space="preserve">- </v>
      </c>
      <c r="B194" t="str">
        <f>IF(F:F,YEAR(F:F),"")</f>
        <v/>
      </c>
      <c r="C194" s="85" t="str">
        <f>IF(F:F,MONTH(F:F),"")</f>
        <v/>
      </c>
      <c r="D194" s="83" t="str">
        <f>IF(F:F,DAY(F:F),"")</f>
        <v/>
      </c>
      <c r="E194" s="34"/>
      <c r="F194" s="8"/>
      <c r="G194" s="6"/>
      <c r="H194" s="6"/>
      <c r="I194" s="6"/>
      <c r="J194" s="37"/>
      <c r="K194" s="65"/>
      <c r="L194" s="65"/>
      <c r="M194" s="65"/>
      <c r="N194" s="65"/>
      <c r="O194" s="65"/>
      <c r="P194" s="65"/>
      <c r="Q194" s="65"/>
      <c r="R194" s="65"/>
      <c r="S194" s="65"/>
      <c r="T194" s="71"/>
      <c r="U194" s="73"/>
      <c r="V194" s="72"/>
      <c r="W194" s="72"/>
      <c r="X194" s="72"/>
      <c r="Y194" s="72"/>
      <c r="Z194" s="72"/>
    </row>
    <row r="195" spans="1:26" ht="15.75" x14ac:dyDescent="0.25">
      <c r="A195" t="str">
        <f t="shared" si="2"/>
        <v xml:space="preserve">- </v>
      </c>
      <c r="B195" t="str">
        <f>IF(F:F,YEAR(F:F),"")</f>
        <v/>
      </c>
      <c r="C195" s="85" t="str">
        <f>IF(F:F,MONTH(F:F),"")</f>
        <v/>
      </c>
      <c r="D195" s="83" t="str">
        <f>IF(F:F,DAY(F:F),"")</f>
        <v/>
      </c>
      <c r="E195" s="34"/>
      <c r="F195" s="8"/>
      <c r="G195" s="6"/>
      <c r="H195" s="6"/>
      <c r="I195" s="6"/>
      <c r="J195" s="37"/>
      <c r="K195" s="65"/>
      <c r="L195" s="65"/>
      <c r="M195" s="65"/>
      <c r="N195" s="65"/>
      <c r="O195" s="65"/>
      <c r="P195" s="65"/>
      <c r="Q195" s="65"/>
      <c r="R195" s="65"/>
      <c r="S195" s="65"/>
      <c r="T195" s="71"/>
      <c r="U195" s="73"/>
      <c r="V195" s="72"/>
      <c r="W195" s="72"/>
      <c r="X195" s="72"/>
      <c r="Y195" s="72"/>
      <c r="Z195" s="72"/>
    </row>
    <row r="196" spans="1:26" ht="15.75" x14ac:dyDescent="0.25">
      <c r="A196" t="str">
        <f t="shared" ref="A196:A259" si="3">CONCATENATE(C196,"-",G196," ",H196)</f>
        <v xml:space="preserve">- </v>
      </c>
      <c r="B196" t="str">
        <f>IF(F:F,YEAR(F:F),"")</f>
        <v/>
      </c>
      <c r="C196" s="85" t="str">
        <f>IF(F:F,MONTH(F:F),"")</f>
        <v/>
      </c>
      <c r="D196" s="83" t="str">
        <f>IF(F:F,DAY(F:F),"")</f>
        <v/>
      </c>
      <c r="E196" s="34"/>
      <c r="F196" s="8"/>
      <c r="G196" s="6"/>
      <c r="H196" s="6"/>
      <c r="I196" s="6"/>
      <c r="J196" s="37"/>
      <c r="K196" s="65"/>
      <c r="L196" s="65"/>
      <c r="M196" s="65"/>
      <c r="N196" s="65"/>
      <c r="O196" s="65"/>
      <c r="P196" s="65"/>
      <c r="Q196" s="65"/>
      <c r="R196" s="65"/>
      <c r="S196" s="65"/>
      <c r="T196" s="71"/>
      <c r="U196" s="73"/>
      <c r="V196" s="72"/>
      <c r="W196" s="72"/>
      <c r="X196" s="72"/>
      <c r="Y196" s="72"/>
      <c r="Z196" s="72"/>
    </row>
    <row r="197" spans="1:26" ht="15.75" x14ac:dyDescent="0.25">
      <c r="A197" t="str">
        <f t="shared" si="3"/>
        <v xml:space="preserve">- </v>
      </c>
      <c r="B197" t="str">
        <f>IF(F:F,YEAR(F:F),"")</f>
        <v/>
      </c>
      <c r="C197" s="85" t="str">
        <f>IF(F:F,MONTH(F:F),"")</f>
        <v/>
      </c>
      <c r="D197" s="83" t="str">
        <f>IF(F:F,DAY(F:F),"")</f>
        <v/>
      </c>
      <c r="E197" s="34"/>
      <c r="F197" s="8"/>
      <c r="G197" s="6"/>
      <c r="H197" s="6"/>
      <c r="I197" s="6"/>
      <c r="J197" s="37"/>
      <c r="K197" s="65"/>
      <c r="L197" s="65"/>
      <c r="M197" s="65"/>
      <c r="N197" s="65"/>
      <c r="O197" s="65"/>
      <c r="P197" s="65"/>
      <c r="Q197" s="65"/>
      <c r="R197" s="65"/>
      <c r="S197" s="65"/>
      <c r="T197" s="71"/>
      <c r="U197" s="73"/>
      <c r="V197" s="72"/>
      <c r="W197" s="72"/>
      <c r="X197" s="72"/>
      <c r="Y197" s="72"/>
      <c r="Z197" s="72"/>
    </row>
    <row r="198" spans="1:26" ht="15.75" x14ac:dyDescent="0.25">
      <c r="A198" t="str">
        <f t="shared" si="3"/>
        <v xml:space="preserve">- </v>
      </c>
      <c r="B198" t="str">
        <f>IF(F:F,YEAR(F:F),"")</f>
        <v/>
      </c>
      <c r="C198" s="85" t="str">
        <f>IF(F:F,MONTH(F:F),"")</f>
        <v/>
      </c>
      <c r="D198" s="83" t="str">
        <f>IF(F:F,DAY(F:F),"")</f>
        <v/>
      </c>
      <c r="E198" s="34"/>
      <c r="F198" s="8"/>
      <c r="G198" s="6"/>
      <c r="H198" s="6"/>
      <c r="I198" s="6"/>
      <c r="J198" s="37"/>
      <c r="K198" s="65"/>
      <c r="L198" s="65"/>
      <c r="M198" s="65"/>
      <c r="N198" s="65"/>
      <c r="O198" s="65"/>
      <c r="P198" s="65"/>
      <c r="Q198" s="65"/>
      <c r="R198" s="65"/>
      <c r="S198" s="65"/>
      <c r="T198" s="71"/>
      <c r="U198" s="73"/>
      <c r="V198" s="72"/>
      <c r="W198" s="72"/>
      <c r="X198" s="72"/>
      <c r="Y198" s="72"/>
      <c r="Z198" s="72"/>
    </row>
    <row r="199" spans="1:26" ht="15.75" x14ac:dyDescent="0.25">
      <c r="A199" t="str">
        <f t="shared" si="3"/>
        <v xml:space="preserve">- </v>
      </c>
      <c r="B199" t="str">
        <f>IF(F:F,YEAR(F:F),"")</f>
        <v/>
      </c>
      <c r="C199" s="85" t="str">
        <f>IF(F:F,MONTH(F:F),"")</f>
        <v/>
      </c>
      <c r="D199" s="83" t="str">
        <f>IF(F:F,DAY(F:F),"")</f>
        <v/>
      </c>
      <c r="E199" s="34"/>
      <c r="F199" s="8"/>
      <c r="G199" s="6"/>
      <c r="H199" s="6"/>
      <c r="I199" s="6"/>
      <c r="J199" s="37"/>
      <c r="K199" s="65"/>
      <c r="L199" s="65"/>
      <c r="M199" s="65"/>
      <c r="N199" s="65"/>
      <c r="O199" s="65"/>
      <c r="P199" s="65"/>
      <c r="Q199" s="65"/>
      <c r="R199" s="65"/>
      <c r="S199" s="65"/>
      <c r="T199" s="71"/>
      <c r="U199" s="73"/>
      <c r="V199" s="72"/>
      <c r="W199" s="72"/>
      <c r="X199" s="72"/>
      <c r="Y199" s="72"/>
      <c r="Z199" s="72"/>
    </row>
    <row r="200" spans="1:26" x14ac:dyDescent="0.25">
      <c r="A200" t="str">
        <f t="shared" si="3"/>
        <v xml:space="preserve">- </v>
      </c>
      <c r="B200" t="str">
        <f>IF(F:F,YEAR(F:F),"")</f>
        <v/>
      </c>
      <c r="C200" s="85" t="str">
        <f>IF(F:F,MONTH(F:F),"")</f>
        <v/>
      </c>
      <c r="D200" s="83" t="str">
        <f>IF(F:F,DAY(F:F),"")</f>
        <v/>
      </c>
      <c r="E200" s="70"/>
      <c r="F200" s="8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4"/>
      <c r="U200" s="73"/>
      <c r="V200" s="72"/>
      <c r="W200" s="72"/>
      <c r="X200" s="72"/>
      <c r="Y200" s="72"/>
      <c r="Z200" s="72"/>
    </row>
    <row r="201" spans="1:26" x14ac:dyDescent="0.25">
      <c r="A201" s="72"/>
      <c r="B201" s="72"/>
      <c r="C201" s="88"/>
      <c r="D201" s="87"/>
      <c r="E201" s="126"/>
      <c r="F201" s="127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72"/>
      <c r="V201" s="72"/>
      <c r="W201" s="72"/>
      <c r="X201" s="72"/>
      <c r="Y201" s="72"/>
      <c r="Z201" s="72"/>
    </row>
    <row r="202" spans="1:26" x14ac:dyDescent="0.25">
      <c r="A202" s="72"/>
      <c r="B202" s="72"/>
      <c r="C202" s="88"/>
      <c r="D202" s="87"/>
      <c r="E202" s="1"/>
      <c r="F202" s="8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72"/>
      <c r="V202" s="72"/>
      <c r="W202" s="72"/>
      <c r="X202" s="72"/>
      <c r="Y202" s="72"/>
      <c r="Z202" s="72"/>
    </row>
    <row r="203" spans="1:26" x14ac:dyDescent="0.25">
      <c r="A203" s="72"/>
      <c r="B203" s="72"/>
      <c r="C203" s="88"/>
      <c r="D203" s="87"/>
      <c r="E203" s="1"/>
      <c r="F203" s="8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72"/>
      <c r="V203" s="72"/>
      <c r="W203" s="72"/>
      <c r="X203" s="72"/>
      <c r="Y203" s="72"/>
      <c r="Z203" s="72"/>
    </row>
    <row r="204" spans="1:26" x14ac:dyDescent="0.25">
      <c r="A204" s="72"/>
      <c r="B204" s="72"/>
      <c r="C204" s="88"/>
      <c r="D204" s="87"/>
      <c r="E204" s="1"/>
      <c r="F204" s="8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72"/>
      <c r="V204" s="72"/>
      <c r="W204" s="72"/>
      <c r="X204" s="72"/>
      <c r="Y204" s="72"/>
      <c r="Z204" s="72"/>
    </row>
    <row r="205" spans="1:26" x14ac:dyDescent="0.25">
      <c r="A205" s="72"/>
      <c r="B205" s="72"/>
      <c r="C205" s="88"/>
      <c r="D205" s="87"/>
      <c r="E205" s="1"/>
      <c r="F205" s="8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72"/>
      <c r="V205" s="72"/>
      <c r="W205" s="72"/>
      <c r="X205" s="72"/>
      <c r="Y205" s="72"/>
      <c r="Z205" s="72"/>
    </row>
    <row r="206" spans="1:26" x14ac:dyDescent="0.25">
      <c r="A206" s="72"/>
      <c r="B206" s="72"/>
      <c r="C206" s="88"/>
      <c r="D206" s="87"/>
      <c r="E206" s="1"/>
      <c r="F206" s="8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72"/>
      <c r="V206" s="72"/>
      <c r="W206" s="72"/>
      <c r="X206" s="72"/>
      <c r="Y206" s="72"/>
      <c r="Z206" s="72"/>
    </row>
    <row r="207" spans="1:26" x14ac:dyDescent="0.25">
      <c r="A207" s="72"/>
      <c r="B207" s="72"/>
      <c r="C207" s="88"/>
      <c r="D207" s="87"/>
      <c r="E207" s="1"/>
      <c r="F207" s="8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72"/>
      <c r="V207" s="72"/>
      <c r="W207" s="72"/>
      <c r="X207" s="72"/>
      <c r="Y207" s="72"/>
      <c r="Z207" s="72"/>
    </row>
    <row r="208" spans="1:26" x14ac:dyDescent="0.25">
      <c r="A208" s="72"/>
      <c r="B208" s="72"/>
      <c r="C208" s="88"/>
      <c r="D208" s="87"/>
      <c r="E208" s="1"/>
      <c r="F208" s="8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72"/>
      <c r="V208" s="72"/>
      <c r="W208" s="72"/>
      <c r="X208" s="72"/>
      <c r="Y208" s="72"/>
      <c r="Z208" s="72"/>
    </row>
    <row r="209" spans="1:26" x14ac:dyDescent="0.25">
      <c r="A209" s="72"/>
      <c r="B209" s="72"/>
      <c r="C209" s="88"/>
      <c r="D209" s="87"/>
      <c r="E209" s="1"/>
      <c r="F209" s="8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72"/>
      <c r="V209" s="72"/>
      <c r="W209" s="72"/>
      <c r="X209" s="72"/>
      <c r="Y209" s="72"/>
      <c r="Z209" s="72"/>
    </row>
    <row r="210" spans="1:26" x14ac:dyDescent="0.25">
      <c r="A210" s="72"/>
      <c r="B210" s="72"/>
      <c r="C210" s="88"/>
      <c r="D210" s="87"/>
      <c r="E210" s="1"/>
      <c r="F210" s="8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72"/>
      <c r="V210" s="72"/>
      <c r="W210" s="72"/>
      <c r="X210" s="72"/>
      <c r="Y210" s="72"/>
      <c r="Z210" s="72"/>
    </row>
    <row r="211" spans="1:26" x14ac:dyDescent="0.25">
      <c r="A211" s="72"/>
      <c r="B211" s="72"/>
      <c r="C211" s="88"/>
      <c r="D211" s="87"/>
      <c r="E211" s="1"/>
      <c r="F211" s="8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72"/>
      <c r="V211" s="72"/>
      <c r="W211" s="72"/>
      <c r="X211" s="72"/>
      <c r="Y211" s="72"/>
      <c r="Z211" s="72"/>
    </row>
    <row r="212" spans="1:26" x14ac:dyDescent="0.25">
      <c r="A212" s="72"/>
      <c r="B212" s="72"/>
      <c r="C212" s="88"/>
      <c r="D212" s="87"/>
      <c r="E212" s="1"/>
      <c r="F212" s="8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72"/>
      <c r="V212" s="72"/>
      <c r="W212" s="72"/>
      <c r="X212" s="72"/>
      <c r="Y212" s="72"/>
      <c r="Z212" s="72"/>
    </row>
    <row r="213" spans="1:26" x14ac:dyDescent="0.25">
      <c r="A213" s="72"/>
      <c r="B213" s="72"/>
      <c r="C213" s="88"/>
      <c r="D213" s="87"/>
      <c r="E213" s="1"/>
      <c r="F213" s="8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72"/>
      <c r="V213" s="72"/>
      <c r="W213" s="72"/>
      <c r="X213" s="72"/>
      <c r="Y213" s="72"/>
      <c r="Z213" s="72"/>
    </row>
    <row r="214" spans="1:26" x14ac:dyDescent="0.25">
      <c r="A214" s="72"/>
      <c r="B214" s="72"/>
      <c r="C214" s="88"/>
      <c r="D214" s="87"/>
      <c r="E214" s="1"/>
      <c r="F214" s="8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72"/>
      <c r="V214" s="72"/>
      <c r="W214" s="72"/>
      <c r="X214" s="72"/>
      <c r="Y214" s="72"/>
      <c r="Z214" s="72"/>
    </row>
    <row r="215" spans="1:26" x14ac:dyDescent="0.25">
      <c r="A215" s="72"/>
      <c r="B215" s="72"/>
      <c r="C215" s="88"/>
      <c r="D215" s="87"/>
      <c r="E215" s="1"/>
      <c r="F215" s="8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72"/>
      <c r="V215" s="72"/>
      <c r="W215" s="72"/>
      <c r="X215" s="72"/>
      <c r="Y215" s="72"/>
      <c r="Z215" s="72"/>
    </row>
    <row r="216" spans="1:26" x14ac:dyDescent="0.25">
      <c r="A216" s="72"/>
      <c r="B216" s="72"/>
      <c r="C216" s="88"/>
      <c r="D216" s="87"/>
      <c r="E216" s="1"/>
      <c r="F216" s="8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72"/>
      <c r="V216" s="72"/>
      <c r="W216" s="72"/>
      <c r="X216" s="72"/>
      <c r="Y216" s="72"/>
      <c r="Z216" s="72"/>
    </row>
    <row r="217" spans="1:26" x14ac:dyDescent="0.25">
      <c r="A217" s="72"/>
      <c r="B217" s="72"/>
      <c r="C217" s="88"/>
      <c r="D217" s="87"/>
      <c r="E217" s="1"/>
      <c r="F217" s="8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72"/>
      <c r="V217" s="72"/>
      <c r="W217" s="72"/>
      <c r="X217" s="72"/>
      <c r="Y217" s="72"/>
      <c r="Z217" s="72"/>
    </row>
    <row r="218" spans="1:26" x14ac:dyDescent="0.25">
      <c r="A218" s="72"/>
      <c r="B218" s="72"/>
      <c r="C218" s="88"/>
      <c r="D218" s="87"/>
      <c r="E218" s="1"/>
      <c r="F218" s="8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72"/>
      <c r="V218" s="72"/>
      <c r="W218" s="72"/>
      <c r="X218" s="72"/>
      <c r="Y218" s="72"/>
      <c r="Z218" s="72"/>
    </row>
    <row r="219" spans="1:26" x14ac:dyDescent="0.25">
      <c r="A219" s="72"/>
      <c r="B219" s="72"/>
      <c r="C219" s="88"/>
      <c r="D219" s="87"/>
      <c r="E219" s="1"/>
      <c r="F219" s="8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72"/>
      <c r="V219" s="72"/>
      <c r="W219" s="72"/>
      <c r="X219" s="72"/>
      <c r="Y219" s="72"/>
      <c r="Z219" s="72"/>
    </row>
    <row r="220" spans="1:26" x14ac:dyDescent="0.25">
      <c r="A220" s="72"/>
      <c r="B220" s="72"/>
      <c r="C220" s="88"/>
      <c r="D220" s="87"/>
      <c r="E220" s="1"/>
      <c r="F220" s="8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72"/>
      <c r="V220" s="72"/>
      <c r="W220" s="72"/>
      <c r="X220" s="72"/>
      <c r="Y220" s="72"/>
      <c r="Z220" s="72"/>
    </row>
    <row r="221" spans="1:26" x14ac:dyDescent="0.25">
      <c r="A221" s="72"/>
      <c r="B221" s="72"/>
      <c r="C221" s="88"/>
      <c r="D221" s="87"/>
      <c r="E221" s="1"/>
      <c r="F221" s="8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72"/>
      <c r="V221" s="72"/>
      <c r="W221" s="72"/>
      <c r="X221" s="72"/>
      <c r="Y221" s="72"/>
      <c r="Z221" s="72"/>
    </row>
    <row r="222" spans="1:26" x14ac:dyDescent="0.25">
      <c r="A222" s="72"/>
      <c r="B222" s="72"/>
      <c r="C222" s="88"/>
      <c r="D222" s="87"/>
      <c r="E222" s="1"/>
      <c r="F222" s="8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72"/>
      <c r="V222" s="72"/>
      <c r="W222" s="72"/>
      <c r="X222" s="72"/>
      <c r="Y222" s="72"/>
      <c r="Z222" s="72"/>
    </row>
    <row r="223" spans="1:26" x14ac:dyDescent="0.25">
      <c r="A223" s="72"/>
      <c r="B223" s="72"/>
      <c r="C223" s="88"/>
      <c r="D223" s="87"/>
      <c r="E223" s="1"/>
      <c r="F223" s="8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72"/>
      <c r="V223" s="72"/>
      <c r="W223" s="72"/>
      <c r="X223" s="72"/>
      <c r="Y223" s="72"/>
      <c r="Z223" s="72"/>
    </row>
    <row r="224" spans="1:26" x14ac:dyDescent="0.25">
      <c r="A224" s="72"/>
      <c r="B224" s="72"/>
      <c r="C224" s="88"/>
      <c r="D224" s="87"/>
      <c r="E224" s="1"/>
      <c r="F224" s="8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72"/>
      <c r="V224" s="72"/>
      <c r="W224" s="72"/>
      <c r="X224" s="72"/>
      <c r="Y224" s="72"/>
      <c r="Z224" s="72"/>
    </row>
    <row r="225" spans="1:26" x14ac:dyDescent="0.25">
      <c r="A225" s="72"/>
      <c r="B225" s="72"/>
      <c r="C225" s="88"/>
      <c r="D225" s="87"/>
      <c r="E225" s="1"/>
      <c r="F225" s="8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72"/>
      <c r="V225" s="72"/>
      <c r="W225" s="72"/>
      <c r="X225" s="72"/>
      <c r="Y225" s="72"/>
      <c r="Z225" s="72"/>
    </row>
    <row r="226" spans="1:26" x14ac:dyDescent="0.25">
      <c r="A226" s="72"/>
      <c r="B226" s="72"/>
      <c r="C226" s="88"/>
      <c r="D226" s="87"/>
      <c r="E226" s="1"/>
      <c r="F226" s="8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72"/>
      <c r="V226" s="72"/>
      <c r="W226" s="72"/>
      <c r="X226" s="72"/>
      <c r="Y226" s="72"/>
      <c r="Z226" s="72"/>
    </row>
    <row r="227" spans="1:26" x14ac:dyDescent="0.25">
      <c r="A227" s="72"/>
      <c r="B227" s="72"/>
      <c r="C227" s="88"/>
      <c r="D227" s="87"/>
      <c r="E227" s="1"/>
      <c r="F227" s="8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72"/>
      <c r="V227" s="72"/>
      <c r="W227" s="72"/>
      <c r="X227" s="72"/>
      <c r="Y227" s="72"/>
      <c r="Z227" s="72"/>
    </row>
    <row r="228" spans="1:26" x14ac:dyDescent="0.25">
      <c r="A228" s="72"/>
      <c r="B228" s="72"/>
      <c r="C228" s="88"/>
      <c r="D228" s="87"/>
      <c r="E228" s="1"/>
      <c r="F228" s="8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72"/>
      <c r="V228" s="72"/>
      <c r="W228" s="72"/>
      <c r="X228" s="72"/>
      <c r="Y228" s="72"/>
      <c r="Z228" s="72"/>
    </row>
    <row r="229" spans="1:26" x14ac:dyDescent="0.25">
      <c r="A229" s="72"/>
      <c r="B229" s="72"/>
      <c r="C229" s="88"/>
      <c r="D229" s="87"/>
      <c r="E229" s="1"/>
      <c r="F229" s="8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72"/>
      <c r="V229" s="72"/>
      <c r="W229" s="72"/>
      <c r="X229" s="72"/>
      <c r="Y229" s="72"/>
      <c r="Z229" s="72"/>
    </row>
    <row r="230" spans="1:26" x14ac:dyDescent="0.25">
      <c r="A230" s="72"/>
      <c r="B230" s="72"/>
      <c r="C230" s="88"/>
      <c r="D230" s="87"/>
      <c r="E230" s="1"/>
      <c r="F230" s="8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72"/>
      <c r="V230" s="72"/>
      <c r="W230" s="72"/>
      <c r="X230" s="72"/>
      <c r="Y230" s="72"/>
      <c r="Z230" s="72"/>
    </row>
    <row r="231" spans="1:26" x14ac:dyDescent="0.25">
      <c r="A231" s="72"/>
      <c r="B231" s="72"/>
      <c r="C231" s="88"/>
      <c r="D231" s="87"/>
      <c r="E231" s="1"/>
      <c r="F231" s="8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72"/>
      <c r="V231" s="72"/>
      <c r="W231" s="72"/>
      <c r="X231" s="72"/>
      <c r="Y231" s="72"/>
      <c r="Z231" s="72"/>
    </row>
    <row r="232" spans="1:26" x14ac:dyDescent="0.25">
      <c r="A232" s="72"/>
      <c r="B232" s="72"/>
      <c r="C232" s="88"/>
      <c r="D232" s="87"/>
      <c r="E232" s="1"/>
      <c r="F232" s="8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72"/>
      <c r="V232" s="72"/>
      <c r="W232" s="72"/>
      <c r="X232" s="72"/>
      <c r="Y232" s="72"/>
      <c r="Z232" s="72"/>
    </row>
    <row r="233" spans="1:26" x14ac:dyDescent="0.25">
      <c r="A233" s="72"/>
      <c r="B233" s="72"/>
      <c r="C233" s="88"/>
      <c r="D233" s="87"/>
      <c r="E233" s="1"/>
      <c r="F233" s="8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72"/>
      <c r="V233" s="72"/>
      <c r="W233" s="72"/>
      <c r="X233" s="72"/>
      <c r="Y233" s="72"/>
      <c r="Z233" s="72"/>
    </row>
    <row r="234" spans="1:26" x14ac:dyDescent="0.25">
      <c r="A234" s="72"/>
      <c r="B234" s="72"/>
      <c r="C234" s="88"/>
      <c r="D234" s="87"/>
      <c r="E234" s="1"/>
      <c r="F234" s="8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72"/>
      <c r="V234" s="72"/>
      <c r="W234" s="72"/>
      <c r="X234" s="72"/>
      <c r="Y234" s="72"/>
      <c r="Z234" s="72"/>
    </row>
    <row r="235" spans="1:26" x14ac:dyDescent="0.25">
      <c r="A235" s="72"/>
      <c r="B235" s="72"/>
      <c r="C235" s="88"/>
      <c r="D235" s="87"/>
      <c r="E235" s="1"/>
      <c r="F235" s="8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72"/>
      <c r="V235" s="72"/>
      <c r="W235" s="72"/>
      <c r="X235" s="72"/>
      <c r="Y235" s="72"/>
      <c r="Z235" s="72"/>
    </row>
    <row r="236" spans="1:26" x14ac:dyDescent="0.25">
      <c r="A236" s="72"/>
      <c r="B236" s="72"/>
      <c r="C236" s="88"/>
      <c r="D236" s="87"/>
      <c r="E236" s="1"/>
      <c r="F236" s="8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72"/>
      <c r="V236" s="72"/>
      <c r="W236" s="72"/>
      <c r="X236" s="72"/>
      <c r="Y236" s="72"/>
      <c r="Z236" s="72"/>
    </row>
    <row r="237" spans="1:26" x14ac:dyDescent="0.25">
      <c r="A237" s="72"/>
      <c r="B237" s="72"/>
      <c r="C237" s="88"/>
      <c r="D237" s="87"/>
      <c r="E237" s="1"/>
      <c r="F237" s="8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72"/>
      <c r="V237" s="72"/>
      <c r="W237" s="72"/>
      <c r="X237" s="72"/>
      <c r="Y237" s="72"/>
      <c r="Z237" s="72"/>
    </row>
    <row r="238" spans="1:26" x14ac:dyDescent="0.25">
      <c r="A238" s="72"/>
      <c r="B238" s="72"/>
      <c r="C238" s="88"/>
      <c r="D238" s="87"/>
      <c r="E238" s="1"/>
      <c r="F238" s="8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72"/>
      <c r="V238" s="72"/>
      <c r="W238" s="72"/>
      <c r="X238" s="72"/>
      <c r="Y238" s="72"/>
      <c r="Z238" s="72"/>
    </row>
    <row r="239" spans="1:26" x14ac:dyDescent="0.25">
      <c r="A239" s="72"/>
      <c r="B239" s="72"/>
      <c r="C239" s="88"/>
      <c r="D239" s="87"/>
      <c r="E239" s="1"/>
      <c r="F239" s="8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72"/>
      <c r="V239" s="72"/>
      <c r="W239" s="72"/>
      <c r="X239" s="72"/>
      <c r="Y239" s="72"/>
      <c r="Z239" s="72"/>
    </row>
    <row r="240" spans="1:26" x14ac:dyDescent="0.25">
      <c r="A240" s="72"/>
      <c r="B240" s="72"/>
      <c r="C240" s="88"/>
      <c r="D240" s="87"/>
      <c r="E240" s="1"/>
      <c r="F240" s="8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72"/>
      <c r="V240" s="72"/>
      <c r="W240" s="72"/>
      <c r="X240" s="72"/>
      <c r="Y240" s="72"/>
      <c r="Z240" s="72"/>
    </row>
    <row r="241" spans="1:26" x14ac:dyDescent="0.25">
      <c r="A241" s="72"/>
      <c r="B241" s="72"/>
      <c r="C241" s="88"/>
      <c r="D241" s="87"/>
      <c r="E241" s="1"/>
      <c r="F241" s="8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72"/>
      <c r="V241" s="72"/>
      <c r="W241" s="72"/>
      <c r="X241" s="72"/>
      <c r="Y241" s="72"/>
      <c r="Z241" s="72"/>
    </row>
    <row r="242" spans="1:26" x14ac:dyDescent="0.25">
      <c r="A242" s="72"/>
      <c r="B242" s="72"/>
      <c r="C242" s="88"/>
      <c r="D242" s="87"/>
      <c r="E242" s="1"/>
      <c r="F242" s="8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72"/>
      <c r="V242" s="72"/>
      <c r="W242" s="72"/>
      <c r="X242" s="72"/>
      <c r="Y242" s="72"/>
      <c r="Z242" s="72"/>
    </row>
    <row r="243" spans="1:26" x14ac:dyDescent="0.25">
      <c r="A243" s="72"/>
      <c r="B243" s="72"/>
      <c r="C243" s="88"/>
      <c r="D243" s="87"/>
      <c r="E243" s="1"/>
      <c r="F243" s="8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72"/>
      <c r="V243" s="72"/>
      <c r="W243" s="72"/>
      <c r="X243" s="72"/>
      <c r="Y243" s="72"/>
      <c r="Z243" s="72"/>
    </row>
    <row r="244" spans="1:26" x14ac:dyDescent="0.25">
      <c r="A244" s="72"/>
      <c r="B244" s="72"/>
      <c r="C244" s="88"/>
      <c r="D244" s="87"/>
      <c r="E244" s="1"/>
      <c r="F244" s="8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72"/>
      <c r="V244" s="72"/>
      <c r="W244" s="72"/>
      <c r="X244" s="72"/>
      <c r="Y244" s="72"/>
      <c r="Z244" s="72"/>
    </row>
    <row r="245" spans="1:26" x14ac:dyDescent="0.25">
      <c r="A245" s="72"/>
      <c r="B245" s="72"/>
      <c r="C245" s="88"/>
      <c r="D245" s="87"/>
      <c r="E245" s="1"/>
      <c r="F245" s="8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72"/>
      <c r="V245" s="72"/>
      <c r="W245" s="72"/>
      <c r="X245" s="72"/>
      <c r="Y245" s="72"/>
      <c r="Z245" s="72"/>
    </row>
    <row r="246" spans="1:26" x14ac:dyDescent="0.25">
      <c r="A246" s="72"/>
      <c r="B246" s="72"/>
      <c r="C246" s="88"/>
      <c r="D246" s="87"/>
      <c r="E246" s="1"/>
      <c r="F246" s="8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72"/>
      <c r="V246" s="72"/>
      <c r="W246" s="72"/>
      <c r="X246" s="72"/>
      <c r="Y246" s="72"/>
      <c r="Z246" s="72"/>
    </row>
    <row r="247" spans="1:26" x14ac:dyDescent="0.25">
      <c r="A247" s="72"/>
      <c r="B247" s="72"/>
      <c r="C247" s="88"/>
      <c r="D247" s="87"/>
      <c r="E247" s="1"/>
      <c r="F247" s="8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72"/>
      <c r="V247" s="72"/>
      <c r="W247" s="72"/>
      <c r="X247" s="72"/>
      <c r="Y247" s="72"/>
      <c r="Z247" s="72"/>
    </row>
    <row r="248" spans="1:26" x14ac:dyDescent="0.25">
      <c r="A248" s="72"/>
      <c r="B248" s="72"/>
      <c r="C248" s="88"/>
      <c r="D248" s="87"/>
      <c r="E248" s="1"/>
      <c r="F248" s="8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72"/>
      <c r="V248" s="72"/>
      <c r="W248" s="72"/>
      <c r="X248" s="72"/>
      <c r="Y248" s="72"/>
      <c r="Z248" s="72"/>
    </row>
    <row r="249" spans="1:26" x14ac:dyDescent="0.25">
      <c r="A249" s="72"/>
      <c r="B249" s="72"/>
      <c r="C249" s="88"/>
      <c r="D249" s="87"/>
      <c r="E249" s="1"/>
      <c r="F249" s="8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72"/>
      <c r="V249" s="72"/>
      <c r="W249" s="72"/>
      <c r="X249" s="72"/>
      <c r="Y249" s="72"/>
      <c r="Z249" s="72"/>
    </row>
    <row r="250" spans="1:26" x14ac:dyDescent="0.25">
      <c r="A250" s="72"/>
      <c r="B250" s="72"/>
      <c r="C250" s="88"/>
      <c r="D250" s="87"/>
      <c r="E250" s="1"/>
      <c r="F250" s="8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72"/>
      <c r="V250" s="72"/>
      <c r="W250" s="72"/>
      <c r="X250" s="72"/>
      <c r="Y250" s="72"/>
      <c r="Z250" s="72"/>
    </row>
    <row r="251" spans="1:26" x14ac:dyDescent="0.25">
      <c r="A251" s="72"/>
      <c r="B251" s="72"/>
      <c r="C251" s="88"/>
      <c r="D251" s="87"/>
      <c r="E251" s="1"/>
      <c r="F251" s="8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72"/>
      <c r="V251" s="72"/>
      <c r="W251" s="72"/>
      <c r="X251" s="72"/>
      <c r="Y251" s="72"/>
      <c r="Z251" s="72"/>
    </row>
    <row r="252" spans="1:26" x14ac:dyDescent="0.25">
      <c r="A252" s="72"/>
      <c r="B252" s="72"/>
      <c r="C252" s="88"/>
      <c r="D252" s="87"/>
      <c r="E252" s="1"/>
      <c r="F252" s="8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72"/>
      <c r="V252" s="72"/>
      <c r="W252" s="72"/>
      <c r="X252" s="72"/>
      <c r="Y252" s="72"/>
      <c r="Z252" s="72"/>
    </row>
    <row r="253" spans="1:26" x14ac:dyDescent="0.25">
      <c r="A253" s="72"/>
      <c r="B253" s="72"/>
      <c r="C253" s="88"/>
      <c r="D253" s="87"/>
      <c r="E253" s="1"/>
      <c r="F253" s="8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72"/>
      <c r="V253" s="72"/>
      <c r="W253" s="72"/>
      <c r="X253" s="72"/>
      <c r="Y253" s="72"/>
      <c r="Z253" s="72"/>
    </row>
    <row r="254" spans="1:26" x14ac:dyDescent="0.25">
      <c r="A254" s="72"/>
      <c r="B254" s="72"/>
      <c r="C254" s="88"/>
      <c r="D254" s="87"/>
      <c r="E254" s="1"/>
      <c r="F254" s="8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72"/>
      <c r="V254" s="72"/>
      <c r="W254" s="72"/>
      <c r="X254" s="72"/>
      <c r="Y254" s="72"/>
      <c r="Z254" s="72"/>
    </row>
    <row r="255" spans="1:26" x14ac:dyDescent="0.25">
      <c r="A255" s="72"/>
      <c r="B255" s="72"/>
      <c r="C255" s="88"/>
      <c r="D255" s="87"/>
      <c r="E255" s="1"/>
      <c r="F255" s="8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72"/>
      <c r="V255" s="72"/>
      <c r="W255" s="72"/>
      <c r="X255" s="72"/>
      <c r="Y255" s="72"/>
      <c r="Z255" s="72"/>
    </row>
    <row r="256" spans="1:26" x14ac:dyDescent="0.25">
      <c r="A256" s="72"/>
      <c r="B256" s="72"/>
      <c r="C256" s="88"/>
      <c r="D256" s="87"/>
      <c r="E256" s="1"/>
      <c r="F256" s="8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72"/>
      <c r="V256" s="72"/>
      <c r="W256" s="72"/>
      <c r="X256" s="72"/>
      <c r="Y256" s="72"/>
      <c r="Z256" s="72"/>
    </row>
    <row r="257" spans="1:26" x14ac:dyDescent="0.25">
      <c r="A257" s="72"/>
      <c r="B257" s="72"/>
      <c r="C257" s="88"/>
      <c r="D257" s="87"/>
      <c r="E257" s="1"/>
      <c r="F257" s="8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72"/>
      <c r="V257" s="72"/>
      <c r="W257" s="72"/>
      <c r="X257" s="72"/>
      <c r="Y257" s="72"/>
      <c r="Z257" s="72"/>
    </row>
    <row r="258" spans="1:26" x14ac:dyDescent="0.25">
      <c r="A258" s="72"/>
      <c r="B258" s="72"/>
      <c r="C258" s="88"/>
      <c r="D258" s="87"/>
      <c r="E258" s="1"/>
      <c r="F258" s="8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72"/>
      <c r="V258" s="72"/>
      <c r="W258" s="72"/>
      <c r="X258" s="72"/>
      <c r="Y258" s="72"/>
      <c r="Z258" s="72"/>
    </row>
    <row r="259" spans="1:26" x14ac:dyDescent="0.25">
      <c r="A259" s="72"/>
      <c r="B259" s="72"/>
      <c r="C259" s="88"/>
      <c r="D259" s="87"/>
      <c r="E259" s="1"/>
      <c r="F259" s="8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72"/>
      <c r="V259" s="72"/>
      <c r="W259" s="72"/>
      <c r="X259" s="72"/>
      <c r="Y259" s="72"/>
      <c r="Z259" s="72"/>
    </row>
    <row r="260" spans="1:26" x14ac:dyDescent="0.25">
      <c r="A260" s="72"/>
      <c r="B260" s="72"/>
      <c r="C260" s="88"/>
      <c r="D260" s="87"/>
      <c r="E260" s="1"/>
      <c r="F260" s="8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72"/>
      <c r="V260" s="72"/>
      <c r="W260" s="72"/>
      <c r="X260" s="72"/>
      <c r="Y260" s="72"/>
      <c r="Z260" s="72"/>
    </row>
    <row r="261" spans="1:26" x14ac:dyDescent="0.25">
      <c r="A261" s="72"/>
      <c r="B261" s="72"/>
      <c r="C261" s="88"/>
      <c r="D261" s="87"/>
      <c r="E261" s="1"/>
      <c r="F261" s="8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72"/>
      <c r="V261" s="72"/>
      <c r="W261" s="72"/>
      <c r="X261" s="72"/>
      <c r="Y261" s="72"/>
      <c r="Z261" s="72"/>
    </row>
    <row r="262" spans="1:26" x14ac:dyDescent="0.25">
      <c r="A262" s="72"/>
      <c r="B262" s="72"/>
      <c r="C262" s="88"/>
      <c r="D262" s="87"/>
      <c r="E262" s="1"/>
      <c r="F262" s="8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72"/>
      <c r="V262" s="72"/>
      <c r="W262" s="72"/>
      <c r="X262" s="72"/>
      <c r="Y262" s="72"/>
      <c r="Z262" s="72"/>
    </row>
    <row r="263" spans="1:26" x14ac:dyDescent="0.25">
      <c r="A263" s="72"/>
      <c r="B263" s="72"/>
      <c r="C263" s="88"/>
      <c r="D263" s="87"/>
      <c r="E263" s="1"/>
      <c r="F263" s="8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72"/>
      <c r="V263" s="72"/>
      <c r="W263" s="72"/>
      <c r="X263" s="72"/>
      <c r="Y263" s="72"/>
      <c r="Z263" s="72"/>
    </row>
    <row r="264" spans="1:26" x14ac:dyDescent="0.25">
      <c r="A264" s="72"/>
      <c r="B264" s="72"/>
      <c r="C264" s="88"/>
      <c r="D264" s="87"/>
      <c r="E264" s="1"/>
      <c r="F264" s="8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72"/>
      <c r="V264" s="72"/>
      <c r="W264" s="72"/>
      <c r="X264" s="72"/>
      <c r="Y264" s="72"/>
      <c r="Z264" s="72"/>
    </row>
    <row r="265" spans="1:26" x14ac:dyDescent="0.25">
      <c r="A265" s="72"/>
      <c r="B265" s="72"/>
      <c r="C265" s="88"/>
      <c r="D265" s="87"/>
      <c r="E265" s="1"/>
      <c r="F265" s="8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72"/>
      <c r="V265" s="72"/>
      <c r="W265" s="72"/>
      <c r="X265" s="72"/>
      <c r="Y265" s="72"/>
      <c r="Z265" s="72"/>
    </row>
    <row r="266" spans="1:26" x14ac:dyDescent="0.25">
      <c r="A266" s="72"/>
      <c r="B266" s="72"/>
      <c r="C266" s="88"/>
      <c r="D266" s="87"/>
      <c r="E266" s="1"/>
      <c r="F266" s="8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72"/>
      <c r="V266" s="72"/>
      <c r="W266" s="72"/>
      <c r="X266" s="72"/>
      <c r="Y266" s="72"/>
      <c r="Z266" s="72"/>
    </row>
    <row r="267" spans="1:26" x14ac:dyDescent="0.25">
      <c r="A267" s="72"/>
      <c r="B267" s="72"/>
      <c r="C267" s="88"/>
      <c r="D267" s="87"/>
      <c r="E267" s="1"/>
      <c r="F267" s="8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72"/>
      <c r="V267" s="72"/>
      <c r="W267" s="72"/>
      <c r="X267" s="72"/>
      <c r="Y267" s="72"/>
      <c r="Z267" s="72"/>
    </row>
    <row r="268" spans="1:26" x14ac:dyDescent="0.25">
      <c r="A268" s="72"/>
      <c r="B268" s="72"/>
      <c r="C268" s="88"/>
      <c r="D268" s="87"/>
      <c r="E268" s="1"/>
      <c r="F268" s="8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72"/>
      <c r="V268" s="72"/>
      <c r="W268" s="72"/>
      <c r="X268" s="72"/>
      <c r="Y268" s="72"/>
      <c r="Z268" s="72"/>
    </row>
    <row r="269" spans="1:26" x14ac:dyDescent="0.25">
      <c r="A269" s="72"/>
      <c r="B269" s="72"/>
      <c r="C269" s="88"/>
      <c r="D269" s="87"/>
      <c r="E269" s="1"/>
      <c r="F269" s="8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72"/>
      <c r="V269" s="72"/>
      <c r="W269" s="72"/>
      <c r="X269" s="72"/>
      <c r="Y269" s="72"/>
      <c r="Z269" s="72"/>
    </row>
    <row r="270" spans="1:26" x14ac:dyDescent="0.25">
      <c r="A270" s="72"/>
      <c r="B270" s="72"/>
      <c r="C270" s="88"/>
      <c r="D270" s="87"/>
      <c r="E270" s="1"/>
      <c r="F270" s="8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72"/>
      <c r="V270" s="72"/>
      <c r="W270" s="72"/>
      <c r="X270" s="72"/>
      <c r="Y270" s="72"/>
      <c r="Z270" s="72"/>
    </row>
    <row r="271" spans="1:26" x14ac:dyDescent="0.25">
      <c r="A271" s="72"/>
      <c r="B271" s="72"/>
      <c r="C271" s="88"/>
      <c r="D271" s="87"/>
      <c r="E271" s="1"/>
      <c r="F271" s="8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72"/>
      <c r="V271" s="72"/>
      <c r="W271" s="72"/>
      <c r="X271" s="72"/>
      <c r="Y271" s="72"/>
      <c r="Z271" s="72"/>
    </row>
    <row r="272" spans="1:26" x14ac:dyDescent="0.25">
      <c r="A272" s="72"/>
      <c r="B272" s="72"/>
      <c r="C272" s="88"/>
      <c r="D272" s="87"/>
      <c r="E272" s="1"/>
      <c r="F272" s="8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72"/>
      <c r="V272" s="72"/>
      <c r="W272" s="72"/>
      <c r="X272" s="72"/>
      <c r="Y272" s="72"/>
      <c r="Z272" s="72"/>
    </row>
    <row r="273" spans="1:26" x14ac:dyDescent="0.25">
      <c r="A273" s="72"/>
      <c r="B273" s="72"/>
      <c r="C273" s="88"/>
      <c r="D273" s="87"/>
      <c r="E273" s="1"/>
      <c r="F273" s="8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72"/>
      <c r="V273" s="72"/>
      <c r="W273" s="72"/>
      <c r="X273" s="72"/>
      <c r="Y273" s="72"/>
      <c r="Z273" s="72"/>
    </row>
    <row r="274" spans="1:26" x14ac:dyDescent="0.25">
      <c r="A274" s="72"/>
      <c r="B274" s="72"/>
      <c r="C274" s="88"/>
      <c r="D274" s="87"/>
      <c r="E274" s="1"/>
      <c r="F274" s="8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72"/>
      <c r="V274" s="72"/>
      <c r="W274" s="72"/>
      <c r="X274" s="72"/>
      <c r="Y274" s="72"/>
      <c r="Z274" s="72"/>
    </row>
    <row r="275" spans="1:26" x14ac:dyDescent="0.25">
      <c r="A275" s="72"/>
      <c r="B275" s="72"/>
      <c r="C275" s="88"/>
      <c r="D275" s="87"/>
      <c r="E275" s="1"/>
      <c r="F275" s="8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72"/>
      <c r="V275" s="72"/>
      <c r="W275" s="72"/>
      <c r="X275" s="72"/>
      <c r="Y275" s="72"/>
      <c r="Z275" s="72"/>
    </row>
    <row r="276" spans="1:26" x14ac:dyDescent="0.25">
      <c r="A276" s="72"/>
      <c r="B276" s="72"/>
      <c r="C276" s="88"/>
      <c r="D276" s="87"/>
      <c r="E276" s="1"/>
      <c r="F276" s="8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72"/>
      <c r="V276" s="72"/>
      <c r="W276" s="72"/>
      <c r="X276" s="72"/>
      <c r="Y276" s="72"/>
      <c r="Z276" s="72"/>
    </row>
    <row r="277" spans="1:26" x14ac:dyDescent="0.25">
      <c r="A277" s="72"/>
      <c r="B277" s="72"/>
      <c r="C277" s="88"/>
      <c r="D277" s="87"/>
      <c r="E277" s="1"/>
      <c r="F277" s="8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72"/>
      <c r="V277" s="72"/>
      <c r="W277" s="72"/>
      <c r="X277" s="72"/>
      <c r="Y277" s="72"/>
      <c r="Z277" s="72"/>
    </row>
    <row r="278" spans="1:26" x14ac:dyDescent="0.25">
      <c r="A278" s="72"/>
      <c r="B278" s="72"/>
      <c r="C278" s="88"/>
      <c r="D278" s="87"/>
      <c r="E278" s="1"/>
      <c r="F278" s="8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72"/>
      <c r="V278" s="72"/>
      <c r="W278" s="72"/>
      <c r="X278" s="72"/>
      <c r="Y278" s="72"/>
      <c r="Z278" s="72"/>
    </row>
    <row r="279" spans="1:26" x14ac:dyDescent="0.25">
      <c r="A279" s="72"/>
      <c r="B279" s="72"/>
      <c r="C279" s="88"/>
      <c r="D279" s="87"/>
      <c r="E279" s="1"/>
      <c r="F279" s="8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72"/>
      <c r="V279" s="72"/>
      <c r="W279" s="72"/>
      <c r="X279" s="72"/>
      <c r="Y279" s="72"/>
      <c r="Z279" s="72"/>
    </row>
    <row r="280" spans="1:26" x14ac:dyDescent="0.25">
      <c r="A280" s="72"/>
      <c r="B280" s="72"/>
      <c r="C280" s="88"/>
      <c r="D280" s="87"/>
      <c r="E280" s="1"/>
      <c r="F280" s="8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72"/>
      <c r="V280" s="72"/>
      <c r="W280" s="72"/>
      <c r="X280" s="72"/>
      <c r="Y280" s="72"/>
      <c r="Z280" s="72"/>
    </row>
    <row r="281" spans="1:26" x14ac:dyDescent="0.25">
      <c r="A281" s="72"/>
      <c r="B281" s="72"/>
      <c r="C281" s="88"/>
      <c r="D281" s="87"/>
      <c r="E281" s="1"/>
      <c r="F281" s="8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72"/>
      <c r="V281" s="72"/>
      <c r="W281" s="72"/>
      <c r="X281" s="72"/>
      <c r="Y281" s="72"/>
      <c r="Z281" s="72"/>
    </row>
    <row r="282" spans="1:26" x14ac:dyDescent="0.25">
      <c r="A282" s="72"/>
      <c r="B282" s="72"/>
      <c r="C282" s="88"/>
      <c r="D282" s="87"/>
      <c r="E282" s="1"/>
      <c r="F282" s="8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72"/>
      <c r="V282" s="72"/>
      <c r="W282" s="72"/>
      <c r="X282" s="72"/>
      <c r="Y282" s="72"/>
      <c r="Z282" s="72"/>
    </row>
    <row r="283" spans="1:26" x14ac:dyDescent="0.25">
      <c r="A283" s="72"/>
      <c r="B283" s="72"/>
      <c r="C283" s="88"/>
      <c r="D283" s="87"/>
      <c r="E283" s="1"/>
      <c r="F283" s="8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72"/>
      <c r="V283" s="72"/>
      <c r="W283" s="72"/>
      <c r="X283" s="72"/>
      <c r="Y283" s="72"/>
      <c r="Z283" s="72"/>
    </row>
    <row r="284" spans="1:26" x14ac:dyDescent="0.25">
      <c r="A284" s="72"/>
      <c r="B284" s="72"/>
      <c r="C284" s="88"/>
      <c r="D284" s="87"/>
      <c r="E284" s="1"/>
      <c r="F284" s="8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72"/>
      <c r="V284" s="72"/>
      <c r="W284" s="72"/>
      <c r="X284" s="72"/>
      <c r="Y284" s="72"/>
      <c r="Z284" s="72"/>
    </row>
    <row r="285" spans="1:26" x14ac:dyDescent="0.25">
      <c r="A285" s="72"/>
      <c r="B285" s="72"/>
      <c r="C285" s="88"/>
      <c r="D285" s="87"/>
      <c r="E285" s="1"/>
      <c r="F285" s="8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72"/>
      <c r="V285" s="72"/>
      <c r="W285" s="72"/>
      <c r="X285" s="72"/>
      <c r="Y285" s="72"/>
      <c r="Z285" s="72"/>
    </row>
    <row r="286" spans="1:26" x14ac:dyDescent="0.25">
      <c r="A286" s="72"/>
      <c r="B286" s="72"/>
      <c r="C286" s="88"/>
      <c r="D286" s="87"/>
      <c r="E286" s="1"/>
      <c r="F286" s="8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72"/>
      <c r="V286" s="72"/>
      <c r="W286" s="72"/>
      <c r="X286" s="72"/>
      <c r="Y286" s="72"/>
      <c r="Z286" s="72"/>
    </row>
    <row r="287" spans="1:26" x14ac:dyDescent="0.25">
      <c r="A287" s="72"/>
      <c r="B287" s="72"/>
      <c r="C287" s="88"/>
      <c r="D287" s="87"/>
      <c r="E287" s="1"/>
      <c r="F287" s="8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72"/>
      <c r="V287" s="72"/>
      <c r="W287" s="72"/>
      <c r="X287" s="72"/>
      <c r="Y287" s="72"/>
      <c r="Z287" s="72"/>
    </row>
    <row r="288" spans="1:26" x14ac:dyDescent="0.25">
      <c r="A288" s="72"/>
      <c r="B288" s="72"/>
      <c r="C288" s="88"/>
      <c r="D288" s="87"/>
      <c r="E288" s="1"/>
      <c r="F288" s="8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72"/>
      <c r="V288" s="72"/>
      <c r="W288" s="72"/>
      <c r="X288" s="72"/>
      <c r="Y288" s="72"/>
      <c r="Z288" s="72"/>
    </row>
    <row r="289" spans="1:26" x14ac:dyDescent="0.25">
      <c r="A289" s="72"/>
      <c r="B289" s="72"/>
      <c r="C289" s="88"/>
      <c r="D289" s="87"/>
      <c r="E289" s="1"/>
      <c r="F289" s="8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72"/>
      <c r="V289" s="72"/>
      <c r="W289" s="72"/>
      <c r="X289" s="72"/>
      <c r="Y289" s="72"/>
      <c r="Z289" s="72"/>
    </row>
    <row r="290" spans="1:26" x14ac:dyDescent="0.25">
      <c r="A290" s="72"/>
      <c r="B290" s="72"/>
      <c r="C290" s="88"/>
      <c r="D290" s="87"/>
      <c r="E290" s="1"/>
      <c r="F290" s="8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72"/>
      <c r="V290" s="72"/>
      <c r="W290" s="72"/>
      <c r="X290" s="72"/>
      <c r="Y290" s="72"/>
      <c r="Z290" s="72"/>
    </row>
    <row r="291" spans="1:26" x14ac:dyDescent="0.25">
      <c r="A291" s="72"/>
      <c r="B291" s="72"/>
      <c r="C291" s="88"/>
      <c r="D291" s="87"/>
      <c r="E291" s="1"/>
      <c r="F291" s="8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72"/>
      <c r="V291" s="72"/>
      <c r="W291" s="72"/>
      <c r="X291" s="72"/>
      <c r="Y291" s="72"/>
      <c r="Z291" s="72"/>
    </row>
    <row r="292" spans="1:26" x14ac:dyDescent="0.25">
      <c r="A292" s="72"/>
      <c r="B292" s="72"/>
      <c r="C292" s="88"/>
      <c r="D292" s="87"/>
      <c r="E292" s="1"/>
      <c r="F292" s="8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72"/>
      <c r="V292" s="72"/>
      <c r="W292" s="72"/>
      <c r="X292" s="72"/>
      <c r="Y292" s="72"/>
      <c r="Z292" s="72"/>
    </row>
    <row r="293" spans="1:26" x14ac:dyDescent="0.25">
      <c r="A293" s="72"/>
      <c r="B293" s="72"/>
      <c r="C293" s="88"/>
      <c r="D293" s="87"/>
      <c r="E293" s="1"/>
      <c r="F293" s="8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72"/>
      <c r="V293" s="72"/>
      <c r="W293" s="72"/>
      <c r="X293" s="72"/>
      <c r="Y293" s="72"/>
      <c r="Z293" s="72"/>
    </row>
    <row r="294" spans="1:26" x14ac:dyDescent="0.25">
      <c r="A294" s="72"/>
      <c r="B294" s="72"/>
      <c r="C294" s="88"/>
      <c r="D294" s="87"/>
      <c r="E294" s="1"/>
      <c r="F294" s="8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72"/>
      <c r="V294" s="72"/>
      <c r="W294" s="72"/>
      <c r="X294" s="72"/>
      <c r="Y294" s="72"/>
      <c r="Z294" s="72"/>
    </row>
    <row r="295" spans="1:26" x14ac:dyDescent="0.25">
      <c r="A295" s="72"/>
      <c r="B295" s="72"/>
      <c r="C295" s="88"/>
      <c r="D295" s="87"/>
      <c r="E295" s="1"/>
      <c r="F295" s="8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72"/>
      <c r="V295" s="72"/>
      <c r="W295" s="72"/>
      <c r="X295" s="72"/>
      <c r="Y295" s="72"/>
      <c r="Z295" s="72"/>
    </row>
    <row r="296" spans="1:26" x14ac:dyDescent="0.25">
      <c r="A296" s="72"/>
      <c r="B296" s="72"/>
      <c r="C296" s="88"/>
      <c r="D296" s="87"/>
      <c r="E296" s="1"/>
      <c r="F296" s="8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72"/>
      <c r="V296" s="72"/>
      <c r="W296" s="72"/>
      <c r="X296" s="72"/>
      <c r="Y296" s="72"/>
      <c r="Z296" s="72"/>
    </row>
    <row r="297" spans="1:26" x14ac:dyDescent="0.25">
      <c r="A297" s="72"/>
      <c r="B297" s="72"/>
      <c r="C297" s="88"/>
      <c r="D297" s="87"/>
      <c r="E297" s="1"/>
      <c r="F297" s="8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72"/>
      <c r="V297" s="72"/>
      <c r="W297" s="72"/>
      <c r="X297" s="72"/>
      <c r="Y297" s="72"/>
      <c r="Z297" s="72"/>
    </row>
    <row r="298" spans="1:26" x14ac:dyDescent="0.25">
      <c r="A298" s="72"/>
      <c r="B298" s="72"/>
      <c r="C298" s="88"/>
      <c r="D298" s="87"/>
      <c r="E298" s="1"/>
      <c r="F298" s="8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72"/>
      <c r="V298" s="72"/>
      <c r="W298" s="72"/>
      <c r="X298" s="72"/>
      <c r="Y298" s="72"/>
      <c r="Z298" s="72"/>
    </row>
    <row r="299" spans="1:26" x14ac:dyDescent="0.25">
      <c r="A299" s="72"/>
      <c r="B299" s="72"/>
      <c r="C299" s="88"/>
      <c r="D299" s="87"/>
      <c r="E299" s="1"/>
      <c r="F299" s="8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72"/>
      <c r="V299" s="72"/>
      <c r="W299" s="72"/>
      <c r="X299" s="72"/>
      <c r="Y299" s="72"/>
      <c r="Z299" s="72"/>
    </row>
    <row r="300" spans="1:26" x14ac:dyDescent="0.25">
      <c r="A300" s="72"/>
      <c r="B300" s="72"/>
      <c r="C300" s="88"/>
      <c r="D300" s="87"/>
      <c r="E300" s="1"/>
      <c r="F300" s="8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72"/>
      <c r="V300" s="72"/>
      <c r="W300" s="72"/>
      <c r="X300" s="72"/>
      <c r="Y300" s="72"/>
      <c r="Z300" s="72"/>
    </row>
    <row r="301" spans="1:26" x14ac:dyDescent="0.25">
      <c r="A301" s="72"/>
      <c r="B301" s="72"/>
      <c r="C301" s="88"/>
      <c r="D301" s="87"/>
      <c r="E301" s="1"/>
      <c r="F301" s="8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72"/>
      <c r="V301" s="72"/>
      <c r="W301" s="72"/>
      <c r="X301" s="72"/>
      <c r="Y301" s="72"/>
      <c r="Z301" s="72"/>
    </row>
    <row r="302" spans="1:26" x14ac:dyDescent="0.25">
      <c r="A302" s="72"/>
      <c r="B302" s="72"/>
      <c r="C302" s="88"/>
      <c r="D302" s="87"/>
      <c r="E302" s="1"/>
      <c r="F302" s="8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72"/>
      <c r="V302" s="72"/>
      <c r="W302" s="72"/>
      <c r="X302" s="72"/>
      <c r="Y302" s="72"/>
      <c r="Z302" s="72"/>
    </row>
    <row r="303" spans="1:26" x14ac:dyDescent="0.25">
      <c r="A303" s="72"/>
      <c r="B303" s="72"/>
      <c r="C303" s="88"/>
      <c r="D303" s="87"/>
      <c r="E303" s="1"/>
      <c r="F303" s="8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72"/>
      <c r="V303" s="72"/>
      <c r="W303" s="72"/>
      <c r="X303" s="72"/>
      <c r="Y303" s="72"/>
      <c r="Z303" s="72"/>
    </row>
    <row r="304" spans="1:26" x14ac:dyDescent="0.25">
      <c r="A304" s="72"/>
      <c r="B304" s="72"/>
      <c r="C304" s="88"/>
      <c r="D304" s="87"/>
      <c r="E304" s="1"/>
      <c r="F304" s="8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72"/>
      <c r="V304" s="72"/>
      <c r="W304" s="72"/>
      <c r="X304" s="72"/>
      <c r="Y304" s="72"/>
      <c r="Z304" s="72"/>
    </row>
    <row r="305" spans="1:26" x14ac:dyDescent="0.25">
      <c r="A305" s="72"/>
      <c r="B305" s="72"/>
      <c r="C305" s="88"/>
      <c r="D305" s="87"/>
      <c r="E305" s="1"/>
      <c r="F305" s="8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72"/>
      <c r="V305" s="72"/>
      <c r="W305" s="72"/>
      <c r="X305" s="72"/>
      <c r="Y305" s="72"/>
      <c r="Z305" s="72"/>
    </row>
    <row r="306" spans="1:26" x14ac:dyDescent="0.25">
      <c r="A306" s="72"/>
      <c r="B306" s="72"/>
      <c r="C306" s="88"/>
      <c r="D306" s="87"/>
      <c r="E306" s="1"/>
      <c r="F306" s="8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72"/>
      <c r="V306" s="72"/>
      <c r="W306" s="72"/>
      <c r="X306" s="72"/>
      <c r="Y306" s="72"/>
      <c r="Z306" s="72"/>
    </row>
    <row r="307" spans="1:26" x14ac:dyDescent="0.25">
      <c r="A307" s="72"/>
      <c r="B307" s="72"/>
      <c r="C307" s="88"/>
      <c r="D307" s="87"/>
      <c r="E307" s="1"/>
      <c r="F307" s="8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72"/>
      <c r="V307" s="72"/>
      <c r="W307" s="72"/>
      <c r="X307" s="72"/>
      <c r="Y307" s="72"/>
      <c r="Z307" s="72"/>
    </row>
    <row r="308" spans="1:26" x14ac:dyDescent="0.25">
      <c r="A308" s="72"/>
      <c r="B308" s="72"/>
      <c r="C308" s="88"/>
      <c r="D308" s="87"/>
      <c r="E308" s="1"/>
      <c r="F308" s="8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72"/>
      <c r="V308" s="72"/>
      <c r="W308" s="72"/>
      <c r="X308" s="72"/>
      <c r="Y308" s="72"/>
      <c r="Z308" s="72"/>
    </row>
    <row r="309" spans="1:26" x14ac:dyDescent="0.25">
      <c r="A309" s="72"/>
      <c r="B309" s="72"/>
      <c r="C309" s="88"/>
      <c r="D309" s="87"/>
      <c r="E309" s="1"/>
      <c r="F309" s="8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72"/>
      <c r="V309" s="72"/>
      <c r="W309" s="72"/>
      <c r="X309" s="72"/>
      <c r="Y309" s="72"/>
      <c r="Z309" s="72"/>
    </row>
    <row r="310" spans="1:26" x14ac:dyDescent="0.25">
      <c r="A310" s="72"/>
      <c r="B310" s="72"/>
      <c r="C310" s="88"/>
      <c r="D310" s="87"/>
      <c r="E310" s="1"/>
      <c r="F310" s="8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72"/>
      <c r="V310" s="72"/>
      <c r="W310" s="72"/>
      <c r="X310" s="72"/>
      <c r="Y310" s="72"/>
      <c r="Z310" s="72"/>
    </row>
    <row r="311" spans="1:26" x14ac:dyDescent="0.25">
      <c r="A311" s="72"/>
      <c r="B311" s="72"/>
      <c r="C311" s="88"/>
      <c r="D311" s="87"/>
      <c r="E311" s="1"/>
      <c r="F311" s="8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72"/>
      <c r="V311" s="72"/>
      <c r="W311" s="72"/>
      <c r="X311" s="72"/>
      <c r="Y311" s="72"/>
      <c r="Z311" s="72"/>
    </row>
    <row r="312" spans="1:26" x14ac:dyDescent="0.25">
      <c r="A312" s="72"/>
      <c r="B312" s="72"/>
      <c r="C312" s="88"/>
      <c r="D312" s="87"/>
      <c r="E312" s="1"/>
      <c r="F312" s="8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72"/>
      <c r="V312" s="72"/>
      <c r="W312" s="72"/>
      <c r="X312" s="72"/>
      <c r="Y312" s="72"/>
      <c r="Z312" s="72"/>
    </row>
    <row r="313" spans="1:26" x14ac:dyDescent="0.25">
      <c r="A313" s="72"/>
      <c r="B313" s="72"/>
      <c r="C313" s="88"/>
      <c r="D313" s="87"/>
      <c r="E313" s="1"/>
      <c r="F313" s="8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72"/>
      <c r="V313" s="72"/>
      <c r="W313" s="72"/>
      <c r="X313" s="72"/>
      <c r="Y313" s="72"/>
      <c r="Z313" s="72"/>
    </row>
    <row r="314" spans="1:26" x14ac:dyDescent="0.25">
      <c r="A314" s="72"/>
      <c r="B314" s="72"/>
      <c r="C314" s="88"/>
      <c r="D314" s="87"/>
      <c r="E314" s="1"/>
      <c r="F314" s="8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72"/>
      <c r="V314" s="72"/>
      <c r="W314" s="72"/>
      <c r="X314" s="72"/>
      <c r="Y314" s="72"/>
      <c r="Z314" s="72"/>
    </row>
    <row r="315" spans="1:26" x14ac:dyDescent="0.25">
      <c r="A315" s="72"/>
      <c r="B315" s="72"/>
      <c r="C315" s="88"/>
      <c r="D315" s="87"/>
      <c r="E315" s="1"/>
      <c r="F315" s="8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72"/>
      <c r="V315" s="72"/>
      <c r="W315" s="72"/>
      <c r="X315" s="72"/>
      <c r="Y315" s="72"/>
      <c r="Z315" s="72"/>
    </row>
    <row r="316" spans="1:26" x14ac:dyDescent="0.25">
      <c r="A316" s="72"/>
      <c r="B316" s="72"/>
      <c r="C316" s="88"/>
      <c r="D316" s="87"/>
      <c r="E316" s="1"/>
      <c r="F316" s="8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72"/>
      <c r="V316" s="72"/>
      <c r="W316" s="72"/>
      <c r="X316" s="72"/>
      <c r="Y316" s="72"/>
      <c r="Z316" s="72"/>
    </row>
    <row r="317" spans="1:26" x14ac:dyDescent="0.25">
      <c r="A317" s="72"/>
      <c r="B317" s="72"/>
      <c r="C317" s="88"/>
      <c r="D317" s="87"/>
      <c r="E317" s="1"/>
      <c r="F317" s="8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72"/>
      <c r="V317" s="72"/>
      <c r="W317" s="72"/>
      <c r="X317" s="72"/>
      <c r="Y317" s="72"/>
      <c r="Z317" s="72"/>
    </row>
    <row r="318" spans="1:26" x14ac:dyDescent="0.25">
      <c r="A318" s="72"/>
      <c r="B318" s="72"/>
      <c r="C318" s="88"/>
      <c r="D318" s="87"/>
      <c r="E318" s="1"/>
      <c r="F318" s="8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72"/>
      <c r="V318" s="72"/>
      <c r="W318" s="72"/>
      <c r="X318" s="72"/>
      <c r="Y318" s="72"/>
      <c r="Z318" s="72"/>
    </row>
    <row r="319" spans="1:26" x14ac:dyDescent="0.25">
      <c r="A319" s="72"/>
      <c r="B319" s="72"/>
      <c r="C319" s="88"/>
      <c r="D319" s="87"/>
      <c r="E319" s="1"/>
      <c r="F319" s="8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72"/>
      <c r="V319" s="72"/>
      <c r="W319" s="72"/>
      <c r="X319" s="72"/>
      <c r="Y319" s="72"/>
      <c r="Z319" s="72"/>
    </row>
    <row r="320" spans="1:26" x14ac:dyDescent="0.25">
      <c r="A320" s="72"/>
      <c r="B320" s="72"/>
      <c r="C320" s="88"/>
      <c r="D320" s="87"/>
      <c r="E320" s="1"/>
      <c r="F320" s="8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72"/>
      <c r="V320" s="72"/>
      <c r="W320" s="72"/>
      <c r="X320" s="72"/>
      <c r="Y320" s="72"/>
      <c r="Z320" s="72"/>
    </row>
    <row r="321" spans="1:26" x14ac:dyDescent="0.25">
      <c r="A321" s="72"/>
      <c r="B321" s="72"/>
      <c r="C321" s="88"/>
      <c r="D321" s="87"/>
      <c r="E321" s="1"/>
      <c r="F321" s="8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72"/>
      <c r="V321" s="72"/>
      <c r="W321" s="72"/>
      <c r="X321" s="72"/>
      <c r="Y321" s="72"/>
      <c r="Z321" s="72"/>
    </row>
    <row r="322" spans="1:26" x14ac:dyDescent="0.25">
      <c r="A322" s="72"/>
      <c r="B322" s="72"/>
      <c r="C322" s="88"/>
      <c r="D322" s="87"/>
      <c r="E322" s="1"/>
      <c r="F322" s="8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72"/>
      <c r="V322" s="72"/>
      <c r="W322" s="72"/>
      <c r="X322" s="72"/>
      <c r="Y322" s="72"/>
      <c r="Z322" s="72"/>
    </row>
    <row r="323" spans="1:26" x14ac:dyDescent="0.25">
      <c r="A323" s="72"/>
      <c r="B323" s="72"/>
      <c r="C323" s="88"/>
      <c r="D323" s="87"/>
      <c r="E323" s="1"/>
      <c r="F323" s="8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72"/>
      <c r="V323" s="72"/>
      <c r="W323" s="72"/>
      <c r="X323" s="72"/>
      <c r="Y323" s="72"/>
      <c r="Z323" s="72"/>
    </row>
    <row r="324" spans="1:26" x14ac:dyDescent="0.25">
      <c r="A324" s="72"/>
      <c r="B324" s="72"/>
      <c r="C324" s="88"/>
      <c r="D324" s="87"/>
      <c r="E324" s="1"/>
      <c r="F324" s="8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72"/>
      <c r="V324" s="72"/>
      <c r="W324" s="72"/>
      <c r="X324" s="72"/>
      <c r="Y324" s="72"/>
      <c r="Z324" s="72"/>
    </row>
    <row r="325" spans="1:26" x14ac:dyDescent="0.25">
      <c r="A325" s="72"/>
      <c r="B325" s="72"/>
      <c r="C325" s="88"/>
      <c r="D325" s="87"/>
      <c r="E325" s="1"/>
      <c r="F325" s="8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72"/>
      <c r="V325" s="72"/>
      <c r="W325" s="72"/>
      <c r="X325" s="72"/>
      <c r="Y325" s="72"/>
      <c r="Z325" s="72"/>
    </row>
    <row r="326" spans="1:26" x14ac:dyDescent="0.25">
      <c r="A326" s="72"/>
      <c r="B326" s="72"/>
      <c r="C326" s="88"/>
      <c r="D326" s="87"/>
      <c r="E326" s="1"/>
      <c r="F326" s="8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72"/>
      <c r="V326" s="72"/>
      <c r="W326" s="72"/>
      <c r="X326" s="72"/>
      <c r="Y326" s="72"/>
      <c r="Z326" s="72"/>
    </row>
    <row r="327" spans="1:26" x14ac:dyDescent="0.25">
      <c r="A327" s="72"/>
      <c r="B327" s="72"/>
      <c r="C327" s="88"/>
      <c r="D327" s="87"/>
      <c r="E327" s="1"/>
      <c r="F327" s="8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72"/>
      <c r="V327" s="72"/>
      <c r="W327" s="72"/>
      <c r="X327" s="72"/>
      <c r="Y327" s="72"/>
      <c r="Z327" s="72"/>
    </row>
    <row r="328" spans="1:26" x14ac:dyDescent="0.25">
      <c r="A328" s="72"/>
      <c r="B328" s="72"/>
      <c r="C328" s="88"/>
      <c r="D328" s="87"/>
      <c r="E328" s="1"/>
      <c r="F328" s="8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72"/>
      <c r="V328" s="72"/>
      <c r="W328" s="72"/>
      <c r="X328" s="72"/>
      <c r="Y328" s="72"/>
      <c r="Z328" s="72"/>
    </row>
    <row r="329" spans="1:26" x14ac:dyDescent="0.25">
      <c r="A329" s="72"/>
      <c r="B329" s="72"/>
      <c r="C329" s="88"/>
      <c r="D329" s="87"/>
      <c r="E329" s="1"/>
      <c r="F329" s="8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72"/>
      <c r="V329" s="72"/>
      <c r="W329" s="72"/>
      <c r="X329" s="72"/>
      <c r="Y329" s="72"/>
      <c r="Z329" s="72"/>
    </row>
    <row r="330" spans="1:26" x14ac:dyDescent="0.25">
      <c r="A330" s="72"/>
      <c r="B330" s="72"/>
      <c r="C330" s="88"/>
      <c r="D330" s="87"/>
      <c r="E330" s="1"/>
      <c r="F330" s="8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72"/>
      <c r="V330" s="72"/>
      <c r="W330" s="72"/>
      <c r="X330" s="72"/>
      <c r="Y330" s="72"/>
      <c r="Z330" s="72"/>
    </row>
    <row r="331" spans="1:26" x14ac:dyDescent="0.25">
      <c r="A331" s="72"/>
      <c r="B331" s="72"/>
      <c r="C331" s="88"/>
      <c r="D331" s="87"/>
      <c r="E331" s="1"/>
      <c r="F331" s="8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72"/>
      <c r="V331" s="72"/>
      <c r="W331" s="72"/>
      <c r="X331" s="72"/>
      <c r="Y331" s="72"/>
      <c r="Z331" s="72"/>
    </row>
    <row r="332" spans="1:26" x14ac:dyDescent="0.25">
      <c r="A332" s="72"/>
      <c r="B332" s="72"/>
      <c r="C332" s="88"/>
      <c r="D332" s="87"/>
      <c r="E332" s="1"/>
      <c r="F332" s="8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72"/>
      <c r="V332" s="72"/>
      <c r="W332" s="72"/>
      <c r="X332" s="72"/>
      <c r="Y332" s="72"/>
      <c r="Z332" s="72"/>
    </row>
    <row r="333" spans="1:26" x14ac:dyDescent="0.25">
      <c r="A333" s="72"/>
      <c r="B333" s="72"/>
      <c r="C333" s="88"/>
      <c r="D333" s="87"/>
      <c r="E333" s="1"/>
      <c r="F333" s="8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72"/>
      <c r="V333" s="72"/>
      <c r="W333" s="72"/>
      <c r="X333" s="72"/>
      <c r="Y333" s="72"/>
      <c r="Z333" s="72"/>
    </row>
    <row r="334" spans="1:26" x14ac:dyDescent="0.25">
      <c r="A334" s="72"/>
      <c r="B334" s="72"/>
      <c r="C334" s="88"/>
      <c r="D334" s="87"/>
      <c r="E334" s="1"/>
      <c r="F334" s="8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72"/>
      <c r="V334" s="72"/>
      <c r="W334" s="72"/>
      <c r="X334" s="72"/>
      <c r="Y334" s="72"/>
      <c r="Z334" s="72"/>
    </row>
    <row r="335" spans="1:26" x14ac:dyDescent="0.25">
      <c r="A335" s="72"/>
      <c r="B335" s="72"/>
      <c r="C335" s="88"/>
      <c r="D335" s="87"/>
      <c r="E335" s="1"/>
      <c r="F335" s="8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72"/>
      <c r="V335" s="72"/>
      <c r="W335" s="72"/>
      <c r="X335" s="72"/>
      <c r="Y335" s="72"/>
      <c r="Z335" s="72"/>
    </row>
    <row r="336" spans="1:26" x14ac:dyDescent="0.25">
      <c r="A336" s="72"/>
      <c r="B336" s="72"/>
      <c r="C336" s="88"/>
      <c r="D336" s="87"/>
      <c r="E336" s="1"/>
      <c r="F336" s="8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72"/>
      <c r="V336" s="72"/>
      <c r="W336" s="72"/>
      <c r="X336" s="72"/>
      <c r="Y336" s="72"/>
      <c r="Z336" s="72"/>
    </row>
    <row r="337" spans="1:26" x14ac:dyDescent="0.25">
      <c r="A337" s="72"/>
      <c r="B337" s="72"/>
      <c r="C337" s="88"/>
      <c r="D337" s="87"/>
      <c r="E337" s="1"/>
      <c r="F337" s="8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72"/>
      <c r="V337" s="72"/>
      <c r="W337" s="72"/>
      <c r="X337" s="72"/>
      <c r="Y337" s="72"/>
      <c r="Z337" s="72"/>
    </row>
    <row r="338" spans="1:26" x14ac:dyDescent="0.25">
      <c r="A338" s="72"/>
      <c r="B338" s="72"/>
      <c r="C338" s="88"/>
      <c r="D338" s="87"/>
      <c r="E338" s="1"/>
      <c r="F338" s="8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72"/>
      <c r="V338" s="72"/>
      <c r="W338" s="72"/>
      <c r="X338" s="72"/>
      <c r="Y338" s="72"/>
      <c r="Z338" s="72"/>
    </row>
    <row r="339" spans="1:26" x14ac:dyDescent="0.25">
      <c r="A339" s="72"/>
      <c r="B339" s="72"/>
      <c r="C339" s="88"/>
      <c r="D339" s="87"/>
      <c r="E339" s="1"/>
      <c r="F339" s="8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72"/>
      <c r="V339" s="72"/>
      <c r="W339" s="72"/>
      <c r="X339" s="72"/>
      <c r="Y339" s="72"/>
      <c r="Z339" s="72"/>
    </row>
    <row r="340" spans="1:26" x14ac:dyDescent="0.25">
      <c r="A340" s="72"/>
      <c r="B340" s="72"/>
      <c r="C340" s="88"/>
      <c r="D340" s="87"/>
      <c r="E340" s="1"/>
      <c r="F340" s="8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72"/>
      <c r="V340" s="72"/>
      <c r="W340" s="72"/>
      <c r="X340" s="72"/>
      <c r="Y340" s="72"/>
      <c r="Z340" s="72"/>
    </row>
    <row r="341" spans="1:26" x14ac:dyDescent="0.25">
      <c r="A341" s="72"/>
      <c r="B341" s="72"/>
      <c r="C341" s="88"/>
      <c r="D341" s="87"/>
      <c r="E341" s="1"/>
      <c r="F341" s="8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72"/>
      <c r="V341" s="72"/>
      <c r="W341" s="72"/>
      <c r="X341" s="72"/>
      <c r="Y341" s="72"/>
      <c r="Z341" s="72"/>
    </row>
    <row r="342" spans="1:26" x14ac:dyDescent="0.25">
      <c r="A342" s="72"/>
      <c r="B342" s="72"/>
      <c r="C342" s="88"/>
      <c r="D342" s="87"/>
      <c r="E342" s="1"/>
      <c r="F342" s="8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72"/>
      <c r="V342" s="72"/>
      <c r="W342" s="72"/>
      <c r="X342" s="72"/>
      <c r="Y342" s="72"/>
      <c r="Z342" s="72"/>
    </row>
    <row r="343" spans="1:26" x14ac:dyDescent="0.25">
      <c r="A343" s="72"/>
      <c r="B343" s="72"/>
      <c r="C343" s="88"/>
      <c r="D343" s="87"/>
      <c r="E343" s="1"/>
      <c r="F343" s="8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72"/>
      <c r="V343" s="72"/>
      <c r="W343" s="72"/>
      <c r="X343" s="72"/>
      <c r="Y343" s="72"/>
      <c r="Z343" s="72"/>
    </row>
    <row r="344" spans="1:26" x14ac:dyDescent="0.25">
      <c r="A344" s="72"/>
      <c r="B344" s="72"/>
      <c r="C344" s="88"/>
      <c r="D344" s="87"/>
      <c r="E344" s="1"/>
      <c r="F344" s="8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72"/>
      <c r="V344" s="72"/>
      <c r="W344" s="72"/>
      <c r="X344" s="72"/>
      <c r="Y344" s="72"/>
      <c r="Z344" s="72"/>
    </row>
    <row r="345" spans="1:26" x14ac:dyDescent="0.25">
      <c r="A345" s="72"/>
      <c r="B345" s="72"/>
      <c r="C345" s="88"/>
      <c r="D345" s="87"/>
      <c r="E345" s="1"/>
      <c r="F345" s="8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72"/>
      <c r="V345" s="72"/>
      <c r="W345" s="72"/>
      <c r="X345" s="72"/>
      <c r="Y345" s="72"/>
      <c r="Z345" s="72"/>
    </row>
    <row r="346" spans="1:26" x14ac:dyDescent="0.25">
      <c r="A346" s="72"/>
      <c r="B346" s="72"/>
      <c r="C346" s="88"/>
      <c r="D346" s="87"/>
      <c r="E346" s="1"/>
      <c r="F346" s="8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72"/>
      <c r="V346" s="72"/>
      <c r="W346" s="72"/>
      <c r="X346" s="72"/>
      <c r="Y346" s="72"/>
      <c r="Z346" s="72"/>
    </row>
    <row r="347" spans="1:26" x14ac:dyDescent="0.25">
      <c r="A347" s="72"/>
      <c r="B347" s="72"/>
      <c r="C347" s="88"/>
      <c r="D347" s="87"/>
      <c r="E347" s="1"/>
      <c r="F347" s="8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72"/>
      <c r="V347" s="72"/>
      <c r="W347" s="72"/>
      <c r="X347" s="72"/>
      <c r="Y347" s="72"/>
      <c r="Z347" s="72"/>
    </row>
    <row r="348" spans="1:26" x14ac:dyDescent="0.25">
      <c r="A348" s="72"/>
      <c r="B348" s="72"/>
      <c r="C348" s="88"/>
      <c r="D348" s="87"/>
      <c r="E348" s="1"/>
      <c r="F348" s="8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72"/>
      <c r="V348" s="72"/>
      <c r="W348" s="72"/>
      <c r="X348" s="72"/>
      <c r="Y348" s="72"/>
      <c r="Z348" s="72"/>
    </row>
    <row r="349" spans="1:26" x14ac:dyDescent="0.25">
      <c r="A349" s="72"/>
      <c r="B349" s="72"/>
      <c r="C349" s="88"/>
      <c r="D349" s="87"/>
      <c r="E349" s="1"/>
      <c r="F349" s="8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72"/>
      <c r="V349" s="72"/>
      <c r="W349" s="72"/>
      <c r="X349" s="72"/>
      <c r="Y349" s="72"/>
      <c r="Z349" s="72"/>
    </row>
    <row r="350" spans="1:26" x14ac:dyDescent="0.25">
      <c r="A350" s="72"/>
      <c r="B350" s="72"/>
      <c r="C350" s="88"/>
      <c r="D350" s="87"/>
      <c r="E350" s="1"/>
      <c r="F350" s="8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72"/>
      <c r="V350" s="72"/>
      <c r="W350" s="72"/>
      <c r="X350" s="72"/>
      <c r="Y350" s="72"/>
      <c r="Z350" s="72"/>
    </row>
    <row r="351" spans="1:26" x14ac:dyDescent="0.25">
      <c r="A351" s="72"/>
      <c r="B351" s="72"/>
      <c r="C351" s="88"/>
      <c r="D351" s="87"/>
      <c r="E351" s="1"/>
      <c r="F351" s="8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72"/>
      <c r="V351" s="72"/>
      <c r="W351" s="72"/>
      <c r="X351" s="72"/>
      <c r="Y351" s="72"/>
      <c r="Z351" s="72"/>
    </row>
    <row r="352" spans="1:26" x14ac:dyDescent="0.25">
      <c r="A352" s="72"/>
      <c r="B352" s="72"/>
      <c r="C352" s="88"/>
      <c r="D352" s="87"/>
      <c r="E352" s="1"/>
      <c r="F352" s="8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72"/>
      <c r="V352" s="72"/>
      <c r="W352" s="72"/>
      <c r="X352" s="72"/>
      <c r="Y352" s="72"/>
      <c r="Z352" s="72"/>
    </row>
    <row r="353" spans="1:26" x14ac:dyDescent="0.25">
      <c r="A353" s="72"/>
      <c r="B353" s="72"/>
      <c r="C353" s="88"/>
      <c r="D353" s="87"/>
      <c r="E353" s="1"/>
      <c r="F353" s="8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72"/>
      <c r="V353" s="72"/>
      <c r="W353" s="72"/>
      <c r="X353" s="72"/>
      <c r="Y353" s="72"/>
      <c r="Z353" s="72"/>
    </row>
    <row r="354" spans="1:26" x14ac:dyDescent="0.25">
      <c r="A354" s="72"/>
      <c r="B354" s="72"/>
      <c r="C354" s="88"/>
      <c r="D354" s="87"/>
      <c r="E354" s="1"/>
      <c r="F354" s="8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72"/>
      <c r="V354" s="72"/>
      <c r="W354" s="72"/>
      <c r="X354" s="72"/>
      <c r="Y354" s="72"/>
      <c r="Z354" s="72"/>
    </row>
    <row r="355" spans="1:26" x14ac:dyDescent="0.25">
      <c r="A355" s="72"/>
      <c r="B355" s="72"/>
      <c r="C355" s="88"/>
      <c r="D355" s="87"/>
      <c r="E355" s="1"/>
      <c r="F355" s="8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72"/>
      <c r="V355" s="72"/>
      <c r="W355" s="72"/>
      <c r="X355" s="72"/>
      <c r="Y355" s="72"/>
      <c r="Z355" s="72"/>
    </row>
    <row r="356" spans="1:26" x14ac:dyDescent="0.25">
      <c r="A356" s="72"/>
      <c r="B356" s="72"/>
      <c r="C356" s="88"/>
      <c r="D356" s="87"/>
      <c r="E356" s="1"/>
      <c r="F356" s="8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72"/>
      <c r="V356" s="72"/>
      <c r="W356" s="72"/>
      <c r="X356" s="72"/>
      <c r="Y356" s="72"/>
      <c r="Z356" s="72"/>
    </row>
    <row r="357" spans="1:26" x14ac:dyDescent="0.25">
      <c r="A357" s="72"/>
      <c r="B357" s="72"/>
      <c r="C357" s="88"/>
      <c r="D357" s="87"/>
      <c r="E357" s="1"/>
      <c r="F357" s="8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72"/>
      <c r="V357" s="72"/>
      <c r="W357" s="72"/>
      <c r="X357" s="72"/>
      <c r="Y357" s="72"/>
      <c r="Z357" s="72"/>
    </row>
    <row r="358" spans="1:26" x14ac:dyDescent="0.25">
      <c r="A358" s="72"/>
      <c r="B358" s="72"/>
      <c r="C358" s="88"/>
      <c r="D358" s="87"/>
      <c r="E358" s="1"/>
      <c r="F358" s="8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72"/>
      <c r="V358" s="72"/>
      <c r="W358" s="72"/>
      <c r="X358" s="72"/>
      <c r="Y358" s="72"/>
      <c r="Z358" s="72"/>
    </row>
    <row r="359" spans="1:26" x14ac:dyDescent="0.25">
      <c r="A359" s="72"/>
      <c r="B359" s="72"/>
      <c r="C359" s="88"/>
      <c r="D359" s="87"/>
      <c r="E359" s="1"/>
      <c r="F359" s="8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72"/>
      <c r="V359" s="72"/>
      <c r="W359" s="72"/>
      <c r="X359" s="72"/>
      <c r="Y359" s="72"/>
      <c r="Z359" s="72"/>
    </row>
    <row r="360" spans="1:26" x14ac:dyDescent="0.25">
      <c r="A360" s="72"/>
      <c r="B360" s="72"/>
      <c r="C360" s="88"/>
      <c r="D360" s="87"/>
      <c r="E360" s="1"/>
      <c r="F360" s="8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72"/>
      <c r="V360" s="72"/>
      <c r="W360" s="72"/>
      <c r="X360" s="72"/>
      <c r="Y360" s="72"/>
      <c r="Z360" s="72"/>
    </row>
    <row r="361" spans="1:26" x14ac:dyDescent="0.25">
      <c r="A361" s="72"/>
      <c r="B361" s="72"/>
      <c r="C361" s="88"/>
      <c r="D361" s="87"/>
      <c r="E361" s="1"/>
      <c r="F361" s="8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72"/>
      <c r="V361" s="72"/>
      <c r="W361" s="72"/>
      <c r="X361" s="72"/>
      <c r="Y361" s="72"/>
      <c r="Z361" s="72"/>
    </row>
    <row r="362" spans="1:26" x14ac:dyDescent="0.25">
      <c r="A362" s="72"/>
      <c r="B362" s="72"/>
      <c r="C362" s="88"/>
      <c r="D362" s="87"/>
      <c r="E362" s="1"/>
      <c r="F362" s="8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72"/>
      <c r="V362" s="72"/>
      <c r="W362" s="72"/>
      <c r="X362" s="72"/>
      <c r="Y362" s="72"/>
      <c r="Z362" s="72"/>
    </row>
    <row r="363" spans="1:26" x14ac:dyDescent="0.25">
      <c r="A363" s="72"/>
      <c r="B363" s="72"/>
      <c r="C363" s="88"/>
      <c r="D363" s="87"/>
      <c r="E363" s="1"/>
      <c r="F363" s="8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72"/>
      <c r="V363" s="72"/>
      <c r="W363" s="72"/>
      <c r="X363" s="72"/>
      <c r="Y363" s="72"/>
      <c r="Z363" s="72"/>
    </row>
    <row r="364" spans="1:26" x14ac:dyDescent="0.25">
      <c r="A364" s="72"/>
      <c r="B364" s="72"/>
      <c r="C364" s="88"/>
      <c r="D364" s="87"/>
      <c r="E364" s="1"/>
      <c r="F364" s="8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72"/>
      <c r="V364" s="72"/>
      <c r="W364" s="72"/>
      <c r="X364" s="72"/>
      <c r="Y364" s="72"/>
      <c r="Z364" s="72"/>
    </row>
    <row r="365" spans="1:26" x14ac:dyDescent="0.25">
      <c r="A365" s="72"/>
      <c r="B365" s="72"/>
      <c r="C365" s="88"/>
      <c r="D365" s="87"/>
      <c r="E365" s="1"/>
      <c r="F365" s="8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72"/>
      <c r="V365" s="72"/>
      <c r="W365" s="72"/>
      <c r="X365" s="72"/>
      <c r="Y365" s="72"/>
      <c r="Z365" s="72"/>
    </row>
    <row r="366" spans="1:26" x14ac:dyDescent="0.25">
      <c r="A366" s="72"/>
      <c r="B366" s="72"/>
      <c r="C366" s="88"/>
      <c r="D366" s="87"/>
      <c r="E366" s="1"/>
      <c r="F366" s="8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72"/>
      <c r="V366" s="72"/>
      <c r="W366" s="72"/>
      <c r="X366" s="72"/>
      <c r="Y366" s="72"/>
      <c r="Z366" s="72"/>
    </row>
    <row r="367" spans="1:26" x14ac:dyDescent="0.25">
      <c r="A367" s="72"/>
      <c r="B367" s="72"/>
      <c r="C367" s="88"/>
      <c r="D367" s="87"/>
      <c r="E367" s="1"/>
      <c r="F367" s="8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72"/>
      <c r="V367" s="72"/>
      <c r="W367" s="72"/>
      <c r="X367" s="72"/>
      <c r="Y367" s="72"/>
      <c r="Z367" s="72"/>
    </row>
    <row r="368" spans="1:26" x14ac:dyDescent="0.25">
      <c r="A368" s="72"/>
      <c r="B368" s="72"/>
      <c r="C368" s="88"/>
      <c r="D368" s="87"/>
      <c r="E368" s="1"/>
      <c r="F368" s="8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72"/>
      <c r="V368" s="72"/>
      <c r="W368" s="72"/>
      <c r="X368" s="72"/>
      <c r="Y368" s="72"/>
      <c r="Z368" s="72"/>
    </row>
    <row r="369" spans="1:26" x14ac:dyDescent="0.25">
      <c r="A369" s="72"/>
      <c r="B369" s="72"/>
      <c r="C369" s="88"/>
      <c r="D369" s="87"/>
      <c r="E369" s="1"/>
      <c r="F369" s="8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72"/>
      <c r="V369" s="72"/>
      <c r="W369" s="72"/>
      <c r="X369" s="72"/>
      <c r="Y369" s="72"/>
      <c r="Z369" s="72"/>
    </row>
    <row r="370" spans="1:26" x14ac:dyDescent="0.25">
      <c r="A370" s="72"/>
      <c r="B370" s="72"/>
      <c r="C370" s="88"/>
      <c r="D370" s="87"/>
      <c r="E370" s="1"/>
      <c r="F370" s="8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72"/>
      <c r="V370" s="72"/>
      <c r="W370" s="72"/>
      <c r="X370" s="72"/>
      <c r="Y370" s="72"/>
      <c r="Z370" s="72"/>
    </row>
    <row r="371" spans="1:26" x14ac:dyDescent="0.25">
      <c r="A371" s="72"/>
      <c r="B371" s="72"/>
      <c r="C371" s="88"/>
      <c r="D371" s="87"/>
      <c r="E371" s="1"/>
      <c r="F371" s="8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72"/>
      <c r="V371" s="72"/>
      <c r="W371" s="72"/>
      <c r="X371" s="72"/>
      <c r="Y371" s="72"/>
      <c r="Z371" s="72"/>
    </row>
    <row r="372" spans="1:26" x14ac:dyDescent="0.25">
      <c r="A372" s="72"/>
      <c r="B372" s="72"/>
      <c r="C372" s="88"/>
      <c r="D372" s="87"/>
      <c r="E372" s="1"/>
      <c r="F372" s="8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72"/>
      <c r="V372" s="72"/>
      <c r="W372" s="72"/>
      <c r="X372" s="72"/>
      <c r="Y372" s="72"/>
      <c r="Z372" s="72"/>
    </row>
    <row r="373" spans="1:26" x14ac:dyDescent="0.25">
      <c r="A373" s="72"/>
      <c r="B373" s="72"/>
      <c r="C373" s="88"/>
      <c r="D373" s="87"/>
      <c r="E373" s="1"/>
      <c r="F373" s="8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72"/>
      <c r="V373" s="72"/>
      <c r="W373" s="72"/>
      <c r="X373" s="72"/>
      <c r="Y373" s="72"/>
      <c r="Z373" s="72"/>
    </row>
    <row r="374" spans="1:26" x14ac:dyDescent="0.25">
      <c r="A374" s="72"/>
      <c r="B374" s="72"/>
      <c r="C374" s="88"/>
      <c r="D374" s="87"/>
      <c r="E374" s="1"/>
      <c r="F374" s="8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72"/>
      <c r="V374" s="72"/>
      <c r="W374" s="72"/>
      <c r="X374" s="72"/>
      <c r="Y374" s="72"/>
      <c r="Z374" s="72"/>
    </row>
    <row r="375" spans="1:26" x14ac:dyDescent="0.25">
      <c r="A375" s="72"/>
      <c r="B375" s="72"/>
      <c r="C375" s="88"/>
      <c r="D375" s="87"/>
      <c r="E375" s="1"/>
      <c r="F375" s="8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72"/>
      <c r="V375" s="72"/>
      <c r="W375" s="72"/>
      <c r="X375" s="72"/>
      <c r="Y375" s="72"/>
      <c r="Z375" s="72"/>
    </row>
    <row r="376" spans="1:26" x14ac:dyDescent="0.25">
      <c r="A376" s="72"/>
      <c r="B376" s="72"/>
      <c r="C376" s="88"/>
      <c r="D376" s="87"/>
      <c r="E376" s="1"/>
      <c r="F376" s="8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72"/>
      <c r="V376" s="72"/>
      <c r="W376" s="72"/>
      <c r="X376" s="72"/>
      <c r="Y376" s="72"/>
      <c r="Z376" s="72"/>
    </row>
    <row r="377" spans="1:26" x14ac:dyDescent="0.25">
      <c r="A377" s="72"/>
      <c r="B377" s="72"/>
      <c r="C377" s="88"/>
      <c r="D377" s="87"/>
      <c r="E377" s="1"/>
      <c r="F377" s="8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72"/>
      <c r="V377" s="72"/>
      <c r="W377" s="72"/>
      <c r="X377" s="72"/>
      <c r="Y377" s="72"/>
      <c r="Z377" s="72"/>
    </row>
    <row r="378" spans="1:26" x14ac:dyDescent="0.25">
      <c r="A378" s="72"/>
      <c r="B378" s="72"/>
      <c r="C378" s="88"/>
      <c r="D378" s="87"/>
      <c r="E378" s="1"/>
      <c r="F378" s="8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72"/>
      <c r="V378" s="72"/>
      <c r="W378" s="72"/>
      <c r="X378" s="72"/>
      <c r="Y378" s="72"/>
      <c r="Z378" s="72"/>
    </row>
    <row r="379" spans="1:26" x14ac:dyDescent="0.25">
      <c r="A379" s="72"/>
      <c r="B379" s="72"/>
      <c r="C379" s="88"/>
      <c r="D379" s="87"/>
      <c r="E379" s="1"/>
      <c r="F379" s="8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72"/>
      <c r="V379" s="72"/>
      <c r="W379" s="72"/>
      <c r="X379" s="72"/>
      <c r="Y379" s="72"/>
      <c r="Z379" s="72"/>
    </row>
    <row r="380" spans="1:26" x14ac:dyDescent="0.25">
      <c r="A380" s="72"/>
      <c r="B380" s="72"/>
      <c r="C380" s="88"/>
      <c r="D380" s="87"/>
      <c r="E380" s="1"/>
      <c r="F380" s="8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72"/>
      <c r="V380" s="72"/>
      <c r="W380" s="72"/>
      <c r="X380" s="72"/>
      <c r="Y380" s="72"/>
      <c r="Z380" s="72"/>
    </row>
    <row r="381" spans="1:26" x14ac:dyDescent="0.25">
      <c r="A381" s="72"/>
      <c r="B381" s="72"/>
      <c r="C381" s="88"/>
      <c r="D381" s="87"/>
      <c r="E381" s="1"/>
      <c r="F381" s="8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72"/>
      <c r="V381" s="72"/>
      <c r="W381" s="72"/>
      <c r="X381" s="72"/>
      <c r="Y381" s="72"/>
      <c r="Z381" s="72"/>
    </row>
    <row r="382" spans="1:26" x14ac:dyDescent="0.25">
      <c r="A382" s="72"/>
      <c r="B382" s="72"/>
      <c r="C382" s="88"/>
      <c r="D382" s="87"/>
      <c r="E382" s="1"/>
      <c r="F382" s="8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72"/>
      <c r="V382" s="72"/>
      <c r="W382" s="72"/>
      <c r="X382" s="72"/>
      <c r="Y382" s="72"/>
      <c r="Z382" s="72"/>
    </row>
    <row r="383" spans="1:26" x14ac:dyDescent="0.25">
      <c r="A383" s="72"/>
      <c r="B383" s="72"/>
      <c r="C383" s="88"/>
      <c r="D383" s="87"/>
      <c r="E383" s="1"/>
      <c r="F383" s="8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72"/>
      <c r="V383" s="72"/>
      <c r="W383" s="72"/>
      <c r="X383" s="72"/>
      <c r="Y383" s="72"/>
      <c r="Z383" s="72"/>
    </row>
    <row r="384" spans="1:26" x14ac:dyDescent="0.25">
      <c r="A384" s="72"/>
      <c r="B384" s="72"/>
      <c r="C384" s="88"/>
      <c r="D384" s="87"/>
      <c r="E384" s="1"/>
      <c r="F384" s="8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72"/>
      <c r="V384" s="72"/>
      <c r="W384" s="72"/>
      <c r="X384" s="72"/>
      <c r="Y384" s="72"/>
      <c r="Z384" s="72"/>
    </row>
    <row r="385" spans="1:26" x14ac:dyDescent="0.25">
      <c r="A385" s="72"/>
      <c r="B385" s="72"/>
      <c r="C385" s="88"/>
      <c r="D385" s="87"/>
      <c r="E385" s="1"/>
      <c r="F385" s="8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72"/>
      <c r="V385" s="72"/>
      <c r="W385" s="72"/>
      <c r="X385" s="72"/>
      <c r="Y385" s="72"/>
      <c r="Z385" s="72"/>
    </row>
    <row r="386" spans="1:26" x14ac:dyDescent="0.25">
      <c r="A386" s="72"/>
      <c r="B386" s="72"/>
      <c r="C386" s="88"/>
      <c r="D386" s="87"/>
      <c r="E386" s="1"/>
      <c r="F386" s="8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72"/>
      <c r="V386" s="72"/>
      <c r="W386" s="72"/>
      <c r="X386" s="72"/>
      <c r="Y386" s="72"/>
      <c r="Z386" s="72"/>
    </row>
    <row r="387" spans="1:26" x14ac:dyDescent="0.25">
      <c r="A387" s="72"/>
      <c r="B387" s="72"/>
      <c r="C387" s="88"/>
      <c r="D387" s="87"/>
      <c r="E387" s="1"/>
      <c r="F387" s="8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72"/>
      <c r="V387" s="72"/>
      <c r="W387" s="72"/>
      <c r="X387" s="72"/>
      <c r="Y387" s="72"/>
      <c r="Z387" s="72"/>
    </row>
    <row r="388" spans="1:26" x14ac:dyDescent="0.25">
      <c r="A388" s="72"/>
      <c r="B388" s="72"/>
      <c r="C388" s="88"/>
      <c r="D388" s="87"/>
      <c r="E388" s="1"/>
      <c r="F388" s="8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72"/>
      <c r="V388" s="72"/>
      <c r="W388" s="72"/>
      <c r="X388" s="72"/>
      <c r="Y388" s="72"/>
      <c r="Z388" s="72"/>
    </row>
    <row r="389" spans="1:26" x14ac:dyDescent="0.25">
      <c r="A389" s="72"/>
      <c r="B389" s="72"/>
      <c r="C389" s="88"/>
      <c r="D389" s="87"/>
      <c r="E389" s="1"/>
      <c r="F389" s="8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72"/>
      <c r="V389" s="72"/>
      <c r="W389" s="72"/>
      <c r="X389" s="72"/>
      <c r="Y389" s="72"/>
      <c r="Z389" s="72"/>
    </row>
    <row r="390" spans="1:26" x14ac:dyDescent="0.25">
      <c r="A390" s="72"/>
      <c r="B390" s="72"/>
      <c r="C390" s="88"/>
      <c r="D390" s="87"/>
      <c r="E390" s="1"/>
      <c r="F390" s="8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72"/>
      <c r="V390" s="72"/>
      <c r="W390" s="72"/>
      <c r="X390" s="72"/>
      <c r="Y390" s="72"/>
      <c r="Z390" s="72"/>
    </row>
    <row r="391" spans="1:26" x14ac:dyDescent="0.25">
      <c r="A391" s="72"/>
      <c r="B391" s="72"/>
      <c r="C391" s="88"/>
      <c r="D391" s="87"/>
      <c r="E391" s="1"/>
      <c r="F391" s="8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72"/>
      <c r="V391" s="72"/>
      <c r="W391" s="72"/>
      <c r="X391" s="72"/>
      <c r="Y391" s="72"/>
      <c r="Z391" s="72"/>
    </row>
    <row r="392" spans="1:26" x14ac:dyDescent="0.25">
      <c r="A392" s="72"/>
      <c r="B392" s="72"/>
      <c r="C392" s="88"/>
      <c r="D392" s="87"/>
      <c r="E392" s="1"/>
      <c r="F392" s="8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72"/>
      <c r="V392" s="72"/>
      <c r="W392" s="72"/>
      <c r="X392" s="72"/>
      <c r="Y392" s="72"/>
      <c r="Z392" s="72"/>
    </row>
    <row r="393" spans="1:26" x14ac:dyDescent="0.25">
      <c r="A393" s="72"/>
      <c r="B393" s="72"/>
      <c r="C393" s="88"/>
      <c r="D393" s="87"/>
      <c r="E393" s="1"/>
      <c r="F393" s="8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72"/>
      <c r="V393" s="72"/>
      <c r="W393" s="72"/>
      <c r="X393" s="72"/>
      <c r="Y393" s="72"/>
      <c r="Z393" s="72"/>
    </row>
    <row r="394" spans="1:26" x14ac:dyDescent="0.25">
      <c r="A394" s="72"/>
      <c r="B394" s="72"/>
      <c r="C394" s="88"/>
      <c r="D394" s="87"/>
      <c r="E394" s="1"/>
      <c r="F394" s="8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72"/>
      <c r="V394" s="72"/>
      <c r="W394" s="72"/>
      <c r="X394" s="72"/>
      <c r="Y394" s="72"/>
      <c r="Z394" s="72"/>
    </row>
    <row r="395" spans="1:26" x14ac:dyDescent="0.25">
      <c r="A395" s="72"/>
      <c r="B395" s="72"/>
      <c r="C395" s="88"/>
      <c r="D395" s="87"/>
      <c r="E395" s="1"/>
      <c r="F395" s="8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72"/>
      <c r="V395" s="72"/>
      <c r="W395" s="72"/>
      <c r="X395" s="72"/>
      <c r="Y395" s="72"/>
      <c r="Z395" s="72"/>
    </row>
    <row r="396" spans="1:26" x14ac:dyDescent="0.25">
      <c r="A396" s="72"/>
      <c r="B396" s="72"/>
      <c r="C396" s="88"/>
      <c r="D396" s="87"/>
      <c r="E396" s="1"/>
      <c r="F396" s="8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72"/>
      <c r="V396" s="72"/>
      <c r="W396" s="72"/>
      <c r="X396" s="72"/>
      <c r="Y396" s="72"/>
      <c r="Z396" s="72"/>
    </row>
    <row r="397" spans="1:26" x14ac:dyDescent="0.25">
      <c r="A397" s="72"/>
      <c r="B397" s="72"/>
      <c r="C397" s="88"/>
      <c r="D397" s="87"/>
      <c r="E397" s="1"/>
      <c r="F397" s="8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72"/>
      <c r="V397" s="72"/>
      <c r="W397" s="72"/>
      <c r="X397" s="72"/>
      <c r="Y397" s="72"/>
      <c r="Z397" s="72"/>
    </row>
    <row r="398" spans="1:26" x14ac:dyDescent="0.25">
      <c r="A398" s="72"/>
      <c r="B398" s="72"/>
      <c r="C398" s="88"/>
      <c r="D398" s="87"/>
      <c r="E398" s="1"/>
      <c r="F398" s="8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72"/>
      <c r="V398" s="72"/>
      <c r="W398" s="72"/>
      <c r="X398" s="72"/>
      <c r="Y398" s="72"/>
      <c r="Z398" s="72"/>
    </row>
    <row r="399" spans="1:26" x14ac:dyDescent="0.25">
      <c r="A399" s="72"/>
      <c r="B399" s="72"/>
      <c r="C399" s="88"/>
      <c r="D399" s="87"/>
      <c r="E399" s="1"/>
      <c r="F399" s="8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72"/>
      <c r="V399" s="72"/>
      <c r="W399" s="72"/>
      <c r="X399" s="72"/>
      <c r="Y399" s="72"/>
      <c r="Z399" s="72"/>
    </row>
    <row r="400" spans="1:26" x14ac:dyDescent="0.25">
      <c r="A400" s="72"/>
      <c r="B400" s="72"/>
      <c r="C400" s="88"/>
      <c r="D400" s="87"/>
      <c r="E400" s="1"/>
      <c r="F400" s="8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72"/>
      <c r="V400" s="72"/>
      <c r="W400" s="72"/>
      <c r="X400" s="72"/>
      <c r="Y400" s="72"/>
      <c r="Z400" s="72"/>
    </row>
    <row r="401" spans="1:26" x14ac:dyDescent="0.25">
      <c r="A401" s="72"/>
      <c r="B401" s="72"/>
      <c r="C401" s="88"/>
      <c r="D401" s="87"/>
      <c r="E401" s="1"/>
      <c r="F401" s="8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72"/>
      <c r="V401" s="72"/>
      <c r="W401" s="72"/>
      <c r="X401" s="72"/>
      <c r="Y401" s="72"/>
      <c r="Z401" s="72"/>
    </row>
    <row r="402" spans="1:26" x14ac:dyDescent="0.25">
      <c r="A402" s="72"/>
      <c r="B402" s="72"/>
      <c r="C402" s="88"/>
      <c r="D402" s="87"/>
      <c r="E402" s="1"/>
      <c r="F402" s="8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72"/>
      <c r="V402" s="72"/>
      <c r="W402" s="72"/>
      <c r="X402" s="72"/>
      <c r="Y402" s="72"/>
      <c r="Z402" s="72"/>
    </row>
    <row r="403" spans="1:26" x14ac:dyDescent="0.25">
      <c r="A403" s="72"/>
      <c r="B403" s="72"/>
      <c r="C403" s="88"/>
      <c r="D403" s="87"/>
      <c r="E403" s="1"/>
      <c r="F403" s="8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72"/>
      <c r="V403" s="72"/>
      <c r="W403" s="72"/>
      <c r="X403" s="72"/>
      <c r="Y403" s="72"/>
      <c r="Z403" s="72"/>
    </row>
    <row r="404" spans="1:26" x14ac:dyDescent="0.25">
      <c r="A404" s="72"/>
      <c r="B404" s="72"/>
      <c r="C404" s="88"/>
      <c r="D404" s="87"/>
      <c r="E404" s="1"/>
      <c r="F404" s="8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72"/>
      <c r="V404" s="72"/>
      <c r="W404" s="72"/>
      <c r="X404" s="72"/>
      <c r="Y404" s="72"/>
      <c r="Z404" s="72"/>
    </row>
    <row r="405" spans="1:26" x14ac:dyDescent="0.25">
      <c r="A405" s="72"/>
      <c r="B405" s="72"/>
      <c r="C405" s="88"/>
      <c r="D405" s="87"/>
      <c r="E405" s="1"/>
      <c r="F405" s="8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72"/>
      <c r="V405" s="72"/>
      <c r="W405" s="72"/>
      <c r="X405" s="72"/>
      <c r="Y405" s="72"/>
      <c r="Z405" s="72"/>
    </row>
    <row r="406" spans="1:26" x14ac:dyDescent="0.25">
      <c r="A406" s="72"/>
      <c r="B406" s="72"/>
      <c r="C406" s="88"/>
      <c r="D406" s="87"/>
      <c r="E406" s="1"/>
      <c r="F406" s="8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72"/>
      <c r="V406" s="72"/>
      <c r="W406" s="72"/>
      <c r="X406" s="72"/>
      <c r="Y406" s="72"/>
      <c r="Z406" s="72"/>
    </row>
    <row r="407" spans="1:26" x14ac:dyDescent="0.25">
      <c r="A407" s="72"/>
      <c r="B407" s="72"/>
      <c r="C407" s="88"/>
      <c r="D407" s="87"/>
      <c r="E407" s="1"/>
      <c r="F407" s="8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72"/>
      <c r="V407" s="72"/>
      <c r="W407" s="72"/>
      <c r="X407" s="72"/>
      <c r="Y407" s="72"/>
      <c r="Z407" s="72"/>
    </row>
    <row r="408" spans="1:26" x14ac:dyDescent="0.25">
      <c r="A408" s="72"/>
      <c r="B408" s="72"/>
      <c r="C408" s="88"/>
      <c r="D408" s="87"/>
      <c r="E408" s="1"/>
      <c r="F408" s="8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72"/>
      <c r="V408" s="72"/>
      <c r="W408" s="72"/>
      <c r="X408" s="72"/>
      <c r="Y408" s="72"/>
      <c r="Z408" s="72"/>
    </row>
    <row r="409" spans="1:26" x14ac:dyDescent="0.25">
      <c r="A409" s="72"/>
      <c r="B409" s="72"/>
      <c r="C409" s="88"/>
      <c r="D409" s="87"/>
      <c r="E409" s="1"/>
      <c r="F409" s="8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72"/>
      <c r="V409" s="72"/>
      <c r="W409" s="72"/>
      <c r="X409" s="72"/>
      <c r="Y409" s="72"/>
      <c r="Z409" s="72"/>
    </row>
    <row r="410" spans="1:26" x14ac:dyDescent="0.25">
      <c r="A410" s="72"/>
      <c r="B410" s="72"/>
      <c r="C410" s="88"/>
      <c r="D410" s="87"/>
      <c r="E410" s="1"/>
      <c r="F410" s="8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72"/>
      <c r="V410" s="72"/>
      <c r="W410" s="72"/>
      <c r="X410" s="72"/>
      <c r="Y410" s="72"/>
      <c r="Z410" s="72"/>
    </row>
    <row r="411" spans="1:26" x14ac:dyDescent="0.25">
      <c r="A411" s="72"/>
      <c r="B411" s="72"/>
      <c r="C411" s="88"/>
      <c r="D411" s="87"/>
      <c r="E411" s="1"/>
      <c r="F411" s="8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72"/>
      <c r="V411" s="72"/>
      <c r="W411" s="72"/>
      <c r="X411" s="72"/>
      <c r="Y411" s="72"/>
      <c r="Z411" s="72"/>
    </row>
    <row r="412" spans="1:26" x14ac:dyDescent="0.25">
      <c r="A412" s="72"/>
      <c r="B412" s="72"/>
      <c r="C412" s="88"/>
      <c r="D412" s="87"/>
      <c r="E412" s="1"/>
      <c r="F412" s="8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72"/>
      <c r="V412" s="72"/>
      <c r="W412" s="72"/>
      <c r="X412" s="72"/>
      <c r="Y412" s="72"/>
      <c r="Z412" s="72"/>
    </row>
    <row r="413" spans="1:26" x14ac:dyDescent="0.25">
      <c r="A413" s="72"/>
      <c r="B413" s="72"/>
      <c r="C413" s="88"/>
      <c r="D413" s="87"/>
      <c r="E413" s="1"/>
      <c r="F413" s="8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72"/>
      <c r="V413" s="72"/>
      <c r="W413" s="72"/>
      <c r="X413" s="72"/>
      <c r="Y413" s="72"/>
      <c r="Z413" s="72"/>
    </row>
    <row r="414" spans="1:26" x14ac:dyDescent="0.25">
      <c r="A414" s="72"/>
      <c r="B414" s="72"/>
      <c r="C414" s="88"/>
      <c r="D414" s="87"/>
      <c r="E414" s="1"/>
      <c r="F414" s="8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72"/>
      <c r="V414" s="72"/>
      <c r="W414" s="72"/>
      <c r="X414" s="72"/>
      <c r="Y414" s="72"/>
      <c r="Z414" s="72"/>
    </row>
    <row r="415" spans="1:26" x14ac:dyDescent="0.25">
      <c r="A415" s="72"/>
      <c r="B415" s="72"/>
      <c r="C415" s="88"/>
      <c r="D415" s="87"/>
      <c r="E415" s="1"/>
      <c r="F415" s="8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72"/>
      <c r="V415" s="72"/>
      <c r="W415" s="72"/>
      <c r="X415" s="72"/>
      <c r="Y415" s="72"/>
      <c r="Z415" s="72"/>
    </row>
    <row r="416" spans="1:26" x14ac:dyDescent="0.25">
      <c r="A416" s="72"/>
      <c r="B416" s="72"/>
      <c r="C416" s="88"/>
      <c r="D416" s="87"/>
      <c r="E416" s="1"/>
      <c r="F416" s="8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72"/>
      <c r="V416" s="72"/>
      <c r="W416" s="72"/>
      <c r="X416" s="72"/>
      <c r="Y416" s="72"/>
      <c r="Z416" s="72"/>
    </row>
    <row r="417" spans="1:26" x14ac:dyDescent="0.25">
      <c r="A417" s="72"/>
      <c r="B417" s="72"/>
      <c r="C417" s="88"/>
      <c r="D417" s="87"/>
      <c r="E417" s="1"/>
      <c r="F417" s="8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72"/>
      <c r="V417" s="72"/>
      <c r="W417" s="72"/>
      <c r="X417" s="72"/>
      <c r="Y417" s="72"/>
      <c r="Z417" s="72"/>
    </row>
    <row r="418" spans="1:26" x14ac:dyDescent="0.25">
      <c r="A418" s="72"/>
      <c r="B418" s="72"/>
      <c r="C418" s="88"/>
      <c r="D418" s="87"/>
      <c r="E418" s="1"/>
      <c r="F418" s="8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72"/>
      <c r="V418" s="72"/>
      <c r="W418" s="72"/>
      <c r="X418" s="72"/>
      <c r="Y418" s="72"/>
      <c r="Z418" s="72"/>
    </row>
    <row r="419" spans="1:26" x14ac:dyDescent="0.25">
      <c r="A419" s="72"/>
      <c r="B419" s="72"/>
      <c r="C419" s="88"/>
      <c r="D419" s="87"/>
      <c r="E419" s="1"/>
      <c r="F419" s="8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72"/>
      <c r="V419" s="72"/>
      <c r="W419" s="72"/>
      <c r="X419" s="72"/>
      <c r="Y419" s="72"/>
      <c r="Z419" s="72"/>
    </row>
    <row r="420" spans="1:26" x14ac:dyDescent="0.25">
      <c r="A420" s="72"/>
      <c r="B420" s="72"/>
      <c r="C420" s="88"/>
      <c r="D420" s="87"/>
      <c r="E420" s="1"/>
      <c r="F420" s="8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72"/>
      <c r="V420" s="72"/>
      <c r="W420" s="72"/>
      <c r="X420" s="72"/>
      <c r="Y420" s="72"/>
      <c r="Z420" s="72"/>
    </row>
    <row r="421" spans="1:26" x14ac:dyDescent="0.25">
      <c r="A421" s="72"/>
      <c r="B421" s="72"/>
      <c r="C421" s="88"/>
      <c r="D421" s="87"/>
      <c r="E421" s="1"/>
      <c r="F421" s="8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72"/>
      <c r="V421" s="72"/>
      <c r="W421" s="72"/>
      <c r="X421" s="72"/>
      <c r="Y421" s="72"/>
      <c r="Z421" s="72"/>
    </row>
    <row r="422" spans="1:26" x14ac:dyDescent="0.25">
      <c r="A422" s="72"/>
      <c r="B422" s="72"/>
      <c r="C422" s="88"/>
      <c r="D422" s="87"/>
      <c r="E422" s="1"/>
      <c r="F422" s="8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72"/>
      <c r="V422" s="72"/>
      <c r="W422" s="72"/>
      <c r="X422" s="72"/>
      <c r="Y422" s="72"/>
      <c r="Z422" s="72"/>
    </row>
    <row r="423" spans="1:26" x14ac:dyDescent="0.25">
      <c r="A423" s="72"/>
      <c r="B423" s="72"/>
      <c r="C423" s="88"/>
      <c r="D423" s="87"/>
      <c r="E423" s="1"/>
      <c r="F423" s="8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72"/>
      <c r="V423" s="72"/>
      <c r="W423" s="72"/>
      <c r="X423" s="72"/>
      <c r="Y423" s="72"/>
      <c r="Z423" s="72"/>
    </row>
    <row r="424" spans="1:26" x14ac:dyDescent="0.25">
      <c r="A424" s="72"/>
      <c r="B424" s="72"/>
      <c r="C424" s="88"/>
      <c r="D424" s="87"/>
      <c r="E424" s="1"/>
      <c r="F424" s="8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72"/>
      <c r="V424" s="72"/>
      <c r="W424" s="72"/>
      <c r="X424" s="72"/>
      <c r="Y424" s="72"/>
      <c r="Z424" s="72"/>
    </row>
    <row r="425" spans="1:26" x14ac:dyDescent="0.25">
      <c r="A425" s="72"/>
      <c r="B425" s="72"/>
      <c r="C425" s="88"/>
      <c r="D425" s="87"/>
      <c r="E425" s="1"/>
      <c r="F425" s="8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72"/>
      <c r="V425" s="72"/>
      <c r="W425" s="72"/>
      <c r="X425" s="72"/>
      <c r="Y425" s="72"/>
      <c r="Z425" s="72"/>
    </row>
    <row r="426" spans="1:26" x14ac:dyDescent="0.25">
      <c r="A426" s="72"/>
      <c r="B426" s="72"/>
      <c r="C426" s="88"/>
      <c r="D426" s="87"/>
      <c r="E426" s="1"/>
      <c r="F426" s="8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72"/>
      <c r="V426" s="72"/>
      <c r="W426" s="72"/>
      <c r="X426" s="72"/>
      <c r="Y426" s="72"/>
      <c r="Z426" s="72"/>
    </row>
    <row r="427" spans="1:26" x14ac:dyDescent="0.25">
      <c r="A427" s="72"/>
      <c r="B427" s="72"/>
      <c r="C427" s="88"/>
      <c r="D427" s="87"/>
      <c r="E427" s="1"/>
      <c r="F427" s="8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72"/>
      <c r="V427" s="72"/>
      <c r="W427" s="72"/>
      <c r="X427" s="72"/>
      <c r="Y427" s="72"/>
      <c r="Z427" s="72"/>
    </row>
    <row r="428" spans="1:26" x14ac:dyDescent="0.25">
      <c r="A428" s="72"/>
      <c r="B428" s="72"/>
      <c r="C428" s="88"/>
      <c r="D428" s="87"/>
      <c r="E428" s="1"/>
      <c r="F428" s="8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72"/>
      <c r="V428" s="72"/>
      <c r="W428" s="72"/>
      <c r="X428" s="72"/>
      <c r="Y428" s="72"/>
      <c r="Z428" s="72"/>
    </row>
    <row r="429" spans="1:26" x14ac:dyDescent="0.25">
      <c r="A429" s="72"/>
      <c r="B429" s="72"/>
      <c r="C429" s="88"/>
      <c r="D429" s="87"/>
      <c r="E429" s="1"/>
      <c r="F429" s="8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72"/>
      <c r="V429" s="72"/>
      <c r="W429" s="72"/>
      <c r="X429" s="72"/>
      <c r="Y429" s="72"/>
      <c r="Z429" s="72"/>
    </row>
    <row r="430" spans="1:26" x14ac:dyDescent="0.25">
      <c r="A430" s="72"/>
      <c r="B430" s="72"/>
      <c r="C430" s="88"/>
      <c r="D430" s="87"/>
      <c r="E430" s="1"/>
      <c r="F430" s="8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72"/>
      <c r="V430" s="72"/>
      <c r="W430" s="72"/>
      <c r="X430" s="72"/>
      <c r="Y430" s="72"/>
      <c r="Z430" s="72"/>
    </row>
    <row r="431" spans="1:26" x14ac:dyDescent="0.25">
      <c r="A431" s="72"/>
      <c r="B431" s="72"/>
      <c r="C431" s="88"/>
      <c r="D431" s="87"/>
      <c r="E431" s="1"/>
      <c r="F431" s="8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72"/>
      <c r="V431" s="72"/>
      <c r="W431" s="72"/>
      <c r="X431" s="72"/>
      <c r="Y431" s="72"/>
      <c r="Z431" s="72"/>
    </row>
    <row r="432" spans="1:26" x14ac:dyDescent="0.25">
      <c r="A432" s="72"/>
      <c r="B432" s="72"/>
      <c r="C432" s="88"/>
      <c r="D432" s="87"/>
      <c r="E432" s="1"/>
      <c r="F432" s="8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72"/>
      <c r="V432" s="72"/>
      <c r="W432" s="72"/>
      <c r="X432" s="72"/>
      <c r="Y432" s="72"/>
      <c r="Z432" s="72"/>
    </row>
    <row r="433" spans="1:26" x14ac:dyDescent="0.25">
      <c r="A433" s="72"/>
      <c r="B433" s="72"/>
      <c r="C433" s="88"/>
      <c r="D433" s="87"/>
      <c r="E433" s="1"/>
      <c r="F433" s="8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72"/>
      <c r="V433" s="72"/>
      <c r="W433" s="72"/>
      <c r="X433" s="72"/>
      <c r="Y433" s="72"/>
      <c r="Z433" s="72"/>
    </row>
    <row r="434" spans="1:26" x14ac:dyDescent="0.25">
      <c r="A434" s="72"/>
      <c r="B434" s="72"/>
      <c r="C434" s="88"/>
      <c r="D434" s="87"/>
      <c r="E434" s="1"/>
      <c r="F434" s="8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72"/>
      <c r="V434" s="72"/>
      <c r="W434" s="72"/>
      <c r="X434" s="72"/>
      <c r="Y434" s="72"/>
      <c r="Z434" s="72"/>
    </row>
    <row r="435" spans="1:26" x14ac:dyDescent="0.25">
      <c r="A435" s="72"/>
      <c r="B435" s="72"/>
      <c r="C435" s="88"/>
      <c r="D435" s="87"/>
      <c r="E435" s="1"/>
      <c r="F435" s="8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72"/>
      <c r="V435" s="72"/>
      <c r="W435" s="72"/>
      <c r="X435" s="72"/>
      <c r="Y435" s="72"/>
      <c r="Z435" s="72"/>
    </row>
    <row r="436" spans="1:26" x14ac:dyDescent="0.25">
      <c r="A436" s="72"/>
      <c r="B436" s="72"/>
      <c r="C436" s="88"/>
      <c r="D436" s="87"/>
      <c r="E436" s="1"/>
      <c r="F436" s="8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72"/>
      <c r="V436" s="72"/>
      <c r="W436" s="72"/>
      <c r="X436" s="72"/>
      <c r="Y436" s="72"/>
      <c r="Z436" s="72"/>
    </row>
    <row r="437" spans="1:26" x14ac:dyDescent="0.25">
      <c r="A437" s="72"/>
      <c r="B437" s="72"/>
      <c r="C437" s="88"/>
      <c r="D437" s="87"/>
      <c r="E437" s="1"/>
      <c r="F437" s="8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72"/>
      <c r="V437" s="72"/>
      <c r="W437" s="72"/>
      <c r="X437" s="72"/>
      <c r="Y437" s="72"/>
      <c r="Z437" s="72"/>
    </row>
    <row r="438" spans="1:26" x14ac:dyDescent="0.25">
      <c r="A438" s="72"/>
      <c r="B438" s="72"/>
      <c r="C438" s="88"/>
      <c r="D438" s="87"/>
      <c r="E438" s="1"/>
      <c r="F438" s="8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72"/>
      <c r="V438" s="72"/>
      <c r="W438" s="72"/>
      <c r="X438" s="72"/>
      <c r="Y438" s="72"/>
      <c r="Z438" s="72"/>
    </row>
    <row r="439" spans="1:26" x14ac:dyDescent="0.25">
      <c r="A439" s="72"/>
      <c r="B439" s="72"/>
      <c r="C439" s="88"/>
      <c r="D439" s="87"/>
      <c r="E439" s="1"/>
      <c r="F439" s="8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72"/>
      <c r="V439" s="72"/>
      <c r="W439" s="72"/>
      <c r="X439" s="72"/>
      <c r="Y439" s="72"/>
      <c r="Z439" s="72"/>
    </row>
    <row r="440" spans="1:26" x14ac:dyDescent="0.25">
      <c r="A440" s="72"/>
      <c r="B440" s="72"/>
      <c r="C440" s="88"/>
      <c r="D440" s="87"/>
      <c r="E440" s="1"/>
      <c r="F440" s="8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72"/>
      <c r="V440" s="72"/>
      <c r="W440" s="72"/>
      <c r="X440" s="72"/>
      <c r="Y440" s="72"/>
      <c r="Z440" s="72"/>
    </row>
    <row r="441" spans="1:26" x14ac:dyDescent="0.25">
      <c r="A441" s="72"/>
      <c r="B441" s="72"/>
      <c r="C441" s="88"/>
      <c r="D441" s="87"/>
      <c r="E441" s="1"/>
      <c r="F441" s="8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72"/>
      <c r="V441" s="72"/>
      <c r="W441" s="72"/>
      <c r="X441" s="72"/>
      <c r="Y441" s="72"/>
      <c r="Z441" s="72"/>
    </row>
    <row r="442" spans="1:26" x14ac:dyDescent="0.25">
      <c r="A442" s="72"/>
      <c r="B442" s="72"/>
      <c r="C442" s="88"/>
      <c r="D442" s="87"/>
      <c r="E442" s="1"/>
      <c r="F442" s="8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72"/>
      <c r="V442" s="72"/>
      <c r="W442" s="72"/>
      <c r="X442" s="72"/>
      <c r="Y442" s="72"/>
      <c r="Z442" s="72"/>
    </row>
    <row r="443" spans="1:26" x14ac:dyDescent="0.25">
      <c r="A443" s="72"/>
      <c r="B443" s="72"/>
      <c r="C443" s="88"/>
      <c r="D443" s="87"/>
      <c r="E443" s="1"/>
      <c r="F443" s="8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72"/>
      <c r="V443" s="72"/>
      <c r="W443" s="72"/>
      <c r="X443" s="72"/>
      <c r="Y443" s="72"/>
      <c r="Z443" s="72"/>
    </row>
    <row r="444" spans="1:26" x14ac:dyDescent="0.25">
      <c r="A444" s="72"/>
      <c r="B444" s="72"/>
      <c r="C444" s="88"/>
      <c r="D444" s="87"/>
      <c r="E444" s="1"/>
      <c r="F444" s="8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72"/>
      <c r="V444" s="72"/>
      <c r="W444" s="72"/>
      <c r="X444" s="72"/>
      <c r="Y444" s="72"/>
      <c r="Z444" s="72"/>
    </row>
    <row r="445" spans="1:26" x14ac:dyDescent="0.25">
      <c r="A445" s="72"/>
      <c r="B445" s="72"/>
      <c r="C445" s="88"/>
      <c r="D445" s="87"/>
      <c r="E445" s="1"/>
      <c r="F445" s="8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72"/>
      <c r="V445" s="72"/>
      <c r="W445" s="72"/>
      <c r="X445" s="72"/>
      <c r="Y445" s="72"/>
      <c r="Z445" s="72"/>
    </row>
    <row r="446" spans="1:26" x14ac:dyDescent="0.25">
      <c r="A446" s="72"/>
      <c r="B446" s="72"/>
      <c r="C446" s="88"/>
      <c r="D446" s="87"/>
      <c r="E446" s="1"/>
      <c r="F446" s="8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72"/>
      <c r="V446" s="72"/>
      <c r="W446" s="72"/>
      <c r="X446" s="72"/>
      <c r="Y446" s="72"/>
      <c r="Z446" s="72"/>
    </row>
    <row r="447" spans="1:26" x14ac:dyDescent="0.25">
      <c r="A447" s="72"/>
      <c r="B447" s="72"/>
      <c r="C447" s="88"/>
      <c r="D447" s="87"/>
      <c r="E447" s="1"/>
      <c r="F447" s="8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72"/>
      <c r="V447" s="72"/>
      <c r="W447" s="72"/>
      <c r="X447" s="72"/>
      <c r="Y447" s="72"/>
      <c r="Z447" s="72"/>
    </row>
    <row r="448" spans="1:26" x14ac:dyDescent="0.25">
      <c r="A448" s="72"/>
      <c r="B448" s="72"/>
      <c r="C448" s="88"/>
      <c r="D448" s="87"/>
      <c r="E448" s="1"/>
      <c r="F448" s="8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72"/>
      <c r="V448" s="72"/>
      <c r="W448" s="72"/>
      <c r="X448" s="72"/>
      <c r="Y448" s="72"/>
      <c r="Z448" s="72"/>
    </row>
    <row r="449" spans="1:26" x14ac:dyDescent="0.25">
      <c r="A449" s="72"/>
      <c r="B449" s="72"/>
      <c r="C449" s="88"/>
      <c r="D449" s="87"/>
      <c r="E449" s="1"/>
      <c r="F449" s="8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72"/>
      <c r="V449" s="72"/>
      <c r="W449" s="72"/>
      <c r="X449" s="72"/>
      <c r="Y449" s="72"/>
      <c r="Z449" s="72"/>
    </row>
    <row r="450" spans="1:26" x14ac:dyDescent="0.25">
      <c r="A450" s="72"/>
      <c r="B450" s="72"/>
      <c r="C450" s="88"/>
      <c r="D450" s="87"/>
      <c r="E450" s="1"/>
      <c r="F450" s="8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72"/>
      <c r="V450" s="72"/>
      <c r="W450" s="72"/>
      <c r="X450" s="72"/>
      <c r="Y450" s="72"/>
      <c r="Z450" s="72"/>
    </row>
    <row r="451" spans="1:26" x14ac:dyDescent="0.25">
      <c r="A451" s="72"/>
      <c r="B451" s="72"/>
      <c r="C451" s="88"/>
      <c r="D451" s="87"/>
      <c r="E451" s="1"/>
      <c r="F451" s="8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72"/>
      <c r="V451" s="72"/>
      <c r="W451" s="72"/>
      <c r="X451" s="72"/>
      <c r="Y451" s="72"/>
      <c r="Z451" s="72"/>
    </row>
    <row r="452" spans="1:26" x14ac:dyDescent="0.25">
      <c r="A452" s="72"/>
      <c r="B452" s="72"/>
      <c r="C452" s="88"/>
      <c r="D452" s="87"/>
      <c r="E452" s="1"/>
      <c r="F452" s="8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72"/>
      <c r="V452" s="72"/>
      <c r="W452" s="72"/>
      <c r="X452" s="72"/>
      <c r="Y452" s="72"/>
      <c r="Z452" s="72"/>
    </row>
    <row r="453" spans="1:26" x14ac:dyDescent="0.25">
      <c r="A453" s="72"/>
      <c r="B453" s="72"/>
      <c r="C453" s="88"/>
      <c r="D453" s="87"/>
      <c r="E453" s="1"/>
      <c r="F453" s="8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72"/>
      <c r="V453" s="72"/>
      <c r="W453" s="72"/>
      <c r="X453" s="72"/>
      <c r="Y453" s="72"/>
      <c r="Z453" s="72"/>
    </row>
    <row r="454" spans="1:26" x14ac:dyDescent="0.25">
      <c r="A454" s="72"/>
      <c r="B454" s="72"/>
      <c r="C454" s="88"/>
      <c r="D454" s="87"/>
      <c r="E454" s="1"/>
      <c r="F454" s="8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72"/>
      <c r="V454" s="72"/>
      <c r="W454" s="72"/>
      <c r="X454" s="72"/>
      <c r="Y454" s="72"/>
      <c r="Z454" s="72"/>
    </row>
    <row r="455" spans="1:26" x14ac:dyDescent="0.25">
      <c r="A455" s="72"/>
      <c r="B455" s="72"/>
      <c r="C455" s="88"/>
      <c r="D455" s="87"/>
      <c r="E455" s="1"/>
      <c r="F455" s="8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72"/>
      <c r="V455" s="72"/>
      <c r="W455" s="72"/>
      <c r="X455" s="72"/>
      <c r="Y455" s="72"/>
      <c r="Z455" s="72"/>
    </row>
    <row r="456" spans="1:26" x14ac:dyDescent="0.25">
      <c r="A456" s="72"/>
      <c r="B456" s="72"/>
      <c r="C456" s="88"/>
      <c r="D456" s="87"/>
      <c r="E456" s="1"/>
      <c r="F456" s="8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72"/>
      <c r="V456" s="72"/>
      <c r="W456" s="72"/>
      <c r="X456" s="72"/>
      <c r="Y456" s="72"/>
      <c r="Z456" s="72"/>
    </row>
    <row r="457" spans="1:26" x14ac:dyDescent="0.25">
      <c r="A457" s="72"/>
      <c r="B457" s="72"/>
      <c r="C457" s="88"/>
      <c r="D457" s="87"/>
      <c r="E457" s="1"/>
      <c r="F457" s="8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72"/>
      <c r="V457" s="72"/>
      <c r="W457" s="72"/>
      <c r="X457" s="72"/>
      <c r="Y457" s="72"/>
      <c r="Z457" s="72"/>
    </row>
    <row r="458" spans="1:26" x14ac:dyDescent="0.25">
      <c r="A458" s="72"/>
      <c r="B458" s="72"/>
      <c r="C458" s="88"/>
      <c r="D458" s="87"/>
      <c r="E458" s="1"/>
      <c r="F458" s="8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72"/>
      <c r="V458" s="72"/>
      <c r="W458" s="72"/>
      <c r="X458" s="72"/>
      <c r="Y458" s="72"/>
      <c r="Z458" s="72"/>
    </row>
    <row r="459" spans="1:26" x14ac:dyDescent="0.25">
      <c r="A459" s="72"/>
      <c r="B459" s="72"/>
      <c r="C459" s="88"/>
      <c r="D459" s="87"/>
      <c r="E459" s="1"/>
      <c r="F459" s="8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72"/>
      <c r="V459" s="72"/>
      <c r="W459" s="72"/>
      <c r="X459" s="72"/>
      <c r="Y459" s="72"/>
      <c r="Z459" s="72"/>
    </row>
    <row r="460" spans="1:26" x14ac:dyDescent="0.25">
      <c r="A460" s="72"/>
      <c r="B460" s="72"/>
      <c r="C460" s="88"/>
      <c r="D460" s="87"/>
      <c r="E460" s="1"/>
      <c r="F460" s="8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72"/>
      <c r="V460" s="72"/>
      <c r="W460" s="72"/>
      <c r="X460" s="72"/>
      <c r="Y460" s="72"/>
      <c r="Z460" s="72"/>
    </row>
    <row r="461" spans="1:26" x14ac:dyDescent="0.25">
      <c r="A461" s="72"/>
      <c r="B461" s="72"/>
      <c r="C461" s="88"/>
      <c r="D461" s="87"/>
      <c r="E461" s="1"/>
      <c r="F461" s="8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72"/>
      <c r="V461" s="72"/>
      <c r="W461" s="72"/>
      <c r="X461" s="72"/>
      <c r="Y461" s="72"/>
      <c r="Z461" s="72"/>
    </row>
    <row r="462" spans="1:26" x14ac:dyDescent="0.25">
      <c r="A462" s="72"/>
      <c r="B462" s="72"/>
      <c r="C462" s="88"/>
      <c r="D462" s="87"/>
      <c r="E462" s="1"/>
      <c r="F462" s="8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72"/>
      <c r="V462" s="72"/>
      <c r="W462" s="72"/>
      <c r="X462" s="72"/>
      <c r="Y462" s="72"/>
      <c r="Z462" s="72"/>
    </row>
    <row r="463" spans="1:26" x14ac:dyDescent="0.25">
      <c r="A463" s="72"/>
      <c r="B463" s="72"/>
      <c r="C463" s="88"/>
      <c r="D463" s="87"/>
      <c r="E463" s="1"/>
      <c r="F463" s="8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72"/>
      <c r="V463" s="72"/>
      <c r="W463" s="72"/>
      <c r="X463" s="72"/>
      <c r="Y463" s="72"/>
      <c r="Z463" s="72"/>
    </row>
    <row r="464" spans="1:26" x14ac:dyDescent="0.25">
      <c r="A464" s="72"/>
      <c r="B464" s="72"/>
      <c r="C464" s="88"/>
      <c r="D464" s="87"/>
      <c r="E464" s="1"/>
      <c r="F464" s="8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72"/>
      <c r="V464" s="72"/>
      <c r="W464" s="72"/>
      <c r="X464" s="72"/>
      <c r="Y464" s="72"/>
      <c r="Z464" s="72"/>
    </row>
    <row r="465" spans="1:26" x14ac:dyDescent="0.25">
      <c r="A465" s="72"/>
      <c r="B465" s="72"/>
      <c r="C465" s="88"/>
      <c r="D465" s="87"/>
      <c r="E465" s="1"/>
      <c r="F465" s="8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72"/>
      <c r="V465" s="72"/>
      <c r="W465" s="72"/>
      <c r="X465" s="72"/>
      <c r="Y465" s="72"/>
      <c r="Z465" s="72"/>
    </row>
    <row r="466" spans="1:26" x14ac:dyDescent="0.25">
      <c r="A466" s="72"/>
      <c r="B466" s="72"/>
      <c r="C466" s="88"/>
      <c r="D466" s="87"/>
      <c r="E466" s="1"/>
      <c r="F466" s="8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72"/>
      <c r="V466" s="72"/>
      <c r="W466" s="72"/>
      <c r="X466" s="72"/>
      <c r="Y466" s="72"/>
      <c r="Z466" s="72"/>
    </row>
    <row r="467" spans="1:26" x14ac:dyDescent="0.25">
      <c r="A467" s="72"/>
      <c r="B467" s="72"/>
      <c r="C467" s="88"/>
      <c r="D467" s="87"/>
      <c r="E467" s="1"/>
      <c r="F467" s="8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72"/>
      <c r="V467" s="72"/>
      <c r="W467" s="72"/>
      <c r="X467" s="72"/>
      <c r="Y467" s="72"/>
      <c r="Z467" s="72"/>
    </row>
    <row r="468" spans="1:26" x14ac:dyDescent="0.25">
      <c r="A468" s="72"/>
      <c r="B468" s="72"/>
      <c r="C468" s="88"/>
      <c r="D468" s="87"/>
      <c r="E468" s="1"/>
      <c r="F468" s="8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72"/>
      <c r="V468" s="72"/>
      <c r="W468" s="72"/>
      <c r="X468" s="72"/>
      <c r="Y468" s="72"/>
      <c r="Z468" s="72"/>
    </row>
    <row r="469" spans="1:26" x14ac:dyDescent="0.25">
      <c r="A469" s="72"/>
      <c r="B469" s="72"/>
      <c r="C469" s="88"/>
      <c r="D469" s="87"/>
      <c r="E469" s="1"/>
      <c r="F469" s="8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72"/>
      <c r="V469" s="72"/>
      <c r="W469" s="72"/>
      <c r="X469" s="72"/>
      <c r="Y469" s="72"/>
      <c r="Z469" s="72"/>
    </row>
    <row r="470" spans="1:26" x14ac:dyDescent="0.25">
      <c r="A470" s="72"/>
      <c r="B470" s="72"/>
      <c r="C470" s="88"/>
      <c r="D470" s="87"/>
      <c r="E470" s="1"/>
      <c r="F470" s="8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72"/>
      <c r="V470" s="72"/>
      <c r="W470" s="72"/>
      <c r="X470" s="72"/>
      <c r="Y470" s="72"/>
      <c r="Z470" s="72"/>
    </row>
    <row r="471" spans="1:26" x14ac:dyDescent="0.25">
      <c r="A471" s="72"/>
      <c r="B471" s="72"/>
      <c r="C471" s="88"/>
      <c r="D471" s="87"/>
      <c r="E471" s="1"/>
      <c r="F471" s="8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72"/>
      <c r="V471" s="72"/>
      <c r="W471" s="72"/>
      <c r="X471" s="72"/>
      <c r="Y471" s="72"/>
      <c r="Z471" s="72"/>
    </row>
    <row r="472" spans="1:26" x14ac:dyDescent="0.25">
      <c r="A472" s="72"/>
      <c r="B472" s="72"/>
      <c r="C472" s="88"/>
      <c r="D472" s="87"/>
      <c r="E472" s="1"/>
      <c r="F472" s="8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72"/>
      <c r="V472" s="72"/>
      <c r="W472" s="72"/>
      <c r="X472" s="72"/>
      <c r="Y472" s="72"/>
      <c r="Z472" s="72"/>
    </row>
    <row r="473" spans="1:26" x14ac:dyDescent="0.25">
      <c r="A473" s="72"/>
      <c r="B473" s="72"/>
      <c r="C473" s="88"/>
      <c r="D473" s="87"/>
      <c r="E473" s="1"/>
      <c r="F473" s="8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72"/>
      <c r="V473" s="72"/>
      <c r="W473" s="72"/>
      <c r="X473" s="72"/>
      <c r="Y473" s="72"/>
      <c r="Z473" s="72"/>
    </row>
    <row r="474" spans="1:26" x14ac:dyDescent="0.25">
      <c r="A474" s="72"/>
      <c r="B474" s="72"/>
      <c r="C474" s="88"/>
      <c r="D474" s="87"/>
      <c r="E474" s="1"/>
      <c r="F474" s="8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72"/>
      <c r="V474" s="72"/>
      <c r="W474" s="72"/>
      <c r="X474" s="72"/>
      <c r="Y474" s="72"/>
      <c r="Z474" s="72"/>
    </row>
    <row r="475" spans="1:26" x14ac:dyDescent="0.25">
      <c r="A475" s="72"/>
      <c r="B475" s="72"/>
      <c r="C475" s="88"/>
      <c r="D475" s="87"/>
      <c r="E475" s="1"/>
      <c r="F475" s="8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72"/>
      <c r="V475" s="72"/>
      <c r="W475" s="72"/>
      <c r="X475" s="72"/>
      <c r="Y475" s="72"/>
      <c r="Z475" s="72"/>
    </row>
    <row r="476" spans="1:26" x14ac:dyDescent="0.25">
      <c r="A476" s="72"/>
      <c r="B476" s="72"/>
      <c r="C476" s="88"/>
      <c r="D476" s="87"/>
      <c r="E476" s="1"/>
      <c r="F476" s="8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72"/>
      <c r="V476" s="72"/>
      <c r="W476" s="72"/>
      <c r="X476" s="72"/>
      <c r="Y476" s="72"/>
      <c r="Z476" s="72"/>
    </row>
    <row r="477" spans="1:26" x14ac:dyDescent="0.25">
      <c r="A477" s="72"/>
      <c r="B477" s="72"/>
      <c r="C477" s="88"/>
      <c r="D477" s="87"/>
      <c r="E477" s="1"/>
      <c r="F477" s="8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72"/>
      <c r="V477" s="72"/>
      <c r="W477" s="72"/>
      <c r="X477" s="72"/>
      <c r="Y477" s="72"/>
      <c r="Z477" s="72"/>
    </row>
    <row r="478" spans="1:26" x14ac:dyDescent="0.25">
      <c r="A478" s="72"/>
      <c r="B478" s="72"/>
      <c r="C478" s="88"/>
      <c r="D478" s="87"/>
      <c r="E478" s="1"/>
      <c r="F478" s="8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72"/>
      <c r="V478" s="72"/>
      <c r="W478" s="72"/>
      <c r="X478" s="72"/>
      <c r="Y478" s="72"/>
      <c r="Z478" s="72"/>
    </row>
    <row r="479" spans="1:26" x14ac:dyDescent="0.25">
      <c r="A479" s="72"/>
      <c r="B479" s="72"/>
      <c r="C479" s="88"/>
      <c r="D479" s="87"/>
      <c r="E479" s="1"/>
      <c r="F479" s="8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72"/>
      <c r="V479" s="72"/>
      <c r="W479" s="72"/>
      <c r="X479" s="72"/>
      <c r="Y479" s="72"/>
      <c r="Z479" s="72"/>
    </row>
    <row r="480" spans="1:26" x14ac:dyDescent="0.25">
      <c r="A480" s="72"/>
      <c r="B480" s="72"/>
      <c r="C480" s="88"/>
      <c r="D480" s="87"/>
      <c r="E480" s="1"/>
      <c r="F480" s="8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72"/>
      <c r="V480" s="72"/>
      <c r="W480" s="72"/>
      <c r="X480" s="72"/>
      <c r="Y480" s="72"/>
      <c r="Z480" s="72"/>
    </row>
    <row r="481" spans="1:26" x14ac:dyDescent="0.25">
      <c r="A481" s="72"/>
      <c r="B481" s="72"/>
      <c r="C481" s="88"/>
      <c r="D481" s="87"/>
      <c r="E481" s="1"/>
      <c r="F481" s="8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72"/>
      <c r="V481" s="72"/>
      <c r="W481" s="72"/>
      <c r="X481" s="72"/>
      <c r="Y481" s="72"/>
      <c r="Z481" s="72"/>
    </row>
    <row r="482" spans="1:26" x14ac:dyDescent="0.25">
      <c r="A482" s="72"/>
      <c r="B482" s="72"/>
      <c r="C482" s="88"/>
      <c r="D482" s="87"/>
      <c r="E482" s="1"/>
      <c r="F482" s="8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72"/>
      <c r="V482" s="72"/>
      <c r="W482" s="72"/>
      <c r="X482" s="72"/>
      <c r="Y482" s="72"/>
      <c r="Z482" s="72"/>
    </row>
    <row r="483" spans="1:26" x14ac:dyDescent="0.25">
      <c r="A483" s="72"/>
      <c r="B483" s="72"/>
      <c r="C483" s="88"/>
      <c r="D483" s="87"/>
      <c r="E483" s="1"/>
      <c r="F483" s="8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72"/>
      <c r="V483" s="72"/>
      <c r="W483" s="72"/>
      <c r="X483" s="72"/>
      <c r="Y483" s="72"/>
      <c r="Z483" s="72"/>
    </row>
    <row r="484" spans="1:26" x14ac:dyDescent="0.25">
      <c r="A484" s="72"/>
      <c r="B484" s="72"/>
      <c r="C484" s="88"/>
      <c r="D484" s="87"/>
      <c r="E484" s="1"/>
      <c r="F484" s="8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72"/>
      <c r="V484" s="72"/>
      <c r="W484" s="72"/>
      <c r="X484" s="72"/>
      <c r="Y484" s="72"/>
      <c r="Z484" s="72"/>
    </row>
    <row r="485" spans="1:26" x14ac:dyDescent="0.25">
      <c r="A485" s="72"/>
      <c r="B485" s="72"/>
      <c r="C485" s="88"/>
      <c r="D485" s="87"/>
      <c r="E485" s="1"/>
      <c r="F485" s="8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72"/>
      <c r="V485" s="72"/>
      <c r="W485" s="72"/>
      <c r="X485" s="72"/>
      <c r="Y485" s="72"/>
      <c r="Z485" s="72"/>
    </row>
    <row r="486" spans="1:26" x14ac:dyDescent="0.25">
      <c r="A486" s="72"/>
      <c r="B486" s="72"/>
      <c r="C486" s="88"/>
      <c r="D486" s="87"/>
      <c r="E486" s="1"/>
      <c r="F486" s="8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72"/>
      <c r="V486" s="72"/>
      <c r="W486" s="72"/>
      <c r="X486" s="72"/>
      <c r="Y486" s="72"/>
      <c r="Z486" s="72"/>
    </row>
    <row r="487" spans="1:26" x14ac:dyDescent="0.25">
      <c r="A487" s="72"/>
      <c r="B487" s="72"/>
      <c r="C487" s="88"/>
      <c r="D487" s="87"/>
      <c r="E487" s="1"/>
      <c r="F487" s="8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72"/>
      <c r="V487" s="72"/>
      <c r="W487" s="72"/>
      <c r="X487" s="72"/>
      <c r="Y487" s="72"/>
      <c r="Z487" s="72"/>
    </row>
    <row r="488" spans="1:26" x14ac:dyDescent="0.25">
      <c r="A488" s="72"/>
      <c r="B488" s="72"/>
      <c r="C488" s="88"/>
      <c r="D488" s="87"/>
      <c r="E488" s="1"/>
      <c r="F488" s="8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72"/>
      <c r="V488" s="72"/>
      <c r="W488" s="72"/>
      <c r="X488" s="72"/>
      <c r="Y488" s="72"/>
      <c r="Z488" s="72"/>
    </row>
    <row r="489" spans="1:26" x14ac:dyDescent="0.25">
      <c r="A489" s="72"/>
      <c r="B489" s="72"/>
      <c r="C489" s="88"/>
      <c r="D489" s="87"/>
      <c r="E489" s="1"/>
      <c r="F489" s="8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72"/>
      <c r="V489" s="72"/>
      <c r="W489" s="72"/>
      <c r="X489" s="72"/>
      <c r="Y489" s="72"/>
      <c r="Z489" s="72"/>
    </row>
    <row r="490" spans="1:26" x14ac:dyDescent="0.25">
      <c r="A490" s="72"/>
      <c r="B490" s="72"/>
      <c r="C490" s="88"/>
      <c r="D490" s="87"/>
      <c r="E490" s="1"/>
      <c r="F490" s="8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72"/>
      <c r="V490" s="72"/>
      <c r="W490" s="72"/>
      <c r="X490" s="72"/>
      <c r="Y490" s="72"/>
      <c r="Z490" s="72"/>
    </row>
    <row r="491" spans="1:26" x14ac:dyDescent="0.25">
      <c r="A491" s="72"/>
      <c r="B491" s="72"/>
      <c r="C491" s="88"/>
      <c r="D491" s="87"/>
      <c r="E491" s="1"/>
      <c r="F491" s="8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72"/>
      <c r="V491" s="72"/>
      <c r="W491" s="72"/>
      <c r="X491" s="72"/>
      <c r="Y491" s="72"/>
      <c r="Z491" s="72"/>
    </row>
    <row r="492" spans="1:26" x14ac:dyDescent="0.25">
      <c r="A492" s="72"/>
      <c r="B492" s="72"/>
      <c r="C492" s="88"/>
      <c r="D492" s="87"/>
      <c r="E492" s="1"/>
      <c r="F492" s="8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72"/>
      <c r="V492" s="72"/>
      <c r="W492" s="72"/>
      <c r="X492" s="72"/>
      <c r="Y492" s="72"/>
      <c r="Z492" s="72"/>
    </row>
    <row r="493" spans="1:26" x14ac:dyDescent="0.25">
      <c r="A493" s="72"/>
      <c r="B493" s="72"/>
      <c r="C493" s="88"/>
      <c r="D493" s="87"/>
      <c r="E493" s="1"/>
      <c r="F493" s="8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72"/>
      <c r="V493" s="72"/>
      <c r="W493" s="72"/>
      <c r="X493" s="72"/>
      <c r="Y493" s="72"/>
      <c r="Z493" s="72"/>
    </row>
    <row r="494" spans="1:26" x14ac:dyDescent="0.25">
      <c r="A494" s="72"/>
      <c r="B494" s="72"/>
      <c r="C494" s="88"/>
      <c r="D494" s="87"/>
      <c r="E494" s="1"/>
      <c r="F494" s="8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72"/>
      <c r="V494" s="72"/>
      <c r="W494" s="72"/>
      <c r="X494" s="72"/>
      <c r="Y494" s="72"/>
      <c r="Z494" s="72"/>
    </row>
    <row r="495" spans="1:26" x14ac:dyDescent="0.25">
      <c r="A495" s="72"/>
      <c r="B495" s="72"/>
      <c r="C495" s="88"/>
      <c r="D495" s="87"/>
      <c r="E495" s="1"/>
      <c r="F495" s="8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72"/>
      <c r="V495" s="72"/>
      <c r="W495" s="72"/>
      <c r="X495" s="72"/>
      <c r="Y495" s="72"/>
      <c r="Z495" s="72"/>
    </row>
    <row r="496" spans="1:26" x14ac:dyDescent="0.25">
      <c r="A496" s="72"/>
      <c r="B496" s="72"/>
      <c r="C496" s="88"/>
      <c r="D496" s="87"/>
      <c r="E496" s="1"/>
      <c r="F496" s="8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72"/>
      <c r="V496" s="72"/>
      <c r="W496" s="72"/>
      <c r="X496" s="72"/>
      <c r="Y496" s="72"/>
      <c r="Z496" s="72"/>
    </row>
    <row r="497" spans="1:26" x14ac:dyDescent="0.25">
      <c r="A497" s="72"/>
      <c r="B497" s="72"/>
      <c r="C497" s="88"/>
      <c r="D497" s="87"/>
      <c r="E497" s="1"/>
      <c r="F497" s="8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72"/>
      <c r="V497" s="72"/>
      <c r="W497" s="72"/>
      <c r="X497" s="72"/>
      <c r="Y497" s="72"/>
      <c r="Z497" s="72"/>
    </row>
    <row r="498" spans="1:26" x14ac:dyDescent="0.25">
      <c r="A498" s="72"/>
      <c r="B498" s="72"/>
      <c r="C498" s="88"/>
      <c r="D498" s="87"/>
      <c r="E498" s="1"/>
      <c r="F498" s="8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72"/>
      <c r="V498" s="72"/>
      <c r="W498" s="72"/>
      <c r="X498" s="72"/>
      <c r="Y498" s="72"/>
      <c r="Z498" s="72"/>
    </row>
    <row r="499" spans="1:26" x14ac:dyDescent="0.25">
      <c r="A499" s="72"/>
      <c r="B499" s="72"/>
      <c r="C499" s="88"/>
      <c r="D499" s="87"/>
      <c r="E499" s="1"/>
      <c r="F499" s="8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72"/>
      <c r="V499" s="72"/>
      <c r="W499" s="72"/>
      <c r="X499" s="72"/>
      <c r="Y499" s="72"/>
      <c r="Z499" s="72"/>
    </row>
    <row r="500" spans="1:26" x14ac:dyDescent="0.25">
      <c r="A500" s="72"/>
      <c r="B500" s="72"/>
      <c r="C500" s="88"/>
      <c r="D500" s="87"/>
      <c r="E500" s="1"/>
      <c r="F500" s="8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72"/>
      <c r="V500" s="72"/>
      <c r="W500" s="72"/>
      <c r="X500" s="72"/>
      <c r="Y500" s="72"/>
      <c r="Z500" s="72"/>
    </row>
    <row r="501" spans="1:26" x14ac:dyDescent="0.25">
      <c r="A501" s="72"/>
      <c r="B501" s="72"/>
      <c r="C501" s="88"/>
      <c r="D501" s="87"/>
      <c r="E501" s="1"/>
      <c r="F501" s="8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72"/>
      <c r="V501" s="72"/>
      <c r="W501" s="72"/>
      <c r="X501" s="72"/>
      <c r="Y501" s="72"/>
      <c r="Z501" s="72"/>
    </row>
    <row r="502" spans="1:26" x14ac:dyDescent="0.25">
      <c r="A502" s="72"/>
      <c r="B502" s="72"/>
      <c r="C502" s="88"/>
      <c r="D502" s="87"/>
      <c r="E502" s="1"/>
      <c r="F502" s="8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72"/>
      <c r="V502" s="72"/>
      <c r="W502" s="72"/>
      <c r="X502" s="72"/>
      <c r="Y502" s="72"/>
      <c r="Z502" s="72"/>
    </row>
    <row r="503" spans="1:26" x14ac:dyDescent="0.25">
      <c r="A503" s="72"/>
      <c r="B503" s="72"/>
      <c r="C503" s="88"/>
      <c r="D503" s="87"/>
      <c r="E503" s="1"/>
      <c r="F503" s="8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72"/>
      <c r="V503" s="72"/>
      <c r="W503" s="72"/>
      <c r="X503" s="72"/>
      <c r="Y503" s="72"/>
      <c r="Z503" s="72"/>
    </row>
    <row r="504" spans="1:26" x14ac:dyDescent="0.25">
      <c r="A504" s="72"/>
      <c r="B504" s="72"/>
      <c r="C504" s="88"/>
      <c r="D504" s="87"/>
      <c r="E504" s="1"/>
      <c r="F504" s="8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72"/>
      <c r="V504" s="72"/>
      <c r="W504" s="72"/>
      <c r="X504" s="72"/>
      <c r="Y504" s="72"/>
      <c r="Z504" s="72"/>
    </row>
    <row r="505" spans="1:26" x14ac:dyDescent="0.25">
      <c r="A505" s="72"/>
      <c r="B505" s="72"/>
      <c r="C505" s="88"/>
      <c r="D505" s="87"/>
      <c r="E505" s="1"/>
      <c r="F505" s="8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72"/>
      <c r="V505" s="72"/>
      <c r="W505" s="72"/>
      <c r="X505" s="72"/>
      <c r="Y505" s="72"/>
      <c r="Z505" s="72"/>
    </row>
    <row r="506" spans="1:26" x14ac:dyDescent="0.25">
      <c r="A506" s="72"/>
      <c r="B506" s="72"/>
      <c r="C506" s="88"/>
      <c r="D506" s="87"/>
      <c r="E506" s="1"/>
      <c r="F506" s="8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72"/>
      <c r="V506" s="72"/>
      <c r="W506" s="72"/>
      <c r="X506" s="72"/>
      <c r="Y506" s="72"/>
      <c r="Z506" s="72"/>
    </row>
    <row r="507" spans="1:26" x14ac:dyDescent="0.25">
      <c r="A507" s="72"/>
      <c r="B507" s="72"/>
      <c r="C507" s="88"/>
      <c r="D507" s="87"/>
      <c r="E507" s="1"/>
      <c r="F507" s="8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72"/>
      <c r="V507" s="72"/>
      <c r="W507" s="72"/>
      <c r="X507" s="72"/>
      <c r="Y507" s="72"/>
      <c r="Z507" s="72"/>
    </row>
    <row r="508" spans="1:26" x14ac:dyDescent="0.25">
      <c r="A508" s="72"/>
      <c r="B508" s="72"/>
      <c r="C508" s="88"/>
      <c r="D508" s="87"/>
      <c r="E508" s="1"/>
      <c r="F508" s="8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72"/>
      <c r="V508" s="72"/>
      <c r="W508" s="72"/>
      <c r="X508" s="72"/>
      <c r="Y508" s="72"/>
      <c r="Z508" s="72"/>
    </row>
    <row r="509" spans="1:26" x14ac:dyDescent="0.25">
      <c r="A509" s="72"/>
      <c r="B509" s="72"/>
      <c r="C509" s="88"/>
      <c r="D509" s="87"/>
      <c r="E509" s="1"/>
      <c r="F509" s="8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72"/>
      <c r="V509" s="72"/>
      <c r="W509" s="72"/>
      <c r="X509" s="72"/>
      <c r="Y509" s="72"/>
      <c r="Z509" s="72"/>
    </row>
    <row r="510" spans="1:26" x14ac:dyDescent="0.25">
      <c r="A510" s="72"/>
      <c r="B510" s="72"/>
      <c r="C510" s="88"/>
      <c r="D510" s="87"/>
      <c r="E510" s="1"/>
      <c r="F510" s="8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72"/>
      <c r="V510" s="72"/>
      <c r="W510" s="72"/>
      <c r="X510" s="72"/>
      <c r="Y510" s="72"/>
      <c r="Z510" s="72"/>
    </row>
    <row r="511" spans="1:26" x14ac:dyDescent="0.25">
      <c r="A511" s="72"/>
      <c r="B511" s="72"/>
      <c r="C511" s="88"/>
      <c r="D511" s="87"/>
      <c r="E511" s="1"/>
      <c r="F511" s="8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72"/>
      <c r="V511" s="72"/>
      <c r="W511" s="72"/>
      <c r="X511" s="72"/>
      <c r="Y511" s="72"/>
      <c r="Z511" s="72"/>
    </row>
    <row r="512" spans="1:26" x14ac:dyDescent="0.25">
      <c r="A512" s="72"/>
      <c r="B512" s="72"/>
      <c r="C512" s="88"/>
      <c r="D512" s="87"/>
      <c r="E512" s="1"/>
      <c r="F512" s="8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72"/>
      <c r="V512" s="72"/>
      <c r="W512" s="72"/>
      <c r="X512" s="72"/>
      <c r="Y512" s="72"/>
      <c r="Z512" s="72"/>
    </row>
    <row r="513" spans="1:26" x14ac:dyDescent="0.25">
      <c r="A513" s="72"/>
      <c r="B513" s="72"/>
      <c r="C513" s="88"/>
      <c r="D513" s="87"/>
      <c r="E513" s="1"/>
      <c r="F513" s="8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72"/>
      <c r="V513" s="72"/>
      <c r="W513" s="72"/>
      <c r="X513" s="72"/>
      <c r="Y513" s="72"/>
      <c r="Z513" s="72"/>
    </row>
    <row r="514" spans="1:26" x14ac:dyDescent="0.25">
      <c r="A514" s="72"/>
      <c r="B514" s="72"/>
      <c r="C514" s="88"/>
      <c r="D514" s="87"/>
      <c r="E514" s="1"/>
      <c r="F514" s="8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72"/>
      <c r="V514" s="72"/>
      <c r="W514" s="72"/>
      <c r="X514" s="72"/>
      <c r="Y514" s="72"/>
      <c r="Z514" s="72"/>
    </row>
    <row r="515" spans="1:26" x14ac:dyDescent="0.25">
      <c r="A515" s="72"/>
      <c r="B515" s="72"/>
      <c r="C515" s="88"/>
      <c r="D515" s="87"/>
      <c r="E515" s="1"/>
      <c r="F515" s="8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72"/>
      <c r="V515" s="72"/>
      <c r="W515" s="72"/>
      <c r="X515" s="72"/>
      <c r="Y515" s="72"/>
      <c r="Z515" s="72"/>
    </row>
    <row r="516" spans="1:26" x14ac:dyDescent="0.25">
      <c r="A516" s="72"/>
      <c r="B516" s="72"/>
      <c r="C516" s="88"/>
      <c r="D516" s="87"/>
      <c r="E516" s="1"/>
      <c r="F516" s="8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72"/>
      <c r="V516" s="72"/>
      <c r="W516" s="72"/>
      <c r="X516" s="72"/>
      <c r="Y516" s="72"/>
      <c r="Z516" s="72"/>
    </row>
    <row r="517" spans="1:26" x14ac:dyDescent="0.25">
      <c r="A517" s="72"/>
      <c r="B517" s="72"/>
      <c r="C517" s="88"/>
      <c r="D517" s="87"/>
      <c r="E517" s="1"/>
      <c r="F517" s="8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72"/>
      <c r="V517" s="72"/>
      <c r="W517" s="72"/>
      <c r="X517" s="72"/>
      <c r="Y517" s="72"/>
      <c r="Z517" s="72"/>
    </row>
    <row r="518" spans="1:26" x14ac:dyDescent="0.25">
      <c r="A518" s="72"/>
      <c r="B518" s="72"/>
      <c r="C518" s="88"/>
      <c r="D518" s="87"/>
      <c r="E518" s="1"/>
      <c r="F518" s="8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72"/>
      <c r="V518" s="72"/>
      <c r="W518" s="72"/>
      <c r="X518" s="72"/>
      <c r="Y518" s="72"/>
      <c r="Z518" s="72"/>
    </row>
    <row r="519" spans="1:26" x14ac:dyDescent="0.25">
      <c r="A519" s="72"/>
      <c r="B519" s="72"/>
      <c r="C519" s="88"/>
      <c r="D519" s="87"/>
      <c r="E519" s="1"/>
      <c r="F519" s="8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72"/>
      <c r="V519" s="72"/>
      <c r="W519" s="72"/>
      <c r="X519" s="72"/>
      <c r="Y519" s="72"/>
      <c r="Z519" s="72"/>
    </row>
    <row r="520" spans="1:26" x14ac:dyDescent="0.25">
      <c r="A520" s="72"/>
      <c r="B520" s="72"/>
      <c r="C520" s="88"/>
      <c r="D520" s="87"/>
      <c r="E520" s="1"/>
      <c r="F520" s="8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72"/>
      <c r="V520" s="72"/>
      <c r="W520" s="72"/>
      <c r="X520" s="72"/>
      <c r="Y520" s="72"/>
      <c r="Z520" s="72"/>
    </row>
    <row r="521" spans="1:26" x14ac:dyDescent="0.25">
      <c r="A521" s="72"/>
      <c r="B521" s="72"/>
      <c r="C521" s="88"/>
      <c r="D521" s="87"/>
      <c r="E521" s="1"/>
      <c r="F521" s="8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72"/>
      <c r="V521" s="72"/>
      <c r="W521" s="72"/>
      <c r="X521" s="72"/>
      <c r="Y521" s="72"/>
      <c r="Z521" s="72"/>
    </row>
    <row r="522" spans="1:26" x14ac:dyDescent="0.25">
      <c r="A522" s="72"/>
      <c r="B522" s="72"/>
      <c r="C522" s="88"/>
      <c r="D522" s="87"/>
      <c r="E522" s="1"/>
      <c r="F522" s="8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72"/>
      <c r="V522" s="72"/>
      <c r="W522" s="72"/>
      <c r="X522" s="72"/>
      <c r="Y522" s="72"/>
      <c r="Z522" s="72"/>
    </row>
    <row r="523" spans="1:26" x14ac:dyDescent="0.25">
      <c r="A523" s="72"/>
      <c r="B523" s="72"/>
      <c r="C523" s="88"/>
      <c r="D523" s="87"/>
      <c r="E523" s="1"/>
      <c r="F523" s="8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72"/>
      <c r="V523" s="72"/>
      <c r="W523" s="72"/>
      <c r="X523" s="72"/>
      <c r="Y523" s="72"/>
      <c r="Z523" s="72"/>
    </row>
    <row r="524" spans="1:26" x14ac:dyDescent="0.25">
      <c r="A524" s="72"/>
      <c r="B524" s="72"/>
      <c r="C524" s="88"/>
      <c r="D524" s="87"/>
      <c r="E524" s="1"/>
      <c r="F524" s="8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72"/>
      <c r="V524" s="72"/>
      <c r="W524" s="72"/>
      <c r="X524" s="72"/>
      <c r="Y524" s="72"/>
      <c r="Z524" s="72"/>
    </row>
    <row r="525" spans="1:26" x14ac:dyDescent="0.25">
      <c r="A525" s="72"/>
      <c r="B525" s="72"/>
      <c r="C525" s="88"/>
      <c r="D525" s="87"/>
      <c r="E525" s="1"/>
      <c r="F525" s="8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72"/>
      <c r="V525" s="72"/>
      <c r="W525" s="72"/>
      <c r="X525" s="72"/>
      <c r="Y525" s="72"/>
      <c r="Z525" s="72"/>
    </row>
    <row r="526" spans="1:26" x14ac:dyDescent="0.25">
      <c r="A526" s="72"/>
      <c r="B526" s="72"/>
      <c r="C526" s="88"/>
      <c r="D526" s="87"/>
      <c r="E526" s="1"/>
      <c r="F526" s="8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72"/>
      <c r="V526" s="72"/>
      <c r="W526" s="72"/>
      <c r="X526" s="72"/>
      <c r="Y526" s="72"/>
      <c r="Z526" s="72"/>
    </row>
    <row r="527" spans="1:26" x14ac:dyDescent="0.25">
      <c r="A527" s="72"/>
      <c r="B527" s="72"/>
      <c r="C527" s="88"/>
      <c r="D527" s="87"/>
      <c r="E527" s="1"/>
      <c r="F527" s="8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72"/>
      <c r="V527" s="72"/>
      <c r="W527" s="72"/>
      <c r="X527" s="72"/>
      <c r="Y527" s="72"/>
      <c r="Z527" s="72"/>
    </row>
    <row r="528" spans="1:26" x14ac:dyDescent="0.25">
      <c r="A528" s="72"/>
      <c r="B528" s="72"/>
      <c r="C528" s="88"/>
      <c r="D528" s="87"/>
      <c r="E528" s="1"/>
      <c r="F528" s="8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72"/>
      <c r="V528" s="72"/>
      <c r="W528" s="72"/>
      <c r="X528" s="72"/>
      <c r="Y528" s="72"/>
      <c r="Z528" s="72"/>
    </row>
    <row r="529" spans="1:26" x14ac:dyDescent="0.25">
      <c r="A529" s="72"/>
      <c r="B529" s="72"/>
      <c r="C529" s="88"/>
      <c r="D529" s="87"/>
      <c r="E529" s="1"/>
      <c r="F529" s="8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72"/>
      <c r="V529" s="72"/>
      <c r="W529" s="72"/>
      <c r="X529" s="72"/>
      <c r="Y529" s="72"/>
      <c r="Z529" s="72"/>
    </row>
    <row r="530" spans="1:26" x14ac:dyDescent="0.25">
      <c r="A530" s="72"/>
      <c r="B530" s="72"/>
      <c r="C530" s="88"/>
      <c r="D530" s="87"/>
      <c r="E530" s="1"/>
      <c r="F530" s="8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72"/>
      <c r="V530" s="72"/>
      <c r="W530" s="72"/>
      <c r="X530" s="72"/>
      <c r="Y530" s="72"/>
      <c r="Z530" s="72"/>
    </row>
    <row r="531" spans="1:26" x14ac:dyDescent="0.25">
      <c r="A531" s="72"/>
      <c r="B531" s="72"/>
      <c r="C531" s="88"/>
      <c r="D531" s="87"/>
      <c r="E531" s="125"/>
      <c r="F531" s="8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72"/>
      <c r="V531" s="72"/>
      <c r="W531" s="72"/>
      <c r="X531" s="72"/>
      <c r="Y531" s="72"/>
      <c r="Z531" s="72"/>
    </row>
    <row r="532" spans="1:26" x14ac:dyDescent="0.25">
      <c r="A532" s="72"/>
      <c r="B532" s="72"/>
      <c r="C532" s="88"/>
      <c r="D532" s="87"/>
      <c r="E532" s="1"/>
      <c r="F532" s="8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72"/>
      <c r="V532" s="72"/>
      <c r="W532" s="72"/>
      <c r="X532" s="72"/>
      <c r="Y532" s="72"/>
      <c r="Z532" s="72"/>
    </row>
    <row r="533" spans="1:26" x14ac:dyDescent="0.25">
      <c r="A533" s="72"/>
      <c r="B533" s="72"/>
      <c r="C533" s="88"/>
      <c r="D533" s="87"/>
      <c r="E533" s="1"/>
      <c r="F533" s="8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72"/>
      <c r="V533" s="72"/>
      <c r="W533" s="72"/>
      <c r="X533" s="72"/>
      <c r="Y533" s="72"/>
      <c r="Z533" s="72"/>
    </row>
    <row r="534" spans="1:26" x14ac:dyDescent="0.25">
      <c r="A534" s="72"/>
      <c r="B534" s="72"/>
      <c r="C534" s="88"/>
      <c r="D534" s="87"/>
      <c r="E534" s="1"/>
      <c r="F534" s="8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72"/>
      <c r="V534" s="72"/>
      <c r="W534" s="72"/>
      <c r="X534" s="72"/>
      <c r="Y534" s="72"/>
      <c r="Z534" s="72"/>
    </row>
    <row r="535" spans="1:26" x14ac:dyDescent="0.25">
      <c r="A535" s="72"/>
      <c r="B535" s="72"/>
      <c r="C535" s="88"/>
      <c r="D535" s="87"/>
      <c r="E535" s="1"/>
      <c r="F535" s="8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72"/>
      <c r="V535" s="72"/>
      <c r="W535" s="72"/>
      <c r="X535" s="72"/>
      <c r="Y535" s="72"/>
      <c r="Z535" s="72"/>
    </row>
    <row r="536" spans="1:26" x14ac:dyDescent="0.25">
      <c r="A536" s="72"/>
      <c r="B536" s="72"/>
      <c r="C536" s="88"/>
      <c r="D536" s="87"/>
      <c r="E536" s="1"/>
      <c r="F536" s="8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72"/>
      <c r="V536" s="72"/>
      <c r="W536" s="72"/>
      <c r="X536" s="72"/>
      <c r="Y536" s="72"/>
      <c r="Z536" s="72"/>
    </row>
    <row r="537" spans="1:26" x14ac:dyDescent="0.25">
      <c r="A537" s="72"/>
      <c r="B537" s="72"/>
      <c r="C537" s="88"/>
      <c r="D537" s="87"/>
      <c r="E537" s="1"/>
      <c r="F537" s="8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72"/>
      <c r="V537" s="72"/>
      <c r="W537" s="72"/>
      <c r="X537" s="72"/>
      <c r="Y537" s="72"/>
      <c r="Z537" s="72"/>
    </row>
    <row r="538" spans="1:26" x14ac:dyDescent="0.25">
      <c r="A538" s="72"/>
      <c r="B538" s="72"/>
      <c r="C538" s="88"/>
      <c r="D538" s="87"/>
      <c r="E538" s="1"/>
      <c r="F538" s="8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72"/>
      <c r="V538" s="72"/>
      <c r="W538" s="72"/>
      <c r="X538" s="72"/>
      <c r="Y538" s="72"/>
      <c r="Z538" s="72"/>
    </row>
    <row r="539" spans="1:26" x14ac:dyDescent="0.25">
      <c r="A539" s="72"/>
      <c r="B539" s="72"/>
      <c r="C539" s="88"/>
      <c r="D539" s="87"/>
      <c r="E539" s="1"/>
      <c r="F539" s="8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72"/>
      <c r="V539" s="72"/>
      <c r="W539" s="72"/>
      <c r="X539" s="72"/>
      <c r="Y539" s="72"/>
      <c r="Z539" s="72"/>
    </row>
    <row r="540" spans="1:26" x14ac:dyDescent="0.25">
      <c r="A540" s="72"/>
      <c r="B540" s="72"/>
      <c r="C540" s="88"/>
      <c r="D540" s="87"/>
      <c r="E540" s="1"/>
      <c r="F540" s="8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72"/>
      <c r="V540" s="72"/>
      <c r="W540" s="72"/>
      <c r="X540" s="72"/>
      <c r="Y540" s="72"/>
      <c r="Z540" s="72"/>
    </row>
    <row r="541" spans="1:26" x14ac:dyDescent="0.25">
      <c r="A541" s="72"/>
      <c r="B541" s="72"/>
      <c r="C541" s="88"/>
      <c r="D541" s="87"/>
      <c r="E541" s="1"/>
      <c r="F541" s="8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72"/>
      <c r="V541" s="72"/>
      <c r="W541" s="72"/>
      <c r="X541" s="72"/>
      <c r="Y541" s="72"/>
      <c r="Z541" s="72"/>
    </row>
    <row r="542" spans="1:26" x14ac:dyDescent="0.25">
      <c r="A542" s="72"/>
      <c r="B542" s="72"/>
      <c r="C542" s="88"/>
      <c r="D542" s="87"/>
      <c r="E542" s="1"/>
      <c r="F542" s="8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72"/>
      <c r="V542" s="72"/>
      <c r="W542" s="72"/>
      <c r="X542" s="72"/>
      <c r="Y542" s="72"/>
      <c r="Z542" s="72"/>
    </row>
    <row r="543" spans="1:26" x14ac:dyDescent="0.25">
      <c r="A543" s="72"/>
      <c r="C543" s="88"/>
      <c r="D543" s="87"/>
      <c r="E543" s="1"/>
      <c r="F543" s="8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72"/>
      <c r="V543" s="72"/>
      <c r="W543" s="72"/>
      <c r="X543" s="72"/>
      <c r="Y543" s="72"/>
      <c r="Z543" s="72"/>
    </row>
    <row r="544" spans="1:26" x14ac:dyDescent="0.25">
      <c r="A544" s="72"/>
      <c r="C544" s="88"/>
      <c r="D544" s="87"/>
      <c r="E544" s="1"/>
      <c r="F544" s="8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72"/>
      <c r="V544" s="72"/>
      <c r="W544" s="72"/>
      <c r="X544" s="72"/>
      <c r="Y544" s="72"/>
      <c r="Z544" s="72"/>
    </row>
    <row r="545" spans="1:26" x14ac:dyDescent="0.25">
      <c r="A545" s="72"/>
      <c r="C545" s="88"/>
      <c r="D545" s="87"/>
      <c r="E545" s="1"/>
      <c r="F545" s="8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72"/>
      <c r="V545" s="72"/>
      <c r="W545" s="72"/>
      <c r="X545" s="72"/>
      <c r="Y545" s="72"/>
      <c r="Z545" s="72"/>
    </row>
    <row r="546" spans="1:26" x14ac:dyDescent="0.25">
      <c r="A546" s="72"/>
      <c r="C546" s="88"/>
      <c r="D546" s="87"/>
      <c r="E546" s="1"/>
      <c r="F546" s="8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72"/>
      <c r="V546" s="72"/>
      <c r="W546" s="72"/>
      <c r="X546" s="72"/>
      <c r="Y546" s="72"/>
      <c r="Z546" s="72"/>
    </row>
    <row r="547" spans="1:26" x14ac:dyDescent="0.25">
      <c r="A547" s="72"/>
      <c r="C547" s="88"/>
      <c r="D547" s="87"/>
      <c r="E547" s="1"/>
      <c r="F547" s="8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72"/>
      <c r="V547" s="72"/>
      <c r="W547" s="72"/>
      <c r="X547" s="72"/>
      <c r="Y547" s="72"/>
      <c r="Z547" s="72"/>
    </row>
    <row r="548" spans="1:26" x14ac:dyDescent="0.25">
      <c r="A548" s="72"/>
      <c r="C548" s="88"/>
      <c r="D548" s="87"/>
      <c r="E548" s="1"/>
      <c r="F548" s="8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72"/>
      <c r="V548" s="72"/>
      <c r="W548" s="72"/>
      <c r="X548" s="72"/>
      <c r="Y548" s="72"/>
      <c r="Z548" s="72"/>
    </row>
    <row r="549" spans="1:26" x14ac:dyDescent="0.25">
      <c r="A549" s="72"/>
      <c r="C549" s="88"/>
      <c r="D549" s="87"/>
      <c r="E549" s="1"/>
      <c r="F549" s="8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72"/>
      <c r="V549" s="72"/>
      <c r="W549" s="72"/>
      <c r="X549" s="72"/>
      <c r="Y549" s="72"/>
      <c r="Z549" s="72"/>
    </row>
    <row r="550" spans="1:26" x14ac:dyDescent="0.25">
      <c r="A550" s="72"/>
      <c r="C550" s="88"/>
      <c r="D550" s="87"/>
      <c r="E550" s="1"/>
      <c r="F550" s="8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72"/>
      <c r="V550" s="72"/>
      <c r="W550" s="72"/>
      <c r="X550" s="72"/>
      <c r="Y550" s="72"/>
      <c r="Z550" s="72"/>
    </row>
    <row r="551" spans="1:26" x14ac:dyDescent="0.25">
      <c r="A551" s="72"/>
      <c r="C551" s="88"/>
      <c r="D551" s="87"/>
      <c r="E551" s="1"/>
      <c r="F551" s="8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72"/>
      <c r="V551" s="72"/>
      <c r="W551" s="72"/>
      <c r="X551" s="72"/>
      <c r="Y551" s="72"/>
      <c r="Z551" s="72"/>
    </row>
    <row r="552" spans="1:26" x14ac:dyDescent="0.25">
      <c r="A552" s="72"/>
      <c r="C552" s="88"/>
      <c r="D552" s="87"/>
      <c r="E552" s="1"/>
      <c r="F552" s="8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72"/>
      <c r="V552" s="72"/>
      <c r="W552" s="72"/>
      <c r="X552" s="72"/>
      <c r="Y552" s="72"/>
      <c r="Z552" s="72"/>
    </row>
    <row r="553" spans="1:26" x14ac:dyDescent="0.25">
      <c r="A553" s="72"/>
      <c r="C553" s="88"/>
      <c r="D553" s="87"/>
      <c r="E553" s="1"/>
      <c r="F553" s="8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72"/>
      <c r="V553" s="72"/>
      <c r="W553" s="72"/>
      <c r="X553" s="72"/>
      <c r="Y553" s="72"/>
      <c r="Z553" s="72"/>
    </row>
    <row r="554" spans="1:26" x14ac:dyDescent="0.25">
      <c r="A554" s="72"/>
      <c r="C554" s="88"/>
      <c r="D554" s="87"/>
      <c r="E554" s="1"/>
      <c r="F554" s="8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72"/>
      <c r="V554" s="72"/>
      <c r="W554" s="72"/>
      <c r="X554" s="72"/>
      <c r="Y554" s="72"/>
      <c r="Z554" s="72"/>
    </row>
    <row r="555" spans="1:26" x14ac:dyDescent="0.25">
      <c r="A555" s="72"/>
      <c r="C555" s="88"/>
      <c r="D555" s="87"/>
      <c r="E555" s="1"/>
      <c r="F555" s="8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72"/>
      <c r="V555" s="72"/>
      <c r="W555" s="72"/>
      <c r="X555" s="72"/>
      <c r="Y555" s="72"/>
      <c r="Z555" s="72"/>
    </row>
    <row r="556" spans="1:26" x14ac:dyDescent="0.25">
      <c r="A556" s="72"/>
      <c r="C556" s="88"/>
      <c r="D556" s="87"/>
      <c r="E556" s="1"/>
      <c r="F556" s="8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72"/>
      <c r="V556" s="72"/>
      <c r="W556" s="72"/>
      <c r="X556" s="72"/>
      <c r="Y556" s="72"/>
      <c r="Z556" s="72"/>
    </row>
    <row r="557" spans="1:26" x14ac:dyDescent="0.25">
      <c r="A557" s="72"/>
      <c r="C557" s="88"/>
      <c r="D557" s="87"/>
      <c r="E557" s="1"/>
      <c r="F557" s="8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72"/>
      <c r="V557" s="72"/>
      <c r="W557" s="72"/>
      <c r="X557" s="72"/>
      <c r="Y557" s="72"/>
      <c r="Z557" s="72"/>
    </row>
    <row r="558" spans="1:26" x14ac:dyDescent="0.25">
      <c r="A558" s="72"/>
      <c r="C558" s="88"/>
      <c r="D558" s="87"/>
      <c r="E558" s="1"/>
      <c r="F558" s="8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72"/>
      <c r="V558" s="72"/>
      <c r="W558" s="72"/>
      <c r="X558" s="72"/>
      <c r="Y558" s="72"/>
      <c r="Z558" s="72"/>
    </row>
    <row r="559" spans="1:26" x14ac:dyDescent="0.25">
      <c r="A559" s="72"/>
      <c r="C559" s="88"/>
      <c r="D559" s="87"/>
      <c r="E559" s="1"/>
      <c r="F559" s="8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72"/>
      <c r="V559" s="72"/>
      <c r="W559" s="72"/>
      <c r="X559" s="72"/>
      <c r="Y559" s="72"/>
      <c r="Z559" s="72"/>
    </row>
    <row r="560" spans="1:26" x14ac:dyDescent="0.25">
      <c r="A560" s="72"/>
      <c r="C560" s="88"/>
      <c r="D560" s="87"/>
      <c r="E560" s="1"/>
      <c r="F560" s="8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72"/>
      <c r="V560" s="72"/>
      <c r="W560" s="72"/>
      <c r="X560" s="72"/>
      <c r="Y560" s="72"/>
      <c r="Z560" s="72"/>
    </row>
    <row r="561" spans="1:26" x14ac:dyDescent="0.25">
      <c r="A561" s="72"/>
      <c r="C561" s="88"/>
      <c r="D561" s="87"/>
      <c r="E561" s="1"/>
      <c r="F561" s="8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72"/>
      <c r="V561" s="72"/>
      <c r="W561" s="72"/>
      <c r="X561" s="72"/>
      <c r="Y561" s="72"/>
      <c r="Z561" s="72"/>
    </row>
    <row r="562" spans="1:26" x14ac:dyDescent="0.25">
      <c r="A562" s="72"/>
      <c r="C562" s="88"/>
      <c r="D562" s="87"/>
      <c r="E562" s="1"/>
      <c r="F562" s="8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72"/>
      <c r="V562" s="72"/>
      <c r="W562" s="72"/>
      <c r="X562" s="72"/>
      <c r="Y562" s="72"/>
      <c r="Z562" s="72"/>
    </row>
    <row r="563" spans="1:26" x14ac:dyDescent="0.25">
      <c r="A563" s="72"/>
      <c r="C563" s="88"/>
      <c r="D563" s="87"/>
      <c r="E563" s="1"/>
      <c r="F563" s="8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72"/>
      <c r="V563" s="72"/>
      <c r="W563" s="72"/>
      <c r="X563" s="72"/>
      <c r="Y563" s="72"/>
      <c r="Z563" s="72"/>
    </row>
    <row r="564" spans="1:26" x14ac:dyDescent="0.25">
      <c r="A564" s="72"/>
      <c r="C564" s="88"/>
      <c r="D564" s="87"/>
      <c r="E564" s="1"/>
      <c r="F564" s="8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72"/>
      <c r="V564" s="72"/>
      <c r="W564" s="72"/>
      <c r="X564" s="72"/>
      <c r="Y564" s="72"/>
      <c r="Z564" s="72"/>
    </row>
    <row r="565" spans="1:26" x14ac:dyDescent="0.25">
      <c r="A565" s="72"/>
      <c r="C565" s="88"/>
      <c r="D565" s="87"/>
      <c r="E565" s="1"/>
      <c r="F565" s="8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72"/>
      <c r="V565" s="72"/>
      <c r="W565" s="72"/>
      <c r="X565" s="72"/>
      <c r="Y565" s="72"/>
      <c r="Z565" s="72"/>
    </row>
    <row r="566" spans="1:26" x14ac:dyDescent="0.25">
      <c r="A566" s="72"/>
      <c r="C566" s="88"/>
      <c r="D566" s="87"/>
      <c r="E566" s="1"/>
      <c r="F566" s="8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72"/>
      <c r="V566" s="72"/>
      <c r="W566" s="72"/>
      <c r="X566" s="72"/>
      <c r="Y566" s="72"/>
      <c r="Z566" s="72"/>
    </row>
    <row r="567" spans="1:26" x14ac:dyDescent="0.25">
      <c r="A567" s="72"/>
      <c r="C567" s="88"/>
      <c r="D567" s="87"/>
      <c r="E567" s="1"/>
      <c r="F567" s="8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72"/>
      <c r="V567" s="72"/>
      <c r="W567" s="72"/>
      <c r="X567" s="72"/>
      <c r="Y567" s="72"/>
      <c r="Z567" s="72"/>
    </row>
    <row r="568" spans="1:26" x14ac:dyDescent="0.25">
      <c r="A568" s="72"/>
      <c r="C568" s="88"/>
      <c r="D568" s="87"/>
      <c r="E568" s="1"/>
      <c r="F568" s="8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72"/>
      <c r="V568" s="72"/>
      <c r="W568" s="72"/>
      <c r="X568" s="72"/>
      <c r="Y568" s="72"/>
      <c r="Z568" s="72"/>
    </row>
    <row r="569" spans="1:26" x14ac:dyDescent="0.25">
      <c r="A569" s="72"/>
      <c r="C569" s="88"/>
      <c r="D569" s="87"/>
      <c r="E569" s="1"/>
      <c r="F569" s="8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72"/>
      <c r="V569" s="72"/>
      <c r="W569" s="72"/>
      <c r="X569" s="72"/>
      <c r="Y569" s="72"/>
      <c r="Z569" s="72"/>
    </row>
    <row r="570" spans="1:26" x14ac:dyDescent="0.25">
      <c r="A570" s="72"/>
      <c r="C570" s="88"/>
      <c r="D570" s="87"/>
      <c r="E570" s="1"/>
      <c r="F570" s="8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72"/>
      <c r="V570" s="72"/>
      <c r="W570" s="72"/>
      <c r="X570" s="72"/>
      <c r="Y570" s="72"/>
      <c r="Z570" s="72"/>
    </row>
    <row r="571" spans="1:26" x14ac:dyDescent="0.25">
      <c r="A571" s="72"/>
      <c r="C571" s="88"/>
      <c r="D571" s="87"/>
      <c r="E571" s="1"/>
      <c r="F571" s="8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72"/>
      <c r="V571" s="72"/>
      <c r="W571" s="72"/>
      <c r="X571" s="72"/>
      <c r="Y571" s="72"/>
      <c r="Z571" s="72"/>
    </row>
    <row r="572" spans="1:26" x14ac:dyDescent="0.25">
      <c r="A572" s="72"/>
      <c r="C572" s="88"/>
      <c r="D572" s="87"/>
      <c r="E572" s="1"/>
      <c r="F572" s="8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72"/>
      <c r="V572" s="72"/>
      <c r="W572" s="72"/>
      <c r="X572" s="72"/>
      <c r="Y572" s="72"/>
      <c r="Z572" s="72"/>
    </row>
    <row r="573" spans="1:26" x14ac:dyDescent="0.25">
      <c r="A573" s="72"/>
      <c r="C573" s="88"/>
      <c r="D573" s="87"/>
      <c r="E573" s="1"/>
      <c r="F573" s="8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72"/>
      <c r="V573" s="72"/>
      <c r="W573" s="72"/>
      <c r="X573" s="72"/>
      <c r="Y573" s="72"/>
      <c r="Z573" s="72"/>
    </row>
    <row r="574" spans="1:26" x14ac:dyDescent="0.25">
      <c r="A574" s="72"/>
      <c r="C574" s="88"/>
      <c r="D574" s="87"/>
      <c r="E574" s="1"/>
      <c r="F574" s="8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72"/>
      <c r="V574" s="72"/>
      <c r="W574" s="72"/>
      <c r="X574" s="72"/>
      <c r="Y574" s="72"/>
      <c r="Z574" s="72"/>
    </row>
    <row r="575" spans="1:26" x14ac:dyDescent="0.25">
      <c r="A575" s="72"/>
      <c r="C575" s="88"/>
      <c r="D575" s="87"/>
      <c r="E575" s="1"/>
      <c r="F575" s="8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72"/>
      <c r="V575" s="72"/>
      <c r="W575" s="72"/>
      <c r="X575" s="72"/>
      <c r="Y575" s="72"/>
      <c r="Z575" s="72"/>
    </row>
    <row r="576" spans="1:26" x14ac:dyDescent="0.25">
      <c r="A576" s="72"/>
      <c r="C576" s="88"/>
      <c r="D576" s="87"/>
      <c r="E576" s="1"/>
      <c r="F576" s="8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72"/>
      <c r="V576" s="72"/>
      <c r="W576" s="72"/>
      <c r="X576" s="72"/>
      <c r="Y576" s="72"/>
      <c r="Z576" s="72"/>
    </row>
    <row r="577" spans="1:26" x14ac:dyDescent="0.25">
      <c r="A577" s="72"/>
      <c r="C577" s="88"/>
      <c r="D577" s="87"/>
      <c r="E577" s="1"/>
      <c r="F577" s="8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72"/>
      <c r="V577" s="72"/>
      <c r="W577" s="72"/>
      <c r="X577" s="72"/>
      <c r="Y577" s="72"/>
      <c r="Z577" s="72"/>
    </row>
    <row r="578" spans="1:26" x14ac:dyDescent="0.25">
      <c r="A578" s="72"/>
      <c r="C578" s="88"/>
      <c r="D578" s="87"/>
      <c r="E578" s="1"/>
      <c r="F578" s="8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72"/>
      <c r="V578" s="72"/>
      <c r="W578" s="72"/>
      <c r="X578" s="72"/>
      <c r="Y578" s="72"/>
      <c r="Z578" s="72"/>
    </row>
    <row r="579" spans="1:26" x14ac:dyDescent="0.25">
      <c r="A579" s="72"/>
      <c r="C579" s="88"/>
      <c r="D579" s="87"/>
      <c r="E579" s="1"/>
      <c r="F579" s="8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72"/>
      <c r="V579" s="72"/>
      <c r="W579" s="72"/>
      <c r="X579" s="72"/>
      <c r="Y579" s="72"/>
      <c r="Z579" s="72"/>
    </row>
    <row r="580" spans="1:26" x14ac:dyDescent="0.25">
      <c r="A580" s="72"/>
      <c r="C580" s="88"/>
      <c r="D580" s="87"/>
      <c r="E580" s="1"/>
      <c r="F580" s="8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72"/>
      <c r="V580" s="72"/>
      <c r="W580" s="72"/>
      <c r="X580" s="72"/>
      <c r="Y580" s="72"/>
      <c r="Z580" s="72"/>
    </row>
    <row r="581" spans="1:26" x14ac:dyDescent="0.25">
      <c r="A581" s="72"/>
      <c r="C581" s="88"/>
      <c r="D581" s="87"/>
      <c r="E581" s="1"/>
      <c r="F581" s="8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72"/>
      <c r="V581" s="72"/>
      <c r="W581" s="72"/>
      <c r="X581" s="72"/>
      <c r="Y581" s="72"/>
      <c r="Z581" s="72"/>
    </row>
    <row r="582" spans="1:26" x14ac:dyDescent="0.25">
      <c r="A582" s="72"/>
      <c r="C582" s="88"/>
      <c r="D582" s="87"/>
      <c r="E582" s="1"/>
      <c r="F582" s="8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72"/>
      <c r="V582" s="72"/>
      <c r="W582" s="72"/>
      <c r="X582" s="72"/>
      <c r="Y582" s="72"/>
      <c r="Z582" s="72"/>
    </row>
    <row r="583" spans="1:26" x14ac:dyDescent="0.25">
      <c r="A583" s="72"/>
      <c r="C583" s="88"/>
      <c r="D583" s="87"/>
      <c r="E583" s="1"/>
      <c r="F583" s="8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72"/>
      <c r="V583" s="72"/>
      <c r="W583" s="72"/>
      <c r="X583" s="72"/>
      <c r="Y583" s="72"/>
      <c r="Z583" s="72"/>
    </row>
    <row r="584" spans="1:26" x14ac:dyDescent="0.25">
      <c r="A584" s="72"/>
      <c r="C584" s="88"/>
      <c r="D584" s="87"/>
      <c r="E584" s="1"/>
      <c r="F584" s="8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72"/>
      <c r="V584" s="72"/>
      <c r="W584" s="72"/>
      <c r="X584" s="72"/>
      <c r="Y584" s="72"/>
      <c r="Z584" s="72"/>
    </row>
    <row r="585" spans="1:26" x14ac:dyDescent="0.25">
      <c r="A585" s="72"/>
      <c r="C585" s="88"/>
      <c r="D585" s="87"/>
      <c r="E585" s="1"/>
      <c r="F585" s="8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72"/>
      <c r="V585" s="72"/>
      <c r="W585" s="72"/>
      <c r="X585" s="72"/>
      <c r="Y585" s="72"/>
      <c r="Z585" s="72"/>
    </row>
    <row r="586" spans="1:26" x14ac:dyDescent="0.25">
      <c r="A586" s="72"/>
      <c r="C586" s="88"/>
      <c r="D586" s="87"/>
      <c r="E586" s="1"/>
      <c r="F586" s="8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72"/>
      <c r="V586" s="72"/>
      <c r="W586" s="72"/>
      <c r="X586" s="72"/>
      <c r="Y586" s="72"/>
      <c r="Z586" s="72"/>
    </row>
    <row r="587" spans="1:26" x14ac:dyDescent="0.25">
      <c r="A587" s="72"/>
      <c r="C587" s="88"/>
      <c r="D587" s="87"/>
      <c r="E587" s="1"/>
      <c r="F587" s="8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72"/>
      <c r="V587" s="72"/>
      <c r="W587" s="72"/>
      <c r="X587" s="72"/>
      <c r="Y587" s="72"/>
      <c r="Z587" s="72"/>
    </row>
    <row r="588" spans="1:26" x14ac:dyDescent="0.25">
      <c r="A588" s="72"/>
      <c r="C588" s="88"/>
      <c r="D588" s="87"/>
      <c r="E588" s="1"/>
      <c r="F588" s="8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72"/>
      <c r="V588" s="72"/>
      <c r="W588" s="72"/>
      <c r="X588" s="72"/>
      <c r="Y588" s="72"/>
      <c r="Z588" s="72"/>
    </row>
    <row r="589" spans="1:26" x14ac:dyDescent="0.25">
      <c r="A589" s="72"/>
      <c r="C589" s="88"/>
      <c r="D589" s="87"/>
      <c r="E589" s="1"/>
      <c r="F589" s="8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72"/>
      <c r="V589" s="72"/>
      <c r="W589" s="72"/>
      <c r="X589" s="72"/>
      <c r="Y589" s="72"/>
      <c r="Z589" s="72"/>
    </row>
    <row r="590" spans="1:26" x14ac:dyDescent="0.25">
      <c r="A590" s="72"/>
      <c r="C590" s="88"/>
      <c r="D590" s="87"/>
      <c r="E590" s="1"/>
      <c r="F590" s="8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72"/>
      <c r="V590" s="72"/>
      <c r="W590" s="72"/>
      <c r="X590" s="72"/>
      <c r="Y590" s="72"/>
      <c r="Z590" s="72"/>
    </row>
    <row r="591" spans="1:26" x14ac:dyDescent="0.25">
      <c r="A591" s="72"/>
      <c r="C591" s="88"/>
      <c r="D591" s="87"/>
      <c r="E591" s="1"/>
      <c r="F591" s="8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72"/>
      <c r="V591" s="72"/>
      <c r="W591" s="72"/>
      <c r="X591" s="72"/>
      <c r="Y591" s="72"/>
      <c r="Z591" s="72"/>
    </row>
    <row r="592" spans="1:26" x14ac:dyDescent="0.25">
      <c r="A592" s="72"/>
      <c r="C592" s="88"/>
      <c r="D592" s="87"/>
      <c r="E592" s="1"/>
      <c r="F592" s="8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72"/>
      <c r="V592" s="72"/>
      <c r="W592" s="72"/>
      <c r="X592" s="72"/>
      <c r="Y592" s="72"/>
      <c r="Z592" s="72"/>
    </row>
    <row r="593" spans="1:26" x14ac:dyDescent="0.25">
      <c r="A593" s="72"/>
      <c r="C593" s="88"/>
      <c r="D593" s="87"/>
      <c r="E593" s="1"/>
      <c r="F593" s="8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72"/>
      <c r="V593" s="72"/>
      <c r="W593" s="72"/>
      <c r="X593" s="72"/>
      <c r="Y593" s="72"/>
      <c r="Z593" s="72"/>
    </row>
    <row r="594" spans="1:26" x14ac:dyDescent="0.25">
      <c r="A594" s="72"/>
      <c r="C594" s="88"/>
      <c r="D594" s="87"/>
      <c r="E594" s="1"/>
      <c r="F594" s="8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72"/>
      <c r="V594" s="72"/>
      <c r="W594" s="72"/>
      <c r="X594" s="72"/>
      <c r="Y594" s="72"/>
      <c r="Z594" s="72"/>
    </row>
    <row r="595" spans="1:26" x14ac:dyDescent="0.25">
      <c r="A595" s="72"/>
      <c r="C595" s="88"/>
      <c r="D595" s="87"/>
      <c r="E595" s="1"/>
      <c r="F595" s="8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72"/>
      <c r="V595" s="72"/>
      <c r="W595" s="72"/>
      <c r="X595" s="72"/>
      <c r="Y595" s="72"/>
      <c r="Z595" s="72"/>
    </row>
    <row r="596" spans="1:26" x14ac:dyDescent="0.25">
      <c r="A596" s="72"/>
      <c r="C596" s="88"/>
      <c r="D596" s="87"/>
      <c r="E596" s="1"/>
      <c r="F596" s="8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72"/>
      <c r="V596" s="72"/>
      <c r="W596" s="72"/>
      <c r="X596" s="72"/>
      <c r="Y596" s="72"/>
      <c r="Z596" s="72"/>
    </row>
    <row r="597" spans="1:26" x14ac:dyDescent="0.25">
      <c r="A597" s="72"/>
      <c r="C597" s="88"/>
      <c r="D597" s="87"/>
      <c r="E597" s="1"/>
      <c r="F597" s="8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72"/>
      <c r="V597" s="72"/>
      <c r="W597" s="72"/>
      <c r="X597" s="72"/>
      <c r="Y597" s="72"/>
      <c r="Z597" s="72"/>
    </row>
    <row r="598" spans="1:26" x14ac:dyDescent="0.25">
      <c r="A598" s="72"/>
      <c r="C598" s="88"/>
      <c r="D598" s="87"/>
      <c r="E598" s="1"/>
      <c r="F598" s="8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72"/>
      <c r="V598" s="72"/>
      <c r="W598" s="72"/>
      <c r="X598" s="72"/>
      <c r="Y598" s="72"/>
      <c r="Z598" s="72"/>
    </row>
    <row r="599" spans="1:26" x14ac:dyDescent="0.25">
      <c r="A599" s="72"/>
      <c r="C599" s="88"/>
      <c r="D599" s="87"/>
      <c r="E599" s="1"/>
      <c r="F599" s="8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72"/>
      <c r="V599" s="72"/>
      <c r="W599" s="72"/>
      <c r="X599" s="72"/>
      <c r="Y599" s="72"/>
      <c r="Z599" s="72"/>
    </row>
    <row r="600" spans="1:26" x14ac:dyDescent="0.25">
      <c r="A600" s="72"/>
      <c r="C600" s="88"/>
      <c r="D600" s="87"/>
      <c r="E600" s="1"/>
      <c r="F600" s="8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72"/>
      <c r="V600" s="72"/>
      <c r="W600" s="72"/>
      <c r="X600" s="72"/>
      <c r="Y600" s="72"/>
      <c r="Z600" s="72"/>
    </row>
    <row r="601" spans="1:26" x14ac:dyDescent="0.25">
      <c r="A601" s="72"/>
      <c r="C601" s="88"/>
      <c r="D601" s="87"/>
      <c r="E601" s="1"/>
      <c r="F601" s="8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72"/>
      <c r="V601" s="72"/>
      <c r="W601" s="72"/>
      <c r="X601" s="72"/>
      <c r="Y601" s="72"/>
      <c r="Z601" s="72"/>
    </row>
    <row r="602" spans="1:26" x14ac:dyDescent="0.25">
      <c r="A602" s="72"/>
      <c r="C602" s="88"/>
      <c r="D602" s="87"/>
      <c r="E602" s="1"/>
      <c r="F602" s="8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72"/>
      <c r="V602" s="72"/>
      <c r="W602" s="72"/>
      <c r="X602" s="72"/>
      <c r="Y602" s="72"/>
      <c r="Z602" s="72"/>
    </row>
    <row r="603" spans="1:26" x14ac:dyDescent="0.25">
      <c r="A603" s="72"/>
      <c r="C603" s="88"/>
      <c r="D603" s="87"/>
      <c r="E603" s="1"/>
      <c r="F603" s="8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72"/>
      <c r="V603" s="72"/>
      <c r="W603" s="72"/>
      <c r="X603" s="72"/>
      <c r="Y603" s="72"/>
      <c r="Z603" s="72"/>
    </row>
    <row r="604" spans="1:26" x14ac:dyDescent="0.25">
      <c r="A604" s="72"/>
      <c r="C604" s="88"/>
      <c r="D604" s="87"/>
      <c r="E604" s="1"/>
      <c r="F604" s="8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72"/>
      <c r="V604" s="72"/>
      <c r="W604" s="72"/>
      <c r="X604" s="72"/>
      <c r="Y604" s="72"/>
      <c r="Z604" s="72"/>
    </row>
    <row r="605" spans="1:26" x14ac:dyDescent="0.25">
      <c r="A605" s="72"/>
      <c r="C605" s="88"/>
      <c r="D605" s="87"/>
      <c r="E605" s="1"/>
      <c r="F605" s="8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72"/>
      <c r="V605" s="72"/>
      <c r="W605" s="72"/>
      <c r="X605" s="72"/>
      <c r="Y605" s="72"/>
      <c r="Z605" s="72"/>
    </row>
    <row r="606" spans="1:26" x14ac:dyDescent="0.25">
      <c r="A606" s="72"/>
      <c r="C606" s="88"/>
      <c r="D606" s="87"/>
      <c r="E606" s="1"/>
      <c r="F606" s="8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72"/>
      <c r="V606" s="72"/>
      <c r="W606" s="72"/>
      <c r="X606" s="72"/>
      <c r="Y606" s="72"/>
      <c r="Z606" s="72"/>
    </row>
    <row r="607" spans="1:26" x14ac:dyDescent="0.25">
      <c r="A607" s="72"/>
      <c r="C607" s="88"/>
      <c r="D607" s="87"/>
      <c r="E607" s="1"/>
      <c r="F607" s="8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72"/>
      <c r="V607" s="72"/>
      <c r="W607" s="72"/>
      <c r="X607" s="72"/>
      <c r="Y607" s="72"/>
      <c r="Z607" s="72"/>
    </row>
    <row r="608" spans="1:26" x14ac:dyDescent="0.25">
      <c r="A608" s="72"/>
      <c r="C608" s="88"/>
      <c r="D608" s="87"/>
      <c r="E608" s="1"/>
      <c r="F608" s="8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72"/>
      <c r="V608" s="72"/>
      <c r="W608" s="72"/>
      <c r="X608" s="72"/>
      <c r="Y608" s="72"/>
      <c r="Z608" s="72"/>
    </row>
    <row r="609" spans="1:26" x14ac:dyDescent="0.25">
      <c r="A609" s="72"/>
      <c r="C609" s="88"/>
      <c r="D609" s="87"/>
      <c r="E609" s="1"/>
      <c r="F609" s="8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72"/>
      <c r="V609" s="72"/>
      <c r="W609" s="72"/>
      <c r="X609" s="72"/>
      <c r="Y609" s="72"/>
      <c r="Z609" s="72"/>
    </row>
    <row r="610" spans="1:26" x14ac:dyDescent="0.25">
      <c r="A610" s="72"/>
      <c r="C610" s="88"/>
      <c r="D610" s="87"/>
      <c r="E610" s="1"/>
      <c r="F610" s="8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72"/>
      <c r="V610" s="72"/>
      <c r="W610" s="72"/>
      <c r="X610" s="72"/>
      <c r="Y610" s="72"/>
      <c r="Z610" s="72"/>
    </row>
    <row r="611" spans="1:26" x14ac:dyDescent="0.25">
      <c r="A611" s="72"/>
      <c r="C611" s="88"/>
      <c r="D611" s="87"/>
      <c r="E611" s="1"/>
      <c r="F611" s="8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72"/>
      <c r="V611" s="72"/>
      <c r="W611" s="72"/>
      <c r="X611" s="72"/>
      <c r="Y611" s="72"/>
      <c r="Z611" s="72"/>
    </row>
    <row r="612" spans="1:26" x14ac:dyDescent="0.25">
      <c r="A612" s="72"/>
      <c r="C612" s="88"/>
      <c r="D612" s="87"/>
      <c r="E612" s="1"/>
      <c r="F612" s="8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72"/>
      <c r="V612" s="72"/>
      <c r="W612" s="72"/>
      <c r="X612" s="72"/>
      <c r="Y612" s="72"/>
      <c r="Z612" s="72"/>
    </row>
    <row r="613" spans="1:26" x14ac:dyDescent="0.25">
      <c r="A613" s="72"/>
      <c r="C613" s="88"/>
      <c r="D613" s="87"/>
      <c r="E613" s="1"/>
      <c r="F613" s="8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72"/>
      <c r="V613" s="72"/>
      <c r="W613" s="72"/>
      <c r="X613" s="72"/>
      <c r="Y613" s="72"/>
      <c r="Z613" s="72"/>
    </row>
    <row r="614" spans="1:26" x14ac:dyDescent="0.25">
      <c r="A614" s="72"/>
      <c r="C614" s="88"/>
      <c r="D614" s="87"/>
      <c r="E614" s="1"/>
      <c r="F614" s="8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72"/>
      <c r="V614" s="72"/>
      <c r="W614" s="72"/>
      <c r="X614" s="72"/>
      <c r="Y614" s="72"/>
      <c r="Z614" s="72"/>
    </row>
    <row r="615" spans="1:26" x14ac:dyDescent="0.25">
      <c r="A615" s="72"/>
      <c r="C615" s="88"/>
      <c r="D615" s="87"/>
      <c r="E615" s="1"/>
      <c r="F615" s="8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72"/>
      <c r="V615" s="72"/>
      <c r="W615" s="72"/>
      <c r="X615" s="72"/>
      <c r="Y615" s="72"/>
      <c r="Z615" s="72"/>
    </row>
    <row r="616" spans="1:26" x14ac:dyDescent="0.25">
      <c r="A616" s="72"/>
      <c r="C616" s="88"/>
      <c r="D616" s="87"/>
      <c r="E616" s="1"/>
      <c r="F616" s="8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72"/>
      <c r="V616" s="72"/>
      <c r="W616" s="72"/>
      <c r="X616" s="72"/>
      <c r="Y616" s="72"/>
      <c r="Z616" s="72"/>
    </row>
    <row r="617" spans="1:26" x14ac:dyDescent="0.25">
      <c r="A617" s="72"/>
      <c r="C617" s="88"/>
      <c r="D617" s="87"/>
      <c r="E617" s="1"/>
      <c r="F617" s="8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72"/>
      <c r="V617" s="72"/>
      <c r="W617" s="72"/>
      <c r="X617" s="72"/>
      <c r="Y617" s="72"/>
      <c r="Z617" s="72"/>
    </row>
    <row r="618" spans="1:26" x14ac:dyDescent="0.25">
      <c r="A618" s="72"/>
      <c r="C618" s="88"/>
      <c r="D618" s="87"/>
      <c r="E618" s="1"/>
      <c r="F618" s="8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72"/>
      <c r="V618" s="72"/>
      <c r="W618" s="72"/>
      <c r="X618" s="72"/>
      <c r="Y618" s="72"/>
      <c r="Z618" s="72"/>
    </row>
    <row r="619" spans="1:26" x14ac:dyDescent="0.25">
      <c r="A619" s="72"/>
      <c r="C619" s="88"/>
      <c r="D619" s="87"/>
      <c r="E619" s="1"/>
      <c r="F619" s="8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72"/>
      <c r="V619" s="72"/>
      <c r="W619" s="72"/>
      <c r="X619" s="72"/>
      <c r="Y619" s="72"/>
      <c r="Z619" s="72"/>
    </row>
    <row r="620" spans="1:26" x14ac:dyDescent="0.25">
      <c r="A620" s="72"/>
      <c r="C620" s="88"/>
      <c r="D620" s="87"/>
      <c r="E620" s="1"/>
      <c r="F620" s="8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72"/>
      <c r="V620" s="72"/>
      <c r="W620" s="72"/>
      <c r="X620" s="72"/>
      <c r="Y620" s="72"/>
      <c r="Z620" s="72"/>
    </row>
    <row r="621" spans="1:26" x14ac:dyDescent="0.25">
      <c r="A621" s="72"/>
      <c r="C621" s="88"/>
      <c r="D621" s="87"/>
      <c r="E621" s="1"/>
      <c r="F621" s="8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72"/>
      <c r="V621" s="72"/>
      <c r="W621" s="72"/>
      <c r="X621" s="72"/>
      <c r="Y621" s="72"/>
      <c r="Z621" s="72"/>
    </row>
    <row r="622" spans="1:26" x14ac:dyDescent="0.25">
      <c r="A622" s="72"/>
      <c r="C622" s="88"/>
      <c r="D622" s="87"/>
      <c r="E622" s="1"/>
      <c r="F622" s="8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72"/>
      <c r="V622" s="72"/>
      <c r="W622" s="72"/>
      <c r="X622" s="72"/>
      <c r="Y622" s="72"/>
      <c r="Z622" s="72"/>
    </row>
    <row r="623" spans="1:26" x14ac:dyDescent="0.25">
      <c r="A623" s="72"/>
      <c r="C623" s="88"/>
      <c r="D623" s="87"/>
      <c r="E623" s="1"/>
      <c r="F623" s="8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72"/>
      <c r="V623" s="72"/>
      <c r="W623" s="72"/>
      <c r="X623" s="72"/>
      <c r="Y623" s="72"/>
      <c r="Z623" s="72"/>
    </row>
    <row r="624" spans="1:26" x14ac:dyDescent="0.25">
      <c r="A624" s="72"/>
      <c r="C624" s="88"/>
      <c r="D624" s="87"/>
      <c r="E624" s="1"/>
      <c r="F624" s="8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72"/>
      <c r="V624" s="72"/>
      <c r="W624" s="72"/>
      <c r="X624" s="72"/>
      <c r="Y624" s="72"/>
      <c r="Z624" s="72"/>
    </row>
    <row r="625" spans="1:26" x14ac:dyDescent="0.25">
      <c r="A625" s="72"/>
      <c r="C625" s="88"/>
      <c r="D625" s="87"/>
      <c r="E625" s="1"/>
      <c r="F625" s="8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72"/>
      <c r="V625" s="72"/>
      <c r="W625" s="72"/>
      <c r="X625" s="72"/>
      <c r="Y625" s="72"/>
      <c r="Z625" s="72"/>
    </row>
    <row r="626" spans="1:26" x14ac:dyDescent="0.25">
      <c r="A626" s="72"/>
      <c r="C626" s="88"/>
      <c r="D626" s="87"/>
      <c r="E626" s="1"/>
      <c r="F626" s="8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72"/>
      <c r="V626" s="72"/>
      <c r="W626" s="72"/>
      <c r="X626" s="72"/>
      <c r="Y626" s="72"/>
      <c r="Z626" s="72"/>
    </row>
    <row r="627" spans="1:26" x14ac:dyDescent="0.25">
      <c r="A627" s="72"/>
      <c r="C627" s="88"/>
      <c r="D627" s="87"/>
      <c r="E627" s="1"/>
      <c r="F627" s="8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72"/>
      <c r="V627" s="72"/>
      <c r="W627" s="72"/>
      <c r="X627" s="72"/>
      <c r="Y627" s="72"/>
      <c r="Z627" s="72"/>
    </row>
    <row r="628" spans="1:26" x14ac:dyDescent="0.25">
      <c r="A628" s="72"/>
      <c r="C628" s="88"/>
      <c r="D628" s="87"/>
      <c r="E628" s="1"/>
      <c r="F628" s="8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72"/>
      <c r="V628" s="72"/>
      <c r="W628" s="72"/>
      <c r="X628" s="72"/>
      <c r="Y628" s="72"/>
      <c r="Z628" s="72"/>
    </row>
    <row r="629" spans="1:26" x14ac:dyDescent="0.25">
      <c r="A629" s="72"/>
      <c r="C629" s="88"/>
      <c r="D629" s="87"/>
      <c r="E629" s="1"/>
      <c r="F629" s="8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72"/>
      <c r="V629" s="72"/>
      <c r="W629" s="72"/>
      <c r="X629" s="72"/>
      <c r="Y629" s="72"/>
      <c r="Z629" s="72"/>
    </row>
    <row r="630" spans="1:26" x14ac:dyDescent="0.25">
      <c r="A630" s="72"/>
      <c r="C630" s="88"/>
      <c r="D630" s="87"/>
      <c r="E630" s="1"/>
      <c r="F630" s="8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72"/>
      <c r="V630" s="72"/>
      <c r="W630" s="72"/>
      <c r="X630" s="72"/>
      <c r="Y630" s="72"/>
      <c r="Z630" s="72"/>
    </row>
    <row r="631" spans="1:26" x14ac:dyDescent="0.25">
      <c r="A631" s="72"/>
      <c r="C631" s="88"/>
      <c r="D631" s="87"/>
      <c r="E631" s="1"/>
      <c r="F631" s="8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72"/>
      <c r="V631" s="72"/>
      <c r="W631" s="72"/>
      <c r="X631" s="72"/>
      <c r="Y631" s="72"/>
      <c r="Z631" s="72"/>
    </row>
    <row r="632" spans="1:26" x14ac:dyDescent="0.25">
      <c r="A632" s="72"/>
      <c r="C632" s="88"/>
      <c r="D632" s="87"/>
      <c r="E632" s="1"/>
      <c r="F632" s="8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72"/>
      <c r="V632" s="72"/>
      <c r="W632" s="72"/>
      <c r="X632" s="72"/>
      <c r="Y632" s="72"/>
      <c r="Z632" s="72"/>
    </row>
    <row r="633" spans="1:26" x14ac:dyDescent="0.25">
      <c r="A633" s="72"/>
      <c r="C633" s="88"/>
      <c r="D633" s="87"/>
      <c r="E633" s="1"/>
      <c r="F633" s="8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72"/>
      <c r="V633" s="72"/>
      <c r="W633" s="72"/>
      <c r="X633" s="72"/>
      <c r="Y633" s="72"/>
      <c r="Z633" s="72"/>
    </row>
    <row r="634" spans="1:26" x14ac:dyDescent="0.25">
      <c r="A634" s="72"/>
      <c r="C634" s="88"/>
      <c r="D634" s="87"/>
      <c r="E634" s="1"/>
      <c r="F634" s="8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72"/>
      <c r="V634" s="72"/>
      <c r="W634" s="72"/>
      <c r="X634" s="72"/>
      <c r="Y634" s="72"/>
      <c r="Z634" s="72"/>
    </row>
    <row r="635" spans="1:26" x14ac:dyDescent="0.25">
      <c r="A635" s="72"/>
      <c r="C635" s="88"/>
      <c r="D635" s="87"/>
      <c r="E635" s="1"/>
      <c r="F635" s="8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72"/>
      <c r="V635" s="72"/>
      <c r="W635" s="72"/>
      <c r="X635" s="72"/>
      <c r="Y635" s="72"/>
      <c r="Z635" s="72"/>
    </row>
    <row r="636" spans="1:26" x14ac:dyDescent="0.25">
      <c r="A636" s="72"/>
      <c r="C636" s="88"/>
      <c r="D636" s="87"/>
      <c r="E636" s="1"/>
      <c r="F636" s="8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72"/>
      <c r="V636" s="72"/>
      <c r="W636" s="72"/>
      <c r="X636" s="72"/>
      <c r="Y636" s="72"/>
      <c r="Z636" s="72"/>
    </row>
    <row r="637" spans="1:26" x14ac:dyDescent="0.25">
      <c r="A637" s="72"/>
      <c r="C637" s="88"/>
      <c r="D637" s="87"/>
      <c r="E637" s="1"/>
      <c r="F637" s="8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72"/>
      <c r="V637" s="72"/>
      <c r="W637" s="72"/>
      <c r="X637" s="72"/>
      <c r="Y637" s="72"/>
      <c r="Z637" s="72"/>
    </row>
    <row r="638" spans="1:26" x14ac:dyDescent="0.25">
      <c r="A638" s="72"/>
      <c r="C638" s="88"/>
      <c r="D638" s="87"/>
      <c r="E638" s="1"/>
      <c r="F638" s="8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72"/>
      <c r="V638" s="72"/>
      <c r="W638" s="72"/>
      <c r="X638" s="72"/>
      <c r="Y638" s="72"/>
      <c r="Z638" s="72"/>
    </row>
    <row r="639" spans="1:26" x14ac:dyDescent="0.25">
      <c r="A639" s="72"/>
      <c r="C639" s="88"/>
      <c r="D639" s="87"/>
      <c r="E639" s="1"/>
      <c r="F639" s="8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72"/>
      <c r="V639" s="72"/>
      <c r="W639" s="72"/>
      <c r="X639" s="72"/>
      <c r="Y639" s="72"/>
      <c r="Z639" s="72"/>
    </row>
    <row r="640" spans="1:26" x14ac:dyDescent="0.25">
      <c r="A640" s="72"/>
      <c r="C640" s="88"/>
      <c r="D640" s="87"/>
      <c r="E640" s="1"/>
      <c r="F640" s="8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72"/>
      <c r="V640" s="72"/>
      <c r="W640" s="72"/>
      <c r="X640" s="72"/>
      <c r="Y640" s="72"/>
      <c r="Z640" s="72"/>
    </row>
    <row r="641" spans="1:26" x14ac:dyDescent="0.25">
      <c r="A641" s="72"/>
      <c r="C641" s="88"/>
      <c r="D641" s="87"/>
      <c r="E641" s="1"/>
      <c r="F641" s="8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72"/>
      <c r="V641" s="72"/>
      <c r="W641" s="72"/>
      <c r="X641" s="72"/>
      <c r="Y641" s="72"/>
      <c r="Z641" s="72"/>
    </row>
    <row r="642" spans="1:26" x14ac:dyDescent="0.25">
      <c r="A642" s="72"/>
      <c r="C642" s="88"/>
      <c r="D642" s="87"/>
      <c r="E642" s="1"/>
      <c r="F642" s="8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72"/>
      <c r="V642" s="72"/>
      <c r="W642" s="72"/>
      <c r="X642" s="72"/>
      <c r="Y642" s="72"/>
      <c r="Z642" s="72"/>
    </row>
    <row r="643" spans="1:26" x14ac:dyDescent="0.25">
      <c r="A643" s="72"/>
      <c r="C643" s="88"/>
      <c r="D643" s="87"/>
      <c r="E643" s="1"/>
      <c r="F643" s="8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72"/>
      <c r="V643" s="72"/>
      <c r="W643" s="72"/>
      <c r="X643" s="72"/>
      <c r="Y643" s="72"/>
      <c r="Z643" s="72"/>
    </row>
    <row r="644" spans="1:26" x14ac:dyDescent="0.25">
      <c r="A644" s="72"/>
      <c r="C644" s="88"/>
      <c r="D644" s="87"/>
      <c r="E644" s="1"/>
      <c r="F644" s="8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72"/>
      <c r="V644" s="72"/>
      <c r="W644" s="72"/>
      <c r="X644" s="72"/>
      <c r="Y644" s="72"/>
      <c r="Z644" s="72"/>
    </row>
    <row r="645" spans="1:26" x14ac:dyDescent="0.25">
      <c r="A645" s="72"/>
      <c r="C645" s="88"/>
      <c r="D645" s="87"/>
      <c r="E645" s="1"/>
      <c r="F645" s="8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72"/>
      <c r="V645" s="72"/>
      <c r="W645" s="72"/>
      <c r="X645" s="72"/>
      <c r="Y645" s="72"/>
      <c r="Z645" s="72"/>
    </row>
    <row r="646" spans="1:26" x14ac:dyDescent="0.25">
      <c r="A646" s="72"/>
      <c r="C646" s="88"/>
      <c r="D646" s="87"/>
      <c r="E646" s="1"/>
      <c r="F646" s="8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72"/>
      <c r="V646" s="72"/>
      <c r="W646" s="72"/>
      <c r="X646" s="72"/>
      <c r="Y646" s="72"/>
      <c r="Z646" s="72"/>
    </row>
    <row r="647" spans="1:26" x14ac:dyDescent="0.25">
      <c r="A647" s="72"/>
      <c r="C647" s="88"/>
      <c r="D647" s="87"/>
      <c r="E647" s="1"/>
      <c r="F647" s="8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72"/>
      <c r="V647" s="72"/>
      <c r="W647" s="72"/>
      <c r="X647" s="72"/>
      <c r="Y647" s="72"/>
      <c r="Z647" s="72"/>
    </row>
    <row r="648" spans="1:26" x14ac:dyDescent="0.25">
      <c r="A648" s="72"/>
      <c r="C648" s="88"/>
      <c r="D648" s="87"/>
      <c r="E648" s="1"/>
      <c r="F648" s="8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72"/>
      <c r="V648" s="72"/>
      <c r="W648" s="72"/>
      <c r="X648" s="72"/>
      <c r="Y648" s="72"/>
      <c r="Z648" s="72"/>
    </row>
    <row r="649" spans="1:26" x14ac:dyDescent="0.25">
      <c r="A649" s="72"/>
      <c r="C649" s="88"/>
      <c r="D649" s="87"/>
      <c r="E649" s="1"/>
      <c r="F649" s="8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72"/>
      <c r="V649" s="72"/>
      <c r="W649" s="72"/>
      <c r="X649" s="72"/>
      <c r="Y649" s="72"/>
      <c r="Z649" s="72"/>
    </row>
    <row r="650" spans="1:26" x14ac:dyDescent="0.25">
      <c r="A650" s="72"/>
      <c r="C650" s="88"/>
      <c r="D650" s="87"/>
      <c r="E650" s="1"/>
      <c r="F650" s="8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72"/>
      <c r="V650" s="72"/>
      <c r="W650" s="72"/>
      <c r="X650" s="72"/>
      <c r="Y650" s="72"/>
      <c r="Z650" s="72"/>
    </row>
    <row r="651" spans="1:26" x14ac:dyDescent="0.25">
      <c r="A651" s="72"/>
      <c r="C651" s="88"/>
      <c r="D651" s="87"/>
      <c r="E651" s="1"/>
      <c r="F651" s="8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72"/>
      <c r="V651" s="72"/>
      <c r="W651" s="72"/>
      <c r="X651" s="72"/>
      <c r="Y651" s="72"/>
      <c r="Z651" s="72"/>
    </row>
    <row r="652" spans="1:26" x14ac:dyDescent="0.25">
      <c r="A652" s="72"/>
      <c r="C652" s="88"/>
      <c r="D652" s="87"/>
      <c r="E652" s="1"/>
      <c r="F652" s="8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72"/>
      <c r="V652" s="72"/>
      <c r="W652" s="72"/>
      <c r="X652" s="72"/>
      <c r="Y652" s="72"/>
      <c r="Z652" s="72"/>
    </row>
    <row r="653" spans="1:26" x14ac:dyDescent="0.25">
      <c r="A653" s="72"/>
      <c r="C653" s="88"/>
      <c r="D653" s="87"/>
      <c r="E653" s="1"/>
      <c r="F653" s="8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72"/>
      <c r="V653" s="72"/>
      <c r="W653" s="72"/>
      <c r="X653" s="72"/>
      <c r="Y653" s="72"/>
      <c r="Z653" s="72"/>
    </row>
    <row r="654" spans="1:26" x14ac:dyDescent="0.25">
      <c r="A654" s="72"/>
      <c r="C654" s="88"/>
      <c r="D654" s="87"/>
      <c r="E654" s="1"/>
      <c r="F654" s="8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72"/>
      <c r="V654" s="72"/>
      <c r="W654" s="72"/>
      <c r="X654" s="72"/>
      <c r="Y654" s="72"/>
      <c r="Z654" s="72"/>
    </row>
    <row r="655" spans="1:26" x14ac:dyDescent="0.25">
      <c r="A655" s="72"/>
      <c r="C655" s="88"/>
      <c r="D655" s="87"/>
      <c r="E655" s="1"/>
      <c r="F655" s="8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72"/>
      <c r="V655" s="72"/>
      <c r="W655" s="72"/>
      <c r="X655" s="72"/>
      <c r="Y655" s="72"/>
      <c r="Z655" s="72"/>
    </row>
    <row r="656" spans="1:26" x14ac:dyDescent="0.25">
      <c r="A656" s="72"/>
      <c r="C656" s="88"/>
      <c r="D656" s="87"/>
      <c r="E656" s="1"/>
      <c r="F656" s="8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72"/>
      <c r="V656" s="72"/>
      <c r="W656" s="72"/>
      <c r="X656" s="72"/>
      <c r="Y656" s="72"/>
      <c r="Z656" s="72"/>
    </row>
    <row r="657" spans="1:26" x14ac:dyDescent="0.25">
      <c r="A657" s="72"/>
      <c r="C657" s="88"/>
      <c r="D657" s="87"/>
      <c r="E657" s="1"/>
      <c r="F657" s="8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72"/>
      <c r="V657" s="72"/>
      <c r="W657" s="72"/>
      <c r="X657" s="72"/>
      <c r="Y657" s="72"/>
      <c r="Z657" s="72"/>
    </row>
    <row r="658" spans="1:26" x14ac:dyDescent="0.25">
      <c r="A658" s="72"/>
      <c r="C658" s="88"/>
      <c r="D658" s="87"/>
      <c r="E658" s="1"/>
      <c r="F658" s="8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72"/>
      <c r="V658" s="72"/>
      <c r="W658" s="72"/>
      <c r="X658" s="72"/>
      <c r="Y658" s="72"/>
      <c r="Z658" s="72"/>
    </row>
    <row r="659" spans="1:26" x14ac:dyDescent="0.25">
      <c r="A659" s="72"/>
      <c r="C659" s="88"/>
      <c r="D659" s="87"/>
      <c r="E659" s="1"/>
      <c r="F659" s="8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72"/>
      <c r="V659" s="72"/>
      <c r="W659" s="72"/>
      <c r="X659" s="72"/>
      <c r="Y659" s="72"/>
      <c r="Z659" s="72"/>
    </row>
    <row r="660" spans="1:26" x14ac:dyDescent="0.25">
      <c r="A660" s="72"/>
      <c r="C660" s="88"/>
      <c r="D660" s="87"/>
      <c r="E660" s="1"/>
      <c r="F660" s="8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72"/>
      <c r="V660" s="72"/>
      <c r="W660" s="72"/>
      <c r="X660" s="72"/>
      <c r="Y660" s="72"/>
      <c r="Z660" s="72"/>
    </row>
    <row r="661" spans="1:26" x14ac:dyDescent="0.25">
      <c r="A661" s="72"/>
      <c r="C661" s="88"/>
      <c r="D661" s="87"/>
      <c r="E661" s="1"/>
      <c r="F661" s="8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72"/>
      <c r="V661" s="72"/>
      <c r="W661" s="72"/>
      <c r="X661" s="72"/>
      <c r="Y661" s="72"/>
      <c r="Z661" s="72"/>
    </row>
    <row r="662" spans="1:26" x14ac:dyDescent="0.25">
      <c r="A662" s="72"/>
      <c r="C662" s="88"/>
      <c r="D662" s="87"/>
      <c r="E662" s="1"/>
      <c r="F662" s="8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72"/>
      <c r="V662" s="72"/>
      <c r="W662" s="72"/>
      <c r="X662" s="72"/>
      <c r="Y662" s="72"/>
      <c r="Z662" s="72"/>
    </row>
    <row r="663" spans="1:26" x14ac:dyDescent="0.25">
      <c r="A663" s="72"/>
      <c r="C663" s="88"/>
      <c r="D663" s="87"/>
      <c r="E663" s="1"/>
      <c r="F663" s="8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72"/>
      <c r="V663" s="72"/>
      <c r="W663" s="72"/>
      <c r="X663" s="72"/>
      <c r="Y663" s="72"/>
      <c r="Z663" s="72"/>
    </row>
    <row r="664" spans="1:26" x14ac:dyDescent="0.25">
      <c r="A664" s="72"/>
      <c r="C664" s="88"/>
      <c r="D664" s="87"/>
      <c r="E664" s="1"/>
      <c r="F664" s="8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72"/>
      <c r="V664" s="72"/>
      <c r="W664" s="72"/>
      <c r="X664" s="72"/>
      <c r="Y664" s="72"/>
      <c r="Z664" s="72"/>
    </row>
    <row r="665" spans="1:26" x14ac:dyDescent="0.25">
      <c r="A665" s="72"/>
      <c r="C665" s="88"/>
      <c r="D665" s="87"/>
      <c r="E665" s="1"/>
      <c r="F665" s="8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72"/>
      <c r="V665" s="72"/>
      <c r="W665" s="72"/>
      <c r="X665" s="72"/>
      <c r="Y665" s="72"/>
      <c r="Z665" s="72"/>
    </row>
    <row r="666" spans="1:26" x14ac:dyDescent="0.25">
      <c r="A666" s="72"/>
      <c r="C666" s="88"/>
      <c r="D666" s="87"/>
      <c r="E666" s="1"/>
      <c r="F666" s="8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72"/>
      <c r="V666" s="72"/>
      <c r="W666" s="72"/>
      <c r="X666" s="72"/>
      <c r="Y666" s="72"/>
      <c r="Z666" s="72"/>
    </row>
    <row r="667" spans="1:26" x14ac:dyDescent="0.25">
      <c r="A667" s="72"/>
      <c r="C667" s="88"/>
      <c r="D667" s="87"/>
      <c r="E667" s="1"/>
      <c r="F667" s="8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72"/>
      <c r="V667" s="72"/>
      <c r="W667" s="72"/>
      <c r="X667" s="72"/>
      <c r="Y667" s="72"/>
      <c r="Z667" s="72"/>
    </row>
    <row r="668" spans="1:26" x14ac:dyDescent="0.25">
      <c r="A668" s="72"/>
      <c r="C668" s="88"/>
      <c r="D668" s="87"/>
      <c r="E668" s="1"/>
      <c r="F668" s="8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72"/>
      <c r="V668" s="72"/>
      <c r="W668" s="72"/>
      <c r="X668" s="72"/>
      <c r="Y668" s="72"/>
      <c r="Z668" s="72"/>
    </row>
    <row r="669" spans="1:26" x14ac:dyDescent="0.25">
      <c r="A669" s="72"/>
      <c r="C669" s="88"/>
      <c r="D669" s="87"/>
      <c r="E669" s="1"/>
      <c r="F669" s="8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72"/>
      <c r="V669" s="72"/>
      <c r="W669" s="72"/>
      <c r="X669" s="72"/>
      <c r="Y669" s="72"/>
      <c r="Z669" s="72"/>
    </row>
    <row r="670" spans="1:26" x14ac:dyDescent="0.25">
      <c r="A670" s="72"/>
      <c r="C670" s="88"/>
      <c r="D670" s="87"/>
      <c r="E670" s="1"/>
      <c r="F670" s="8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72"/>
      <c r="V670" s="72"/>
      <c r="W670" s="72"/>
      <c r="X670" s="72"/>
      <c r="Y670" s="72"/>
      <c r="Z670" s="72"/>
    </row>
    <row r="671" spans="1:26" x14ac:dyDescent="0.25">
      <c r="A671" s="72"/>
      <c r="C671" s="88"/>
      <c r="D671" s="87"/>
      <c r="E671" s="1"/>
      <c r="F671" s="8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72"/>
      <c r="V671" s="72"/>
      <c r="W671" s="72"/>
      <c r="X671" s="72"/>
      <c r="Y671" s="72"/>
      <c r="Z671" s="72"/>
    </row>
    <row r="672" spans="1:26" x14ac:dyDescent="0.25">
      <c r="A672" s="72"/>
      <c r="C672" s="88"/>
      <c r="D672" s="87"/>
      <c r="E672" s="1"/>
      <c r="F672" s="8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72"/>
      <c r="V672" s="72"/>
      <c r="W672" s="72"/>
      <c r="X672" s="72"/>
      <c r="Y672" s="72"/>
      <c r="Z672" s="72"/>
    </row>
    <row r="673" spans="1:26" x14ac:dyDescent="0.25">
      <c r="A673" s="72"/>
      <c r="C673" s="88"/>
      <c r="D673" s="87"/>
      <c r="E673" s="1"/>
      <c r="F673" s="8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72"/>
      <c r="V673" s="72"/>
      <c r="W673" s="72"/>
      <c r="X673" s="72"/>
      <c r="Y673" s="72"/>
      <c r="Z673" s="72"/>
    </row>
    <row r="674" spans="1:26" x14ac:dyDescent="0.25">
      <c r="A674" s="72"/>
      <c r="C674" s="88"/>
      <c r="D674" s="87"/>
      <c r="E674" s="1"/>
      <c r="F674" s="8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72"/>
      <c r="V674" s="72"/>
      <c r="W674" s="72"/>
      <c r="X674" s="72"/>
      <c r="Y674" s="72"/>
      <c r="Z674" s="72"/>
    </row>
    <row r="675" spans="1:26" x14ac:dyDescent="0.25">
      <c r="A675" s="72"/>
      <c r="C675" s="88"/>
      <c r="D675" s="87"/>
      <c r="E675" s="1"/>
      <c r="F675" s="8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72"/>
      <c r="V675" s="72"/>
      <c r="W675" s="72"/>
      <c r="X675" s="72"/>
      <c r="Y675" s="72"/>
      <c r="Z675" s="72"/>
    </row>
    <row r="676" spans="1:26" x14ac:dyDescent="0.25">
      <c r="A676" s="72"/>
      <c r="C676" s="88"/>
      <c r="D676" s="87"/>
      <c r="E676" s="1"/>
      <c r="F676" s="8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72"/>
      <c r="V676" s="72"/>
      <c r="W676" s="72"/>
      <c r="X676" s="72"/>
      <c r="Y676" s="72"/>
      <c r="Z676" s="72"/>
    </row>
    <row r="677" spans="1:26" x14ac:dyDescent="0.25">
      <c r="A677" s="72"/>
      <c r="C677" s="88"/>
      <c r="D677" s="87"/>
      <c r="E677" s="1"/>
      <c r="F677" s="8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72"/>
      <c r="V677" s="72"/>
      <c r="W677" s="72"/>
      <c r="X677" s="72"/>
      <c r="Y677" s="72"/>
      <c r="Z677" s="72"/>
    </row>
    <row r="678" spans="1:26" x14ac:dyDescent="0.25">
      <c r="A678" s="72"/>
      <c r="C678" s="88"/>
      <c r="D678" s="87"/>
      <c r="E678" s="1"/>
      <c r="F678" s="8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72"/>
      <c r="V678" s="72"/>
      <c r="W678" s="72"/>
      <c r="X678" s="72"/>
      <c r="Y678" s="72"/>
      <c r="Z678" s="72"/>
    </row>
    <row r="679" spans="1:26" x14ac:dyDescent="0.25">
      <c r="A679" s="72"/>
      <c r="C679" s="88"/>
      <c r="D679" s="87"/>
      <c r="E679" s="1"/>
      <c r="F679" s="8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72"/>
      <c r="V679" s="72"/>
      <c r="W679" s="72"/>
      <c r="X679" s="72"/>
      <c r="Y679" s="72"/>
      <c r="Z679" s="72"/>
    </row>
    <row r="680" spans="1:26" x14ac:dyDescent="0.25">
      <c r="A680" s="72"/>
      <c r="C680" s="88"/>
      <c r="D680" s="87"/>
      <c r="E680" s="1"/>
      <c r="F680" s="8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72"/>
      <c r="V680" s="72"/>
      <c r="W680" s="72"/>
      <c r="X680" s="72"/>
      <c r="Y680" s="72"/>
      <c r="Z680" s="72"/>
    </row>
    <row r="681" spans="1:26" x14ac:dyDescent="0.25">
      <c r="A681" s="72"/>
      <c r="C681" s="88"/>
      <c r="D681" s="87"/>
      <c r="E681" s="1"/>
      <c r="F681" s="8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72"/>
      <c r="V681" s="72"/>
      <c r="W681" s="72"/>
      <c r="X681" s="72"/>
      <c r="Y681" s="72"/>
      <c r="Z681" s="72"/>
    </row>
    <row r="682" spans="1:26" x14ac:dyDescent="0.25">
      <c r="A682" s="72"/>
      <c r="C682" s="88"/>
      <c r="D682" s="87"/>
      <c r="E682" s="1"/>
      <c r="F682" s="8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72"/>
      <c r="V682" s="72"/>
      <c r="W682" s="72"/>
      <c r="X682" s="72"/>
      <c r="Y682" s="72"/>
      <c r="Z682" s="72"/>
    </row>
    <row r="683" spans="1:26" x14ac:dyDescent="0.25">
      <c r="A683" s="72"/>
      <c r="C683" s="88"/>
      <c r="D683" s="87"/>
      <c r="E683" s="1"/>
      <c r="F683" s="8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72"/>
      <c r="V683" s="72"/>
      <c r="W683" s="72"/>
      <c r="X683" s="72"/>
      <c r="Y683" s="72"/>
      <c r="Z683" s="72"/>
    </row>
    <row r="684" spans="1:26" x14ac:dyDescent="0.25">
      <c r="A684" s="72"/>
      <c r="C684" s="88"/>
      <c r="D684" s="87"/>
      <c r="E684" s="1"/>
      <c r="F684" s="8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72"/>
      <c r="V684" s="72"/>
      <c r="W684" s="72"/>
      <c r="X684" s="72"/>
      <c r="Y684" s="72"/>
      <c r="Z684" s="72"/>
    </row>
    <row r="685" spans="1:26" x14ac:dyDescent="0.25">
      <c r="A685" s="72"/>
      <c r="C685" s="88"/>
      <c r="D685" s="87"/>
      <c r="E685" s="1"/>
      <c r="F685" s="8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72"/>
      <c r="V685" s="72"/>
      <c r="W685" s="72"/>
      <c r="X685" s="72"/>
      <c r="Y685" s="72"/>
      <c r="Z685" s="72"/>
    </row>
    <row r="686" spans="1:26" x14ac:dyDescent="0.25">
      <c r="A686" s="72"/>
      <c r="C686" s="88"/>
      <c r="D686" s="87"/>
      <c r="E686" s="1"/>
      <c r="F686" s="8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72"/>
      <c r="V686" s="72"/>
      <c r="W686" s="72"/>
      <c r="X686" s="72"/>
      <c r="Y686" s="72"/>
      <c r="Z686" s="72"/>
    </row>
    <row r="687" spans="1:26" x14ac:dyDescent="0.25">
      <c r="A687" s="72"/>
      <c r="C687" s="88"/>
      <c r="D687" s="87"/>
      <c r="E687" s="1"/>
      <c r="F687" s="8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72"/>
      <c r="V687" s="72"/>
      <c r="W687" s="72"/>
      <c r="X687" s="72"/>
      <c r="Y687" s="72"/>
      <c r="Z687" s="72"/>
    </row>
    <row r="688" spans="1:26" x14ac:dyDescent="0.25">
      <c r="A688" s="72"/>
      <c r="C688" s="88"/>
      <c r="D688" s="87"/>
      <c r="E688" s="1"/>
      <c r="F688" s="8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72"/>
      <c r="V688" s="72"/>
      <c r="W688" s="72"/>
      <c r="X688" s="72"/>
      <c r="Y688" s="72"/>
      <c r="Z688" s="72"/>
    </row>
    <row r="689" spans="1:26" x14ac:dyDescent="0.25">
      <c r="A689" s="72"/>
      <c r="C689" s="88"/>
      <c r="D689" s="87"/>
      <c r="E689" s="1"/>
      <c r="F689" s="8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72"/>
      <c r="V689" s="72"/>
      <c r="W689" s="72"/>
      <c r="X689" s="72"/>
      <c r="Y689" s="72"/>
      <c r="Z689" s="72"/>
    </row>
    <row r="690" spans="1:26" x14ac:dyDescent="0.25">
      <c r="A690" s="72"/>
      <c r="C690" s="88"/>
      <c r="D690" s="87"/>
      <c r="E690" s="1"/>
      <c r="F690" s="8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72"/>
      <c r="V690" s="72"/>
      <c r="W690" s="72"/>
      <c r="X690" s="72"/>
      <c r="Y690" s="72"/>
      <c r="Z690" s="72"/>
    </row>
    <row r="691" spans="1:26" x14ac:dyDescent="0.25">
      <c r="A691" s="72"/>
      <c r="C691" s="88"/>
      <c r="D691" s="87"/>
      <c r="E691" s="1"/>
      <c r="F691" s="8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72"/>
      <c r="V691" s="72"/>
      <c r="W691" s="72"/>
      <c r="X691" s="72"/>
      <c r="Y691" s="72"/>
      <c r="Z691" s="72"/>
    </row>
    <row r="692" spans="1:26" x14ac:dyDescent="0.25">
      <c r="A692" s="72"/>
      <c r="C692" s="88"/>
      <c r="D692" s="87"/>
      <c r="E692" s="1"/>
      <c r="F692" s="8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72"/>
      <c r="V692" s="72"/>
      <c r="W692" s="72"/>
      <c r="X692" s="72"/>
      <c r="Y692" s="72"/>
      <c r="Z692" s="72"/>
    </row>
    <row r="693" spans="1:26" x14ac:dyDescent="0.25">
      <c r="A693" s="72"/>
      <c r="C693" s="88"/>
      <c r="D693" s="87"/>
      <c r="E693" s="1"/>
      <c r="F693" s="8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72"/>
      <c r="V693" s="72"/>
      <c r="W693" s="72"/>
      <c r="X693" s="72"/>
      <c r="Y693" s="72"/>
      <c r="Z693" s="72"/>
    </row>
    <row r="694" spans="1:26" x14ac:dyDescent="0.25">
      <c r="A694" s="72"/>
      <c r="C694" s="88"/>
      <c r="D694" s="87"/>
      <c r="E694" s="1"/>
      <c r="F694" s="8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72"/>
      <c r="V694" s="72"/>
      <c r="W694" s="72"/>
      <c r="X694" s="72"/>
      <c r="Y694" s="72"/>
      <c r="Z694" s="72"/>
    </row>
    <row r="695" spans="1:26" x14ac:dyDescent="0.25">
      <c r="A695" s="72"/>
      <c r="C695" s="88"/>
      <c r="D695" s="87"/>
      <c r="E695" s="1"/>
      <c r="F695" s="8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72"/>
      <c r="V695" s="72"/>
      <c r="W695" s="72"/>
      <c r="X695" s="72"/>
      <c r="Y695" s="72"/>
      <c r="Z695" s="72"/>
    </row>
    <row r="696" spans="1:26" x14ac:dyDescent="0.25">
      <c r="A696" s="72"/>
      <c r="C696" s="88"/>
      <c r="D696" s="87"/>
      <c r="E696" s="1"/>
      <c r="F696" s="8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72"/>
      <c r="V696" s="72"/>
      <c r="W696" s="72"/>
      <c r="X696" s="72"/>
      <c r="Y696" s="72"/>
      <c r="Z696" s="72"/>
    </row>
    <row r="697" spans="1:26" x14ac:dyDescent="0.25">
      <c r="A697" s="72"/>
      <c r="C697" s="88"/>
      <c r="D697" s="87"/>
      <c r="E697" s="1"/>
      <c r="F697" s="8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72"/>
      <c r="V697" s="72"/>
      <c r="W697" s="72"/>
      <c r="X697" s="72"/>
      <c r="Y697" s="72"/>
      <c r="Z697" s="72"/>
    </row>
    <row r="698" spans="1:26" x14ac:dyDescent="0.25">
      <c r="A698" s="72"/>
      <c r="C698" s="88"/>
      <c r="D698" s="87"/>
      <c r="E698" s="1"/>
      <c r="F698" s="8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72"/>
      <c r="V698" s="72"/>
      <c r="W698" s="72"/>
      <c r="X698" s="72"/>
      <c r="Y698" s="72"/>
      <c r="Z698" s="72"/>
    </row>
    <row r="699" spans="1:26" x14ac:dyDescent="0.25">
      <c r="A699" s="72"/>
      <c r="C699" s="88"/>
      <c r="D699" s="87"/>
      <c r="E699" s="1"/>
      <c r="F699" s="8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72"/>
      <c r="V699" s="72"/>
      <c r="W699" s="72"/>
      <c r="X699" s="72"/>
      <c r="Y699" s="72"/>
      <c r="Z699" s="72"/>
    </row>
    <row r="700" spans="1:26" x14ac:dyDescent="0.25">
      <c r="A700" s="72"/>
      <c r="C700" s="88"/>
      <c r="D700" s="87"/>
      <c r="E700" s="1"/>
      <c r="F700" s="8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72"/>
      <c r="V700" s="72"/>
      <c r="W700" s="72"/>
      <c r="X700" s="72"/>
      <c r="Y700" s="72"/>
      <c r="Z700" s="72"/>
    </row>
    <row r="701" spans="1:26" x14ac:dyDescent="0.25">
      <c r="A701" s="72"/>
      <c r="C701" s="88"/>
      <c r="D701" s="87"/>
      <c r="E701" s="1"/>
      <c r="F701" s="8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72"/>
      <c r="V701" s="72"/>
      <c r="W701" s="72"/>
      <c r="X701" s="72"/>
      <c r="Y701" s="72"/>
      <c r="Z701" s="72"/>
    </row>
    <row r="702" spans="1:26" x14ac:dyDescent="0.25">
      <c r="A702" s="72"/>
      <c r="C702" s="88"/>
      <c r="D702" s="87"/>
      <c r="E702" s="1"/>
      <c r="F702" s="8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72"/>
      <c r="V702" s="72"/>
      <c r="W702" s="72"/>
      <c r="X702" s="72"/>
      <c r="Y702" s="72"/>
      <c r="Z702" s="72"/>
    </row>
    <row r="703" spans="1:26" x14ac:dyDescent="0.25">
      <c r="A703" s="72"/>
      <c r="C703" s="88"/>
      <c r="D703" s="87"/>
      <c r="E703" s="1"/>
      <c r="F703" s="8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72"/>
      <c r="V703" s="72"/>
      <c r="W703" s="72"/>
      <c r="X703" s="72"/>
      <c r="Y703" s="72"/>
      <c r="Z703" s="72"/>
    </row>
    <row r="704" spans="1:26" x14ac:dyDescent="0.25">
      <c r="A704" s="72"/>
      <c r="C704" s="88"/>
      <c r="D704" s="87"/>
      <c r="E704" s="1"/>
      <c r="F704" s="8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72"/>
      <c r="V704" s="72"/>
      <c r="W704" s="72"/>
      <c r="X704" s="72"/>
      <c r="Y704" s="72"/>
      <c r="Z704" s="72"/>
    </row>
    <row r="705" spans="1:26" x14ac:dyDescent="0.25">
      <c r="A705" s="72"/>
      <c r="C705" s="88"/>
      <c r="D705" s="87"/>
      <c r="E705" s="1"/>
      <c r="F705" s="8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72"/>
      <c r="V705" s="72"/>
      <c r="W705" s="72"/>
      <c r="X705" s="72"/>
      <c r="Y705" s="72"/>
      <c r="Z705" s="72"/>
    </row>
    <row r="706" spans="1:26" x14ac:dyDescent="0.25">
      <c r="A706" s="72"/>
      <c r="C706" s="88"/>
      <c r="D706" s="87"/>
      <c r="E706" s="1"/>
      <c r="F706" s="8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72"/>
      <c r="V706" s="72"/>
      <c r="W706" s="72"/>
      <c r="X706" s="72"/>
      <c r="Y706" s="72"/>
      <c r="Z706" s="72"/>
    </row>
    <row r="707" spans="1:26" x14ac:dyDescent="0.25">
      <c r="A707" s="72"/>
      <c r="C707" s="88"/>
      <c r="D707" s="87"/>
      <c r="E707" s="1"/>
      <c r="F707" s="8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72"/>
      <c r="V707" s="72"/>
      <c r="W707" s="72"/>
      <c r="X707" s="72"/>
      <c r="Y707" s="72"/>
      <c r="Z707" s="72"/>
    </row>
    <row r="708" spans="1:26" x14ac:dyDescent="0.25">
      <c r="A708" s="72"/>
      <c r="C708" s="88"/>
      <c r="D708" s="87"/>
      <c r="E708" s="1"/>
      <c r="F708" s="8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72"/>
      <c r="V708" s="72"/>
      <c r="W708" s="72"/>
      <c r="X708" s="72"/>
      <c r="Y708" s="72"/>
      <c r="Z708" s="72"/>
    </row>
    <row r="709" spans="1:26" x14ac:dyDescent="0.25">
      <c r="A709" s="72"/>
      <c r="C709" s="88"/>
      <c r="D709" s="87"/>
      <c r="E709" s="1"/>
      <c r="F709" s="8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72"/>
      <c r="V709" s="72"/>
      <c r="W709" s="72"/>
      <c r="X709" s="72"/>
      <c r="Y709" s="72"/>
      <c r="Z709" s="72"/>
    </row>
    <row r="710" spans="1:26" x14ac:dyDescent="0.25">
      <c r="A710" s="72"/>
      <c r="C710" s="88"/>
      <c r="D710" s="87"/>
      <c r="E710" s="1"/>
      <c r="F710" s="8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72"/>
      <c r="V710" s="72"/>
      <c r="W710" s="72"/>
      <c r="X710" s="72"/>
      <c r="Y710" s="72"/>
      <c r="Z710" s="72"/>
    </row>
    <row r="711" spans="1:26" x14ac:dyDescent="0.25">
      <c r="A711" s="72"/>
      <c r="C711" s="88"/>
      <c r="D711" s="87"/>
      <c r="E711" s="1"/>
      <c r="F711" s="8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72"/>
      <c r="V711" s="72"/>
      <c r="W711" s="72"/>
      <c r="X711" s="72"/>
      <c r="Y711" s="72"/>
      <c r="Z711" s="72"/>
    </row>
    <row r="712" spans="1:26" x14ac:dyDescent="0.25">
      <c r="A712" s="72"/>
      <c r="C712" s="88"/>
      <c r="D712" s="87"/>
      <c r="E712" s="1"/>
      <c r="F712" s="8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72"/>
      <c r="V712" s="72"/>
      <c r="W712" s="72"/>
      <c r="X712" s="72"/>
      <c r="Y712" s="72"/>
      <c r="Z712" s="72"/>
    </row>
    <row r="713" spans="1:26" x14ac:dyDescent="0.25">
      <c r="A713" s="72"/>
      <c r="C713" s="88"/>
      <c r="D713" s="87"/>
      <c r="E713" s="1"/>
      <c r="F713" s="8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72"/>
      <c r="V713" s="72"/>
      <c r="W713" s="72"/>
      <c r="X713" s="72"/>
      <c r="Y713" s="72"/>
      <c r="Z713" s="72"/>
    </row>
    <row r="714" spans="1:26" x14ac:dyDescent="0.25">
      <c r="A714" s="72"/>
      <c r="C714" s="88"/>
      <c r="D714" s="87"/>
      <c r="E714" s="1"/>
      <c r="F714" s="8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72"/>
      <c r="V714" s="72"/>
      <c r="W714" s="72"/>
      <c r="X714" s="72"/>
      <c r="Y714" s="72"/>
      <c r="Z714" s="72"/>
    </row>
    <row r="715" spans="1:26" x14ac:dyDescent="0.25">
      <c r="A715" s="72"/>
      <c r="C715" s="88"/>
      <c r="D715" s="87"/>
      <c r="E715" s="1"/>
      <c r="F715" s="8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72"/>
      <c r="V715" s="72"/>
      <c r="W715" s="72"/>
      <c r="X715" s="72"/>
      <c r="Y715" s="72"/>
      <c r="Z715" s="72"/>
    </row>
    <row r="716" spans="1:26" x14ac:dyDescent="0.25">
      <c r="A716" s="72"/>
      <c r="C716" s="88"/>
      <c r="D716" s="87"/>
      <c r="E716" s="1"/>
      <c r="F716" s="8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72"/>
      <c r="V716" s="72"/>
      <c r="W716" s="72"/>
      <c r="X716" s="72"/>
      <c r="Y716" s="72"/>
      <c r="Z716" s="72"/>
    </row>
    <row r="717" spans="1:26" x14ac:dyDescent="0.25">
      <c r="A717" s="72"/>
      <c r="C717" s="88"/>
      <c r="D717" s="87"/>
      <c r="E717" s="1"/>
      <c r="F717" s="8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72"/>
      <c r="V717" s="72"/>
      <c r="W717" s="72"/>
      <c r="X717" s="72"/>
      <c r="Y717" s="72"/>
      <c r="Z717" s="72"/>
    </row>
    <row r="718" spans="1:26" x14ac:dyDescent="0.25">
      <c r="A718" s="72"/>
      <c r="C718" s="88"/>
      <c r="D718" s="87"/>
      <c r="E718" s="1"/>
      <c r="F718" s="8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72"/>
      <c r="V718" s="72"/>
      <c r="W718" s="72"/>
      <c r="X718" s="72"/>
      <c r="Y718" s="72"/>
      <c r="Z718" s="72"/>
    </row>
    <row r="719" spans="1:26" x14ac:dyDescent="0.25">
      <c r="A719" s="72"/>
      <c r="C719" s="88"/>
      <c r="D719" s="87"/>
      <c r="E719" s="1"/>
      <c r="F719" s="8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72"/>
      <c r="V719" s="72"/>
      <c r="W719" s="72"/>
      <c r="X719" s="72"/>
      <c r="Y719" s="72"/>
      <c r="Z719" s="72"/>
    </row>
    <row r="720" spans="1:26" x14ac:dyDescent="0.25">
      <c r="A720" s="72"/>
      <c r="C720" s="88"/>
      <c r="D720" s="87"/>
      <c r="E720" s="1"/>
      <c r="F720" s="8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72"/>
      <c r="V720" s="72"/>
      <c r="W720" s="72"/>
      <c r="X720" s="72"/>
      <c r="Y720" s="72"/>
      <c r="Z720" s="72"/>
    </row>
    <row r="721" spans="1:26" x14ac:dyDescent="0.25">
      <c r="A721" s="72"/>
      <c r="C721" s="88"/>
      <c r="D721" s="87"/>
      <c r="E721" s="1"/>
      <c r="F721" s="8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72"/>
      <c r="V721" s="72"/>
      <c r="W721" s="72"/>
      <c r="X721" s="72"/>
      <c r="Y721" s="72"/>
      <c r="Z721" s="72"/>
    </row>
    <row r="722" spans="1:26" x14ac:dyDescent="0.25">
      <c r="A722" s="72"/>
      <c r="C722" s="88"/>
      <c r="D722" s="87"/>
      <c r="E722" s="1"/>
      <c r="F722" s="8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72"/>
      <c r="V722" s="72"/>
      <c r="W722" s="72"/>
      <c r="X722" s="72"/>
      <c r="Y722" s="72"/>
      <c r="Z722" s="72"/>
    </row>
    <row r="723" spans="1:26" x14ac:dyDescent="0.25">
      <c r="A723" s="72"/>
      <c r="C723" s="88"/>
      <c r="D723" s="87"/>
      <c r="E723" s="1"/>
      <c r="F723" s="8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72"/>
      <c r="V723" s="72"/>
      <c r="W723" s="72"/>
      <c r="X723" s="72"/>
      <c r="Y723" s="72"/>
      <c r="Z723" s="72"/>
    </row>
    <row r="724" spans="1:26" x14ac:dyDescent="0.25">
      <c r="A724" s="72"/>
      <c r="C724" s="88"/>
      <c r="D724" s="87"/>
      <c r="E724" s="1"/>
      <c r="F724" s="8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72"/>
      <c r="V724" s="72"/>
      <c r="W724" s="72"/>
      <c r="X724" s="72"/>
      <c r="Y724" s="72"/>
      <c r="Z724" s="72"/>
    </row>
    <row r="725" spans="1:26" x14ac:dyDescent="0.25">
      <c r="A725" s="72"/>
      <c r="C725" s="88"/>
      <c r="D725" s="87"/>
      <c r="E725" s="1"/>
      <c r="F725" s="8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72"/>
      <c r="V725" s="72"/>
      <c r="W725" s="72"/>
      <c r="X725" s="72"/>
      <c r="Y725" s="72"/>
      <c r="Z725" s="72"/>
    </row>
    <row r="726" spans="1:26" x14ac:dyDescent="0.25">
      <c r="A726" s="72"/>
      <c r="C726" s="88"/>
      <c r="D726" s="87"/>
      <c r="E726" s="1"/>
      <c r="F726" s="8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72"/>
      <c r="V726" s="72"/>
      <c r="W726" s="72"/>
      <c r="X726" s="72"/>
      <c r="Y726" s="72"/>
      <c r="Z726" s="72"/>
    </row>
    <row r="727" spans="1:26" x14ac:dyDescent="0.25">
      <c r="A727" s="72"/>
      <c r="C727" s="88"/>
      <c r="D727" s="87"/>
      <c r="E727" s="1"/>
      <c r="F727" s="8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72"/>
      <c r="V727" s="72"/>
      <c r="W727" s="72"/>
      <c r="X727" s="72"/>
      <c r="Y727" s="72"/>
      <c r="Z727" s="72"/>
    </row>
    <row r="728" spans="1:26" x14ac:dyDescent="0.25">
      <c r="A728" s="72"/>
      <c r="C728" s="88"/>
      <c r="D728" s="87"/>
      <c r="E728" s="1"/>
      <c r="F728" s="8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72"/>
      <c r="V728" s="72"/>
      <c r="W728" s="72"/>
      <c r="X728" s="72"/>
      <c r="Y728" s="72"/>
      <c r="Z728" s="72"/>
    </row>
    <row r="729" spans="1:26" x14ac:dyDescent="0.25">
      <c r="A729" s="72"/>
      <c r="C729" s="88"/>
      <c r="D729" s="87"/>
      <c r="E729" s="1"/>
      <c r="F729" s="8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72"/>
      <c r="V729" s="72"/>
      <c r="W729" s="72"/>
      <c r="X729" s="72"/>
      <c r="Y729" s="72"/>
      <c r="Z729" s="72"/>
    </row>
    <row r="730" spans="1:26" x14ac:dyDescent="0.25">
      <c r="A730" s="72"/>
      <c r="C730" s="88"/>
      <c r="D730" s="87"/>
      <c r="E730" s="1"/>
      <c r="F730" s="8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72"/>
      <c r="V730" s="72"/>
      <c r="W730" s="72"/>
      <c r="X730" s="72"/>
      <c r="Y730" s="72"/>
      <c r="Z730" s="72"/>
    </row>
    <row r="731" spans="1:26" x14ac:dyDescent="0.25">
      <c r="A731" s="72"/>
      <c r="C731" s="88"/>
      <c r="D731" s="87"/>
      <c r="E731" s="1"/>
      <c r="F731" s="8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72"/>
      <c r="V731" s="72"/>
      <c r="W731" s="72"/>
      <c r="X731" s="72"/>
      <c r="Y731" s="72"/>
      <c r="Z731" s="72"/>
    </row>
    <row r="732" spans="1:26" x14ac:dyDescent="0.25">
      <c r="A732" s="72"/>
      <c r="C732" s="88"/>
      <c r="D732" s="87"/>
      <c r="E732" s="1"/>
      <c r="F732" s="8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72"/>
      <c r="V732" s="72"/>
      <c r="W732" s="72"/>
      <c r="X732" s="72"/>
      <c r="Y732" s="72"/>
      <c r="Z732" s="72"/>
    </row>
    <row r="733" spans="1:26" x14ac:dyDescent="0.25">
      <c r="A733" s="72"/>
      <c r="C733" s="88"/>
      <c r="D733" s="87"/>
      <c r="E733" s="1"/>
      <c r="F733" s="8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72"/>
      <c r="V733" s="72"/>
      <c r="W733" s="72"/>
      <c r="X733" s="72"/>
      <c r="Y733" s="72"/>
      <c r="Z733" s="72"/>
    </row>
    <row r="734" spans="1:26" x14ac:dyDescent="0.25">
      <c r="A734" s="72"/>
      <c r="C734" s="88"/>
      <c r="D734" s="87"/>
      <c r="E734" s="1"/>
      <c r="F734" s="8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72"/>
      <c r="V734" s="72"/>
      <c r="W734" s="72"/>
      <c r="X734" s="72"/>
      <c r="Y734" s="72"/>
      <c r="Z734" s="72"/>
    </row>
    <row r="735" spans="1:26" x14ac:dyDescent="0.25">
      <c r="A735" s="72"/>
      <c r="C735" s="88"/>
      <c r="D735" s="87"/>
      <c r="E735" s="1"/>
      <c r="F735" s="8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72"/>
      <c r="V735" s="72"/>
      <c r="W735" s="72"/>
      <c r="X735" s="72"/>
      <c r="Y735" s="72"/>
      <c r="Z735" s="72"/>
    </row>
    <row r="736" spans="1:26" x14ac:dyDescent="0.25">
      <c r="A736" s="72"/>
      <c r="C736" s="88"/>
      <c r="D736" s="87"/>
      <c r="E736" s="1"/>
      <c r="F736" s="8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72"/>
      <c r="V736" s="72"/>
      <c r="W736" s="72"/>
      <c r="X736" s="72"/>
      <c r="Y736" s="72"/>
      <c r="Z736" s="72"/>
    </row>
    <row r="737" spans="1:26" x14ac:dyDescent="0.25">
      <c r="A737" s="72"/>
      <c r="C737" s="88"/>
      <c r="D737" s="87"/>
      <c r="E737" s="1"/>
      <c r="F737" s="8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72"/>
      <c r="V737" s="72"/>
      <c r="W737" s="72"/>
      <c r="X737" s="72"/>
      <c r="Y737" s="72"/>
      <c r="Z737" s="72"/>
    </row>
    <row r="738" spans="1:26" x14ac:dyDescent="0.25">
      <c r="A738" s="72"/>
      <c r="C738" s="88"/>
      <c r="D738" s="87"/>
      <c r="E738" s="1"/>
      <c r="F738" s="8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72"/>
      <c r="V738" s="72"/>
      <c r="W738" s="72"/>
      <c r="X738" s="72"/>
      <c r="Y738" s="72"/>
      <c r="Z738" s="72"/>
    </row>
    <row r="739" spans="1:26" x14ac:dyDescent="0.25">
      <c r="A739" s="72"/>
      <c r="C739" s="88"/>
      <c r="D739" s="87"/>
      <c r="E739" s="1"/>
      <c r="F739" s="8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72"/>
      <c r="V739" s="72"/>
      <c r="W739" s="72"/>
      <c r="X739" s="72"/>
      <c r="Y739" s="72"/>
      <c r="Z739" s="72"/>
    </row>
    <row r="740" spans="1:26" x14ac:dyDescent="0.25">
      <c r="A740" s="72"/>
      <c r="C740" s="88"/>
      <c r="D740" s="87"/>
      <c r="E740" s="1"/>
      <c r="F740" s="8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72"/>
      <c r="V740" s="72"/>
      <c r="W740" s="72"/>
      <c r="X740" s="72"/>
      <c r="Y740" s="72"/>
      <c r="Z740" s="72"/>
    </row>
    <row r="741" spans="1:26" x14ac:dyDescent="0.25">
      <c r="A741" s="72"/>
      <c r="C741" s="88"/>
      <c r="D741" s="87"/>
      <c r="E741" s="1"/>
      <c r="F741" s="8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72"/>
      <c r="V741" s="72"/>
      <c r="W741" s="72"/>
      <c r="X741" s="72"/>
      <c r="Y741" s="72"/>
      <c r="Z741" s="72"/>
    </row>
    <row r="742" spans="1:26" x14ac:dyDescent="0.25">
      <c r="A742" s="72"/>
      <c r="C742" s="88"/>
      <c r="D742" s="87"/>
      <c r="E742" s="1"/>
      <c r="F742" s="8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72"/>
      <c r="V742" s="72"/>
      <c r="W742" s="72"/>
      <c r="X742" s="72"/>
      <c r="Y742" s="72"/>
      <c r="Z742" s="72"/>
    </row>
    <row r="743" spans="1:26" x14ac:dyDescent="0.25">
      <c r="A743" s="72"/>
      <c r="C743" s="88"/>
      <c r="D743" s="87"/>
      <c r="E743" s="1"/>
      <c r="F743" s="8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72"/>
      <c r="V743" s="72"/>
      <c r="W743" s="72"/>
      <c r="X743" s="72"/>
      <c r="Y743" s="72"/>
      <c r="Z743" s="72"/>
    </row>
    <row r="744" spans="1:26" x14ac:dyDescent="0.25">
      <c r="A744" s="72"/>
      <c r="C744" s="88"/>
      <c r="D744" s="87"/>
      <c r="E744" s="1"/>
      <c r="F744" s="8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72"/>
      <c r="V744" s="72"/>
      <c r="W744" s="72"/>
      <c r="X744" s="72"/>
      <c r="Y744" s="72"/>
      <c r="Z744" s="72"/>
    </row>
    <row r="745" spans="1:26" x14ac:dyDescent="0.25">
      <c r="A745" s="72"/>
      <c r="C745" s="88"/>
      <c r="D745" s="87"/>
      <c r="E745" s="1"/>
      <c r="F745" s="8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72"/>
      <c r="V745" s="72"/>
      <c r="W745" s="72"/>
      <c r="X745" s="72"/>
      <c r="Y745" s="72"/>
      <c r="Z745" s="72"/>
    </row>
    <row r="746" spans="1:26" x14ac:dyDescent="0.25">
      <c r="A746" s="72"/>
      <c r="C746" s="88"/>
      <c r="D746" s="87"/>
      <c r="E746" s="1"/>
      <c r="F746" s="8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72"/>
      <c r="V746" s="72"/>
      <c r="W746" s="72"/>
      <c r="X746" s="72"/>
      <c r="Y746" s="72"/>
      <c r="Z746" s="72"/>
    </row>
    <row r="747" spans="1:26" x14ac:dyDescent="0.25">
      <c r="A747" s="72"/>
      <c r="C747" s="88"/>
      <c r="D747" s="87"/>
      <c r="E747" s="1"/>
      <c r="F747" s="8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72"/>
      <c r="V747" s="72"/>
      <c r="W747" s="72"/>
      <c r="X747" s="72"/>
      <c r="Y747" s="72"/>
      <c r="Z747" s="72"/>
    </row>
    <row r="748" spans="1:26" x14ac:dyDescent="0.25">
      <c r="A748" s="72"/>
      <c r="C748" s="88"/>
      <c r="D748" s="87"/>
      <c r="E748" s="1"/>
      <c r="F748" s="8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72"/>
      <c r="V748" s="72"/>
      <c r="W748" s="72"/>
      <c r="X748" s="72"/>
      <c r="Y748" s="72"/>
      <c r="Z748" s="72"/>
    </row>
    <row r="749" spans="1:26" x14ac:dyDescent="0.25">
      <c r="A749" s="72"/>
      <c r="C749" s="88"/>
      <c r="D749" s="87"/>
      <c r="E749" s="1"/>
      <c r="F749" s="8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72"/>
      <c r="V749" s="72"/>
      <c r="W749" s="72"/>
      <c r="X749" s="72"/>
      <c r="Y749" s="72"/>
      <c r="Z749" s="72"/>
    </row>
    <row r="750" spans="1:26" x14ac:dyDescent="0.25">
      <c r="A750" s="72"/>
      <c r="C750" s="88"/>
      <c r="D750" s="87"/>
      <c r="E750" s="1"/>
      <c r="F750" s="8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72"/>
      <c r="V750" s="72"/>
      <c r="W750" s="72"/>
      <c r="X750" s="72"/>
      <c r="Y750" s="72"/>
      <c r="Z750" s="72"/>
    </row>
    <row r="751" spans="1:26" x14ac:dyDescent="0.25">
      <c r="A751" s="72"/>
      <c r="C751" s="88"/>
      <c r="D751" s="87"/>
      <c r="E751" s="1"/>
      <c r="F751" s="8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72"/>
      <c r="V751" s="72"/>
      <c r="W751" s="72"/>
      <c r="X751" s="72"/>
      <c r="Y751" s="72"/>
      <c r="Z751" s="72"/>
    </row>
    <row r="752" spans="1:26" x14ac:dyDescent="0.25">
      <c r="A752" s="72"/>
      <c r="C752" s="88"/>
      <c r="D752" s="87"/>
      <c r="E752" s="1"/>
      <c r="F752" s="8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72"/>
      <c r="V752" s="72"/>
      <c r="W752" s="72"/>
      <c r="X752" s="72"/>
      <c r="Y752" s="72"/>
      <c r="Z752" s="72"/>
    </row>
    <row r="753" spans="1:26" x14ac:dyDescent="0.25">
      <c r="A753" s="72"/>
      <c r="C753" s="88"/>
      <c r="D753" s="87"/>
      <c r="E753" s="1"/>
      <c r="F753" s="8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72"/>
      <c r="V753" s="72"/>
      <c r="W753" s="72"/>
      <c r="X753" s="72"/>
      <c r="Y753" s="72"/>
      <c r="Z753" s="72"/>
    </row>
    <row r="754" spans="1:26" x14ac:dyDescent="0.25">
      <c r="A754" s="72"/>
      <c r="C754" s="88"/>
      <c r="D754" s="87"/>
      <c r="E754" s="1"/>
      <c r="F754" s="8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72"/>
      <c r="V754" s="72"/>
      <c r="W754" s="72"/>
      <c r="X754" s="72"/>
      <c r="Y754" s="72"/>
      <c r="Z754" s="72"/>
    </row>
    <row r="755" spans="1:26" x14ac:dyDescent="0.25">
      <c r="A755" s="72"/>
      <c r="C755" s="88"/>
      <c r="D755" s="87"/>
      <c r="E755" s="1"/>
      <c r="F755" s="8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72"/>
      <c r="V755" s="72"/>
      <c r="W755" s="72"/>
      <c r="X755" s="72"/>
      <c r="Y755" s="72"/>
      <c r="Z755" s="72"/>
    </row>
    <row r="756" spans="1:26" x14ac:dyDescent="0.25">
      <c r="A756" s="72"/>
      <c r="C756" s="88"/>
      <c r="D756" s="87"/>
      <c r="E756" s="1"/>
      <c r="F756" s="8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72"/>
      <c r="V756" s="72"/>
      <c r="W756" s="72"/>
      <c r="X756" s="72"/>
      <c r="Y756" s="72"/>
      <c r="Z756" s="72"/>
    </row>
    <row r="757" spans="1:26" x14ac:dyDescent="0.25">
      <c r="A757" s="72"/>
      <c r="C757" s="88"/>
      <c r="D757" s="87"/>
      <c r="E757" s="1"/>
      <c r="F757" s="8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72"/>
      <c r="V757" s="72"/>
      <c r="W757" s="72"/>
      <c r="X757" s="72"/>
      <c r="Y757" s="72"/>
      <c r="Z757" s="72"/>
    </row>
    <row r="758" spans="1:26" x14ac:dyDescent="0.25">
      <c r="A758" s="72"/>
      <c r="C758" s="88"/>
      <c r="D758" s="87"/>
      <c r="E758" s="1"/>
      <c r="F758" s="8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72"/>
      <c r="V758" s="72"/>
      <c r="W758" s="72"/>
      <c r="X758" s="72"/>
      <c r="Y758" s="72"/>
      <c r="Z758" s="72"/>
    </row>
    <row r="759" spans="1:26" x14ac:dyDescent="0.25">
      <c r="A759" s="72"/>
      <c r="C759" s="88"/>
      <c r="D759" s="87"/>
      <c r="E759" s="1"/>
      <c r="F759" s="8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72"/>
      <c r="V759" s="72"/>
      <c r="W759" s="72"/>
      <c r="X759" s="72"/>
      <c r="Y759" s="72"/>
      <c r="Z759" s="72"/>
    </row>
    <row r="760" spans="1:26" x14ac:dyDescent="0.25">
      <c r="A760" s="72"/>
      <c r="C760" s="88"/>
      <c r="D760" s="87"/>
      <c r="E760" s="1"/>
      <c r="F760" s="8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72"/>
      <c r="V760" s="72"/>
      <c r="W760" s="72"/>
      <c r="X760" s="72"/>
      <c r="Y760" s="72"/>
      <c r="Z760" s="72"/>
    </row>
    <row r="761" spans="1:26" x14ac:dyDescent="0.25">
      <c r="A761" s="72"/>
      <c r="C761" s="88"/>
      <c r="D761" s="87"/>
      <c r="E761" s="1"/>
      <c r="F761" s="8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72"/>
      <c r="V761" s="72"/>
      <c r="W761" s="72"/>
      <c r="X761" s="72"/>
      <c r="Y761" s="72"/>
      <c r="Z761" s="72"/>
    </row>
    <row r="762" spans="1:26" x14ac:dyDescent="0.25">
      <c r="A762" s="72"/>
      <c r="C762" s="88"/>
      <c r="D762" s="87"/>
      <c r="E762" s="1"/>
      <c r="F762" s="8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72"/>
      <c r="V762" s="72"/>
      <c r="W762" s="72"/>
      <c r="X762" s="72"/>
      <c r="Y762" s="72"/>
      <c r="Z762" s="72"/>
    </row>
    <row r="763" spans="1:26" x14ac:dyDescent="0.25">
      <c r="A763" s="72"/>
      <c r="C763" s="88"/>
      <c r="D763" s="87"/>
      <c r="E763" s="1"/>
      <c r="F763" s="8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72"/>
      <c r="V763" s="72"/>
      <c r="W763" s="72"/>
      <c r="X763" s="72"/>
      <c r="Y763" s="72"/>
      <c r="Z763" s="72"/>
    </row>
    <row r="764" spans="1:26" x14ac:dyDescent="0.25">
      <c r="A764" s="72"/>
      <c r="C764" s="88"/>
      <c r="D764" s="87"/>
      <c r="E764" s="1"/>
      <c r="F764" s="8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72"/>
      <c r="V764" s="72"/>
      <c r="W764" s="72"/>
      <c r="X764" s="72"/>
      <c r="Y764" s="72"/>
      <c r="Z764" s="72"/>
    </row>
    <row r="765" spans="1:26" x14ac:dyDescent="0.25">
      <c r="A765" s="72"/>
      <c r="C765" s="88"/>
      <c r="D765" s="87"/>
      <c r="E765" s="1"/>
      <c r="F765" s="8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72"/>
      <c r="V765" s="72"/>
      <c r="W765" s="72"/>
      <c r="X765" s="72"/>
      <c r="Y765" s="72"/>
      <c r="Z765" s="72"/>
    </row>
    <row r="766" spans="1:26" x14ac:dyDescent="0.25">
      <c r="A766" s="72"/>
      <c r="C766" s="88"/>
      <c r="D766" s="87"/>
      <c r="E766" s="1"/>
      <c r="F766" s="8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72"/>
      <c r="V766" s="72"/>
      <c r="W766" s="72"/>
      <c r="X766" s="72"/>
      <c r="Y766" s="72"/>
      <c r="Z766" s="72"/>
    </row>
    <row r="767" spans="1:26" x14ac:dyDescent="0.25">
      <c r="A767" s="72"/>
      <c r="C767" s="88"/>
      <c r="D767" s="87"/>
      <c r="E767" s="1"/>
      <c r="F767" s="8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72"/>
      <c r="V767" s="72"/>
      <c r="W767" s="72"/>
      <c r="X767" s="72"/>
      <c r="Y767" s="72"/>
      <c r="Z767" s="72"/>
    </row>
    <row r="768" spans="1:26" x14ac:dyDescent="0.25">
      <c r="A768" s="72"/>
      <c r="C768" s="88"/>
      <c r="D768" s="87"/>
      <c r="E768" s="1"/>
      <c r="F768" s="8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72"/>
      <c r="V768" s="72"/>
      <c r="W768" s="72"/>
      <c r="X768" s="72"/>
      <c r="Y768" s="72"/>
      <c r="Z768" s="72"/>
    </row>
    <row r="769" spans="1:26" x14ac:dyDescent="0.25">
      <c r="A769" s="72"/>
      <c r="C769" s="88"/>
      <c r="D769" s="87"/>
      <c r="E769" s="1"/>
      <c r="F769" s="8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72"/>
      <c r="V769" s="72"/>
      <c r="W769" s="72"/>
      <c r="X769" s="72"/>
      <c r="Y769" s="72"/>
      <c r="Z769" s="72"/>
    </row>
    <row r="770" spans="1:26" x14ac:dyDescent="0.25">
      <c r="A770" s="72"/>
      <c r="C770" s="88"/>
      <c r="D770" s="87"/>
      <c r="E770" s="1"/>
      <c r="F770" s="8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72"/>
      <c r="V770" s="72"/>
      <c r="W770" s="72"/>
      <c r="X770" s="72"/>
      <c r="Y770" s="72"/>
      <c r="Z770" s="72"/>
    </row>
    <row r="771" spans="1:26" x14ac:dyDescent="0.25">
      <c r="A771" s="72"/>
      <c r="C771" s="88"/>
      <c r="D771" s="87"/>
      <c r="E771" s="1"/>
      <c r="F771" s="8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72"/>
      <c r="V771" s="72"/>
      <c r="W771" s="72"/>
      <c r="X771" s="72"/>
      <c r="Y771" s="72"/>
      <c r="Z771" s="72"/>
    </row>
    <row r="772" spans="1:26" x14ac:dyDescent="0.25">
      <c r="A772" s="72"/>
      <c r="C772" s="88"/>
      <c r="D772" s="87"/>
      <c r="E772" s="1"/>
      <c r="F772" s="8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72"/>
      <c r="V772" s="72"/>
      <c r="W772" s="72"/>
      <c r="X772" s="72"/>
      <c r="Y772" s="72"/>
      <c r="Z772" s="72"/>
    </row>
    <row r="773" spans="1:26" x14ac:dyDescent="0.25">
      <c r="A773" s="72"/>
      <c r="C773" s="88"/>
      <c r="D773" s="87"/>
      <c r="E773" s="1"/>
      <c r="F773" s="8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72"/>
      <c r="V773" s="72"/>
      <c r="W773" s="72"/>
      <c r="X773" s="72"/>
      <c r="Y773" s="72"/>
      <c r="Z773" s="72"/>
    </row>
    <row r="774" spans="1:26" x14ac:dyDescent="0.25">
      <c r="A774" s="72"/>
      <c r="C774" s="88"/>
      <c r="D774" s="87"/>
      <c r="E774" s="1"/>
      <c r="F774" s="8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72"/>
      <c r="V774" s="72"/>
      <c r="W774" s="72"/>
      <c r="X774" s="72"/>
      <c r="Y774" s="72"/>
      <c r="Z774" s="72"/>
    </row>
    <row r="775" spans="1:26" x14ac:dyDescent="0.25">
      <c r="A775" s="72"/>
      <c r="C775" s="88"/>
      <c r="D775" s="87"/>
      <c r="E775" s="1"/>
      <c r="F775" s="8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72"/>
      <c r="V775" s="72"/>
      <c r="W775" s="72"/>
      <c r="X775" s="72"/>
      <c r="Y775" s="72"/>
      <c r="Z775" s="72"/>
    </row>
    <row r="776" spans="1:26" x14ac:dyDescent="0.25">
      <c r="A776" s="72"/>
      <c r="C776" s="88"/>
      <c r="D776" s="87"/>
      <c r="E776" s="1"/>
      <c r="F776" s="8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72"/>
      <c r="V776" s="72"/>
      <c r="W776" s="72"/>
      <c r="X776" s="72"/>
      <c r="Y776" s="72"/>
      <c r="Z776" s="72"/>
    </row>
    <row r="777" spans="1:26" x14ac:dyDescent="0.25">
      <c r="A777" s="72"/>
      <c r="C777" s="88"/>
      <c r="D777" s="87"/>
      <c r="E777" s="1"/>
      <c r="F777" s="8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72"/>
      <c r="V777" s="72"/>
      <c r="W777" s="72"/>
      <c r="X777" s="72"/>
      <c r="Y777" s="72"/>
      <c r="Z777" s="72"/>
    </row>
    <row r="778" spans="1:26" x14ac:dyDescent="0.25">
      <c r="A778" s="72"/>
      <c r="C778" s="88"/>
      <c r="D778" s="87"/>
      <c r="E778" s="1"/>
      <c r="F778" s="8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72"/>
      <c r="V778" s="72"/>
      <c r="W778" s="72"/>
      <c r="X778" s="72"/>
      <c r="Y778" s="72"/>
      <c r="Z778" s="72"/>
    </row>
    <row r="779" spans="1:26" x14ac:dyDescent="0.25">
      <c r="A779" s="72"/>
      <c r="C779" s="88"/>
      <c r="D779" s="87"/>
      <c r="E779" s="1"/>
      <c r="F779" s="8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72"/>
      <c r="V779" s="72"/>
      <c r="W779" s="72"/>
      <c r="X779" s="72"/>
      <c r="Y779" s="72"/>
      <c r="Z779" s="72"/>
    </row>
    <row r="780" spans="1:26" x14ac:dyDescent="0.25">
      <c r="A780" s="72"/>
      <c r="C780" s="88"/>
      <c r="D780" s="87"/>
      <c r="E780" s="1"/>
      <c r="F780" s="8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72"/>
      <c r="V780" s="72"/>
      <c r="W780" s="72"/>
      <c r="X780" s="72"/>
      <c r="Y780" s="72"/>
      <c r="Z780" s="72"/>
    </row>
    <row r="781" spans="1:26" x14ac:dyDescent="0.25">
      <c r="A781" s="72"/>
      <c r="C781" s="88"/>
      <c r="D781" s="87"/>
      <c r="E781" s="1"/>
      <c r="F781" s="8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72"/>
      <c r="V781" s="72"/>
      <c r="W781" s="72"/>
      <c r="X781" s="72"/>
      <c r="Y781" s="72"/>
      <c r="Z781" s="72"/>
    </row>
    <row r="782" spans="1:26" x14ac:dyDescent="0.25">
      <c r="A782" s="72"/>
      <c r="C782" s="88"/>
      <c r="D782" s="87"/>
      <c r="E782" s="1"/>
      <c r="F782" s="8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72"/>
      <c r="V782" s="72"/>
      <c r="W782" s="72"/>
      <c r="X782" s="72"/>
      <c r="Y782" s="72"/>
      <c r="Z782" s="72"/>
    </row>
    <row r="783" spans="1:26" x14ac:dyDescent="0.25">
      <c r="A783" s="72"/>
      <c r="C783" s="88"/>
      <c r="D783" s="87"/>
      <c r="E783" s="1"/>
      <c r="F783" s="8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72"/>
      <c r="V783" s="72"/>
      <c r="W783" s="72"/>
      <c r="X783" s="72"/>
      <c r="Y783" s="72"/>
      <c r="Z783" s="72"/>
    </row>
    <row r="784" spans="1:26" x14ac:dyDescent="0.25">
      <c r="A784" s="72"/>
      <c r="C784" s="88"/>
      <c r="D784" s="87"/>
      <c r="E784" s="1"/>
      <c r="F784" s="8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72"/>
      <c r="V784" s="72"/>
      <c r="W784" s="72"/>
      <c r="X784" s="72"/>
      <c r="Y784" s="72"/>
      <c r="Z784" s="72"/>
    </row>
    <row r="785" spans="1:26" x14ac:dyDescent="0.25">
      <c r="A785" s="72"/>
      <c r="C785" s="88"/>
      <c r="D785" s="87"/>
      <c r="E785" s="1"/>
      <c r="F785" s="8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72"/>
      <c r="V785" s="72"/>
      <c r="W785" s="72"/>
      <c r="X785" s="72"/>
      <c r="Y785" s="72"/>
      <c r="Z785" s="72"/>
    </row>
    <row r="786" spans="1:26" x14ac:dyDescent="0.25">
      <c r="A786" s="72"/>
      <c r="C786" s="88"/>
      <c r="D786" s="87"/>
      <c r="E786" s="1"/>
      <c r="F786" s="8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72"/>
      <c r="V786" s="72"/>
      <c r="W786" s="72"/>
      <c r="X786" s="72"/>
      <c r="Y786" s="72"/>
      <c r="Z786" s="72"/>
    </row>
    <row r="787" spans="1:26" x14ac:dyDescent="0.25">
      <c r="A787" s="72"/>
      <c r="C787" s="88"/>
      <c r="D787" s="87"/>
      <c r="E787" s="1"/>
      <c r="F787" s="8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72"/>
      <c r="V787" s="72"/>
      <c r="W787" s="72"/>
      <c r="X787" s="72"/>
      <c r="Y787" s="72"/>
      <c r="Z787" s="72"/>
    </row>
    <row r="788" spans="1:26" x14ac:dyDescent="0.25">
      <c r="A788" s="72"/>
      <c r="C788" s="88"/>
      <c r="D788" s="87"/>
      <c r="E788" s="1"/>
      <c r="F788" s="8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72"/>
      <c r="V788" s="72"/>
      <c r="W788" s="72"/>
      <c r="X788" s="72"/>
      <c r="Y788" s="72"/>
      <c r="Z788" s="72"/>
    </row>
    <row r="789" spans="1:26" x14ac:dyDescent="0.25">
      <c r="A789" s="72"/>
      <c r="C789" s="88"/>
      <c r="D789" s="87"/>
      <c r="E789" s="1"/>
      <c r="F789" s="8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72"/>
      <c r="V789" s="72"/>
      <c r="W789" s="72"/>
      <c r="X789" s="72"/>
      <c r="Y789" s="72"/>
      <c r="Z789" s="72"/>
    </row>
    <row r="790" spans="1:26" x14ac:dyDescent="0.25">
      <c r="A790" s="72"/>
      <c r="C790" s="88"/>
      <c r="D790" s="87"/>
      <c r="E790" s="1"/>
      <c r="F790" s="8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72"/>
      <c r="V790" s="72"/>
      <c r="W790" s="72"/>
      <c r="X790" s="72"/>
      <c r="Y790" s="72"/>
      <c r="Z790" s="72"/>
    </row>
    <row r="791" spans="1:26" x14ac:dyDescent="0.25">
      <c r="A791" s="72"/>
      <c r="C791" s="88"/>
      <c r="D791" s="87"/>
      <c r="E791" s="1"/>
      <c r="F791" s="8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72"/>
      <c r="V791" s="72"/>
      <c r="W791" s="72"/>
      <c r="X791" s="72"/>
      <c r="Y791" s="72"/>
      <c r="Z791" s="72"/>
    </row>
    <row r="792" spans="1:26" x14ac:dyDescent="0.25">
      <c r="A792" s="72"/>
      <c r="C792" s="88"/>
      <c r="D792" s="87"/>
      <c r="E792" s="1"/>
      <c r="F792" s="8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72"/>
      <c r="V792" s="72"/>
      <c r="W792" s="72"/>
      <c r="X792" s="72"/>
      <c r="Y792" s="72"/>
      <c r="Z792" s="72"/>
    </row>
    <row r="793" spans="1:26" x14ac:dyDescent="0.25">
      <c r="A793" s="72"/>
      <c r="C793" s="88"/>
      <c r="D793" s="87"/>
      <c r="E793" s="1"/>
      <c r="F793" s="8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72"/>
      <c r="V793" s="72"/>
      <c r="W793" s="72"/>
      <c r="X793" s="72"/>
      <c r="Y793" s="72"/>
      <c r="Z793" s="72"/>
    </row>
    <row r="794" spans="1:26" x14ac:dyDescent="0.25">
      <c r="A794" s="72"/>
      <c r="C794" s="88"/>
      <c r="D794" s="87"/>
      <c r="E794" s="1"/>
      <c r="F794" s="8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72"/>
      <c r="V794" s="72"/>
      <c r="W794" s="72"/>
      <c r="X794" s="72"/>
      <c r="Y794" s="72"/>
      <c r="Z794" s="72"/>
    </row>
    <row r="795" spans="1:26" x14ac:dyDescent="0.25">
      <c r="A795" s="72"/>
      <c r="C795" s="88"/>
      <c r="D795" s="87"/>
      <c r="E795" s="1"/>
      <c r="F795" s="8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72"/>
      <c r="V795" s="72"/>
      <c r="W795" s="72"/>
      <c r="X795" s="72"/>
      <c r="Y795" s="72"/>
      <c r="Z795" s="72"/>
    </row>
    <row r="796" spans="1:26" x14ac:dyDescent="0.25">
      <c r="A796" s="72"/>
      <c r="C796" s="88"/>
      <c r="D796" s="87"/>
      <c r="E796" s="1"/>
      <c r="F796" s="8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72"/>
      <c r="V796" s="72"/>
      <c r="W796" s="72"/>
      <c r="X796" s="72"/>
      <c r="Y796" s="72"/>
      <c r="Z796" s="72"/>
    </row>
    <row r="797" spans="1:26" x14ac:dyDescent="0.25">
      <c r="A797" s="72"/>
      <c r="C797" s="88"/>
      <c r="D797" s="87"/>
      <c r="E797" s="1"/>
      <c r="F797" s="8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72"/>
      <c r="V797" s="72"/>
      <c r="W797" s="72"/>
      <c r="X797" s="72"/>
      <c r="Y797" s="72"/>
      <c r="Z797" s="72"/>
    </row>
    <row r="798" spans="1:26" x14ac:dyDescent="0.25">
      <c r="A798" s="72"/>
      <c r="C798" s="88"/>
      <c r="D798" s="87"/>
      <c r="E798" s="1"/>
      <c r="F798" s="8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72"/>
      <c r="V798" s="72"/>
      <c r="W798" s="72"/>
      <c r="X798" s="72"/>
      <c r="Y798" s="72"/>
      <c r="Z798" s="72"/>
    </row>
    <row r="799" spans="1:26" x14ac:dyDescent="0.25">
      <c r="A799" s="72"/>
      <c r="C799" s="88"/>
      <c r="D799" s="87"/>
      <c r="E799" s="1"/>
      <c r="F799" s="8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72"/>
      <c r="V799" s="72"/>
      <c r="W799" s="72"/>
      <c r="X799" s="72"/>
      <c r="Y799" s="72"/>
      <c r="Z799" s="72"/>
    </row>
    <row r="800" spans="1:26" x14ac:dyDescent="0.25">
      <c r="A800" s="72"/>
      <c r="C800" s="88"/>
      <c r="D800" s="87"/>
      <c r="E800" s="1"/>
      <c r="F800" s="8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72"/>
      <c r="V800" s="72"/>
      <c r="W800" s="72"/>
      <c r="X800" s="72"/>
      <c r="Y800" s="72"/>
      <c r="Z800" s="72"/>
    </row>
    <row r="801" spans="1:26" x14ac:dyDescent="0.25">
      <c r="A801" s="72"/>
      <c r="C801" s="88"/>
      <c r="D801" s="87"/>
      <c r="E801" s="1"/>
      <c r="F801" s="8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72"/>
      <c r="V801" s="72"/>
      <c r="W801" s="72"/>
      <c r="X801" s="72"/>
      <c r="Y801" s="72"/>
      <c r="Z801" s="72"/>
    </row>
    <row r="802" spans="1:26" x14ac:dyDescent="0.25">
      <c r="A802" s="72"/>
      <c r="C802" s="88"/>
      <c r="D802" s="87"/>
      <c r="E802" s="1"/>
      <c r="F802" s="8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72"/>
      <c r="V802" s="72"/>
      <c r="W802" s="72"/>
      <c r="X802" s="72"/>
      <c r="Y802" s="72"/>
      <c r="Z802" s="72"/>
    </row>
    <row r="803" spans="1:26" x14ac:dyDescent="0.25">
      <c r="A803" s="72"/>
      <c r="C803" s="88"/>
      <c r="D803" s="87"/>
      <c r="E803" s="1"/>
      <c r="F803" s="8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72"/>
      <c r="V803" s="72"/>
      <c r="W803" s="72"/>
      <c r="X803" s="72"/>
      <c r="Y803" s="72"/>
      <c r="Z803" s="72"/>
    </row>
    <row r="804" spans="1:26" x14ac:dyDescent="0.25">
      <c r="A804" s="72"/>
      <c r="C804" s="88"/>
      <c r="D804" s="87"/>
      <c r="E804" s="1"/>
      <c r="F804" s="8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72"/>
      <c r="V804" s="72"/>
      <c r="W804" s="72"/>
      <c r="X804" s="72"/>
      <c r="Y804" s="72"/>
      <c r="Z804" s="72"/>
    </row>
    <row r="805" spans="1:26" x14ac:dyDescent="0.25">
      <c r="A805" s="72"/>
      <c r="C805" s="88"/>
      <c r="D805" s="87"/>
      <c r="E805" s="1"/>
      <c r="F805" s="8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72"/>
      <c r="V805" s="72"/>
      <c r="W805" s="72"/>
      <c r="X805" s="72"/>
      <c r="Y805" s="72"/>
      <c r="Z805" s="72"/>
    </row>
    <row r="806" spans="1:26" x14ac:dyDescent="0.25">
      <c r="A806" s="72"/>
      <c r="C806" s="88"/>
      <c r="D806" s="87"/>
      <c r="E806" s="1"/>
      <c r="F806" s="8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72"/>
      <c r="V806" s="72"/>
      <c r="W806" s="72"/>
      <c r="X806" s="72"/>
      <c r="Y806" s="72"/>
      <c r="Z806" s="72"/>
    </row>
    <row r="807" spans="1:26" x14ac:dyDescent="0.25">
      <c r="A807" s="72"/>
      <c r="C807" s="88"/>
      <c r="D807" s="87"/>
      <c r="E807" s="1"/>
      <c r="F807" s="8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72"/>
      <c r="V807" s="72"/>
      <c r="W807" s="72"/>
      <c r="X807" s="72"/>
      <c r="Y807" s="72"/>
      <c r="Z807" s="72"/>
    </row>
    <row r="808" spans="1:26" x14ac:dyDescent="0.25">
      <c r="A808" s="72"/>
      <c r="C808" s="88"/>
      <c r="D808" s="87"/>
      <c r="E808" s="1"/>
      <c r="F808" s="8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72"/>
      <c r="V808" s="72"/>
      <c r="W808" s="72"/>
      <c r="X808" s="72"/>
      <c r="Y808" s="72"/>
      <c r="Z808" s="72"/>
    </row>
    <row r="809" spans="1:26" x14ac:dyDescent="0.25">
      <c r="A809" s="72"/>
      <c r="C809" s="88"/>
      <c r="D809" s="87"/>
      <c r="E809" s="1"/>
      <c r="F809" s="8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72"/>
      <c r="V809" s="72"/>
      <c r="W809" s="72"/>
      <c r="X809" s="72"/>
      <c r="Y809" s="72"/>
      <c r="Z809" s="72"/>
    </row>
    <row r="810" spans="1:26" x14ac:dyDescent="0.25">
      <c r="A810" s="72"/>
      <c r="C810" s="88"/>
      <c r="D810" s="87"/>
      <c r="E810" s="1"/>
      <c r="F810" s="8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72"/>
      <c r="V810" s="72"/>
      <c r="W810" s="72"/>
      <c r="X810" s="72"/>
      <c r="Y810" s="72"/>
      <c r="Z810" s="72"/>
    </row>
    <row r="811" spans="1:26" x14ac:dyDescent="0.25">
      <c r="A811" s="72"/>
      <c r="C811" s="88"/>
      <c r="D811" s="87"/>
      <c r="E811" s="1"/>
      <c r="F811" s="8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72"/>
      <c r="V811" s="72"/>
      <c r="W811" s="72"/>
      <c r="X811" s="72"/>
      <c r="Y811" s="72"/>
      <c r="Z811" s="72"/>
    </row>
    <row r="812" spans="1:26" x14ac:dyDescent="0.25">
      <c r="A812" s="72"/>
      <c r="C812" s="88"/>
      <c r="D812" s="87"/>
      <c r="E812" s="1"/>
      <c r="F812" s="8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72"/>
      <c r="V812" s="72"/>
      <c r="W812" s="72"/>
      <c r="X812" s="72"/>
      <c r="Y812" s="72"/>
      <c r="Z812" s="72"/>
    </row>
    <row r="813" spans="1:26" x14ac:dyDescent="0.25">
      <c r="A813" s="72"/>
      <c r="C813" s="88"/>
      <c r="D813" s="87"/>
      <c r="E813" s="1"/>
      <c r="F813" s="8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72"/>
      <c r="V813" s="72"/>
      <c r="W813" s="72"/>
      <c r="X813" s="72"/>
      <c r="Y813" s="72"/>
      <c r="Z813" s="72"/>
    </row>
    <row r="814" spans="1:26" x14ac:dyDescent="0.25">
      <c r="A814" s="72"/>
      <c r="C814" s="88"/>
      <c r="D814" s="87"/>
      <c r="E814" s="1"/>
      <c r="F814" s="8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72"/>
      <c r="V814" s="72"/>
      <c r="W814" s="72"/>
      <c r="X814" s="72"/>
      <c r="Y814" s="72"/>
      <c r="Z814" s="72"/>
    </row>
    <row r="815" spans="1:26" x14ac:dyDescent="0.25">
      <c r="A815" s="72"/>
      <c r="C815" s="88"/>
      <c r="D815" s="87"/>
      <c r="E815" s="1"/>
      <c r="F815" s="8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72"/>
      <c r="V815" s="72"/>
      <c r="W815" s="72"/>
      <c r="X815" s="72"/>
      <c r="Y815" s="72"/>
      <c r="Z815" s="72"/>
    </row>
    <row r="816" spans="1:26" x14ac:dyDescent="0.25">
      <c r="A816" s="72"/>
      <c r="C816" s="88"/>
      <c r="D816" s="87"/>
      <c r="E816" s="1"/>
      <c r="F816" s="8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72"/>
      <c r="V816" s="72"/>
      <c r="W816" s="72"/>
      <c r="X816" s="72"/>
      <c r="Y816" s="72"/>
      <c r="Z816" s="72"/>
    </row>
    <row r="817" spans="1:26" x14ac:dyDescent="0.25">
      <c r="A817" s="72"/>
      <c r="C817" s="88"/>
      <c r="D817" s="87"/>
      <c r="E817" s="1"/>
      <c r="F817" s="8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72"/>
      <c r="V817" s="72"/>
      <c r="W817" s="72"/>
      <c r="X817" s="72"/>
      <c r="Y817" s="72"/>
      <c r="Z817" s="72"/>
    </row>
    <row r="818" spans="1:26" x14ac:dyDescent="0.25">
      <c r="A818" s="72"/>
      <c r="C818" s="88"/>
      <c r="D818" s="87"/>
      <c r="E818" s="1"/>
      <c r="F818" s="8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72"/>
      <c r="V818" s="72"/>
      <c r="W818" s="72"/>
      <c r="X818" s="72"/>
      <c r="Y818" s="72"/>
      <c r="Z818" s="72"/>
    </row>
    <row r="819" spans="1:26" x14ac:dyDescent="0.25">
      <c r="A819" s="72"/>
      <c r="C819" s="88"/>
      <c r="D819" s="87"/>
      <c r="E819" s="1"/>
      <c r="F819" s="8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72"/>
      <c r="V819" s="72"/>
      <c r="W819" s="72"/>
      <c r="X819" s="72"/>
      <c r="Y819" s="72"/>
      <c r="Z819" s="72"/>
    </row>
    <row r="820" spans="1:26" x14ac:dyDescent="0.25">
      <c r="A820" s="72"/>
      <c r="C820" s="88"/>
      <c r="D820" s="87"/>
      <c r="E820" s="1"/>
      <c r="F820" s="8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72"/>
      <c r="V820" s="72"/>
      <c r="W820" s="72"/>
      <c r="X820" s="72"/>
      <c r="Y820" s="72"/>
      <c r="Z820" s="72"/>
    </row>
    <row r="821" spans="1:26" x14ac:dyDescent="0.25">
      <c r="A821" s="72"/>
      <c r="C821" s="88"/>
      <c r="D821" s="87"/>
      <c r="E821" s="1"/>
      <c r="F821" s="8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72"/>
      <c r="V821" s="72"/>
      <c r="W821" s="72"/>
      <c r="X821" s="72"/>
      <c r="Y821" s="72"/>
      <c r="Z821" s="72"/>
    </row>
    <row r="822" spans="1:26" x14ac:dyDescent="0.25">
      <c r="A822" s="72"/>
      <c r="C822" s="88"/>
      <c r="D822" s="87"/>
      <c r="E822" s="1"/>
      <c r="F822" s="8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72"/>
      <c r="V822" s="72"/>
      <c r="W822" s="72"/>
      <c r="X822" s="72"/>
      <c r="Y822" s="72"/>
      <c r="Z822" s="72"/>
    </row>
    <row r="823" spans="1:26" x14ac:dyDescent="0.25">
      <c r="A823" s="72"/>
      <c r="C823" s="88"/>
      <c r="D823" s="87"/>
      <c r="E823" s="1"/>
      <c r="F823" s="8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72"/>
      <c r="V823" s="72"/>
      <c r="W823" s="72"/>
      <c r="X823" s="72"/>
      <c r="Y823" s="72"/>
      <c r="Z823" s="72"/>
    </row>
    <row r="824" spans="1:26" x14ac:dyDescent="0.25">
      <c r="A824" s="72"/>
      <c r="C824" s="88"/>
      <c r="D824" s="87"/>
      <c r="E824" s="1"/>
      <c r="F824" s="8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72"/>
      <c r="V824" s="72"/>
      <c r="W824" s="72"/>
      <c r="X824" s="72"/>
      <c r="Y824" s="72"/>
      <c r="Z824" s="72"/>
    </row>
    <row r="825" spans="1:26" x14ac:dyDescent="0.25">
      <c r="A825" s="72"/>
      <c r="C825" s="88"/>
      <c r="D825" s="87"/>
      <c r="E825" s="1"/>
      <c r="F825" s="8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72"/>
      <c r="V825" s="72"/>
      <c r="W825" s="72"/>
      <c r="X825" s="72"/>
      <c r="Y825" s="72"/>
      <c r="Z825" s="72"/>
    </row>
    <row r="826" spans="1:26" x14ac:dyDescent="0.25">
      <c r="A826" s="72"/>
      <c r="C826" s="88"/>
      <c r="D826" s="87"/>
      <c r="E826" s="1"/>
      <c r="F826" s="8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72"/>
      <c r="V826" s="72"/>
      <c r="W826" s="72"/>
      <c r="X826" s="72"/>
      <c r="Y826" s="72"/>
      <c r="Z826" s="72"/>
    </row>
    <row r="827" spans="1:26" x14ac:dyDescent="0.25">
      <c r="A827" s="72"/>
      <c r="C827" s="88"/>
      <c r="D827" s="87"/>
      <c r="E827" s="1"/>
      <c r="F827" s="8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72"/>
      <c r="V827" s="72"/>
      <c r="W827" s="72"/>
      <c r="X827" s="72"/>
      <c r="Y827" s="72"/>
      <c r="Z827" s="72"/>
    </row>
    <row r="828" spans="1:26" x14ac:dyDescent="0.25">
      <c r="A828" s="72"/>
      <c r="C828" s="88"/>
      <c r="D828" s="87"/>
      <c r="E828" s="1"/>
      <c r="F828" s="8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72"/>
      <c r="V828" s="72"/>
      <c r="W828" s="72"/>
      <c r="X828" s="72"/>
      <c r="Y828" s="72"/>
      <c r="Z828" s="72"/>
    </row>
    <row r="829" spans="1:26" x14ac:dyDescent="0.25">
      <c r="A829" s="72"/>
      <c r="C829" s="88"/>
      <c r="D829" s="87"/>
      <c r="E829" s="1"/>
      <c r="F829" s="8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72"/>
      <c r="V829" s="72"/>
      <c r="W829" s="72"/>
      <c r="X829" s="72"/>
      <c r="Y829" s="72"/>
      <c r="Z829" s="72"/>
    </row>
    <row r="830" spans="1:26" x14ac:dyDescent="0.25">
      <c r="A830" s="72"/>
      <c r="C830" s="88"/>
      <c r="D830" s="87"/>
      <c r="E830" s="1"/>
      <c r="F830" s="8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72"/>
      <c r="V830" s="72"/>
      <c r="W830" s="72"/>
      <c r="X830" s="72"/>
      <c r="Y830" s="72"/>
      <c r="Z830" s="72"/>
    </row>
    <row r="831" spans="1:26" x14ac:dyDescent="0.25">
      <c r="A831" s="72"/>
      <c r="C831" s="88"/>
      <c r="D831" s="87"/>
      <c r="E831" s="1"/>
      <c r="F831" s="8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72"/>
      <c r="V831" s="72"/>
      <c r="W831" s="72"/>
      <c r="X831" s="72"/>
      <c r="Y831" s="72"/>
      <c r="Z831" s="72"/>
    </row>
    <row r="832" spans="1:26" x14ac:dyDescent="0.25">
      <c r="A832" s="72"/>
      <c r="C832" s="88"/>
      <c r="D832" s="87"/>
      <c r="E832" s="1"/>
      <c r="F832" s="8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72"/>
      <c r="V832" s="72"/>
      <c r="W832" s="72"/>
      <c r="X832" s="72"/>
      <c r="Y832" s="72"/>
      <c r="Z832" s="72"/>
    </row>
    <row r="833" spans="1:26" x14ac:dyDescent="0.25">
      <c r="A833" s="72"/>
      <c r="C833" s="88"/>
      <c r="D833" s="87"/>
      <c r="E833" s="1"/>
      <c r="F833" s="8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72"/>
      <c r="V833" s="72"/>
      <c r="W833" s="72"/>
      <c r="X833" s="72"/>
      <c r="Y833" s="72"/>
      <c r="Z833" s="72"/>
    </row>
    <row r="834" spans="1:26" x14ac:dyDescent="0.25">
      <c r="A834" s="72"/>
      <c r="C834" s="88"/>
      <c r="D834" s="87"/>
      <c r="E834" s="1"/>
      <c r="F834" s="8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72"/>
      <c r="V834" s="72"/>
      <c r="W834" s="72"/>
      <c r="X834" s="72"/>
      <c r="Y834" s="72"/>
      <c r="Z834" s="72"/>
    </row>
    <row r="835" spans="1:26" x14ac:dyDescent="0.25">
      <c r="A835" s="72"/>
      <c r="C835" s="88"/>
      <c r="D835" s="87"/>
      <c r="E835" s="1"/>
      <c r="F835" s="8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72"/>
      <c r="V835" s="72"/>
      <c r="W835" s="72"/>
      <c r="X835" s="72"/>
      <c r="Y835" s="72"/>
      <c r="Z835" s="72"/>
    </row>
    <row r="836" spans="1:26" x14ac:dyDescent="0.25">
      <c r="A836" s="72"/>
      <c r="C836" s="88"/>
      <c r="D836" s="87"/>
      <c r="E836" s="1"/>
      <c r="F836" s="8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72"/>
      <c r="V836" s="72"/>
      <c r="W836" s="72"/>
      <c r="X836" s="72"/>
      <c r="Y836" s="72"/>
      <c r="Z836" s="72"/>
    </row>
    <row r="837" spans="1:26" x14ac:dyDescent="0.25">
      <c r="A837" s="72"/>
      <c r="C837" s="88"/>
      <c r="D837" s="87"/>
      <c r="E837" s="1"/>
      <c r="F837" s="8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72"/>
      <c r="V837" s="72"/>
      <c r="W837" s="72"/>
      <c r="X837" s="72"/>
      <c r="Y837" s="72"/>
      <c r="Z837" s="72"/>
    </row>
    <row r="838" spans="1:26" x14ac:dyDescent="0.25">
      <c r="A838" s="72"/>
      <c r="C838" s="88"/>
      <c r="D838" s="87"/>
      <c r="E838" s="1"/>
      <c r="F838" s="8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72"/>
      <c r="V838" s="72"/>
      <c r="W838" s="72"/>
      <c r="X838" s="72"/>
      <c r="Y838" s="72"/>
      <c r="Z838" s="72"/>
    </row>
    <row r="839" spans="1:26" x14ac:dyDescent="0.25">
      <c r="A839" s="72"/>
      <c r="C839" s="88"/>
      <c r="D839" s="87"/>
      <c r="E839" s="1"/>
      <c r="F839" s="8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72"/>
      <c r="V839" s="72"/>
      <c r="W839" s="72"/>
      <c r="X839" s="72"/>
      <c r="Y839" s="72"/>
      <c r="Z839" s="72"/>
    </row>
    <row r="840" spans="1:26" x14ac:dyDescent="0.25">
      <c r="A840" s="72"/>
      <c r="C840" s="88"/>
      <c r="D840" s="87"/>
      <c r="E840" s="1"/>
      <c r="F840" s="8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72"/>
      <c r="V840" s="72"/>
      <c r="W840" s="72"/>
      <c r="X840" s="72"/>
      <c r="Y840" s="72"/>
      <c r="Z840" s="72"/>
    </row>
    <row r="841" spans="1:26" x14ac:dyDescent="0.25">
      <c r="A841" s="72"/>
      <c r="C841" s="88"/>
      <c r="D841" s="87"/>
      <c r="E841" s="1"/>
      <c r="F841" s="8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72"/>
      <c r="V841" s="72"/>
      <c r="W841" s="72"/>
      <c r="X841" s="72"/>
      <c r="Y841" s="72"/>
      <c r="Z841" s="72"/>
    </row>
    <row r="842" spans="1:26" x14ac:dyDescent="0.25">
      <c r="A842" s="72"/>
      <c r="C842" s="88"/>
      <c r="D842" s="87"/>
      <c r="E842" s="1"/>
      <c r="F842" s="8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72"/>
      <c r="V842" s="72"/>
      <c r="W842" s="72"/>
      <c r="X842" s="72"/>
      <c r="Y842" s="72"/>
      <c r="Z842" s="72"/>
    </row>
    <row r="843" spans="1:26" x14ac:dyDescent="0.25">
      <c r="A843" s="72"/>
      <c r="C843" s="88"/>
      <c r="D843" s="87"/>
      <c r="E843" s="1"/>
      <c r="F843" s="8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72"/>
      <c r="V843" s="72"/>
      <c r="W843" s="72"/>
      <c r="X843" s="72"/>
      <c r="Y843" s="72"/>
      <c r="Z843" s="72"/>
    </row>
    <row r="844" spans="1:26" x14ac:dyDescent="0.25">
      <c r="A844" s="72"/>
      <c r="C844" s="88"/>
      <c r="D844" s="87"/>
      <c r="E844" s="1"/>
      <c r="F844" s="8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72"/>
      <c r="V844" s="72"/>
      <c r="W844" s="72"/>
      <c r="X844" s="72"/>
      <c r="Y844" s="72"/>
      <c r="Z844" s="72"/>
    </row>
    <row r="845" spans="1:26" x14ac:dyDescent="0.25">
      <c r="A845" s="72"/>
      <c r="C845" s="88"/>
      <c r="D845" s="87"/>
      <c r="E845" s="1"/>
      <c r="F845" s="8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72"/>
      <c r="V845" s="72"/>
      <c r="W845" s="72"/>
      <c r="X845" s="72"/>
      <c r="Y845" s="72"/>
      <c r="Z845" s="72"/>
    </row>
    <row r="846" spans="1:26" x14ac:dyDescent="0.25">
      <c r="A846" s="72"/>
      <c r="C846" s="88"/>
      <c r="D846" s="87"/>
      <c r="E846" s="1"/>
      <c r="F846" s="8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72"/>
      <c r="V846" s="72"/>
      <c r="W846" s="72"/>
      <c r="X846" s="72"/>
      <c r="Y846" s="72"/>
      <c r="Z846" s="72"/>
    </row>
    <row r="847" spans="1:26" x14ac:dyDescent="0.25">
      <c r="A847" s="72"/>
      <c r="C847" s="88"/>
      <c r="D847" s="87"/>
      <c r="E847" s="1"/>
      <c r="F847" s="8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72"/>
      <c r="V847" s="72"/>
      <c r="W847" s="72"/>
      <c r="X847" s="72"/>
      <c r="Y847" s="72"/>
      <c r="Z847" s="72"/>
    </row>
    <row r="848" spans="1:26" x14ac:dyDescent="0.25">
      <c r="A848" s="72"/>
      <c r="C848" s="88"/>
      <c r="D848" s="87"/>
      <c r="E848" s="1"/>
      <c r="F848" s="8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72"/>
      <c r="V848" s="72"/>
      <c r="W848" s="72"/>
      <c r="X848" s="72"/>
      <c r="Y848" s="72"/>
      <c r="Z848" s="72"/>
    </row>
    <row r="849" spans="1:26" x14ac:dyDescent="0.25">
      <c r="A849" s="72"/>
      <c r="C849" s="88"/>
      <c r="D849" s="87"/>
      <c r="E849" s="1"/>
      <c r="F849" s="8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72"/>
      <c r="V849" s="72"/>
      <c r="W849" s="72"/>
      <c r="X849" s="72"/>
      <c r="Y849" s="72"/>
      <c r="Z849" s="72"/>
    </row>
    <row r="850" spans="1:26" x14ac:dyDescent="0.25">
      <c r="A850" s="72"/>
      <c r="C850" s="88"/>
      <c r="D850" s="87"/>
      <c r="E850" s="1"/>
      <c r="F850" s="8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72"/>
      <c r="V850" s="72"/>
      <c r="W850" s="72"/>
      <c r="X850" s="72"/>
      <c r="Y850" s="72"/>
      <c r="Z850" s="72"/>
    </row>
    <row r="851" spans="1:26" x14ac:dyDescent="0.25">
      <c r="A851" s="72"/>
      <c r="C851" s="88"/>
      <c r="D851" s="87"/>
      <c r="E851" s="1"/>
      <c r="F851" s="8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72"/>
      <c r="V851" s="72"/>
      <c r="W851" s="72"/>
      <c r="X851" s="72"/>
      <c r="Y851" s="72"/>
      <c r="Z851" s="72"/>
    </row>
    <row r="852" spans="1:26" x14ac:dyDescent="0.25">
      <c r="A852" s="72"/>
      <c r="C852" s="88"/>
      <c r="D852" s="87"/>
      <c r="E852" s="1"/>
      <c r="F852" s="8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72"/>
      <c r="V852" s="72"/>
      <c r="W852" s="72"/>
      <c r="X852" s="72"/>
      <c r="Y852" s="72"/>
      <c r="Z852" s="72"/>
    </row>
    <row r="853" spans="1:26" x14ac:dyDescent="0.25">
      <c r="A853" s="72"/>
      <c r="C853" s="88"/>
      <c r="D853" s="87"/>
      <c r="E853" s="1"/>
      <c r="F853" s="8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72"/>
      <c r="V853" s="72"/>
      <c r="W853" s="72"/>
      <c r="X853" s="72"/>
      <c r="Y853" s="72"/>
      <c r="Z853" s="72"/>
    </row>
    <row r="854" spans="1:26" x14ac:dyDescent="0.25">
      <c r="A854" s="72"/>
      <c r="C854" s="88"/>
      <c r="D854" s="87"/>
      <c r="E854" s="1"/>
      <c r="F854" s="8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72"/>
      <c r="V854" s="72"/>
      <c r="W854" s="72"/>
      <c r="X854" s="72"/>
      <c r="Y854" s="72"/>
      <c r="Z854" s="72"/>
    </row>
    <row r="855" spans="1:26" x14ac:dyDescent="0.25">
      <c r="A855" s="72"/>
      <c r="C855" s="88"/>
      <c r="D855" s="87"/>
      <c r="E855" s="1"/>
      <c r="F855" s="8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72"/>
      <c r="V855" s="72"/>
      <c r="W855" s="72"/>
      <c r="X855" s="72"/>
      <c r="Y855" s="72"/>
      <c r="Z855" s="72"/>
    </row>
    <row r="856" spans="1:26" x14ac:dyDescent="0.25">
      <c r="A856" s="72"/>
      <c r="C856" s="88"/>
      <c r="D856" s="87"/>
      <c r="E856" s="1"/>
      <c r="F856" s="8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72"/>
      <c r="V856" s="72"/>
      <c r="W856" s="72"/>
      <c r="X856" s="72"/>
      <c r="Y856" s="72"/>
      <c r="Z856" s="72"/>
    </row>
    <row r="857" spans="1:26" x14ac:dyDescent="0.25">
      <c r="A857" s="72"/>
      <c r="C857" s="88"/>
      <c r="D857" s="87"/>
      <c r="E857" s="1"/>
      <c r="F857" s="8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72"/>
      <c r="V857" s="72"/>
      <c r="W857" s="72"/>
      <c r="X857" s="72"/>
      <c r="Y857" s="72"/>
      <c r="Z857" s="72"/>
    </row>
    <row r="858" spans="1:26" x14ac:dyDescent="0.25">
      <c r="A858" s="72"/>
      <c r="C858" s="88"/>
      <c r="D858" s="87"/>
      <c r="E858" s="1"/>
      <c r="F858" s="8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72"/>
      <c r="V858" s="72"/>
      <c r="W858" s="72"/>
      <c r="X858" s="72"/>
      <c r="Y858" s="72"/>
      <c r="Z858" s="72"/>
    </row>
    <row r="859" spans="1:26" x14ac:dyDescent="0.25">
      <c r="A859" s="72"/>
      <c r="C859" s="88"/>
      <c r="D859" s="87"/>
      <c r="E859" s="1"/>
      <c r="F859" s="8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72"/>
      <c r="V859" s="72"/>
      <c r="W859" s="72"/>
      <c r="X859" s="72"/>
      <c r="Y859" s="72"/>
      <c r="Z859" s="72"/>
    </row>
    <row r="860" spans="1:26" x14ac:dyDescent="0.25">
      <c r="A860" s="72"/>
      <c r="C860" s="88"/>
      <c r="D860" s="87"/>
      <c r="E860" s="1"/>
      <c r="F860" s="8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72"/>
      <c r="V860" s="72"/>
      <c r="W860" s="72"/>
      <c r="X860" s="72"/>
      <c r="Y860" s="72"/>
      <c r="Z860" s="72"/>
    </row>
    <row r="861" spans="1:26" x14ac:dyDescent="0.25">
      <c r="A861" s="72"/>
      <c r="C861" s="88"/>
      <c r="D861" s="87"/>
      <c r="E861" s="1"/>
      <c r="F861" s="8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72"/>
      <c r="V861" s="72"/>
      <c r="W861" s="72"/>
      <c r="X861" s="72"/>
      <c r="Y861" s="72"/>
      <c r="Z861" s="72"/>
    </row>
    <row r="862" spans="1:26" x14ac:dyDescent="0.25">
      <c r="A862" s="72"/>
      <c r="C862" s="88"/>
      <c r="D862" s="87"/>
      <c r="E862" s="1"/>
      <c r="F862" s="8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72"/>
      <c r="V862" s="72"/>
      <c r="W862" s="72"/>
      <c r="X862" s="72"/>
      <c r="Y862" s="72"/>
      <c r="Z862" s="72"/>
    </row>
    <row r="863" spans="1:26" x14ac:dyDescent="0.25">
      <c r="A863" s="72"/>
      <c r="C863" s="88"/>
      <c r="D863" s="87"/>
      <c r="E863" s="1"/>
      <c r="F863" s="8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72"/>
      <c r="V863" s="72"/>
      <c r="W863" s="72"/>
      <c r="X863" s="72"/>
      <c r="Y863" s="72"/>
      <c r="Z863" s="72"/>
    </row>
    <row r="864" spans="1:26" x14ac:dyDescent="0.25">
      <c r="A864" s="72"/>
      <c r="C864" s="88"/>
      <c r="D864" s="87"/>
      <c r="E864" s="1"/>
      <c r="F864" s="8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72"/>
      <c r="V864" s="72"/>
      <c r="W864" s="72"/>
      <c r="X864" s="72"/>
      <c r="Y864" s="72"/>
      <c r="Z864" s="72"/>
    </row>
    <row r="865" spans="1:26" x14ac:dyDescent="0.25">
      <c r="A865" s="72"/>
      <c r="C865" s="88"/>
      <c r="D865" s="87"/>
      <c r="E865" s="1"/>
      <c r="F865" s="8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72"/>
      <c r="V865" s="72"/>
      <c r="W865" s="72"/>
      <c r="X865" s="72"/>
      <c r="Y865" s="72"/>
      <c r="Z865" s="72"/>
    </row>
    <row r="866" spans="1:26" x14ac:dyDescent="0.25">
      <c r="A866" s="72"/>
      <c r="C866" s="88"/>
      <c r="D866" s="87"/>
      <c r="E866" s="1"/>
      <c r="F866" s="8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72"/>
      <c r="V866" s="72"/>
      <c r="W866" s="72"/>
      <c r="X866" s="72"/>
      <c r="Y866" s="72"/>
      <c r="Z866" s="72"/>
    </row>
    <row r="867" spans="1:26" x14ac:dyDescent="0.25">
      <c r="A867" s="72"/>
      <c r="C867" s="88"/>
      <c r="D867" s="87"/>
      <c r="E867" s="1"/>
      <c r="F867" s="8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72"/>
      <c r="V867" s="72"/>
      <c r="W867" s="72"/>
      <c r="X867" s="72"/>
      <c r="Y867" s="72"/>
      <c r="Z867" s="72"/>
    </row>
    <row r="868" spans="1:26" x14ac:dyDescent="0.25">
      <c r="A868" s="72"/>
      <c r="C868" s="88"/>
      <c r="D868" s="87"/>
      <c r="E868" s="1"/>
      <c r="F868" s="8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72"/>
      <c r="V868" s="72"/>
      <c r="W868" s="72"/>
      <c r="X868" s="72"/>
      <c r="Y868" s="72"/>
      <c r="Z868" s="72"/>
    </row>
    <row r="869" spans="1:26" x14ac:dyDescent="0.25">
      <c r="A869" s="72"/>
      <c r="C869" s="88"/>
      <c r="D869" s="87"/>
      <c r="E869" s="1"/>
      <c r="F869" s="8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72"/>
      <c r="V869" s="72"/>
      <c r="W869" s="72"/>
      <c r="X869" s="72"/>
      <c r="Y869" s="72"/>
      <c r="Z869" s="72"/>
    </row>
    <row r="870" spans="1:26" x14ac:dyDescent="0.25">
      <c r="A870" s="72"/>
      <c r="C870" s="88"/>
      <c r="D870" s="87"/>
      <c r="E870" s="1"/>
      <c r="F870" s="8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72"/>
      <c r="V870" s="72"/>
      <c r="W870" s="72"/>
      <c r="X870" s="72"/>
      <c r="Y870" s="72"/>
      <c r="Z870" s="72"/>
    </row>
    <row r="871" spans="1:26" x14ac:dyDescent="0.25">
      <c r="A871" s="72"/>
      <c r="C871" s="88"/>
      <c r="D871" s="87"/>
      <c r="E871" s="1"/>
      <c r="F871" s="8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72"/>
      <c r="V871" s="72"/>
      <c r="W871" s="72"/>
      <c r="X871" s="72"/>
      <c r="Y871" s="72"/>
      <c r="Z871" s="72"/>
    </row>
    <row r="872" spans="1:26" x14ac:dyDescent="0.25">
      <c r="A872" s="72"/>
      <c r="C872" s="88"/>
      <c r="D872" s="87"/>
      <c r="E872" s="1"/>
      <c r="F872" s="8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72"/>
      <c r="V872" s="72"/>
      <c r="W872" s="72"/>
      <c r="X872" s="72"/>
      <c r="Y872" s="72"/>
      <c r="Z872" s="72"/>
    </row>
    <row r="873" spans="1:26" x14ac:dyDescent="0.25">
      <c r="A873" s="72"/>
      <c r="C873" s="88"/>
      <c r="D873" s="87"/>
      <c r="E873" s="1"/>
      <c r="F873" s="8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72"/>
      <c r="V873" s="72"/>
      <c r="W873" s="72"/>
      <c r="X873" s="72"/>
      <c r="Y873" s="72"/>
      <c r="Z873" s="72"/>
    </row>
    <row r="874" spans="1:26" x14ac:dyDescent="0.25">
      <c r="A874" s="72"/>
      <c r="C874" s="88"/>
      <c r="D874" s="87"/>
      <c r="E874" s="1"/>
      <c r="F874" s="8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72"/>
      <c r="V874" s="72"/>
      <c r="W874" s="72"/>
      <c r="X874" s="72"/>
      <c r="Y874" s="72"/>
      <c r="Z874" s="72"/>
    </row>
    <row r="875" spans="1:26" x14ac:dyDescent="0.25">
      <c r="A875" s="72"/>
      <c r="C875" s="88"/>
      <c r="D875" s="87"/>
      <c r="E875" s="1"/>
      <c r="F875" s="8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72"/>
      <c r="V875" s="72"/>
      <c r="W875" s="72"/>
      <c r="X875" s="72"/>
      <c r="Y875" s="72"/>
      <c r="Z875" s="72"/>
    </row>
    <row r="876" spans="1:26" x14ac:dyDescent="0.25">
      <c r="A876" s="72"/>
      <c r="C876" s="88"/>
      <c r="D876" s="87"/>
      <c r="E876" s="1"/>
      <c r="F876" s="8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72"/>
      <c r="V876" s="72"/>
      <c r="W876" s="72"/>
      <c r="X876" s="72"/>
      <c r="Y876" s="72"/>
      <c r="Z876" s="72"/>
    </row>
    <row r="877" spans="1:26" x14ac:dyDescent="0.25">
      <c r="A877" s="72"/>
      <c r="C877" s="88"/>
      <c r="D877" s="87"/>
      <c r="E877" s="1"/>
      <c r="F877" s="8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72"/>
      <c r="V877" s="72"/>
      <c r="W877" s="72"/>
      <c r="X877" s="72"/>
      <c r="Y877" s="72"/>
      <c r="Z877" s="72"/>
    </row>
    <row r="878" spans="1:26" x14ac:dyDescent="0.25">
      <c r="A878" s="72"/>
      <c r="C878" s="88"/>
      <c r="D878" s="87"/>
      <c r="E878" s="1"/>
      <c r="F878" s="8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72"/>
      <c r="V878" s="72"/>
      <c r="W878" s="72"/>
      <c r="X878" s="72"/>
      <c r="Y878" s="72"/>
      <c r="Z878" s="72"/>
    </row>
    <row r="879" spans="1:26" x14ac:dyDescent="0.25">
      <c r="A879" s="72"/>
      <c r="C879" s="88"/>
      <c r="D879" s="87"/>
      <c r="E879" s="1"/>
      <c r="F879" s="8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72"/>
      <c r="V879" s="72"/>
      <c r="W879" s="72"/>
      <c r="X879" s="72"/>
      <c r="Y879" s="72"/>
      <c r="Z879" s="72"/>
    </row>
    <row r="880" spans="1:26" x14ac:dyDescent="0.25">
      <c r="A880" s="72"/>
      <c r="C880" s="88"/>
      <c r="D880" s="87"/>
      <c r="E880" s="1"/>
      <c r="F880" s="8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72"/>
      <c r="V880" s="72"/>
      <c r="W880" s="72"/>
      <c r="X880" s="72"/>
      <c r="Y880" s="72"/>
      <c r="Z880" s="72"/>
    </row>
    <row r="881" spans="1:26" x14ac:dyDescent="0.25">
      <c r="A881" s="72"/>
      <c r="C881" s="88"/>
      <c r="D881" s="87"/>
      <c r="E881" s="1"/>
      <c r="F881" s="8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72"/>
      <c r="V881" s="72"/>
      <c r="W881" s="72"/>
      <c r="X881" s="72"/>
      <c r="Y881" s="72"/>
      <c r="Z881" s="72"/>
    </row>
    <row r="882" spans="1:26" x14ac:dyDescent="0.25">
      <c r="A882" s="72"/>
      <c r="C882" s="88"/>
      <c r="D882" s="87"/>
      <c r="E882" s="1"/>
      <c r="F882" s="8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72"/>
      <c r="V882" s="72"/>
      <c r="W882" s="72"/>
      <c r="X882" s="72"/>
      <c r="Y882" s="72"/>
      <c r="Z882" s="72"/>
    </row>
    <row r="883" spans="1:26" x14ac:dyDescent="0.25">
      <c r="A883" s="72"/>
      <c r="C883" s="88"/>
      <c r="D883" s="87"/>
      <c r="E883" s="1"/>
      <c r="F883" s="8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72"/>
      <c r="V883" s="72"/>
      <c r="W883" s="72"/>
      <c r="X883" s="72"/>
      <c r="Y883" s="72"/>
      <c r="Z883" s="72"/>
    </row>
    <row r="884" spans="1:26" x14ac:dyDescent="0.25">
      <c r="A884" s="72"/>
      <c r="C884" s="88"/>
      <c r="D884" s="87"/>
      <c r="E884" s="1"/>
      <c r="F884" s="8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72"/>
      <c r="V884" s="72"/>
      <c r="W884" s="72"/>
      <c r="X884" s="72"/>
      <c r="Y884" s="72"/>
      <c r="Z884" s="72"/>
    </row>
    <row r="885" spans="1:26" x14ac:dyDescent="0.25">
      <c r="A885" s="72"/>
      <c r="C885" s="88"/>
      <c r="D885" s="87"/>
      <c r="E885" s="1"/>
      <c r="F885" s="8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72"/>
      <c r="V885" s="72"/>
      <c r="W885" s="72"/>
      <c r="X885" s="72"/>
      <c r="Y885" s="72"/>
      <c r="Z885" s="72"/>
    </row>
    <row r="886" spans="1:26" x14ac:dyDescent="0.25">
      <c r="A886" s="72"/>
      <c r="C886" s="88"/>
      <c r="D886" s="87"/>
      <c r="E886" s="1"/>
      <c r="F886" s="8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72"/>
      <c r="V886" s="72"/>
      <c r="W886" s="72"/>
      <c r="X886" s="72"/>
      <c r="Y886" s="72"/>
      <c r="Z886" s="72"/>
    </row>
    <row r="887" spans="1:26" x14ac:dyDescent="0.25">
      <c r="A887" s="72"/>
      <c r="C887" s="88"/>
      <c r="D887" s="87"/>
      <c r="E887" s="1"/>
      <c r="F887" s="8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72"/>
      <c r="V887" s="72"/>
      <c r="W887" s="72"/>
      <c r="X887" s="72"/>
      <c r="Y887" s="72"/>
      <c r="Z887" s="72"/>
    </row>
    <row r="888" spans="1:26" x14ac:dyDescent="0.25">
      <c r="A888" s="72"/>
      <c r="C888" s="88"/>
      <c r="D888" s="87"/>
      <c r="E888" s="1"/>
      <c r="F888" s="8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72"/>
      <c r="V888" s="72"/>
      <c r="W888" s="72"/>
      <c r="X888" s="72"/>
      <c r="Y888" s="72"/>
      <c r="Z888" s="72"/>
    </row>
    <row r="889" spans="1:26" x14ac:dyDescent="0.25">
      <c r="A889" s="72"/>
      <c r="C889" s="88"/>
      <c r="D889" s="87"/>
      <c r="E889" s="1"/>
      <c r="F889" s="8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72"/>
      <c r="V889" s="72"/>
      <c r="W889" s="72"/>
      <c r="X889" s="72"/>
      <c r="Y889" s="72"/>
      <c r="Z889" s="72"/>
    </row>
    <row r="890" spans="1:26" x14ac:dyDescent="0.25">
      <c r="A890" s="72"/>
      <c r="C890" s="88"/>
      <c r="D890" s="87"/>
      <c r="E890" s="1"/>
      <c r="F890" s="8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72"/>
      <c r="V890" s="72"/>
      <c r="W890" s="72"/>
      <c r="X890" s="72"/>
      <c r="Y890" s="72"/>
      <c r="Z890" s="72"/>
    </row>
    <row r="891" spans="1:26" x14ac:dyDescent="0.25">
      <c r="A891" s="72"/>
      <c r="C891" s="88"/>
      <c r="D891" s="87"/>
      <c r="E891" s="1"/>
      <c r="F891" s="8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72"/>
      <c r="V891" s="72"/>
      <c r="W891" s="72"/>
      <c r="X891" s="72"/>
      <c r="Y891" s="72"/>
      <c r="Z891" s="72"/>
    </row>
    <row r="892" spans="1:26" x14ac:dyDescent="0.25">
      <c r="A892" s="72"/>
      <c r="C892" s="88"/>
      <c r="D892" s="87"/>
      <c r="E892" s="1"/>
      <c r="F892" s="8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72"/>
      <c r="V892" s="72"/>
      <c r="W892" s="72"/>
      <c r="X892" s="72"/>
      <c r="Y892" s="72"/>
      <c r="Z892" s="72"/>
    </row>
    <row r="893" spans="1:26" x14ac:dyDescent="0.25">
      <c r="A893" s="72"/>
      <c r="C893" s="88"/>
      <c r="D893" s="87"/>
      <c r="E893" s="1"/>
      <c r="F893" s="8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72"/>
      <c r="V893" s="72"/>
      <c r="W893" s="72"/>
      <c r="X893" s="72"/>
      <c r="Y893" s="72"/>
      <c r="Z893" s="72"/>
    </row>
    <row r="894" spans="1:26" x14ac:dyDescent="0.25">
      <c r="A894" s="72"/>
      <c r="C894" s="88"/>
      <c r="D894" s="87"/>
      <c r="E894" s="1"/>
      <c r="F894" s="8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72"/>
      <c r="V894" s="72"/>
      <c r="W894" s="72"/>
      <c r="X894" s="72"/>
      <c r="Y894" s="72"/>
      <c r="Z894" s="72"/>
    </row>
    <row r="895" spans="1:26" x14ac:dyDescent="0.25">
      <c r="A895" s="72"/>
      <c r="C895" s="88"/>
      <c r="D895" s="87"/>
      <c r="E895" s="1"/>
      <c r="F895" s="8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72"/>
      <c r="V895" s="72"/>
      <c r="W895" s="72"/>
      <c r="X895" s="72"/>
      <c r="Y895" s="72"/>
      <c r="Z895" s="72"/>
    </row>
    <row r="896" spans="1:26" x14ac:dyDescent="0.25">
      <c r="A896" s="72"/>
      <c r="C896" s="88"/>
      <c r="D896" s="87"/>
      <c r="E896" s="1"/>
      <c r="F896" s="8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72"/>
      <c r="V896" s="72"/>
      <c r="W896" s="72"/>
      <c r="X896" s="72"/>
      <c r="Y896" s="72"/>
      <c r="Z896" s="72"/>
    </row>
    <row r="897" spans="1:26" x14ac:dyDescent="0.25">
      <c r="A897" s="72"/>
      <c r="C897" s="88"/>
      <c r="D897" s="87"/>
      <c r="E897" s="1"/>
      <c r="F897" s="8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72"/>
      <c r="V897" s="72"/>
      <c r="W897" s="72"/>
      <c r="X897" s="72"/>
      <c r="Y897" s="72"/>
      <c r="Z897" s="72"/>
    </row>
    <row r="898" spans="1:26" x14ac:dyDescent="0.25">
      <c r="A898" s="72"/>
      <c r="C898" s="88"/>
      <c r="D898" s="87"/>
      <c r="E898" s="1"/>
      <c r="F898" s="8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72"/>
      <c r="V898" s="72"/>
      <c r="W898" s="72"/>
      <c r="X898" s="72"/>
      <c r="Y898" s="72"/>
      <c r="Z898" s="72"/>
    </row>
    <row r="899" spans="1:26" x14ac:dyDescent="0.25">
      <c r="A899" s="72"/>
      <c r="C899" s="88"/>
      <c r="D899" s="87"/>
      <c r="E899" s="1"/>
      <c r="F899" s="8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72"/>
      <c r="V899" s="72"/>
      <c r="W899" s="72"/>
      <c r="X899" s="72"/>
      <c r="Y899" s="72"/>
      <c r="Z899" s="72"/>
    </row>
    <row r="900" spans="1:26" x14ac:dyDescent="0.25">
      <c r="A900" s="72"/>
      <c r="C900" s="88"/>
      <c r="D900" s="87"/>
      <c r="E900" s="1"/>
      <c r="F900" s="8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72"/>
      <c r="V900" s="72"/>
      <c r="W900" s="72"/>
      <c r="X900" s="72"/>
      <c r="Y900" s="72"/>
      <c r="Z900" s="72"/>
    </row>
    <row r="901" spans="1:26" x14ac:dyDescent="0.25">
      <c r="A901" s="72"/>
      <c r="C901" s="88"/>
      <c r="D901" s="87"/>
      <c r="E901" s="1"/>
      <c r="F901" s="8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72"/>
      <c r="V901" s="72"/>
      <c r="W901" s="72"/>
      <c r="X901" s="72"/>
      <c r="Y901" s="72"/>
      <c r="Z901" s="72"/>
    </row>
    <row r="902" spans="1:26" x14ac:dyDescent="0.25">
      <c r="A902" s="72"/>
      <c r="C902" s="88"/>
      <c r="D902" s="87"/>
      <c r="E902" s="1"/>
      <c r="F902" s="8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72"/>
      <c r="V902" s="72"/>
      <c r="W902" s="72"/>
      <c r="X902" s="72"/>
      <c r="Y902" s="72"/>
      <c r="Z902" s="72"/>
    </row>
    <row r="903" spans="1:26" x14ac:dyDescent="0.25">
      <c r="A903" s="72"/>
      <c r="C903" s="88"/>
      <c r="D903" s="87"/>
      <c r="E903" s="1"/>
      <c r="F903" s="8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72"/>
      <c r="V903" s="72"/>
      <c r="W903" s="72"/>
      <c r="X903" s="72"/>
      <c r="Y903" s="72"/>
      <c r="Z903" s="72"/>
    </row>
    <row r="904" spans="1:26" x14ac:dyDescent="0.25">
      <c r="A904" s="72"/>
      <c r="C904" s="88"/>
      <c r="D904" s="87"/>
      <c r="E904" s="1"/>
      <c r="F904" s="8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72"/>
      <c r="V904" s="72"/>
      <c r="W904" s="72"/>
      <c r="X904" s="72"/>
      <c r="Y904" s="72"/>
      <c r="Z904" s="72"/>
    </row>
    <row r="905" spans="1:26" x14ac:dyDescent="0.25">
      <c r="A905" s="72"/>
      <c r="C905" s="88"/>
      <c r="D905" s="87"/>
      <c r="E905" s="1"/>
      <c r="F905" s="8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72"/>
      <c r="V905" s="72"/>
      <c r="W905" s="72"/>
      <c r="X905" s="72"/>
      <c r="Y905" s="72"/>
      <c r="Z905" s="72"/>
    </row>
    <row r="906" spans="1:26" x14ac:dyDescent="0.25">
      <c r="A906" s="72"/>
      <c r="C906" s="88"/>
      <c r="D906" s="87"/>
      <c r="E906" s="1"/>
      <c r="F906" s="8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72"/>
      <c r="V906" s="72"/>
      <c r="W906" s="72"/>
      <c r="X906" s="72"/>
      <c r="Y906" s="72"/>
      <c r="Z906" s="72"/>
    </row>
    <row r="907" spans="1:26" x14ac:dyDescent="0.25">
      <c r="A907" s="72"/>
      <c r="C907" s="88"/>
      <c r="D907" s="87"/>
      <c r="E907" s="1"/>
      <c r="F907" s="8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72"/>
      <c r="V907" s="72"/>
      <c r="W907" s="72"/>
      <c r="X907" s="72"/>
      <c r="Y907" s="72"/>
      <c r="Z907" s="72"/>
    </row>
    <row r="908" spans="1:26" x14ac:dyDescent="0.25">
      <c r="A908" s="72"/>
      <c r="C908" s="88"/>
      <c r="D908" s="87"/>
      <c r="E908" s="1"/>
      <c r="F908" s="8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72"/>
      <c r="V908" s="72"/>
      <c r="W908" s="72"/>
      <c r="X908" s="72"/>
      <c r="Y908" s="72"/>
      <c r="Z908" s="72"/>
    </row>
    <row r="909" spans="1:26" x14ac:dyDescent="0.25">
      <c r="A909" s="72"/>
      <c r="C909" s="88"/>
      <c r="D909" s="87"/>
      <c r="E909" s="1"/>
      <c r="F909" s="8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72"/>
      <c r="V909" s="72"/>
      <c r="W909" s="72"/>
      <c r="X909" s="72"/>
      <c r="Y909" s="72"/>
      <c r="Z909" s="72"/>
    </row>
    <row r="910" spans="1:26" x14ac:dyDescent="0.25">
      <c r="A910" s="72"/>
      <c r="C910" s="88"/>
      <c r="D910" s="87"/>
      <c r="E910" s="1"/>
      <c r="F910" s="8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72"/>
      <c r="V910" s="72"/>
      <c r="W910" s="72"/>
      <c r="X910" s="72"/>
      <c r="Y910" s="72"/>
      <c r="Z910" s="72"/>
    </row>
    <row r="911" spans="1:26" x14ac:dyDescent="0.25">
      <c r="A911" s="72"/>
      <c r="C911" s="88"/>
      <c r="D911" s="87"/>
      <c r="E911" s="1"/>
      <c r="F911" s="8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72"/>
      <c r="V911" s="72"/>
      <c r="W911" s="72"/>
      <c r="X911" s="72"/>
      <c r="Y911" s="72"/>
      <c r="Z911" s="72"/>
    </row>
    <row r="912" spans="1:26" x14ac:dyDescent="0.25">
      <c r="A912" s="72"/>
      <c r="C912" s="88"/>
      <c r="D912" s="87"/>
      <c r="E912" s="1"/>
      <c r="F912" s="8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72"/>
      <c r="V912" s="72"/>
      <c r="W912" s="72"/>
      <c r="X912" s="72"/>
      <c r="Y912" s="72"/>
      <c r="Z912" s="72"/>
    </row>
    <row r="913" spans="1:26" x14ac:dyDescent="0.25">
      <c r="A913" s="72"/>
      <c r="C913" s="88"/>
      <c r="D913" s="87"/>
      <c r="E913" s="1"/>
      <c r="F913" s="8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72"/>
      <c r="V913" s="72"/>
      <c r="W913" s="72"/>
      <c r="X913" s="72"/>
      <c r="Y913" s="72"/>
      <c r="Z913" s="72"/>
    </row>
    <row r="914" spans="1:26" x14ac:dyDescent="0.25">
      <c r="A914" s="72"/>
      <c r="C914" s="88"/>
      <c r="D914" s="87"/>
      <c r="E914" s="1"/>
      <c r="F914" s="8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72"/>
      <c r="V914" s="72"/>
      <c r="W914" s="72"/>
      <c r="X914" s="72"/>
      <c r="Y914" s="72"/>
      <c r="Z914" s="72"/>
    </row>
    <row r="915" spans="1:26" x14ac:dyDescent="0.25">
      <c r="A915" s="72"/>
      <c r="C915" s="88"/>
      <c r="D915" s="87"/>
      <c r="E915" s="1"/>
      <c r="F915" s="8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72"/>
      <c r="V915" s="72"/>
      <c r="W915" s="72"/>
      <c r="X915" s="72"/>
      <c r="Y915" s="72"/>
      <c r="Z915" s="72"/>
    </row>
    <row r="916" spans="1:26" x14ac:dyDescent="0.25">
      <c r="A916" s="72"/>
      <c r="C916" s="88"/>
      <c r="D916" s="87"/>
      <c r="E916" s="1"/>
      <c r="F916" s="8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72"/>
      <c r="V916" s="72"/>
      <c r="W916" s="72"/>
      <c r="X916" s="72"/>
      <c r="Y916" s="72"/>
      <c r="Z916" s="72"/>
    </row>
    <row r="917" spans="1:26" x14ac:dyDescent="0.25">
      <c r="A917" s="72"/>
      <c r="C917" s="88"/>
      <c r="D917" s="87"/>
      <c r="E917" s="1"/>
      <c r="F917" s="8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72"/>
      <c r="V917" s="72"/>
      <c r="W917" s="72"/>
      <c r="X917" s="72"/>
      <c r="Y917" s="72"/>
      <c r="Z917" s="72"/>
    </row>
    <row r="918" spans="1:26" x14ac:dyDescent="0.25">
      <c r="A918" s="72"/>
      <c r="C918" s="88"/>
      <c r="D918" s="87"/>
      <c r="E918" s="1"/>
      <c r="F918" s="8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72"/>
      <c r="V918" s="72"/>
      <c r="W918" s="72"/>
      <c r="X918" s="72"/>
      <c r="Y918" s="72"/>
      <c r="Z918" s="72"/>
    </row>
    <row r="919" spans="1:26" x14ac:dyDescent="0.25">
      <c r="A919" s="72"/>
      <c r="C919" s="88"/>
      <c r="D919" s="87"/>
      <c r="E919" s="1"/>
      <c r="F919" s="8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72"/>
      <c r="V919" s="72"/>
      <c r="W919" s="72"/>
      <c r="X919" s="72"/>
      <c r="Y919" s="72"/>
      <c r="Z919" s="72"/>
    </row>
    <row r="920" spans="1:26" x14ac:dyDescent="0.25">
      <c r="A920" s="72"/>
      <c r="C920" s="88"/>
      <c r="D920" s="87"/>
      <c r="E920" s="1"/>
      <c r="F920" s="8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72"/>
      <c r="V920" s="72"/>
      <c r="W920" s="72"/>
      <c r="X920" s="72"/>
      <c r="Y920" s="72"/>
      <c r="Z920" s="72"/>
    </row>
    <row r="921" spans="1:26" x14ac:dyDescent="0.25">
      <c r="A921" s="72"/>
      <c r="C921" s="88"/>
      <c r="D921" s="87"/>
      <c r="E921" s="1"/>
      <c r="F921" s="8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72"/>
      <c r="V921" s="72"/>
      <c r="W921" s="72"/>
      <c r="X921" s="72"/>
      <c r="Y921" s="72"/>
      <c r="Z921" s="72"/>
    </row>
    <row r="922" spans="1:26" x14ac:dyDescent="0.25">
      <c r="A922" s="72"/>
      <c r="C922" s="88"/>
      <c r="D922" s="87"/>
      <c r="E922" s="1"/>
      <c r="F922" s="8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72"/>
      <c r="V922" s="72"/>
      <c r="W922" s="72"/>
      <c r="X922" s="72"/>
      <c r="Y922" s="72"/>
      <c r="Z922" s="72"/>
    </row>
    <row r="923" spans="1:26" x14ac:dyDescent="0.25">
      <c r="A923" s="72"/>
      <c r="C923" s="88"/>
      <c r="D923" s="87"/>
      <c r="E923" s="1"/>
      <c r="F923" s="8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72"/>
      <c r="V923" s="72"/>
      <c r="W923" s="72"/>
      <c r="X923" s="72"/>
      <c r="Y923" s="72"/>
      <c r="Z923" s="72"/>
    </row>
    <row r="924" spans="1:26" x14ac:dyDescent="0.25">
      <c r="A924" s="72"/>
      <c r="C924" s="88"/>
      <c r="D924" s="87"/>
      <c r="E924" s="1"/>
      <c r="F924" s="8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72"/>
      <c r="V924" s="72"/>
      <c r="W924" s="72"/>
      <c r="X924" s="72"/>
      <c r="Y924" s="72"/>
      <c r="Z924" s="72"/>
    </row>
    <row r="925" spans="1:26" x14ac:dyDescent="0.25">
      <c r="A925" s="72"/>
      <c r="C925" s="88"/>
      <c r="D925" s="87"/>
      <c r="E925" s="1"/>
      <c r="F925" s="8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72"/>
      <c r="V925" s="72"/>
      <c r="W925" s="72"/>
      <c r="X925" s="72"/>
      <c r="Y925" s="72"/>
      <c r="Z925" s="72"/>
    </row>
    <row r="926" spans="1:26" x14ac:dyDescent="0.25">
      <c r="A926" s="72"/>
      <c r="C926" s="88"/>
      <c r="D926" s="87"/>
      <c r="E926" s="1"/>
      <c r="F926" s="8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72"/>
      <c r="V926" s="72"/>
      <c r="W926" s="72"/>
      <c r="X926" s="72"/>
      <c r="Y926" s="72"/>
      <c r="Z926" s="72"/>
    </row>
    <row r="927" spans="1:26" x14ac:dyDescent="0.25">
      <c r="A927" s="72"/>
      <c r="C927" s="88"/>
      <c r="D927" s="87"/>
      <c r="E927" s="1"/>
      <c r="F927" s="8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72"/>
      <c r="V927" s="72"/>
      <c r="W927" s="72"/>
      <c r="X927" s="72"/>
      <c r="Y927" s="72"/>
      <c r="Z927" s="72"/>
    </row>
    <row r="928" spans="1:26" x14ac:dyDescent="0.25">
      <c r="A928" s="72"/>
      <c r="C928" s="88"/>
      <c r="D928" s="87"/>
      <c r="E928" s="1"/>
      <c r="F928" s="8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72"/>
      <c r="V928" s="72"/>
      <c r="W928" s="72"/>
      <c r="X928" s="72"/>
      <c r="Y928" s="72"/>
      <c r="Z928" s="72"/>
    </row>
    <row r="929" spans="1:26" x14ac:dyDescent="0.25">
      <c r="A929" s="72"/>
      <c r="C929" s="88"/>
      <c r="D929" s="87"/>
      <c r="E929" s="1"/>
      <c r="F929" s="8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72"/>
      <c r="V929" s="72"/>
      <c r="W929" s="72"/>
      <c r="X929" s="72"/>
      <c r="Y929" s="72"/>
      <c r="Z929" s="72"/>
    </row>
    <row r="930" spans="1:26" x14ac:dyDescent="0.25">
      <c r="A930" s="72"/>
      <c r="C930" s="88"/>
      <c r="D930" s="87"/>
      <c r="E930" s="1"/>
      <c r="F930" s="8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72"/>
      <c r="V930" s="72"/>
      <c r="W930" s="72"/>
      <c r="X930" s="72"/>
      <c r="Y930" s="72"/>
      <c r="Z930" s="72"/>
    </row>
    <row r="931" spans="1:26" x14ac:dyDescent="0.25">
      <c r="A931" s="72"/>
      <c r="C931" s="88"/>
      <c r="D931" s="87"/>
      <c r="E931" s="1"/>
      <c r="F931" s="8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72"/>
      <c r="V931" s="72"/>
      <c r="W931" s="72"/>
      <c r="X931" s="72"/>
      <c r="Y931" s="72"/>
      <c r="Z931" s="72"/>
    </row>
    <row r="932" spans="1:26" x14ac:dyDescent="0.25">
      <c r="A932" s="72"/>
      <c r="C932" s="88"/>
      <c r="D932" s="87"/>
      <c r="E932" s="1"/>
      <c r="F932" s="8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72"/>
      <c r="V932" s="72"/>
      <c r="W932" s="72"/>
      <c r="X932" s="72"/>
      <c r="Y932" s="72"/>
      <c r="Z932" s="72"/>
    </row>
    <row r="933" spans="1:26" x14ac:dyDescent="0.25">
      <c r="A933" s="72"/>
      <c r="C933" s="88"/>
      <c r="D933" s="87"/>
      <c r="E933" s="1"/>
      <c r="F933" s="8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72"/>
      <c r="V933" s="72"/>
      <c r="W933" s="72"/>
      <c r="X933" s="72"/>
      <c r="Y933" s="72"/>
      <c r="Z933" s="72"/>
    </row>
    <row r="934" spans="1:26" x14ac:dyDescent="0.25">
      <c r="A934" s="72"/>
      <c r="C934" s="88"/>
      <c r="D934" s="87"/>
      <c r="E934" s="1"/>
      <c r="F934" s="8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72"/>
      <c r="V934" s="72"/>
      <c r="W934" s="72"/>
      <c r="X934" s="72"/>
      <c r="Y934" s="72"/>
      <c r="Z934" s="72"/>
    </row>
    <row r="935" spans="1:26" x14ac:dyDescent="0.25">
      <c r="A935" s="72"/>
      <c r="C935" s="88"/>
      <c r="D935" s="87"/>
      <c r="E935" s="1"/>
      <c r="F935" s="8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72"/>
      <c r="V935" s="72"/>
      <c r="W935" s="72"/>
      <c r="X935" s="72"/>
      <c r="Y935" s="72"/>
      <c r="Z935" s="72"/>
    </row>
    <row r="936" spans="1:26" x14ac:dyDescent="0.25">
      <c r="A936" s="72"/>
      <c r="C936" s="88"/>
      <c r="D936" s="87"/>
      <c r="E936" s="1"/>
      <c r="F936" s="8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72"/>
      <c r="V936" s="72"/>
      <c r="W936" s="72"/>
      <c r="X936" s="72"/>
      <c r="Y936" s="72"/>
      <c r="Z936" s="72"/>
    </row>
    <row r="937" spans="1:26" x14ac:dyDescent="0.25">
      <c r="A937" s="72"/>
      <c r="C937" s="88"/>
      <c r="D937" s="87"/>
      <c r="E937" s="1"/>
      <c r="F937" s="8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72"/>
      <c r="V937" s="72"/>
      <c r="W937" s="72"/>
      <c r="X937" s="72"/>
      <c r="Y937" s="72"/>
      <c r="Z937" s="72"/>
    </row>
    <row r="938" spans="1:26" x14ac:dyDescent="0.25">
      <c r="A938" s="72"/>
      <c r="C938" s="88"/>
      <c r="D938" s="87"/>
      <c r="E938" s="1"/>
      <c r="F938" s="8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72"/>
      <c r="V938" s="72"/>
      <c r="W938" s="72"/>
      <c r="X938" s="72"/>
      <c r="Y938" s="72"/>
      <c r="Z938" s="72"/>
    </row>
    <row r="939" spans="1:26" x14ac:dyDescent="0.25">
      <c r="A939" s="72"/>
      <c r="C939" s="88"/>
      <c r="D939" s="87"/>
      <c r="E939" s="1"/>
      <c r="F939" s="8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72"/>
      <c r="V939" s="72"/>
      <c r="W939" s="72"/>
      <c r="X939" s="72"/>
      <c r="Y939" s="72"/>
      <c r="Z939" s="72"/>
    </row>
    <row r="940" spans="1:26" x14ac:dyDescent="0.25">
      <c r="A940" s="72"/>
      <c r="C940" s="88"/>
      <c r="D940" s="87"/>
      <c r="E940" s="1"/>
      <c r="F940" s="8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72"/>
      <c r="V940" s="72"/>
      <c r="W940" s="72"/>
      <c r="X940" s="72"/>
      <c r="Y940" s="72"/>
      <c r="Z940" s="72"/>
    </row>
    <row r="941" spans="1:26" x14ac:dyDescent="0.25">
      <c r="A941" s="72"/>
      <c r="C941" s="88"/>
      <c r="D941" s="87"/>
      <c r="E941" s="1"/>
      <c r="F941" s="8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72"/>
      <c r="V941" s="72"/>
      <c r="W941" s="72"/>
      <c r="X941" s="72"/>
      <c r="Y941" s="72"/>
      <c r="Z941" s="72"/>
    </row>
    <row r="942" spans="1:26" x14ac:dyDescent="0.25">
      <c r="A942" s="72"/>
      <c r="C942" s="88"/>
      <c r="D942" s="87"/>
      <c r="E942" s="1"/>
      <c r="F942" s="8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72"/>
      <c r="V942" s="72"/>
      <c r="W942" s="72"/>
      <c r="X942" s="72"/>
      <c r="Y942" s="72"/>
      <c r="Z942" s="72"/>
    </row>
    <row r="943" spans="1:26" x14ac:dyDescent="0.25">
      <c r="A943" s="72"/>
      <c r="C943" s="88"/>
      <c r="D943" s="87"/>
      <c r="E943" s="1"/>
      <c r="F943" s="8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72"/>
      <c r="V943" s="72"/>
      <c r="W943" s="72"/>
      <c r="X943" s="72"/>
      <c r="Y943" s="72"/>
      <c r="Z943" s="72"/>
    </row>
    <row r="944" spans="1:26" x14ac:dyDescent="0.25">
      <c r="A944" s="72"/>
      <c r="C944" s="88"/>
      <c r="D944" s="87"/>
      <c r="E944" s="1"/>
      <c r="F944" s="8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72"/>
      <c r="V944" s="72"/>
      <c r="W944" s="72"/>
      <c r="X944" s="72"/>
      <c r="Y944" s="72"/>
      <c r="Z944" s="72"/>
    </row>
    <row r="945" spans="1:26" x14ac:dyDescent="0.25">
      <c r="A945" s="72"/>
      <c r="C945" s="88"/>
      <c r="D945" s="87"/>
      <c r="E945" s="1"/>
      <c r="F945" s="8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72"/>
      <c r="V945" s="72"/>
      <c r="W945" s="72"/>
      <c r="X945" s="72"/>
      <c r="Y945" s="72"/>
      <c r="Z945" s="72"/>
    </row>
    <row r="946" spans="1:26" x14ac:dyDescent="0.25">
      <c r="A946" s="72"/>
      <c r="C946" s="88"/>
      <c r="D946" s="87"/>
      <c r="E946" s="1"/>
      <c r="F946" s="8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72"/>
      <c r="V946" s="72"/>
      <c r="W946" s="72"/>
      <c r="X946" s="72"/>
      <c r="Y946" s="72"/>
      <c r="Z946" s="72"/>
    </row>
    <row r="947" spans="1:26" x14ac:dyDescent="0.25">
      <c r="A947" s="72"/>
      <c r="C947" s="88"/>
      <c r="D947" s="87"/>
      <c r="E947" s="1"/>
      <c r="F947" s="8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72"/>
      <c r="V947" s="72"/>
      <c r="W947" s="72"/>
      <c r="X947" s="72"/>
      <c r="Y947" s="72"/>
      <c r="Z947" s="72"/>
    </row>
    <row r="948" spans="1:26" x14ac:dyDescent="0.25">
      <c r="A948" s="72"/>
      <c r="C948" s="88"/>
      <c r="D948" s="87"/>
      <c r="E948" s="1"/>
      <c r="F948" s="8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72"/>
      <c r="V948" s="72"/>
      <c r="W948" s="72"/>
      <c r="X948" s="72"/>
      <c r="Y948" s="72"/>
      <c r="Z948" s="72"/>
    </row>
    <row r="949" spans="1:26" x14ac:dyDescent="0.25">
      <c r="A949" s="72"/>
      <c r="C949" s="88"/>
      <c r="D949" s="87"/>
      <c r="E949" s="1"/>
      <c r="F949" s="8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72"/>
      <c r="V949" s="72"/>
      <c r="W949" s="72"/>
      <c r="X949" s="72"/>
      <c r="Y949" s="72"/>
      <c r="Z949" s="72"/>
    </row>
    <row r="950" spans="1:26" x14ac:dyDescent="0.25">
      <c r="A950" s="72"/>
      <c r="C950" s="88"/>
      <c r="D950" s="87"/>
      <c r="E950" s="1"/>
      <c r="F950" s="8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72"/>
      <c r="V950" s="72"/>
      <c r="W950" s="72"/>
      <c r="X950" s="72"/>
      <c r="Y950" s="72"/>
      <c r="Z950" s="72"/>
    </row>
    <row r="951" spans="1:26" x14ac:dyDescent="0.25">
      <c r="A951" s="72"/>
      <c r="C951" s="88"/>
      <c r="D951" s="87"/>
      <c r="E951" s="1"/>
      <c r="F951" s="8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72"/>
      <c r="V951" s="72"/>
      <c r="W951" s="72"/>
      <c r="X951" s="72"/>
      <c r="Y951" s="72"/>
      <c r="Z951" s="72"/>
    </row>
    <row r="952" spans="1:26" x14ac:dyDescent="0.25">
      <c r="A952" s="72"/>
      <c r="C952" s="88"/>
      <c r="D952" s="87"/>
      <c r="E952" s="1"/>
      <c r="F952" s="8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72"/>
      <c r="V952" s="72"/>
      <c r="W952" s="72"/>
      <c r="X952" s="72"/>
      <c r="Y952" s="72"/>
      <c r="Z952" s="72"/>
    </row>
    <row r="953" spans="1:26" x14ac:dyDescent="0.25">
      <c r="A953" s="72"/>
      <c r="C953" s="88"/>
      <c r="D953" s="87"/>
      <c r="E953" s="1"/>
      <c r="F953" s="8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72"/>
      <c r="V953" s="72"/>
      <c r="W953" s="72"/>
      <c r="X953" s="72"/>
      <c r="Y953" s="72"/>
      <c r="Z953" s="72"/>
    </row>
    <row r="954" spans="1:26" x14ac:dyDescent="0.25">
      <c r="A954" s="72"/>
      <c r="C954" s="88"/>
      <c r="D954" s="87"/>
      <c r="E954" s="1"/>
      <c r="F954" s="8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72"/>
      <c r="V954" s="72"/>
      <c r="W954" s="72"/>
      <c r="X954" s="72"/>
      <c r="Y954" s="72"/>
      <c r="Z954" s="72"/>
    </row>
    <row r="955" spans="1:26" x14ac:dyDescent="0.25">
      <c r="A955" s="72"/>
      <c r="C955" s="88"/>
      <c r="D955" s="87"/>
      <c r="E955" s="1"/>
      <c r="F955" s="8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72"/>
      <c r="V955" s="72"/>
      <c r="W955" s="72"/>
      <c r="X955" s="72"/>
      <c r="Y955" s="72"/>
      <c r="Z955" s="72"/>
    </row>
    <row r="956" spans="1:26" x14ac:dyDescent="0.25">
      <c r="A956" s="72"/>
      <c r="C956" s="88"/>
      <c r="D956" s="87"/>
      <c r="E956" s="1"/>
      <c r="F956" s="8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72"/>
      <c r="V956" s="72"/>
      <c r="W956" s="72"/>
      <c r="X956" s="72"/>
      <c r="Y956" s="72"/>
      <c r="Z956" s="72"/>
    </row>
    <row r="957" spans="1:26" x14ac:dyDescent="0.25">
      <c r="A957" s="72"/>
      <c r="C957" s="88"/>
      <c r="D957" s="87"/>
      <c r="E957" s="1"/>
      <c r="F957" s="8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72"/>
      <c r="V957" s="72"/>
      <c r="W957" s="72"/>
      <c r="X957" s="72"/>
      <c r="Y957" s="72"/>
      <c r="Z957" s="72"/>
    </row>
    <row r="958" spans="1:26" x14ac:dyDescent="0.25">
      <c r="A958" s="72"/>
      <c r="C958" s="88"/>
      <c r="D958" s="87"/>
      <c r="E958" s="1"/>
      <c r="F958" s="8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72"/>
      <c r="V958" s="72"/>
      <c r="W958" s="72"/>
      <c r="X958" s="72"/>
      <c r="Y958" s="72"/>
      <c r="Z958" s="72"/>
    </row>
    <row r="959" spans="1:26" x14ac:dyDescent="0.25">
      <c r="A959" s="72"/>
      <c r="C959" s="88"/>
      <c r="D959" s="87"/>
      <c r="E959" s="1"/>
      <c r="F959" s="8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72"/>
      <c r="V959" s="72"/>
      <c r="W959" s="72"/>
      <c r="X959" s="72"/>
      <c r="Y959" s="72"/>
      <c r="Z959" s="72"/>
    </row>
    <row r="960" spans="1:26" x14ac:dyDescent="0.25">
      <c r="A960" s="72"/>
      <c r="C960" s="88"/>
      <c r="D960" s="87"/>
      <c r="E960" s="1"/>
      <c r="F960" s="8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72"/>
      <c r="V960" s="72"/>
      <c r="W960" s="72"/>
      <c r="X960" s="72"/>
      <c r="Y960" s="72"/>
      <c r="Z960" s="72"/>
    </row>
    <row r="961" spans="1:26" x14ac:dyDescent="0.25">
      <c r="A961" s="72"/>
      <c r="C961" s="88"/>
      <c r="D961" s="87"/>
      <c r="E961" s="1"/>
      <c r="F961" s="8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72"/>
      <c r="V961" s="72"/>
      <c r="W961" s="72"/>
      <c r="X961" s="72"/>
      <c r="Y961" s="72"/>
      <c r="Z961" s="72"/>
    </row>
    <row r="962" spans="1:26" x14ac:dyDescent="0.25">
      <c r="A962" s="72"/>
      <c r="C962" s="88"/>
      <c r="D962" s="87"/>
      <c r="E962" s="1"/>
      <c r="F962" s="8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72"/>
      <c r="V962" s="72"/>
      <c r="W962" s="72"/>
      <c r="X962" s="72"/>
      <c r="Y962" s="72"/>
      <c r="Z962" s="72"/>
    </row>
    <row r="963" spans="1:26" x14ac:dyDescent="0.25">
      <c r="A963" s="72"/>
      <c r="C963" s="88"/>
      <c r="D963" s="87"/>
      <c r="E963" s="1"/>
      <c r="F963" s="8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72"/>
      <c r="V963" s="72"/>
      <c r="W963" s="72"/>
      <c r="X963" s="72"/>
      <c r="Y963" s="72"/>
      <c r="Z963" s="72"/>
    </row>
    <row r="964" spans="1:26" x14ac:dyDescent="0.25">
      <c r="A964" s="72"/>
      <c r="C964" s="88"/>
      <c r="D964" s="87"/>
      <c r="E964" s="1"/>
      <c r="F964" s="8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72"/>
      <c r="V964" s="72"/>
      <c r="W964" s="72"/>
      <c r="X964" s="72"/>
      <c r="Y964" s="72"/>
      <c r="Z964" s="72"/>
    </row>
    <row r="965" spans="1:26" x14ac:dyDescent="0.25">
      <c r="A965" s="72"/>
      <c r="C965" s="88"/>
      <c r="D965" s="87"/>
      <c r="E965" s="1"/>
      <c r="F965" s="8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72"/>
      <c r="V965" s="72"/>
      <c r="W965" s="72"/>
      <c r="X965" s="72"/>
      <c r="Y965" s="72"/>
      <c r="Z965" s="72"/>
    </row>
    <row r="966" spans="1:26" x14ac:dyDescent="0.25">
      <c r="A966" s="72"/>
      <c r="C966" s="88"/>
      <c r="D966" s="87"/>
      <c r="E966" s="1"/>
      <c r="F966" s="8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72"/>
      <c r="V966" s="72"/>
      <c r="W966" s="72"/>
      <c r="X966" s="72"/>
      <c r="Y966" s="72"/>
      <c r="Z966" s="72"/>
    </row>
    <row r="967" spans="1:26" x14ac:dyDescent="0.25">
      <c r="A967" s="72"/>
      <c r="C967" s="88"/>
      <c r="D967" s="87"/>
      <c r="E967" s="1"/>
      <c r="F967" s="8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72"/>
      <c r="V967" s="72"/>
      <c r="W967" s="72"/>
      <c r="X967" s="72"/>
      <c r="Y967" s="72"/>
      <c r="Z967" s="72"/>
    </row>
    <row r="968" spans="1:26" x14ac:dyDescent="0.25">
      <c r="A968" s="72"/>
      <c r="C968" s="88"/>
      <c r="D968" s="87"/>
      <c r="E968" s="1"/>
      <c r="F968" s="8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72"/>
      <c r="V968" s="72"/>
      <c r="W968" s="72"/>
      <c r="X968" s="72"/>
      <c r="Y968" s="72"/>
      <c r="Z968" s="72"/>
    </row>
    <row r="969" spans="1:26" x14ac:dyDescent="0.25">
      <c r="A969" s="72"/>
      <c r="C969" s="88"/>
      <c r="D969" s="87"/>
      <c r="E969" s="1"/>
      <c r="F969" s="8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72"/>
      <c r="V969" s="72"/>
      <c r="W969" s="72"/>
      <c r="X969" s="72"/>
      <c r="Y969" s="72"/>
      <c r="Z969" s="72"/>
    </row>
    <row r="970" spans="1:26" x14ac:dyDescent="0.25">
      <c r="A970" s="72"/>
      <c r="C970" s="88"/>
      <c r="D970" s="87"/>
      <c r="E970" s="1"/>
      <c r="F970" s="8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72"/>
      <c r="V970" s="72"/>
      <c r="W970" s="72"/>
      <c r="X970" s="72"/>
      <c r="Y970" s="72"/>
      <c r="Z970" s="72"/>
    </row>
    <row r="971" spans="1:26" x14ac:dyDescent="0.25">
      <c r="A971" s="72"/>
      <c r="C971" s="88"/>
      <c r="D971" s="87"/>
      <c r="E971" s="1"/>
      <c r="F971" s="8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72"/>
      <c r="V971" s="72"/>
      <c r="W971" s="72"/>
      <c r="X971" s="72"/>
      <c r="Y971" s="72"/>
      <c r="Z971" s="72"/>
    </row>
    <row r="972" spans="1:26" x14ac:dyDescent="0.25">
      <c r="A972" s="72"/>
      <c r="C972" s="88"/>
      <c r="D972" s="87"/>
      <c r="E972" s="1"/>
      <c r="F972" s="8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72"/>
      <c r="V972" s="72"/>
      <c r="W972" s="72"/>
      <c r="X972" s="72"/>
      <c r="Y972" s="72"/>
      <c r="Z972" s="72"/>
    </row>
    <row r="973" spans="1:26" x14ac:dyDescent="0.25">
      <c r="A973" s="72"/>
      <c r="C973" s="88"/>
      <c r="D973" s="87"/>
      <c r="E973" s="1"/>
      <c r="F973" s="8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72"/>
      <c r="V973" s="72"/>
      <c r="W973" s="72"/>
      <c r="X973" s="72"/>
      <c r="Y973" s="72"/>
      <c r="Z973" s="72"/>
    </row>
    <row r="974" spans="1:26" x14ac:dyDescent="0.25">
      <c r="A974" s="72"/>
      <c r="C974" s="88"/>
      <c r="D974" s="87"/>
      <c r="E974" s="1"/>
      <c r="F974" s="8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72"/>
      <c r="V974" s="72"/>
      <c r="W974" s="72"/>
      <c r="X974" s="72"/>
      <c r="Y974" s="72"/>
      <c r="Z974" s="72"/>
    </row>
    <row r="975" spans="1:26" x14ac:dyDescent="0.25">
      <c r="A975" s="72"/>
      <c r="C975" s="88"/>
      <c r="D975" s="87"/>
      <c r="E975" s="1"/>
      <c r="F975" s="8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72"/>
      <c r="V975" s="72"/>
      <c r="W975" s="72"/>
      <c r="X975" s="72"/>
      <c r="Y975" s="72"/>
      <c r="Z975" s="72"/>
    </row>
    <row r="976" spans="1:26" x14ac:dyDescent="0.25">
      <c r="A976" s="72"/>
      <c r="C976" s="88"/>
      <c r="D976" s="87"/>
      <c r="E976" s="1"/>
      <c r="F976" s="8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72"/>
      <c r="V976" s="72"/>
      <c r="W976" s="72"/>
      <c r="X976" s="72"/>
      <c r="Y976" s="72"/>
      <c r="Z976" s="72"/>
    </row>
    <row r="977" spans="1:26" x14ac:dyDescent="0.25">
      <c r="A977" s="72"/>
      <c r="C977" s="88"/>
      <c r="D977" s="87"/>
      <c r="E977" s="1"/>
      <c r="F977" s="8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72"/>
      <c r="V977" s="72"/>
      <c r="W977" s="72"/>
      <c r="X977" s="72"/>
      <c r="Y977" s="72"/>
      <c r="Z977" s="72"/>
    </row>
    <row r="978" spans="1:26" x14ac:dyDescent="0.25">
      <c r="A978" s="72"/>
      <c r="C978" s="88"/>
      <c r="D978" s="87"/>
      <c r="E978" s="1"/>
      <c r="F978" s="8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72"/>
      <c r="V978" s="72"/>
      <c r="W978" s="72"/>
      <c r="X978" s="72"/>
      <c r="Y978" s="72"/>
      <c r="Z978" s="72"/>
    </row>
    <row r="979" spans="1:26" x14ac:dyDescent="0.25">
      <c r="A979" s="72"/>
      <c r="C979" s="88"/>
      <c r="D979" s="87"/>
      <c r="E979" s="1"/>
      <c r="F979" s="8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72"/>
      <c r="V979" s="72"/>
      <c r="W979" s="72"/>
      <c r="X979" s="72"/>
      <c r="Y979" s="72"/>
      <c r="Z979" s="72"/>
    </row>
    <row r="980" spans="1:26" x14ac:dyDescent="0.25">
      <c r="A980" s="72"/>
      <c r="C980" s="88"/>
      <c r="D980" s="87"/>
      <c r="E980" s="1"/>
      <c r="F980" s="8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72"/>
      <c r="V980" s="72"/>
      <c r="W980" s="72"/>
      <c r="X980" s="72"/>
      <c r="Y980" s="72"/>
      <c r="Z980" s="72"/>
    </row>
    <row r="981" spans="1:26" x14ac:dyDescent="0.25">
      <c r="A981" s="72"/>
      <c r="C981" s="88"/>
      <c r="D981" s="87"/>
      <c r="E981" s="1"/>
      <c r="F981" s="8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72"/>
      <c r="V981" s="72"/>
      <c r="W981" s="72"/>
      <c r="X981" s="72"/>
      <c r="Y981" s="72"/>
      <c r="Z981" s="72"/>
    </row>
    <row r="982" spans="1:26" x14ac:dyDescent="0.25">
      <c r="A982" s="72"/>
      <c r="C982" s="88"/>
      <c r="D982" s="87"/>
      <c r="E982" s="1"/>
      <c r="F982" s="8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72"/>
      <c r="V982" s="72"/>
      <c r="W982" s="72"/>
      <c r="X982" s="72"/>
      <c r="Y982" s="72"/>
      <c r="Z982" s="72"/>
    </row>
    <row r="983" spans="1:26" x14ac:dyDescent="0.25">
      <c r="A983" s="72"/>
      <c r="C983" s="88"/>
      <c r="D983" s="87"/>
      <c r="E983" s="1"/>
      <c r="F983" s="8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72"/>
      <c r="V983" s="72"/>
      <c r="W983" s="72"/>
      <c r="X983" s="72"/>
      <c r="Y983" s="72"/>
      <c r="Z983" s="72"/>
    </row>
    <row r="984" spans="1:26" x14ac:dyDescent="0.25">
      <c r="A984" s="72"/>
      <c r="C984" s="88"/>
      <c r="D984" s="87"/>
      <c r="E984" s="1"/>
      <c r="F984" s="8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72"/>
      <c r="V984" s="72"/>
      <c r="W984" s="72"/>
      <c r="X984" s="72"/>
      <c r="Y984" s="72"/>
      <c r="Z984" s="72"/>
    </row>
    <row r="985" spans="1:26" x14ac:dyDescent="0.25">
      <c r="A985" s="72"/>
      <c r="C985" s="88"/>
      <c r="D985" s="87"/>
      <c r="E985" s="1"/>
      <c r="F985" s="8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72"/>
      <c r="V985" s="72"/>
      <c r="W985" s="72"/>
      <c r="X985" s="72"/>
      <c r="Y985" s="72"/>
      <c r="Z985" s="72"/>
    </row>
    <row r="986" spans="1:26" x14ac:dyDescent="0.25">
      <c r="A986" s="72"/>
      <c r="C986" s="88"/>
      <c r="D986" s="87"/>
      <c r="E986" s="1"/>
      <c r="F986" s="8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72"/>
      <c r="V986" s="72"/>
      <c r="W986" s="72"/>
      <c r="X986" s="72"/>
      <c r="Y986" s="72"/>
      <c r="Z986" s="72"/>
    </row>
    <row r="987" spans="1:26" x14ac:dyDescent="0.25">
      <c r="A987" s="72"/>
      <c r="C987" s="88"/>
      <c r="D987" s="87"/>
      <c r="E987" s="1"/>
      <c r="F987" s="8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72"/>
      <c r="V987" s="72"/>
      <c r="W987" s="72"/>
      <c r="X987" s="72"/>
      <c r="Y987" s="72"/>
      <c r="Z987" s="72"/>
    </row>
    <row r="988" spans="1:26" x14ac:dyDescent="0.25">
      <c r="A988" s="72"/>
      <c r="C988" s="88"/>
      <c r="D988" s="87"/>
      <c r="E988" s="1"/>
      <c r="F988" s="8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72"/>
      <c r="V988" s="72"/>
      <c r="W988" s="72"/>
      <c r="X988" s="72"/>
      <c r="Y988" s="72"/>
      <c r="Z988" s="72"/>
    </row>
    <row r="989" spans="1:26" x14ac:dyDescent="0.25">
      <c r="A989" s="72"/>
      <c r="C989" s="88"/>
      <c r="D989" s="87"/>
      <c r="E989" s="1"/>
      <c r="F989" s="8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72"/>
      <c r="V989" s="72"/>
      <c r="W989" s="72"/>
      <c r="X989" s="72"/>
      <c r="Y989" s="72"/>
      <c r="Z989" s="72"/>
    </row>
    <row r="990" spans="1:26" x14ac:dyDescent="0.25">
      <c r="A990" s="72"/>
      <c r="C990" s="88"/>
      <c r="D990" s="87"/>
      <c r="E990" s="1"/>
      <c r="F990" s="8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72"/>
      <c r="V990" s="72"/>
      <c r="W990" s="72"/>
      <c r="X990" s="72"/>
      <c r="Y990" s="72"/>
      <c r="Z990" s="72"/>
    </row>
    <row r="991" spans="1:26" x14ac:dyDescent="0.25">
      <c r="A991" s="72"/>
      <c r="C991" s="88"/>
      <c r="D991" s="87"/>
      <c r="E991" s="1"/>
      <c r="F991" s="8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72"/>
      <c r="V991" s="72"/>
      <c r="W991" s="72"/>
      <c r="X991" s="72"/>
      <c r="Y991" s="72"/>
      <c r="Z991" s="72"/>
    </row>
    <row r="992" spans="1:26" x14ac:dyDescent="0.25">
      <c r="A992" s="72"/>
      <c r="C992" s="88"/>
      <c r="D992" s="87"/>
      <c r="E992" s="1"/>
      <c r="F992" s="8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72"/>
      <c r="V992" s="72"/>
      <c r="W992" s="72"/>
      <c r="X992" s="72"/>
      <c r="Y992" s="72"/>
      <c r="Z992" s="72"/>
    </row>
    <row r="993" spans="1:26" x14ac:dyDescent="0.25">
      <c r="A993" s="72"/>
      <c r="C993" s="88"/>
      <c r="D993" s="87"/>
      <c r="E993" s="1"/>
      <c r="F993" s="8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72"/>
      <c r="V993" s="72"/>
      <c r="W993" s="72"/>
      <c r="X993" s="72"/>
      <c r="Y993" s="72"/>
      <c r="Z993" s="72"/>
    </row>
    <row r="994" spans="1:26" x14ac:dyDescent="0.25">
      <c r="A994" s="72"/>
      <c r="C994" s="88"/>
      <c r="D994" s="87"/>
      <c r="E994" s="1"/>
      <c r="F994" s="8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72"/>
      <c r="V994" s="72"/>
      <c r="W994" s="72"/>
      <c r="X994" s="72"/>
      <c r="Y994" s="72"/>
      <c r="Z994" s="72"/>
    </row>
    <row r="995" spans="1:26" x14ac:dyDescent="0.25">
      <c r="A995" s="72"/>
      <c r="C995" s="88"/>
      <c r="D995" s="87"/>
      <c r="E995" s="1"/>
      <c r="F995" s="8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72"/>
      <c r="V995" s="72"/>
      <c r="W995" s="72"/>
      <c r="X995" s="72"/>
      <c r="Y995" s="72"/>
      <c r="Z995" s="72"/>
    </row>
    <row r="996" spans="1:26" x14ac:dyDescent="0.25">
      <c r="A996" s="72"/>
      <c r="C996" s="88"/>
      <c r="D996" s="87"/>
      <c r="E996" s="1"/>
      <c r="F996" s="8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72"/>
      <c r="V996" s="72"/>
      <c r="W996" s="72"/>
      <c r="X996" s="72"/>
      <c r="Y996" s="72"/>
      <c r="Z996" s="72"/>
    </row>
    <row r="997" spans="1:26" x14ac:dyDescent="0.25">
      <c r="A997" s="72"/>
      <c r="C997" s="88"/>
      <c r="D997" s="87"/>
      <c r="E997" s="1"/>
      <c r="F997" s="8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72"/>
      <c r="V997" s="72"/>
      <c r="W997" s="72"/>
      <c r="X997" s="72"/>
      <c r="Y997" s="72"/>
      <c r="Z997" s="72"/>
    </row>
    <row r="998" spans="1:26" x14ac:dyDescent="0.25">
      <c r="A998" s="72"/>
      <c r="C998" s="88"/>
      <c r="D998" s="87"/>
      <c r="E998" s="1"/>
      <c r="F998" s="8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72"/>
      <c r="V998" s="72"/>
      <c r="W998" s="72"/>
      <c r="X998" s="72"/>
      <c r="Y998" s="72"/>
      <c r="Z998" s="72"/>
    </row>
    <row r="999" spans="1:26" x14ac:dyDescent="0.25">
      <c r="A999" s="72"/>
      <c r="C999" s="88"/>
      <c r="D999" s="87"/>
      <c r="E999" s="1"/>
      <c r="F999" s="8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72"/>
      <c r="V999" s="72"/>
      <c r="W999" s="72"/>
      <c r="X999" s="72"/>
      <c r="Y999" s="72"/>
      <c r="Z999" s="72"/>
    </row>
    <row r="1000" spans="1:26" x14ac:dyDescent="0.25">
      <c r="A1000" s="72"/>
      <c r="C1000" s="88"/>
      <c r="D1000" s="87"/>
      <c r="E1000" s="1"/>
      <c r="F1000" s="8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72"/>
      <c r="V1000" s="72"/>
      <c r="W1000" s="72"/>
      <c r="X1000" s="72"/>
      <c r="Y1000" s="72"/>
      <c r="Z1000" s="72"/>
    </row>
    <row r="1001" spans="1:26" x14ac:dyDescent="0.25">
      <c r="A1001" s="72"/>
      <c r="C1001" s="88"/>
      <c r="D1001" s="87"/>
      <c r="E1001" s="1"/>
      <c r="F1001" s="8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72"/>
      <c r="V1001" s="72"/>
      <c r="W1001" s="72"/>
      <c r="X1001" s="72"/>
      <c r="Y1001" s="72"/>
      <c r="Z1001" s="72"/>
    </row>
    <row r="1002" spans="1:26" x14ac:dyDescent="0.25">
      <c r="A1002" s="72"/>
      <c r="C1002" s="88"/>
      <c r="D1002" s="87"/>
      <c r="E1002" s="1"/>
      <c r="F1002" s="8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72"/>
      <c r="V1002" s="72"/>
      <c r="W1002" s="72"/>
      <c r="X1002" s="72"/>
      <c r="Y1002" s="72"/>
      <c r="Z1002" s="72"/>
    </row>
    <row r="1003" spans="1:26" x14ac:dyDescent="0.25">
      <c r="A1003" s="72"/>
      <c r="C1003" s="88"/>
      <c r="D1003" s="87"/>
      <c r="E1003" s="1"/>
      <c r="F1003" s="8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72"/>
      <c r="V1003" s="72"/>
      <c r="W1003" s="72"/>
      <c r="X1003" s="72"/>
      <c r="Y1003" s="72"/>
      <c r="Z1003" s="72"/>
    </row>
    <row r="1004" spans="1:26" x14ac:dyDescent="0.25">
      <c r="A1004" s="72"/>
      <c r="C1004" s="88"/>
      <c r="D1004" s="87"/>
      <c r="E1004" s="1"/>
      <c r="F1004" s="8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72"/>
      <c r="V1004" s="72"/>
      <c r="W1004" s="72"/>
      <c r="X1004" s="72"/>
      <c r="Y1004" s="72"/>
      <c r="Z1004" s="72"/>
    </row>
    <row r="1005" spans="1:26" x14ac:dyDescent="0.25">
      <c r="A1005" s="72"/>
      <c r="C1005" s="88"/>
      <c r="D1005" s="87"/>
      <c r="E1005" s="1"/>
      <c r="F1005" s="8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72"/>
      <c r="V1005" s="72"/>
      <c r="W1005" s="72"/>
      <c r="X1005" s="72"/>
      <c r="Y1005" s="72"/>
      <c r="Z1005" s="72"/>
    </row>
    <row r="1006" spans="1:26" x14ac:dyDescent="0.25">
      <c r="A1006" s="72"/>
      <c r="C1006" s="88"/>
      <c r="D1006" s="87"/>
      <c r="E1006" s="1"/>
      <c r="F1006" s="8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72"/>
      <c r="V1006" s="72"/>
      <c r="W1006" s="72"/>
      <c r="X1006" s="72"/>
      <c r="Y1006" s="72"/>
      <c r="Z1006" s="72"/>
    </row>
    <row r="1007" spans="1:26" x14ac:dyDescent="0.25">
      <c r="A1007" s="72"/>
      <c r="C1007" s="88"/>
      <c r="D1007" s="87"/>
      <c r="E1007" s="1"/>
      <c r="F1007" s="8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72"/>
      <c r="V1007" s="72"/>
      <c r="W1007" s="72"/>
      <c r="X1007" s="72"/>
      <c r="Y1007" s="72"/>
      <c r="Z1007" s="72"/>
    </row>
    <row r="1008" spans="1:26" x14ac:dyDescent="0.25">
      <c r="A1008" s="72"/>
      <c r="C1008" s="88"/>
      <c r="D1008" s="87"/>
      <c r="E1008" s="1"/>
      <c r="F1008" s="8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72"/>
      <c r="V1008" s="72"/>
      <c r="W1008" s="72"/>
      <c r="X1008" s="72"/>
      <c r="Y1008" s="72"/>
      <c r="Z1008" s="72"/>
    </row>
    <row r="1009" spans="1:26" x14ac:dyDescent="0.25">
      <c r="A1009" s="72"/>
      <c r="C1009" s="88"/>
      <c r="D1009" s="87"/>
      <c r="E1009" s="1"/>
      <c r="F1009" s="8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72"/>
      <c r="V1009" s="72"/>
      <c r="W1009" s="72"/>
      <c r="X1009" s="72"/>
      <c r="Y1009" s="72"/>
      <c r="Z1009" s="72"/>
    </row>
    <row r="1010" spans="1:26" x14ac:dyDescent="0.25">
      <c r="A1010" s="72"/>
      <c r="C1010" s="88"/>
      <c r="D1010" s="87"/>
      <c r="E1010" s="1"/>
      <c r="F1010" s="8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72"/>
      <c r="V1010" s="72"/>
      <c r="W1010" s="72"/>
      <c r="X1010" s="72"/>
      <c r="Y1010" s="72"/>
      <c r="Z1010" s="72"/>
    </row>
    <row r="1011" spans="1:26" x14ac:dyDescent="0.25">
      <c r="A1011" s="72"/>
      <c r="C1011" s="88"/>
      <c r="D1011" s="87"/>
      <c r="E1011" s="1"/>
      <c r="F1011" s="8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72"/>
      <c r="V1011" s="72"/>
      <c r="W1011" s="72"/>
      <c r="X1011" s="72"/>
      <c r="Y1011" s="72"/>
      <c r="Z1011" s="72"/>
    </row>
    <row r="1012" spans="1:26" x14ac:dyDescent="0.25">
      <c r="A1012" s="72"/>
      <c r="C1012" s="88"/>
      <c r="D1012" s="87"/>
      <c r="E1012" s="1"/>
      <c r="F1012" s="8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72"/>
      <c r="V1012" s="72"/>
      <c r="W1012" s="72"/>
      <c r="X1012" s="72"/>
      <c r="Y1012" s="72"/>
      <c r="Z1012" s="72"/>
    </row>
    <row r="1013" spans="1:26" x14ac:dyDescent="0.25">
      <c r="A1013" s="72"/>
      <c r="C1013" s="88"/>
      <c r="D1013" s="87"/>
      <c r="E1013" s="1"/>
      <c r="F1013" s="8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72"/>
      <c r="V1013" s="72"/>
      <c r="W1013" s="72"/>
      <c r="X1013" s="72"/>
      <c r="Y1013" s="72"/>
      <c r="Z1013" s="72"/>
    </row>
    <row r="1014" spans="1:26" x14ac:dyDescent="0.25">
      <c r="A1014" s="72"/>
      <c r="C1014" s="88"/>
      <c r="D1014" s="87"/>
      <c r="E1014" s="1"/>
      <c r="F1014" s="8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72"/>
      <c r="V1014" s="72"/>
      <c r="W1014" s="72"/>
      <c r="X1014" s="72"/>
      <c r="Y1014" s="72"/>
      <c r="Z1014" s="72"/>
    </row>
    <row r="1015" spans="1:26" x14ac:dyDescent="0.25">
      <c r="A1015" s="72"/>
      <c r="C1015" s="88"/>
      <c r="D1015" s="87"/>
      <c r="E1015" s="1"/>
      <c r="F1015" s="8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72"/>
      <c r="V1015" s="72"/>
      <c r="W1015" s="72"/>
      <c r="X1015" s="72"/>
      <c r="Y1015" s="72"/>
      <c r="Z1015" s="72"/>
    </row>
    <row r="1016" spans="1:26" x14ac:dyDescent="0.25">
      <c r="A1016" s="72"/>
      <c r="C1016" s="88"/>
      <c r="D1016" s="87"/>
      <c r="E1016" s="1"/>
      <c r="F1016" s="8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72"/>
      <c r="V1016" s="72"/>
      <c r="W1016" s="72"/>
      <c r="X1016" s="72"/>
      <c r="Y1016" s="72"/>
      <c r="Z1016" s="72"/>
    </row>
    <row r="1017" spans="1:26" x14ac:dyDescent="0.25">
      <c r="A1017" s="72"/>
      <c r="C1017" s="88"/>
      <c r="D1017" s="87"/>
      <c r="E1017" s="1"/>
      <c r="F1017" s="8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72"/>
      <c r="V1017" s="72"/>
      <c r="W1017" s="72"/>
      <c r="X1017" s="72"/>
      <c r="Y1017" s="72"/>
      <c r="Z1017" s="72"/>
    </row>
    <row r="1018" spans="1:26" x14ac:dyDescent="0.25">
      <c r="A1018" s="72"/>
      <c r="C1018" s="88"/>
      <c r="D1018" s="87"/>
      <c r="E1018" s="1"/>
      <c r="F1018" s="8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72"/>
      <c r="V1018" s="72"/>
      <c r="W1018" s="72"/>
      <c r="X1018" s="72"/>
      <c r="Y1018" s="72"/>
      <c r="Z1018" s="72"/>
    </row>
    <row r="1019" spans="1:26" x14ac:dyDescent="0.25">
      <c r="A1019" s="72"/>
      <c r="C1019" s="88"/>
      <c r="D1019" s="87"/>
      <c r="E1019" s="1"/>
      <c r="F1019" s="8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72"/>
      <c r="V1019" s="72"/>
      <c r="W1019" s="72"/>
      <c r="X1019" s="72"/>
      <c r="Y1019" s="72"/>
      <c r="Z1019" s="72"/>
    </row>
    <row r="1020" spans="1:26" x14ac:dyDescent="0.25">
      <c r="A1020" s="72"/>
      <c r="C1020" s="88"/>
      <c r="D1020" s="87"/>
      <c r="E1020" s="1"/>
      <c r="F1020" s="8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72"/>
      <c r="V1020" s="72"/>
      <c r="W1020" s="72"/>
      <c r="X1020" s="72"/>
      <c r="Y1020" s="72"/>
      <c r="Z1020" s="72"/>
    </row>
    <row r="1021" spans="1:26" x14ac:dyDescent="0.25">
      <c r="A1021" s="72"/>
      <c r="C1021" s="88"/>
      <c r="D1021" s="87"/>
      <c r="E1021" s="1"/>
      <c r="F1021" s="8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72"/>
      <c r="V1021" s="72"/>
      <c r="W1021" s="72"/>
      <c r="X1021" s="72"/>
      <c r="Y1021" s="72"/>
      <c r="Z1021" s="72"/>
    </row>
    <row r="1022" spans="1:26" x14ac:dyDescent="0.25">
      <c r="A1022" s="72"/>
      <c r="C1022" s="88"/>
      <c r="D1022" s="87"/>
      <c r="E1022" s="1"/>
      <c r="F1022" s="8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72"/>
      <c r="V1022" s="72"/>
      <c r="W1022" s="72"/>
      <c r="X1022" s="72"/>
      <c r="Y1022" s="72"/>
      <c r="Z1022" s="72"/>
    </row>
    <row r="1023" spans="1:26" x14ac:dyDescent="0.25">
      <c r="A1023" s="72"/>
      <c r="C1023" s="88"/>
      <c r="D1023" s="87"/>
      <c r="E1023" s="1"/>
      <c r="F1023" s="8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72"/>
      <c r="V1023" s="72"/>
      <c r="W1023" s="72"/>
      <c r="X1023" s="72"/>
      <c r="Y1023" s="72"/>
      <c r="Z1023" s="72"/>
    </row>
    <row r="1024" spans="1:26" x14ac:dyDescent="0.25">
      <c r="A1024" s="72"/>
      <c r="C1024" s="88"/>
      <c r="D1024" s="87"/>
      <c r="E1024" s="1"/>
      <c r="F1024" s="8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72"/>
      <c r="V1024" s="72"/>
      <c r="W1024" s="72"/>
      <c r="X1024" s="72"/>
      <c r="Y1024" s="72"/>
      <c r="Z1024" s="72"/>
    </row>
    <row r="1025" spans="1:26" x14ac:dyDescent="0.25">
      <c r="A1025" s="72"/>
      <c r="C1025" s="88"/>
      <c r="D1025" s="87"/>
      <c r="E1025" s="1"/>
      <c r="F1025" s="8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72"/>
      <c r="V1025" s="72"/>
      <c r="W1025" s="72"/>
      <c r="X1025" s="72"/>
      <c r="Y1025" s="72"/>
      <c r="Z1025" s="72"/>
    </row>
    <row r="1026" spans="1:26" x14ac:dyDescent="0.25">
      <c r="A1026" s="72"/>
      <c r="C1026" s="88"/>
      <c r="D1026" s="87"/>
      <c r="E1026" s="1"/>
      <c r="F1026" s="8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72"/>
      <c r="V1026" s="72"/>
      <c r="W1026" s="72"/>
      <c r="X1026" s="72"/>
      <c r="Y1026" s="72"/>
      <c r="Z1026" s="72"/>
    </row>
    <row r="1027" spans="1:26" x14ac:dyDescent="0.25">
      <c r="A1027" s="72"/>
      <c r="C1027" s="88"/>
      <c r="D1027" s="87"/>
      <c r="E1027" s="1"/>
      <c r="F1027" s="8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72"/>
      <c r="V1027" s="72"/>
      <c r="W1027" s="72"/>
      <c r="X1027" s="72"/>
      <c r="Y1027" s="72"/>
      <c r="Z1027" s="72"/>
    </row>
    <row r="1028" spans="1:26" x14ac:dyDescent="0.25">
      <c r="A1028" s="72"/>
      <c r="C1028" s="88"/>
      <c r="D1028" s="87"/>
      <c r="E1028" s="1"/>
      <c r="F1028" s="8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72"/>
      <c r="V1028" s="72"/>
      <c r="W1028" s="72"/>
      <c r="X1028" s="72"/>
      <c r="Y1028" s="72"/>
      <c r="Z1028" s="72"/>
    </row>
    <row r="1029" spans="1:26" x14ac:dyDescent="0.25">
      <c r="A1029" s="72"/>
      <c r="C1029" s="88"/>
      <c r="D1029" s="87"/>
      <c r="E1029" s="1"/>
      <c r="F1029" s="8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72"/>
      <c r="V1029" s="72"/>
      <c r="W1029" s="72"/>
      <c r="X1029" s="72"/>
      <c r="Y1029" s="72"/>
      <c r="Z1029" s="72"/>
    </row>
    <row r="1030" spans="1:26" x14ac:dyDescent="0.25">
      <c r="A1030" s="72"/>
      <c r="C1030" s="88"/>
      <c r="D1030" s="87"/>
      <c r="E1030" s="1"/>
      <c r="F1030" s="8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72"/>
      <c r="V1030" s="72"/>
      <c r="W1030" s="72"/>
      <c r="X1030" s="72"/>
      <c r="Y1030" s="72"/>
      <c r="Z1030" s="72"/>
    </row>
    <row r="1031" spans="1:26" x14ac:dyDescent="0.25">
      <c r="A1031" s="72"/>
      <c r="C1031" s="88"/>
      <c r="D1031" s="87"/>
      <c r="E1031" s="1"/>
      <c r="F1031" s="8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72"/>
      <c r="V1031" s="72"/>
      <c r="W1031" s="72"/>
      <c r="X1031" s="72"/>
      <c r="Y1031" s="72"/>
      <c r="Z1031" s="72"/>
    </row>
    <row r="1032" spans="1:26" x14ac:dyDescent="0.25">
      <c r="A1032" s="72"/>
      <c r="C1032" s="88"/>
      <c r="D1032" s="87"/>
      <c r="E1032" s="1"/>
      <c r="F1032" s="8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72"/>
      <c r="V1032" s="72"/>
      <c r="W1032" s="72"/>
      <c r="X1032" s="72"/>
      <c r="Y1032" s="72"/>
      <c r="Z1032" s="72"/>
    </row>
    <row r="1033" spans="1:26" x14ac:dyDescent="0.25">
      <c r="A1033" s="72"/>
      <c r="C1033" s="88"/>
      <c r="D1033" s="87"/>
      <c r="E1033" s="1"/>
      <c r="F1033" s="8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72"/>
      <c r="V1033" s="72"/>
      <c r="W1033" s="72"/>
      <c r="X1033" s="72"/>
      <c r="Y1033" s="72"/>
      <c r="Z1033" s="72"/>
    </row>
    <row r="1034" spans="1:26" x14ac:dyDescent="0.25">
      <c r="A1034" s="72"/>
      <c r="C1034" s="88"/>
      <c r="D1034" s="87"/>
      <c r="E1034" s="1"/>
      <c r="F1034" s="8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72"/>
      <c r="V1034" s="72"/>
      <c r="W1034" s="72"/>
      <c r="X1034" s="72"/>
      <c r="Y1034" s="72"/>
      <c r="Z1034" s="72"/>
    </row>
    <row r="1035" spans="1:26" x14ac:dyDescent="0.25">
      <c r="A1035" s="72"/>
      <c r="C1035" s="88"/>
      <c r="D1035" s="87"/>
      <c r="E1035" s="1"/>
      <c r="F1035" s="8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72"/>
      <c r="V1035" s="72"/>
      <c r="W1035" s="72"/>
      <c r="X1035" s="72"/>
      <c r="Y1035" s="72"/>
      <c r="Z1035" s="72"/>
    </row>
    <row r="1036" spans="1:26" x14ac:dyDescent="0.25">
      <c r="A1036" s="72"/>
      <c r="C1036" s="88"/>
      <c r="D1036" s="87"/>
      <c r="E1036" s="1"/>
      <c r="F1036" s="8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72"/>
      <c r="V1036" s="72"/>
      <c r="W1036" s="72"/>
      <c r="X1036" s="72"/>
      <c r="Y1036" s="72"/>
      <c r="Z1036" s="72"/>
    </row>
    <row r="1037" spans="1:26" x14ac:dyDescent="0.25">
      <c r="A1037" s="72"/>
      <c r="C1037" s="88"/>
      <c r="D1037" s="87"/>
      <c r="E1037" s="1"/>
      <c r="F1037" s="8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72"/>
      <c r="V1037" s="72"/>
      <c r="W1037" s="72"/>
      <c r="X1037" s="72"/>
      <c r="Y1037" s="72"/>
      <c r="Z1037" s="72"/>
    </row>
    <row r="1038" spans="1:26" x14ac:dyDescent="0.25">
      <c r="A1038" s="72"/>
      <c r="C1038" s="88"/>
      <c r="D1038" s="87"/>
      <c r="E1038" s="1"/>
      <c r="F1038" s="8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72"/>
      <c r="V1038" s="72"/>
      <c r="W1038" s="72"/>
      <c r="X1038" s="72"/>
      <c r="Y1038" s="72"/>
      <c r="Z1038" s="72"/>
    </row>
    <row r="1039" spans="1:26" x14ac:dyDescent="0.25">
      <c r="A1039" s="72"/>
      <c r="C1039" s="88"/>
      <c r="D1039" s="87"/>
      <c r="E1039" s="1"/>
      <c r="F1039" s="8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72"/>
      <c r="V1039" s="72"/>
      <c r="W1039" s="72"/>
      <c r="X1039" s="72"/>
      <c r="Y1039" s="72"/>
      <c r="Z1039" s="72"/>
    </row>
    <row r="1040" spans="1:26" x14ac:dyDescent="0.25">
      <c r="A1040" s="72"/>
      <c r="C1040" s="88"/>
      <c r="D1040" s="87"/>
      <c r="E1040" s="1"/>
      <c r="F1040" s="8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72"/>
      <c r="V1040" s="72"/>
      <c r="W1040" s="72"/>
      <c r="X1040" s="72"/>
      <c r="Y1040" s="72"/>
      <c r="Z1040" s="72"/>
    </row>
    <row r="1041" spans="1:26" x14ac:dyDescent="0.25">
      <c r="A1041" s="72"/>
      <c r="C1041" s="88"/>
      <c r="D1041" s="87"/>
      <c r="E1041" s="1"/>
      <c r="F1041" s="8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72"/>
      <c r="V1041" s="72"/>
      <c r="W1041" s="72"/>
      <c r="X1041" s="72"/>
      <c r="Y1041" s="72"/>
      <c r="Z1041" s="72"/>
    </row>
    <row r="1042" spans="1:26" x14ac:dyDescent="0.25">
      <c r="A1042" s="72"/>
      <c r="C1042" s="88"/>
      <c r="D1042" s="87"/>
      <c r="E1042" s="1"/>
      <c r="F1042" s="8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72"/>
      <c r="V1042" s="72"/>
      <c r="W1042" s="72"/>
      <c r="X1042" s="72"/>
      <c r="Y1042" s="72"/>
      <c r="Z1042" s="72"/>
    </row>
    <row r="1043" spans="1:26" x14ac:dyDescent="0.25">
      <c r="A1043" s="72"/>
      <c r="C1043" s="88"/>
      <c r="D1043" s="87"/>
      <c r="E1043" s="1"/>
      <c r="F1043" s="8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72"/>
      <c r="V1043" s="72"/>
      <c r="W1043" s="72"/>
      <c r="X1043" s="72"/>
      <c r="Y1043" s="72"/>
      <c r="Z1043" s="72"/>
    </row>
    <row r="1044" spans="1:26" x14ac:dyDescent="0.25">
      <c r="A1044" s="72"/>
      <c r="C1044" s="88"/>
      <c r="D1044" s="87"/>
      <c r="E1044" s="1"/>
      <c r="F1044" s="8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72"/>
      <c r="V1044" s="72"/>
      <c r="W1044" s="72"/>
      <c r="X1044" s="72"/>
      <c r="Y1044" s="72"/>
      <c r="Z1044" s="72"/>
    </row>
    <row r="1045" spans="1:26" x14ac:dyDescent="0.25">
      <c r="A1045" s="72"/>
      <c r="C1045" s="88"/>
      <c r="D1045" s="87"/>
      <c r="E1045" s="1"/>
      <c r="F1045" s="8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72"/>
      <c r="V1045" s="72"/>
      <c r="W1045" s="72"/>
      <c r="X1045" s="72"/>
      <c r="Y1045" s="72"/>
      <c r="Z1045" s="72"/>
    </row>
    <row r="1046" spans="1:26" x14ac:dyDescent="0.25">
      <c r="A1046" s="72"/>
      <c r="C1046" s="88"/>
      <c r="D1046" s="87"/>
      <c r="E1046" s="1"/>
      <c r="F1046" s="8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72"/>
      <c r="V1046" s="72"/>
      <c r="W1046" s="72"/>
      <c r="X1046" s="72"/>
      <c r="Y1046" s="72"/>
      <c r="Z1046" s="72"/>
    </row>
    <row r="1047" spans="1:26" x14ac:dyDescent="0.25">
      <c r="A1047" s="72"/>
      <c r="C1047" s="88"/>
      <c r="D1047" s="87"/>
      <c r="E1047" s="1"/>
      <c r="F1047" s="8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72"/>
      <c r="V1047" s="72"/>
      <c r="W1047" s="72"/>
      <c r="X1047" s="72"/>
      <c r="Y1047" s="72"/>
      <c r="Z1047" s="72"/>
    </row>
    <row r="1048" spans="1:26" x14ac:dyDescent="0.25">
      <c r="A1048" s="72"/>
      <c r="C1048" s="88"/>
      <c r="D1048" s="87"/>
      <c r="E1048" s="1"/>
      <c r="F1048" s="8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72"/>
      <c r="V1048" s="72"/>
      <c r="W1048" s="72"/>
      <c r="X1048" s="72"/>
      <c r="Y1048" s="72"/>
      <c r="Z1048" s="72"/>
    </row>
    <row r="1049" spans="1:26" x14ac:dyDescent="0.25">
      <c r="A1049" s="72"/>
      <c r="C1049" s="88"/>
      <c r="D1049" s="87"/>
      <c r="E1049" s="1"/>
      <c r="F1049" s="8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72"/>
      <c r="V1049" s="72"/>
      <c r="W1049" s="72"/>
      <c r="X1049" s="72"/>
      <c r="Y1049" s="72"/>
      <c r="Z1049" s="72"/>
    </row>
    <row r="1050" spans="1:26" x14ac:dyDescent="0.25">
      <c r="A1050" s="72"/>
      <c r="C1050" s="88"/>
      <c r="D1050" s="87"/>
      <c r="E1050" s="1"/>
      <c r="F1050" s="8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72"/>
      <c r="V1050" s="72"/>
      <c r="W1050" s="72"/>
      <c r="X1050" s="72"/>
      <c r="Y1050" s="72"/>
      <c r="Z1050" s="72"/>
    </row>
    <row r="1051" spans="1:26" x14ac:dyDescent="0.25">
      <c r="A1051" s="72"/>
      <c r="C1051" s="88"/>
      <c r="D1051" s="87"/>
      <c r="E1051" s="1"/>
      <c r="F1051" s="8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72"/>
      <c r="V1051" s="72"/>
      <c r="W1051" s="72"/>
      <c r="X1051" s="72"/>
      <c r="Y1051" s="72"/>
      <c r="Z1051" s="72"/>
    </row>
    <row r="1052" spans="1:26" x14ac:dyDescent="0.25">
      <c r="A1052" s="72"/>
      <c r="C1052" s="88"/>
      <c r="D1052" s="87"/>
      <c r="E1052" s="1"/>
      <c r="F1052" s="8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72"/>
      <c r="V1052" s="72"/>
      <c r="W1052" s="72"/>
      <c r="X1052" s="72"/>
      <c r="Y1052" s="72"/>
      <c r="Z1052" s="72"/>
    </row>
    <row r="1053" spans="1:26" x14ac:dyDescent="0.25">
      <c r="A1053" s="72"/>
      <c r="C1053" s="88"/>
      <c r="D1053" s="87"/>
      <c r="E1053" s="1"/>
      <c r="F1053" s="8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72"/>
      <c r="V1053" s="72"/>
      <c r="W1053" s="72"/>
      <c r="X1053" s="72"/>
      <c r="Y1053" s="72"/>
      <c r="Z1053" s="72"/>
    </row>
    <row r="1054" spans="1:26" x14ac:dyDescent="0.25">
      <c r="A1054" s="72"/>
      <c r="C1054" s="88"/>
      <c r="D1054" s="87"/>
      <c r="E1054" s="1"/>
      <c r="F1054" s="8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72"/>
      <c r="V1054" s="72"/>
      <c r="W1054" s="72"/>
      <c r="X1054" s="72"/>
      <c r="Y1054" s="72"/>
      <c r="Z1054" s="72"/>
    </row>
    <row r="1055" spans="1:26" x14ac:dyDescent="0.25">
      <c r="A1055" s="72"/>
      <c r="C1055" s="88"/>
      <c r="D1055" s="87"/>
      <c r="E1055" s="1"/>
      <c r="F1055" s="8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72"/>
      <c r="V1055" s="72"/>
      <c r="W1055" s="72"/>
      <c r="X1055" s="72"/>
      <c r="Y1055" s="72"/>
      <c r="Z1055" s="72"/>
    </row>
    <row r="1056" spans="1:26" x14ac:dyDescent="0.25">
      <c r="A1056" s="72"/>
      <c r="C1056" s="88"/>
      <c r="D1056" s="87"/>
      <c r="E1056" s="1"/>
      <c r="F1056" s="8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72"/>
      <c r="V1056" s="72"/>
      <c r="W1056" s="72"/>
      <c r="X1056" s="72"/>
      <c r="Y1056" s="72"/>
      <c r="Z1056" s="72"/>
    </row>
    <row r="1057" spans="1:26" x14ac:dyDescent="0.25">
      <c r="A1057" s="72"/>
      <c r="C1057" s="88"/>
      <c r="D1057" s="87"/>
      <c r="E1057" s="1"/>
      <c r="F1057" s="8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72"/>
      <c r="V1057" s="72"/>
      <c r="W1057" s="72"/>
      <c r="X1057" s="72"/>
      <c r="Y1057" s="72"/>
      <c r="Z1057" s="72"/>
    </row>
    <row r="1058" spans="1:26" x14ac:dyDescent="0.25">
      <c r="A1058" s="72"/>
      <c r="C1058" s="88"/>
      <c r="D1058" s="87"/>
      <c r="E1058" s="1"/>
      <c r="F1058" s="8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72"/>
      <c r="V1058" s="72"/>
      <c r="W1058" s="72"/>
      <c r="X1058" s="72"/>
      <c r="Y1058" s="72"/>
      <c r="Z1058" s="72"/>
    </row>
    <row r="1059" spans="1:26" x14ac:dyDescent="0.25">
      <c r="A1059" s="72"/>
      <c r="C1059" s="88"/>
      <c r="D1059" s="87"/>
      <c r="E1059" s="1"/>
      <c r="F1059" s="8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72"/>
      <c r="V1059" s="72"/>
      <c r="W1059" s="72"/>
      <c r="X1059" s="72"/>
      <c r="Y1059" s="72"/>
      <c r="Z1059" s="72"/>
    </row>
    <row r="1060" spans="1:26" x14ac:dyDescent="0.25">
      <c r="A1060" s="72"/>
      <c r="C1060" s="88"/>
      <c r="D1060" s="87"/>
      <c r="E1060" s="1"/>
      <c r="F1060" s="8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72"/>
      <c r="V1060" s="72"/>
      <c r="W1060" s="72"/>
      <c r="X1060" s="72"/>
      <c r="Y1060" s="72"/>
      <c r="Z1060" s="72"/>
    </row>
    <row r="1061" spans="1:26" x14ac:dyDescent="0.25">
      <c r="A1061" s="72"/>
      <c r="C1061" s="88"/>
      <c r="D1061" s="87"/>
      <c r="E1061" s="1"/>
      <c r="F1061" s="8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72"/>
      <c r="V1061" s="72"/>
      <c r="W1061" s="72"/>
      <c r="X1061" s="72"/>
      <c r="Y1061" s="72"/>
      <c r="Z1061" s="72"/>
    </row>
    <row r="1062" spans="1:26" x14ac:dyDescent="0.25">
      <c r="A1062" s="72"/>
      <c r="C1062" s="88"/>
      <c r="D1062" s="87"/>
      <c r="E1062" s="1"/>
      <c r="F1062" s="8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72"/>
      <c r="V1062" s="72"/>
      <c r="W1062" s="72"/>
      <c r="X1062" s="72"/>
      <c r="Y1062" s="72"/>
      <c r="Z1062" s="72"/>
    </row>
    <row r="1063" spans="1:26" x14ac:dyDescent="0.25">
      <c r="A1063" s="72"/>
      <c r="C1063" s="88"/>
      <c r="D1063" s="87"/>
      <c r="E1063" s="1"/>
      <c r="F1063" s="8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72"/>
      <c r="V1063" s="72"/>
      <c r="W1063" s="72"/>
      <c r="X1063" s="72"/>
      <c r="Y1063" s="72"/>
      <c r="Z1063" s="72"/>
    </row>
    <row r="1064" spans="1:26" x14ac:dyDescent="0.25">
      <c r="A1064" s="72"/>
      <c r="C1064" s="88"/>
      <c r="D1064" s="87"/>
      <c r="E1064" s="1"/>
      <c r="F1064" s="8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72"/>
      <c r="V1064" s="72"/>
      <c r="W1064" s="72"/>
      <c r="X1064" s="72"/>
      <c r="Y1064" s="72"/>
      <c r="Z1064" s="72"/>
    </row>
    <row r="1065" spans="1:26" x14ac:dyDescent="0.25">
      <c r="A1065" s="72"/>
      <c r="C1065" s="88"/>
      <c r="D1065" s="87"/>
      <c r="E1065" s="1"/>
      <c r="F1065" s="8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72"/>
      <c r="V1065" s="72"/>
      <c r="W1065" s="72"/>
      <c r="X1065" s="72"/>
      <c r="Y1065" s="72"/>
      <c r="Z1065" s="72"/>
    </row>
    <row r="1066" spans="1:26" x14ac:dyDescent="0.25">
      <c r="A1066" s="72"/>
      <c r="C1066" s="88"/>
      <c r="D1066" s="87"/>
      <c r="E1066" s="1"/>
      <c r="F1066" s="8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72"/>
      <c r="V1066" s="72"/>
      <c r="W1066" s="72"/>
      <c r="X1066" s="72"/>
      <c r="Y1066" s="72"/>
      <c r="Z1066" s="72"/>
    </row>
    <row r="1067" spans="1:26" x14ac:dyDescent="0.25">
      <c r="A1067" s="72"/>
      <c r="C1067" s="88"/>
      <c r="D1067" s="87"/>
      <c r="E1067" s="1"/>
      <c r="F1067" s="8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72"/>
      <c r="V1067" s="72"/>
      <c r="W1067" s="72"/>
      <c r="X1067" s="72"/>
      <c r="Y1067" s="72"/>
      <c r="Z1067" s="72"/>
    </row>
    <row r="1068" spans="1:26" x14ac:dyDescent="0.25">
      <c r="A1068" s="72"/>
      <c r="C1068" s="88"/>
      <c r="D1068" s="87"/>
      <c r="E1068" s="1"/>
      <c r="F1068" s="8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72"/>
      <c r="V1068" s="72"/>
      <c r="W1068" s="72"/>
      <c r="X1068" s="72"/>
      <c r="Y1068" s="72"/>
      <c r="Z1068" s="72"/>
    </row>
    <row r="1069" spans="1:26" x14ac:dyDescent="0.25">
      <c r="A1069" s="72"/>
      <c r="C1069" s="88"/>
      <c r="D1069" s="87"/>
      <c r="E1069" s="1"/>
      <c r="F1069" s="8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72"/>
      <c r="V1069" s="72"/>
      <c r="W1069" s="72"/>
      <c r="X1069" s="72"/>
      <c r="Y1069" s="72"/>
      <c r="Z1069" s="72"/>
    </row>
    <row r="1070" spans="1:26" x14ac:dyDescent="0.25">
      <c r="A1070" s="72"/>
      <c r="C1070" s="88"/>
      <c r="D1070" s="87"/>
      <c r="E1070" s="1"/>
      <c r="F1070" s="8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72"/>
      <c r="V1070" s="72"/>
      <c r="W1070" s="72"/>
      <c r="X1070" s="72"/>
      <c r="Y1070" s="72"/>
      <c r="Z1070" s="72"/>
    </row>
    <row r="1071" spans="1:26" x14ac:dyDescent="0.25">
      <c r="A1071" s="72"/>
      <c r="C1071" s="88"/>
      <c r="D1071" s="87"/>
      <c r="E1071" s="1"/>
      <c r="F1071" s="8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72"/>
      <c r="V1071" s="72"/>
      <c r="W1071" s="72"/>
      <c r="X1071" s="72"/>
      <c r="Y1071" s="72"/>
      <c r="Z1071" s="72"/>
    </row>
    <row r="1072" spans="1:26" x14ac:dyDescent="0.25">
      <c r="A1072" s="72"/>
      <c r="C1072" s="88"/>
      <c r="D1072" s="87"/>
      <c r="E1072" s="1"/>
      <c r="F1072" s="8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72"/>
      <c r="V1072" s="72"/>
      <c r="W1072" s="72"/>
      <c r="X1072" s="72"/>
      <c r="Y1072" s="72"/>
      <c r="Z1072" s="72"/>
    </row>
    <row r="1073" spans="1:26" x14ac:dyDescent="0.25">
      <c r="A1073" s="72"/>
      <c r="C1073" s="88"/>
      <c r="D1073" s="87"/>
      <c r="E1073" s="1"/>
      <c r="F1073" s="8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72"/>
      <c r="V1073" s="72"/>
      <c r="W1073" s="72"/>
      <c r="X1073" s="72"/>
      <c r="Y1073" s="72"/>
      <c r="Z1073" s="72"/>
    </row>
    <row r="1074" spans="1:26" x14ac:dyDescent="0.25">
      <c r="A1074" s="72"/>
      <c r="C1074" s="88"/>
      <c r="D1074" s="87"/>
      <c r="E1074" s="1"/>
      <c r="F1074" s="8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72"/>
      <c r="V1074" s="72"/>
      <c r="W1074" s="72"/>
      <c r="X1074" s="72"/>
      <c r="Y1074" s="72"/>
      <c r="Z1074" s="72"/>
    </row>
    <row r="1075" spans="1:26" x14ac:dyDescent="0.25">
      <c r="A1075" s="72"/>
      <c r="C1075" s="88"/>
      <c r="D1075" s="87"/>
      <c r="E1075" s="1"/>
      <c r="F1075" s="8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72"/>
      <c r="V1075" s="72"/>
      <c r="W1075" s="72"/>
      <c r="X1075" s="72"/>
      <c r="Y1075" s="72"/>
      <c r="Z1075" s="72"/>
    </row>
    <row r="1076" spans="1:26" x14ac:dyDescent="0.25">
      <c r="A1076" s="72"/>
      <c r="C1076" s="88"/>
      <c r="D1076" s="87"/>
      <c r="E1076" s="1"/>
      <c r="F1076" s="8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72"/>
      <c r="V1076" s="72"/>
      <c r="W1076" s="72"/>
      <c r="X1076" s="72"/>
      <c r="Y1076" s="72"/>
      <c r="Z1076" s="72"/>
    </row>
    <row r="1077" spans="1:26" x14ac:dyDescent="0.25">
      <c r="A1077" s="72"/>
      <c r="C1077" s="88"/>
      <c r="D1077" s="87"/>
      <c r="E1077" s="1"/>
      <c r="F1077" s="8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72"/>
      <c r="V1077" s="72"/>
      <c r="W1077" s="72"/>
      <c r="X1077" s="72"/>
      <c r="Y1077" s="72"/>
      <c r="Z1077" s="72"/>
    </row>
    <row r="1078" spans="1:26" x14ac:dyDescent="0.25">
      <c r="A1078" s="72"/>
      <c r="C1078" s="88"/>
      <c r="D1078" s="87"/>
      <c r="E1078" s="1"/>
      <c r="F1078" s="8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72"/>
      <c r="V1078" s="72"/>
      <c r="W1078" s="72"/>
      <c r="X1078" s="72"/>
      <c r="Y1078" s="72"/>
      <c r="Z1078" s="72"/>
    </row>
    <row r="1079" spans="1:26" x14ac:dyDescent="0.25">
      <c r="A1079" s="72"/>
      <c r="C1079" s="88"/>
      <c r="D1079" s="87"/>
      <c r="E1079" s="1"/>
      <c r="F1079" s="8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72"/>
      <c r="V1079" s="72"/>
      <c r="W1079" s="72"/>
      <c r="X1079" s="72"/>
      <c r="Y1079" s="72"/>
      <c r="Z1079" s="72"/>
    </row>
    <row r="1080" spans="1:26" x14ac:dyDescent="0.25">
      <c r="A1080" s="72"/>
      <c r="C1080" s="88"/>
      <c r="D1080" s="87"/>
      <c r="E1080" s="1"/>
      <c r="F1080" s="8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72"/>
      <c r="V1080" s="72"/>
      <c r="W1080" s="72"/>
      <c r="X1080" s="72"/>
      <c r="Y1080" s="72"/>
      <c r="Z1080" s="72"/>
    </row>
    <row r="1081" spans="1:26" x14ac:dyDescent="0.25">
      <c r="A1081" s="72"/>
      <c r="C1081" s="88"/>
      <c r="D1081" s="87"/>
      <c r="E1081" s="1"/>
      <c r="F1081" s="8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72"/>
      <c r="V1081" s="72"/>
      <c r="W1081" s="72"/>
      <c r="X1081" s="72"/>
      <c r="Y1081" s="72"/>
      <c r="Z1081" s="72"/>
    </row>
    <row r="1082" spans="1:26" x14ac:dyDescent="0.25">
      <c r="A1082" s="72"/>
      <c r="C1082" s="88"/>
      <c r="D1082" s="87"/>
      <c r="E1082" s="1"/>
      <c r="F1082" s="8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72"/>
      <c r="V1082" s="72"/>
      <c r="W1082" s="72"/>
      <c r="X1082" s="72"/>
      <c r="Y1082" s="72"/>
      <c r="Z1082" s="72"/>
    </row>
    <row r="1083" spans="1:26" x14ac:dyDescent="0.25">
      <c r="A1083" s="72"/>
      <c r="C1083" s="88"/>
      <c r="D1083" s="87"/>
      <c r="E1083" s="1"/>
      <c r="F1083" s="8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72"/>
      <c r="V1083" s="72"/>
      <c r="W1083" s="72"/>
      <c r="X1083" s="72"/>
      <c r="Y1083" s="72"/>
      <c r="Z1083" s="72"/>
    </row>
    <row r="1084" spans="1:26" x14ac:dyDescent="0.25">
      <c r="A1084" s="72"/>
      <c r="C1084" s="88"/>
      <c r="D1084" s="87"/>
      <c r="E1084" s="1"/>
      <c r="F1084" s="8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72"/>
      <c r="V1084" s="72"/>
      <c r="W1084" s="72"/>
      <c r="X1084" s="72"/>
      <c r="Y1084" s="72"/>
      <c r="Z1084" s="72"/>
    </row>
    <row r="1085" spans="1:26" x14ac:dyDescent="0.25">
      <c r="A1085" s="72"/>
      <c r="C1085" s="88"/>
      <c r="D1085" s="87"/>
      <c r="E1085" s="1"/>
      <c r="F1085" s="8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72"/>
      <c r="V1085" s="72"/>
      <c r="W1085" s="72"/>
      <c r="X1085" s="72"/>
      <c r="Y1085" s="72"/>
      <c r="Z1085" s="72"/>
    </row>
    <row r="1086" spans="1:26" x14ac:dyDescent="0.25">
      <c r="A1086" s="72"/>
      <c r="C1086" s="88"/>
      <c r="D1086" s="87"/>
      <c r="E1086" s="1"/>
      <c r="F1086" s="8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72"/>
      <c r="V1086" s="72"/>
      <c r="W1086" s="72"/>
      <c r="X1086" s="72"/>
      <c r="Y1086" s="72"/>
      <c r="Z1086" s="72"/>
    </row>
    <row r="1087" spans="1:26" x14ac:dyDescent="0.25">
      <c r="A1087" s="72"/>
      <c r="C1087" s="88"/>
      <c r="D1087" s="87"/>
      <c r="E1087" s="1"/>
      <c r="F1087" s="8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72"/>
      <c r="V1087" s="72"/>
      <c r="W1087" s="72"/>
      <c r="X1087" s="72"/>
      <c r="Y1087" s="72"/>
      <c r="Z1087" s="72"/>
    </row>
    <row r="1088" spans="1:26" x14ac:dyDescent="0.25">
      <c r="A1088" s="72"/>
      <c r="C1088" s="88"/>
      <c r="D1088" s="87"/>
      <c r="E1088" s="1"/>
      <c r="F1088" s="8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72"/>
      <c r="V1088" s="72"/>
      <c r="W1088" s="72"/>
      <c r="X1088" s="72"/>
      <c r="Y1088" s="72"/>
      <c r="Z1088" s="72"/>
    </row>
    <row r="1089" spans="1:26" x14ac:dyDescent="0.25">
      <c r="A1089" s="72"/>
      <c r="C1089" s="88"/>
      <c r="D1089" s="87"/>
      <c r="E1089" s="1"/>
      <c r="F1089" s="8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72"/>
      <c r="V1089" s="72"/>
      <c r="W1089" s="72"/>
      <c r="X1089" s="72"/>
      <c r="Y1089" s="72"/>
      <c r="Z1089" s="72"/>
    </row>
    <row r="1090" spans="1:26" x14ac:dyDescent="0.25">
      <c r="A1090" s="72"/>
      <c r="C1090" s="88"/>
      <c r="D1090" s="87"/>
      <c r="E1090" s="1"/>
      <c r="F1090" s="8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72"/>
      <c r="V1090" s="72"/>
      <c r="W1090" s="72"/>
      <c r="X1090" s="72"/>
      <c r="Y1090" s="72"/>
      <c r="Z1090" s="72"/>
    </row>
    <row r="1091" spans="1:26" x14ac:dyDescent="0.25">
      <c r="A1091" s="72"/>
      <c r="C1091" s="88"/>
      <c r="D1091" s="87"/>
      <c r="E1091" s="1"/>
      <c r="F1091" s="8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72"/>
      <c r="V1091" s="72"/>
      <c r="W1091" s="72"/>
      <c r="X1091" s="72"/>
      <c r="Y1091" s="72"/>
      <c r="Z1091" s="72"/>
    </row>
    <row r="1092" spans="1:26" x14ac:dyDescent="0.25">
      <c r="A1092" s="72"/>
      <c r="C1092" s="88"/>
      <c r="D1092" s="87"/>
      <c r="E1092" s="1"/>
      <c r="F1092" s="8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72"/>
      <c r="V1092" s="72"/>
      <c r="W1092" s="72"/>
      <c r="X1092" s="72"/>
      <c r="Y1092" s="72"/>
      <c r="Z1092" s="72"/>
    </row>
    <row r="1093" spans="1:26" x14ac:dyDescent="0.25">
      <c r="A1093" s="72"/>
      <c r="C1093" s="88"/>
      <c r="D1093" s="87"/>
      <c r="E1093" s="1"/>
      <c r="F1093" s="8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72"/>
      <c r="V1093" s="72"/>
      <c r="W1093" s="72"/>
      <c r="X1093" s="72"/>
      <c r="Y1093" s="72"/>
      <c r="Z1093" s="72"/>
    </row>
    <row r="1094" spans="1:26" x14ac:dyDescent="0.25">
      <c r="A1094" s="72"/>
      <c r="C1094" s="88"/>
      <c r="D1094" s="87"/>
      <c r="E1094" s="1"/>
      <c r="F1094" s="8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72"/>
      <c r="V1094" s="72"/>
      <c r="W1094" s="72"/>
      <c r="X1094" s="72"/>
      <c r="Y1094" s="72"/>
      <c r="Z1094" s="72"/>
    </row>
    <row r="1095" spans="1:26" x14ac:dyDescent="0.25">
      <c r="A1095" s="72"/>
      <c r="C1095" s="88"/>
      <c r="D1095" s="87"/>
      <c r="E1095" s="1"/>
      <c r="F1095" s="8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72"/>
      <c r="V1095" s="72"/>
      <c r="W1095" s="72"/>
      <c r="X1095" s="72"/>
      <c r="Y1095" s="72"/>
      <c r="Z1095" s="72"/>
    </row>
    <row r="1096" spans="1:26" x14ac:dyDescent="0.25">
      <c r="A1096" s="72"/>
      <c r="C1096" s="88"/>
      <c r="D1096" s="87"/>
      <c r="E1096" s="1"/>
      <c r="F1096" s="8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72"/>
      <c r="V1096" s="72"/>
      <c r="W1096" s="72"/>
      <c r="X1096" s="72"/>
      <c r="Y1096" s="72"/>
      <c r="Z1096" s="72"/>
    </row>
    <row r="1097" spans="1:26" x14ac:dyDescent="0.25">
      <c r="A1097" s="72"/>
      <c r="C1097" s="88"/>
      <c r="D1097" s="87"/>
      <c r="E1097" s="1"/>
      <c r="F1097" s="8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72"/>
      <c r="V1097" s="72"/>
      <c r="W1097" s="72"/>
      <c r="X1097" s="72"/>
      <c r="Y1097" s="72"/>
      <c r="Z1097" s="72"/>
    </row>
    <row r="1098" spans="1:26" x14ac:dyDescent="0.25">
      <c r="A1098" s="72"/>
      <c r="C1098" s="88"/>
      <c r="D1098" s="87"/>
      <c r="E1098" s="1"/>
      <c r="F1098" s="8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72"/>
      <c r="V1098" s="72"/>
      <c r="W1098" s="72"/>
      <c r="X1098" s="72"/>
      <c r="Y1098" s="72"/>
      <c r="Z1098" s="72"/>
    </row>
    <row r="1099" spans="1:26" x14ac:dyDescent="0.25">
      <c r="A1099" s="72"/>
      <c r="C1099" s="88"/>
      <c r="D1099" s="87"/>
      <c r="E1099" s="1"/>
      <c r="F1099" s="8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72"/>
      <c r="V1099" s="72"/>
      <c r="W1099" s="72"/>
      <c r="X1099" s="72"/>
      <c r="Y1099" s="72"/>
      <c r="Z1099" s="72"/>
    </row>
    <row r="1100" spans="1:26" x14ac:dyDescent="0.25">
      <c r="A1100" s="72"/>
      <c r="C1100" s="88"/>
      <c r="D1100" s="87"/>
      <c r="E1100" s="1"/>
      <c r="F1100" s="8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72"/>
      <c r="V1100" s="72"/>
      <c r="W1100" s="72"/>
      <c r="X1100" s="72"/>
      <c r="Y1100" s="72"/>
      <c r="Z1100" s="72"/>
    </row>
    <row r="1101" spans="1:26" x14ac:dyDescent="0.25">
      <c r="A1101" s="72"/>
      <c r="C1101" s="88"/>
      <c r="D1101" s="87"/>
      <c r="E1101" s="1"/>
      <c r="F1101" s="8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72"/>
      <c r="V1101" s="72"/>
      <c r="W1101" s="72"/>
      <c r="X1101" s="72"/>
      <c r="Y1101" s="72"/>
      <c r="Z1101" s="72"/>
    </row>
    <row r="1102" spans="1:26" x14ac:dyDescent="0.25">
      <c r="A1102" s="72"/>
      <c r="C1102" s="88"/>
      <c r="D1102" s="87"/>
      <c r="E1102" s="1"/>
      <c r="F1102" s="8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72"/>
      <c r="V1102" s="72"/>
      <c r="W1102" s="72"/>
      <c r="X1102" s="72"/>
      <c r="Y1102" s="72"/>
      <c r="Z1102" s="72"/>
    </row>
    <row r="1103" spans="1:26" x14ac:dyDescent="0.25">
      <c r="A1103" s="72"/>
      <c r="C1103" s="88"/>
      <c r="D1103" s="87"/>
      <c r="E1103" s="1"/>
      <c r="F1103" s="8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72"/>
      <c r="V1103" s="72"/>
      <c r="W1103" s="72"/>
      <c r="X1103" s="72"/>
      <c r="Y1103" s="72"/>
      <c r="Z1103" s="72"/>
    </row>
    <row r="1104" spans="1:26" x14ac:dyDescent="0.25">
      <c r="A1104" s="72"/>
      <c r="C1104" s="88"/>
      <c r="D1104" s="87"/>
      <c r="E1104" s="1"/>
      <c r="F1104" s="8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72"/>
      <c r="V1104" s="72"/>
      <c r="W1104" s="72"/>
      <c r="X1104" s="72"/>
      <c r="Y1104" s="72"/>
      <c r="Z1104" s="72"/>
    </row>
    <row r="1105" spans="1:26" x14ac:dyDescent="0.25">
      <c r="A1105" s="72"/>
      <c r="C1105" s="88"/>
      <c r="D1105" s="87"/>
      <c r="E1105" s="1"/>
      <c r="F1105" s="8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72"/>
      <c r="V1105" s="72"/>
      <c r="W1105" s="72"/>
      <c r="X1105" s="72"/>
      <c r="Y1105" s="72"/>
      <c r="Z1105" s="72"/>
    </row>
    <row r="1106" spans="1:26" x14ac:dyDescent="0.25">
      <c r="A1106" s="72"/>
      <c r="C1106" s="88"/>
      <c r="D1106" s="87"/>
      <c r="E1106" s="1"/>
      <c r="F1106" s="8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72"/>
      <c r="V1106" s="72"/>
      <c r="W1106" s="72"/>
      <c r="X1106" s="72"/>
      <c r="Y1106" s="72"/>
      <c r="Z1106" s="72"/>
    </row>
    <row r="1107" spans="1:26" x14ac:dyDescent="0.25">
      <c r="A1107" s="72"/>
      <c r="C1107" s="88"/>
      <c r="D1107" s="87"/>
      <c r="E1107" s="1"/>
      <c r="F1107" s="8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72"/>
      <c r="V1107" s="72"/>
      <c r="W1107" s="72"/>
      <c r="X1107" s="72"/>
      <c r="Y1107" s="72"/>
      <c r="Z1107" s="72"/>
    </row>
    <row r="1108" spans="1:26" x14ac:dyDescent="0.25">
      <c r="A1108" s="72"/>
      <c r="C1108" s="88"/>
      <c r="D1108" s="87"/>
      <c r="E1108" s="1"/>
      <c r="F1108" s="8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72"/>
      <c r="V1108" s="72"/>
      <c r="W1108" s="72"/>
      <c r="X1108" s="72"/>
      <c r="Y1108" s="72"/>
      <c r="Z1108" s="72"/>
    </row>
    <row r="1109" spans="1:26" x14ac:dyDescent="0.25">
      <c r="A1109" s="72"/>
      <c r="C1109" s="88"/>
      <c r="D1109" s="87"/>
      <c r="E1109" s="1"/>
      <c r="F1109" s="8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72"/>
      <c r="V1109" s="72"/>
      <c r="W1109" s="72"/>
      <c r="X1109" s="72"/>
      <c r="Y1109" s="72"/>
      <c r="Z1109" s="72"/>
    </row>
    <row r="1110" spans="1:26" x14ac:dyDescent="0.25">
      <c r="A1110" s="72"/>
      <c r="C1110" s="88"/>
      <c r="D1110" s="87"/>
      <c r="E1110" s="1"/>
      <c r="F1110" s="8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72"/>
      <c r="V1110" s="72"/>
      <c r="W1110" s="72"/>
      <c r="X1110" s="72"/>
      <c r="Y1110" s="72"/>
      <c r="Z1110" s="72"/>
    </row>
    <row r="1111" spans="1:26" x14ac:dyDescent="0.25">
      <c r="A1111" s="72"/>
      <c r="C1111" s="88"/>
      <c r="D1111" s="87"/>
      <c r="E1111" s="1"/>
      <c r="F1111" s="8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72"/>
      <c r="V1111" s="72"/>
      <c r="W1111" s="72"/>
      <c r="X1111" s="72"/>
      <c r="Y1111" s="72"/>
      <c r="Z1111" s="72"/>
    </row>
    <row r="1112" spans="1:26" x14ac:dyDescent="0.25">
      <c r="A1112" s="72"/>
      <c r="C1112" s="88"/>
      <c r="D1112" s="87"/>
      <c r="E1112" s="1"/>
      <c r="F1112" s="8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72"/>
      <c r="V1112" s="72"/>
      <c r="W1112" s="72"/>
      <c r="X1112" s="72"/>
      <c r="Y1112" s="72"/>
      <c r="Z1112" s="72"/>
    </row>
    <row r="1113" spans="1:26" x14ac:dyDescent="0.25">
      <c r="A1113" s="72"/>
      <c r="C1113" s="88"/>
      <c r="D1113" s="87"/>
      <c r="E1113" s="1"/>
      <c r="F1113" s="8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72"/>
      <c r="V1113" s="72"/>
      <c r="W1113" s="72"/>
      <c r="X1113" s="72"/>
      <c r="Y1113" s="72"/>
      <c r="Z1113" s="72"/>
    </row>
    <row r="1114" spans="1:26" x14ac:dyDescent="0.25">
      <c r="A1114" s="72"/>
      <c r="C1114" s="88"/>
      <c r="D1114" s="87"/>
      <c r="E1114" s="1"/>
      <c r="F1114" s="8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72"/>
      <c r="V1114" s="72"/>
      <c r="W1114" s="72"/>
      <c r="X1114" s="72"/>
      <c r="Y1114" s="72"/>
      <c r="Z1114" s="72"/>
    </row>
    <row r="1115" spans="1:26" x14ac:dyDescent="0.25">
      <c r="A1115" s="72"/>
      <c r="C1115" s="88"/>
      <c r="D1115" s="87"/>
      <c r="E1115" s="1"/>
      <c r="F1115" s="8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72"/>
      <c r="V1115" s="72"/>
      <c r="W1115" s="72"/>
      <c r="X1115" s="72"/>
      <c r="Y1115" s="72"/>
      <c r="Z1115" s="72"/>
    </row>
    <row r="1116" spans="1:26" x14ac:dyDescent="0.25">
      <c r="A1116" s="72"/>
      <c r="C1116" s="88"/>
      <c r="D1116" s="87"/>
      <c r="E1116" s="1"/>
      <c r="F1116" s="8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72"/>
      <c r="V1116" s="72"/>
      <c r="W1116" s="72"/>
      <c r="X1116" s="72"/>
      <c r="Y1116" s="72"/>
      <c r="Z1116" s="72"/>
    </row>
    <row r="1117" spans="1:26" x14ac:dyDescent="0.25">
      <c r="A1117" s="72"/>
      <c r="C1117" s="88"/>
      <c r="D1117" s="87"/>
      <c r="E1117" s="1"/>
      <c r="F1117" s="8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72"/>
      <c r="V1117" s="72"/>
      <c r="W1117" s="72"/>
      <c r="X1117" s="72"/>
      <c r="Y1117" s="72"/>
      <c r="Z1117" s="72"/>
    </row>
    <row r="1118" spans="1:26" x14ac:dyDescent="0.25">
      <c r="A1118" s="72"/>
      <c r="C1118" s="88"/>
      <c r="D1118" s="87"/>
      <c r="E1118" s="1"/>
      <c r="F1118" s="8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72"/>
      <c r="V1118" s="72"/>
      <c r="W1118" s="72"/>
      <c r="X1118" s="72"/>
      <c r="Y1118" s="72"/>
      <c r="Z1118" s="72"/>
    </row>
    <row r="1119" spans="1:26" x14ac:dyDescent="0.25">
      <c r="A1119" s="72"/>
      <c r="C1119" s="88"/>
      <c r="D1119" s="87"/>
      <c r="E1119" s="1"/>
      <c r="F1119" s="8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72"/>
      <c r="V1119" s="72"/>
      <c r="W1119" s="72"/>
      <c r="X1119" s="72"/>
      <c r="Y1119" s="72"/>
      <c r="Z1119" s="72"/>
    </row>
    <row r="1120" spans="1:26" x14ac:dyDescent="0.25">
      <c r="A1120" s="72"/>
      <c r="C1120" s="88"/>
      <c r="D1120" s="87"/>
      <c r="E1120" s="1"/>
      <c r="F1120" s="8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72"/>
      <c r="V1120" s="72"/>
      <c r="W1120" s="72"/>
      <c r="X1120" s="72"/>
      <c r="Y1120" s="72"/>
      <c r="Z1120" s="72"/>
    </row>
    <row r="1121" spans="1:26" x14ac:dyDescent="0.25">
      <c r="A1121" s="72"/>
      <c r="C1121" s="88"/>
      <c r="D1121" s="87"/>
      <c r="E1121" s="1"/>
      <c r="F1121" s="8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72"/>
      <c r="V1121" s="72"/>
      <c r="W1121" s="72"/>
      <c r="X1121" s="72"/>
      <c r="Y1121" s="72"/>
      <c r="Z1121" s="72"/>
    </row>
    <row r="1122" spans="1:26" x14ac:dyDescent="0.25">
      <c r="A1122" s="72"/>
      <c r="C1122" s="88"/>
      <c r="D1122" s="87"/>
      <c r="E1122" s="1"/>
      <c r="F1122" s="8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72"/>
      <c r="V1122" s="72"/>
      <c r="W1122" s="72"/>
      <c r="X1122" s="72"/>
      <c r="Y1122" s="72"/>
      <c r="Z1122" s="72"/>
    </row>
    <row r="1123" spans="1:26" x14ac:dyDescent="0.25">
      <c r="A1123" s="72"/>
      <c r="C1123" s="88"/>
      <c r="D1123" s="87"/>
      <c r="E1123" s="1"/>
      <c r="F1123" s="8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72"/>
      <c r="V1123" s="72"/>
      <c r="W1123" s="72"/>
      <c r="X1123" s="72"/>
      <c r="Y1123" s="72"/>
      <c r="Z1123" s="72"/>
    </row>
    <row r="1124" spans="1:26" x14ac:dyDescent="0.25">
      <c r="A1124" s="72"/>
      <c r="C1124" s="88"/>
      <c r="D1124" s="87"/>
      <c r="E1124" s="1"/>
      <c r="F1124" s="8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72"/>
      <c r="V1124" s="72"/>
      <c r="W1124" s="72"/>
      <c r="X1124" s="72"/>
      <c r="Y1124" s="72"/>
      <c r="Z1124" s="72"/>
    </row>
    <row r="1125" spans="1:26" x14ac:dyDescent="0.25">
      <c r="A1125" s="72"/>
      <c r="C1125" s="88"/>
      <c r="D1125" s="87"/>
      <c r="E1125" s="1"/>
      <c r="F1125" s="8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72"/>
      <c r="V1125" s="72"/>
      <c r="W1125" s="72"/>
      <c r="X1125" s="72"/>
      <c r="Y1125" s="72"/>
      <c r="Z1125" s="72"/>
    </row>
    <row r="1126" spans="1:26" x14ac:dyDescent="0.25">
      <c r="A1126" s="72"/>
      <c r="C1126" s="88"/>
      <c r="D1126" s="87"/>
      <c r="E1126" s="1"/>
      <c r="F1126" s="8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72"/>
      <c r="V1126" s="72"/>
      <c r="W1126" s="72"/>
      <c r="X1126" s="72"/>
      <c r="Y1126" s="72"/>
      <c r="Z1126" s="72"/>
    </row>
    <row r="1127" spans="1:26" x14ac:dyDescent="0.25">
      <c r="A1127" s="72"/>
      <c r="C1127" s="88"/>
      <c r="D1127" s="87"/>
      <c r="E1127" s="1"/>
      <c r="F1127" s="8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72"/>
      <c r="V1127" s="72"/>
      <c r="W1127" s="72"/>
      <c r="X1127" s="72"/>
      <c r="Y1127" s="72"/>
      <c r="Z1127" s="72"/>
    </row>
    <row r="1128" spans="1:26" x14ac:dyDescent="0.25">
      <c r="A1128" s="72"/>
      <c r="C1128" s="88"/>
      <c r="D1128" s="87"/>
      <c r="E1128" s="1"/>
      <c r="F1128" s="8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72"/>
      <c r="V1128" s="72"/>
      <c r="W1128" s="72"/>
      <c r="X1128" s="72"/>
      <c r="Y1128" s="72"/>
      <c r="Z1128" s="72"/>
    </row>
    <row r="1129" spans="1:26" x14ac:dyDescent="0.25">
      <c r="A1129" s="72"/>
      <c r="C1129" s="88"/>
      <c r="D1129" s="87"/>
      <c r="E1129" s="1"/>
      <c r="F1129" s="8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72"/>
      <c r="V1129" s="72"/>
      <c r="W1129" s="72"/>
      <c r="X1129" s="72"/>
      <c r="Y1129" s="72"/>
      <c r="Z1129" s="72"/>
    </row>
    <row r="1130" spans="1:26" x14ac:dyDescent="0.25">
      <c r="A1130" s="72"/>
      <c r="C1130" s="88"/>
      <c r="D1130" s="87"/>
      <c r="E1130" s="1"/>
      <c r="F1130" s="8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72"/>
      <c r="V1130" s="72"/>
      <c r="W1130" s="72"/>
      <c r="X1130" s="72"/>
      <c r="Y1130" s="72"/>
      <c r="Z1130" s="72"/>
    </row>
    <row r="1131" spans="1:26" x14ac:dyDescent="0.25">
      <c r="A1131" s="72"/>
      <c r="C1131" s="88"/>
      <c r="D1131" s="87"/>
      <c r="E1131" s="1"/>
      <c r="F1131" s="8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72"/>
      <c r="V1131" s="72"/>
      <c r="W1131" s="72"/>
      <c r="X1131" s="72"/>
      <c r="Y1131" s="72"/>
      <c r="Z1131" s="72"/>
    </row>
    <row r="1132" spans="1:26" x14ac:dyDescent="0.25">
      <c r="A1132" s="72"/>
      <c r="C1132" s="88"/>
      <c r="D1132" s="87"/>
      <c r="E1132" s="1"/>
      <c r="F1132" s="8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72"/>
      <c r="V1132" s="72"/>
      <c r="W1132" s="72"/>
      <c r="X1132" s="72"/>
      <c r="Y1132" s="72"/>
      <c r="Z1132" s="72"/>
    </row>
    <row r="1133" spans="1:26" x14ac:dyDescent="0.25">
      <c r="A1133" s="72"/>
      <c r="C1133" s="88"/>
      <c r="D1133" s="87"/>
      <c r="E1133" s="1"/>
      <c r="F1133" s="8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72"/>
      <c r="V1133" s="72"/>
      <c r="W1133" s="72"/>
      <c r="X1133" s="72"/>
      <c r="Y1133" s="72"/>
      <c r="Z1133" s="72"/>
    </row>
    <row r="1134" spans="1:26" x14ac:dyDescent="0.25">
      <c r="A1134" s="72"/>
      <c r="C1134" s="88"/>
      <c r="D1134" s="87"/>
      <c r="E1134" s="1"/>
      <c r="F1134" s="8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72"/>
      <c r="V1134" s="72"/>
      <c r="W1134" s="72"/>
      <c r="X1134" s="72"/>
      <c r="Y1134" s="72"/>
      <c r="Z1134" s="72"/>
    </row>
    <row r="1135" spans="1:26" x14ac:dyDescent="0.25">
      <c r="A1135" s="72"/>
      <c r="C1135" s="88"/>
      <c r="D1135" s="87"/>
      <c r="E1135" s="1"/>
      <c r="F1135" s="8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72"/>
      <c r="V1135" s="72"/>
      <c r="W1135" s="72"/>
      <c r="X1135" s="72"/>
      <c r="Y1135" s="72"/>
      <c r="Z1135" s="72"/>
    </row>
    <row r="1136" spans="1:26" x14ac:dyDescent="0.25">
      <c r="A1136" s="72"/>
      <c r="C1136" s="88"/>
      <c r="D1136" s="87"/>
      <c r="E1136" s="1"/>
      <c r="F1136" s="8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72"/>
      <c r="V1136" s="72"/>
      <c r="W1136" s="72"/>
      <c r="X1136" s="72"/>
      <c r="Y1136" s="72"/>
      <c r="Z1136" s="72"/>
    </row>
    <row r="1137" spans="1:26" x14ac:dyDescent="0.25">
      <c r="A1137" s="72"/>
      <c r="C1137" s="88"/>
      <c r="D1137" s="87"/>
      <c r="E1137" s="1"/>
      <c r="F1137" s="8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72"/>
      <c r="V1137" s="72"/>
      <c r="W1137" s="72"/>
      <c r="X1137" s="72"/>
      <c r="Y1137" s="72"/>
      <c r="Z1137" s="72"/>
    </row>
    <row r="1138" spans="1:26" x14ac:dyDescent="0.25">
      <c r="A1138" s="72"/>
      <c r="C1138" s="88"/>
      <c r="D1138" s="87"/>
      <c r="E1138" s="1"/>
      <c r="F1138" s="8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72"/>
      <c r="V1138" s="72"/>
      <c r="W1138" s="72"/>
      <c r="X1138" s="72"/>
      <c r="Y1138" s="72"/>
      <c r="Z1138" s="72"/>
    </row>
    <row r="1139" spans="1:26" x14ac:dyDescent="0.25">
      <c r="A1139" s="72"/>
      <c r="C1139" s="88"/>
      <c r="D1139" s="87"/>
      <c r="E1139" s="1"/>
      <c r="F1139" s="8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72"/>
      <c r="V1139" s="72"/>
      <c r="W1139" s="72"/>
      <c r="X1139" s="72"/>
      <c r="Y1139" s="72"/>
      <c r="Z1139" s="72"/>
    </row>
    <row r="1140" spans="1:26" x14ac:dyDescent="0.25">
      <c r="A1140" s="72"/>
      <c r="C1140" s="88"/>
      <c r="D1140" s="87"/>
      <c r="E1140" s="1"/>
      <c r="F1140" s="8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72"/>
      <c r="V1140" s="72"/>
      <c r="W1140" s="72"/>
      <c r="X1140" s="72"/>
      <c r="Y1140" s="72"/>
      <c r="Z1140" s="72"/>
    </row>
    <row r="1141" spans="1:26" x14ac:dyDescent="0.25">
      <c r="A1141" s="72"/>
      <c r="C1141" s="88"/>
      <c r="D1141" s="87"/>
      <c r="E1141" s="1"/>
      <c r="F1141" s="8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72"/>
      <c r="V1141" s="72"/>
      <c r="W1141" s="72"/>
      <c r="X1141" s="72"/>
      <c r="Y1141" s="72"/>
      <c r="Z1141" s="72"/>
    </row>
    <row r="1142" spans="1:26" x14ac:dyDescent="0.25">
      <c r="A1142" s="72"/>
      <c r="C1142" s="88"/>
      <c r="D1142" s="87"/>
      <c r="E1142" s="1"/>
      <c r="F1142" s="8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72"/>
      <c r="V1142" s="72"/>
      <c r="W1142" s="72"/>
      <c r="X1142" s="72"/>
      <c r="Y1142" s="72"/>
      <c r="Z1142" s="72"/>
    </row>
    <row r="1143" spans="1:26" x14ac:dyDescent="0.25">
      <c r="A1143" s="72"/>
      <c r="C1143" s="88"/>
      <c r="D1143" s="87"/>
      <c r="E1143" s="1"/>
      <c r="F1143" s="8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72"/>
      <c r="V1143" s="72"/>
      <c r="W1143" s="72"/>
      <c r="X1143" s="72"/>
      <c r="Y1143" s="72"/>
      <c r="Z1143" s="72"/>
    </row>
    <row r="1144" spans="1:26" x14ac:dyDescent="0.25">
      <c r="A1144" s="72"/>
      <c r="C1144" s="88"/>
      <c r="D1144" s="87"/>
      <c r="E1144" s="1"/>
      <c r="F1144" s="8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72"/>
      <c r="V1144" s="72"/>
      <c r="W1144" s="72"/>
      <c r="X1144" s="72"/>
      <c r="Y1144" s="72"/>
      <c r="Z1144" s="72"/>
    </row>
    <row r="1145" spans="1:26" x14ac:dyDescent="0.25">
      <c r="A1145" s="72"/>
      <c r="C1145" s="88"/>
      <c r="D1145" s="87"/>
      <c r="E1145" s="1"/>
      <c r="F1145" s="8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72"/>
      <c r="V1145" s="72"/>
      <c r="W1145" s="72"/>
      <c r="X1145" s="72"/>
      <c r="Y1145" s="72"/>
      <c r="Z1145" s="72"/>
    </row>
    <row r="1146" spans="1:26" x14ac:dyDescent="0.25">
      <c r="A1146" s="72"/>
      <c r="C1146" s="88"/>
      <c r="D1146" s="87"/>
      <c r="E1146" s="1"/>
      <c r="F1146" s="8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72"/>
      <c r="V1146" s="72"/>
      <c r="W1146" s="72"/>
      <c r="X1146" s="72"/>
      <c r="Y1146" s="72"/>
      <c r="Z1146" s="72"/>
    </row>
    <row r="1147" spans="1:26" x14ac:dyDescent="0.25">
      <c r="A1147" s="72"/>
      <c r="C1147" s="88"/>
      <c r="D1147" s="87"/>
      <c r="E1147" s="1"/>
      <c r="F1147" s="8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72"/>
      <c r="V1147" s="72"/>
      <c r="W1147" s="72"/>
      <c r="X1147" s="72"/>
      <c r="Y1147" s="72"/>
      <c r="Z1147" s="72"/>
    </row>
    <row r="1148" spans="1:26" x14ac:dyDescent="0.25">
      <c r="A1148" s="72"/>
      <c r="C1148" s="88"/>
      <c r="D1148" s="87"/>
      <c r="E1148" s="1"/>
      <c r="F1148" s="8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72"/>
      <c r="V1148" s="72"/>
      <c r="W1148" s="72"/>
      <c r="X1148" s="72"/>
      <c r="Y1148" s="72"/>
      <c r="Z1148" s="72"/>
    </row>
    <row r="1149" spans="1:26" x14ac:dyDescent="0.25">
      <c r="A1149" s="72"/>
      <c r="C1149" s="88"/>
      <c r="D1149" s="87"/>
      <c r="E1149" s="1"/>
      <c r="F1149" s="8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72"/>
      <c r="V1149" s="72"/>
      <c r="W1149" s="72"/>
      <c r="X1149" s="72"/>
      <c r="Y1149" s="72"/>
      <c r="Z1149" s="72"/>
    </row>
    <row r="1150" spans="1:26" x14ac:dyDescent="0.25">
      <c r="A1150" s="72"/>
      <c r="C1150" s="88"/>
      <c r="D1150" s="87"/>
      <c r="E1150" s="1"/>
      <c r="F1150" s="8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72"/>
      <c r="V1150" s="72"/>
      <c r="W1150" s="72"/>
      <c r="X1150" s="72"/>
      <c r="Y1150" s="72"/>
      <c r="Z1150" s="72"/>
    </row>
    <row r="1151" spans="1:26" x14ac:dyDescent="0.25">
      <c r="A1151" s="72"/>
      <c r="C1151" s="88"/>
      <c r="D1151" s="87"/>
      <c r="E1151" s="1"/>
      <c r="F1151" s="8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72"/>
      <c r="V1151" s="72"/>
      <c r="W1151" s="72"/>
      <c r="X1151" s="72"/>
      <c r="Y1151" s="72"/>
      <c r="Z1151" s="72"/>
    </row>
    <row r="1152" spans="1:26" x14ac:dyDescent="0.25">
      <c r="A1152" s="72"/>
      <c r="C1152" s="88"/>
      <c r="D1152" s="87"/>
      <c r="E1152" s="1"/>
      <c r="F1152" s="8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72"/>
      <c r="V1152" s="72"/>
      <c r="W1152" s="72"/>
      <c r="X1152" s="72"/>
      <c r="Y1152" s="72"/>
      <c r="Z1152" s="72"/>
    </row>
    <row r="1153" spans="1:26" x14ac:dyDescent="0.25">
      <c r="A1153" s="72"/>
      <c r="C1153" s="88"/>
      <c r="D1153" s="87"/>
      <c r="E1153" s="1"/>
      <c r="F1153" s="8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72"/>
      <c r="V1153" s="72"/>
      <c r="W1153" s="72"/>
      <c r="X1153" s="72"/>
      <c r="Y1153" s="72"/>
      <c r="Z1153" s="72"/>
    </row>
    <row r="1154" spans="1:26" x14ac:dyDescent="0.25">
      <c r="A1154" s="72"/>
      <c r="C1154" s="88"/>
      <c r="D1154" s="87"/>
      <c r="E1154" s="1"/>
      <c r="F1154" s="8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72"/>
      <c r="V1154" s="72"/>
      <c r="W1154" s="72"/>
      <c r="X1154" s="72"/>
      <c r="Y1154" s="72"/>
      <c r="Z1154" s="72"/>
    </row>
    <row r="1155" spans="1:26" x14ac:dyDescent="0.25">
      <c r="A1155" s="72"/>
      <c r="C1155" s="88"/>
      <c r="D1155" s="87"/>
      <c r="E1155" s="1"/>
      <c r="F1155" s="8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72"/>
      <c r="V1155" s="72"/>
      <c r="W1155" s="72"/>
      <c r="X1155" s="72"/>
      <c r="Y1155" s="72"/>
      <c r="Z1155" s="72"/>
    </row>
    <row r="1156" spans="1:26" x14ac:dyDescent="0.25">
      <c r="A1156" s="72"/>
      <c r="C1156" s="88"/>
      <c r="D1156" s="87"/>
      <c r="E1156" s="1"/>
      <c r="F1156" s="8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72"/>
      <c r="V1156" s="72"/>
      <c r="W1156" s="72"/>
      <c r="X1156" s="72"/>
      <c r="Y1156" s="72"/>
      <c r="Z1156" s="72"/>
    </row>
    <row r="1157" spans="1:26" x14ac:dyDescent="0.25">
      <c r="A1157" s="72"/>
      <c r="C1157" s="88"/>
      <c r="D1157" s="87"/>
      <c r="E1157" s="1"/>
      <c r="F1157" s="8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72"/>
      <c r="V1157" s="72"/>
      <c r="W1157" s="72"/>
      <c r="X1157" s="72"/>
      <c r="Y1157" s="72"/>
      <c r="Z1157" s="72"/>
    </row>
    <row r="1158" spans="1:26" x14ac:dyDescent="0.25">
      <c r="A1158" s="72"/>
      <c r="C1158" s="88"/>
      <c r="D1158" s="87"/>
      <c r="E1158" s="1"/>
      <c r="F1158" s="8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72"/>
      <c r="V1158" s="72"/>
      <c r="W1158" s="72"/>
      <c r="X1158" s="72"/>
      <c r="Y1158" s="72"/>
      <c r="Z1158" s="72"/>
    </row>
    <row r="1159" spans="1:26" x14ac:dyDescent="0.25">
      <c r="A1159" s="72"/>
      <c r="C1159" s="88"/>
      <c r="D1159" s="87"/>
      <c r="E1159" s="1"/>
      <c r="F1159" s="8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72"/>
      <c r="V1159" s="72"/>
      <c r="W1159" s="72"/>
      <c r="X1159" s="72"/>
      <c r="Y1159" s="72"/>
      <c r="Z1159" s="72"/>
    </row>
    <row r="1160" spans="1:26" x14ac:dyDescent="0.25">
      <c r="A1160" s="72"/>
      <c r="C1160" s="88"/>
      <c r="D1160" s="87"/>
      <c r="E1160" s="1"/>
      <c r="F1160" s="8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72"/>
      <c r="V1160" s="72"/>
      <c r="W1160" s="72"/>
      <c r="X1160" s="72"/>
      <c r="Y1160" s="72"/>
      <c r="Z1160" s="72"/>
    </row>
    <row r="1161" spans="1:26" x14ac:dyDescent="0.25">
      <c r="A1161" s="72"/>
      <c r="C1161" s="88"/>
      <c r="D1161" s="87"/>
      <c r="E1161" s="1"/>
      <c r="F1161" s="8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72"/>
      <c r="V1161" s="72"/>
      <c r="W1161" s="72"/>
      <c r="X1161" s="72"/>
      <c r="Y1161" s="72"/>
      <c r="Z1161" s="72"/>
    </row>
    <row r="1162" spans="1:26" x14ac:dyDescent="0.25">
      <c r="A1162" s="72"/>
      <c r="C1162" s="88"/>
      <c r="D1162" s="87"/>
      <c r="E1162" s="1"/>
      <c r="F1162" s="8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72"/>
      <c r="V1162" s="72"/>
      <c r="W1162" s="72"/>
      <c r="X1162" s="72"/>
      <c r="Y1162" s="72"/>
      <c r="Z1162" s="72"/>
    </row>
    <row r="1163" spans="1:26" x14ac:dyDescent="0.25">
      <c r="A1163" s="72"/>
      <c r="C1163" s="88"/>
      <c r="D1163" s="87"/>
      <c r="E1163" s="1"/>
      <c r="F1163" s="8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72"/>
      <c r="V1163" s="72"/>
      <c r="W1163" s="72"/>
      <c r="X1163" s="72"/>
      <c r="Y1163" s="72"/>
      <c r="Z1163" s="72"/>
    </row>
    <row r="1164" spans="1:26" x14ac:dyDescent="0.25">
      <c r="A1164" s="72"/>
      <c r="C1164" s="88"/>
      <c r="D1164" s="87"/>
      <c r="E1164" s="1"/>
      <c r="F1164" s="8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72"/>
      <c r="V1164" s="72"/>
      <c r="W1164" s="72"/>
      <c r="X1164" s="72"/>
      <c r="Y1164" s="72"/>
      <c r="Z1164" s="72"/>
    </row>
    <row r="1165" spans="1:26" x14ac:dyDescent="0.25">
      <c r="A1165" s="72"/>
      <c r="C1165" s="88"/>
      <c r="D1165" s="87"/>
      <c r="E1165" s="1"/>
      <c r="F1165" s="8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72"/>
      <c r="V1165" s="72"/>
      <c r="W1165" s="72"/>
      <c r="X1165" s="72"/>
      <c r="Y1165" s="72"/>
      <c r="Z1165" s="72"/>
    </row>
    <row r="1166" spans="1:26" x14ac:dyDescent="0.25">
      <c r="A1166" s="72"/>
      <c r="C1166" s="88"/>
      <c r="D1166" s="87"/>
      <c r="E1166" s="1"/>
      <c r="F1166" s="8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72"/>
      <c r="V1166" s="72"/>
      <c r="W1166" s="72"/>
      <c r="X1166" s="72"/>
      <c r="Y1166" s="72"/>
      <c r="Z1166" s="72"/>
    </row>
    <row r="1167" spans="1:26" x14ac:dyDescent="0.25">
      <c r="A1167" s="72"/>
      <c r="C1167" s="88"/>
      <c r="D1167" s="87"/>
      <c r="E1167" s="1"/>
      <c r="F1167" s="8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72"/>
      <c r="V1167" s="72"/>
      <c r="W1167" s="72"/>
      <c r="X1167" s="72"/>
      <c r="Y1167" s="72"/>
      <c r="Z1167" s="72"/>
    </row>
    <row r="1168" spans="1:26" x14ac:dyDescent="0.25">
      <c r="A1168" s="72"/>
      <c r="C1168" s="88"/>
      <c r="D1168" s="87"/>
      <c r="E1168" s="1"/>
      <c r="F1168" s="8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72"/>
      <c r="V1168" s="72"/>
      <c r="W1168" s="72"/>
      <c r="X1168" s="72"/>
      <c r="Y1168" s="72"/>
      <c r="Z1168" s="72"/>
    </row>
    <row r="1169" spans="1:26" x14ac:dyDescent="0.25">
      <c r="A1169" s="72"/>
      <c r="C1169" s="88"/>
      <c r="D1169" s="87"/>
      <c r="E1169" s="1"/>
      <c r="F1169" s="8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72"/>
      <c r="V1169" s="72"/>
      <c r="W1169" s="72"/>
      <c r="X1169" s="72"/>
      <c r="Y1169" s="72"/>
      <c r="Z1169" s="72"/>
    </row>
    <row r="1170" spans="1:26" x14ac:dyDescent="0.25">
      <c r="A1170" s="72"/>
      <c r="C1170" s="88"/>
      <c r="D1170" s="87"/>
      <c r="E1170" s="1"/>
      <c r="F1170" s="8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72"/>
      <c r="V1170" s="72"/>
      <c r="W1170" s="72"/>
      <c r="X1170" s="72"/>
      <c r="Y1170" s="72"/>
      <c r="Z1170" s="72"/>
    </row>
    <row r="1171" spans="1:26" x14ac:dyDescent="0.25">
      <c r="A1171" s="72"/>
      <c r="C1171" s="88"/>
      <c r="D1171" s="87"/>
      <c r="E1171" s="1"/>
      <c r="F1171" s="8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72"/>
      <c r="V1171" s="72"/>
      <c r="W1171" s="72"/>
      <c r="X1171" s="72"/>
      <c r="Y1171" s="72"/>
      <c r="Z1171" s="72"/>
    </row>
    <row r="1172" spans="1:26" x14ac:dyDescent="0.25">
      <c r="A1172" s="72"/>
      <c r="C1172" s="88"/>
      <c r="D1172" s="87"/>
      <c r="E1172" s="1"/>
      <c r="F1172" s="8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72"/>
      <c r="V1172" s="72"/>
      <c r="W1172" s="72"/>
      <c r="X1172" s="72"/>
      <c r="Y1172" s="72"/>
      <c r="Z1172" s="72"/>
    </row>
    <row r="1173" spans="1:26" x14ac:dyDescent="0.25">
      <c r="A1173" s="72"/>
      <c r="C1173" s="88"/>
      <c r="D1173" s="87"/>
      <c r="E1173" s="1"/>
      <c r="F1173" s="8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72"/>
      <c r="V1173" s="72"/>
      <c r="W1173" s="72"/>
      <c r="X1173" s="72"/>
      <c r="Y1173" s="72"/>
      <c r="Z1173" s="72"/>
    </row>
    <row r="1174" spans="1:26" x14ac:dyDescent="0.25">
      <c r="A1174" s="72"/>
      <c r="C1174" s="88"/>
      <c r="D1174" s="87"/>
      <c r="E1174" s="1"/>
      <c r="F1174" s="8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72"/>
      <c r="V1174" s="72"/>
      <c r="W1174" s="72"/>
      <c r="X1174" s="72"/>
      <c r="Y1174" s="72"/>
      <c r="Z1174" s="72"/>
    </row>
    <row r="1175" spans="1:26" x14ac:dyDescent="0.25">
      <c r="A1175" s="72"/>
      <c r="C1175" s="88"/>
      <c r="D1175" s="87"/>
      <c r="E1175" s="1"/>
      <c r="F1175" s="8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72"/>
      <c r="V1175" s="72"/>
      <c r="W1175" s="72"/>
      <c r="X1175" s="72"/>
      <c r="Y1175" s="72"/>
      <c r="Z1175" s="72"/>
    </row>
    <row r="1176" spans="1:26" x14ac:dyDescent="0.25">
      <c r="A1176" s="72"/>
      <c r="C1176" s="88"/>
      <c r="D1176" s="87"/>
      <c r="E1176" s="1"/>
      <c r="F1176" s="8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72"/>
      <c r="V1176" s="72"/>
      <c r="W1176" s="72"/>
      <c r="X1176" s="72"/>
      <c r="Y1176" s="72"/>
      <c r="Z1176" s="72"/>
    </row>
    <row r="1177" spans="1:26" x14ac:dyDescent="0.25">
      <c r="A1177" s="72"/>
      <c r="C1177" s="88"/>
      <c r="D1177" s="87"/>
      <c r="E1177" s="1"/>
      <c r="F1177" s="8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72"/>
      <c r="V1177" s="72"/>
      <c r="W1177" s="72"/>
      <c r="X1177" s="72"/>
      <c r="Y1177" s="72"/>
      <c r="Z1177" s="72"/>
    </row>
    <row r="1178" spans="1:26" x14ac:dyDescent="0.25">
      <c r="A1178" s="72"/>
      <c r="C1178" s="88"/>
      <c r="D1178" s="87"/>
      <c r="E1178" s="1"/>
      <c r="F1178" s="8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72"/>
      <c r="V1178" s="72"/>
      <c r="W1178" s="72"/>
      <c r="X1178" s="72"/>
      <c r="Y1178" s="72"/>
      <c r="Z1178" s="72"/>
    </row>
    <row r="1179" spans="1:26" x14ac:dyDescent="0.25">
      <c r="A1179" s="72"/>
      <c r="C1179" s="88"/>
      <c r="D1179" s="87"/>
      <c r="E1179" s="1"/>
      <c r="F1179" s="8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72"/>
      <c r="V1179" s="72"/>
      <c r="W1179" s="72"/>
      <c r="X1179" s="72"/>
      <c r="Y1179" s="72"/>
      <c r="Z1179" s="72"/>
    </row>
    <row r="1180" spans="1:26" x14ac:dyDescent="0.25">
      <c r="A1180" s="72"/>
      <c r="C1180" s="88"/>
      <c r="D1180" s="87"/>
      <c r="E1180" s="1"/>
      <c r="F1180" s="8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72"/>
      <c r="V1180" s="72"/>
      <c r="W1180" s="72"/>
      <c r="X1180" s="72"/>
      <c r="Y1180" s="72"/>
      <c r="Z1180" s="72"/>
    </row>
    <row r="1181" spans="1:26" x14ac:dyDescent="0.25">
      <c r="A1181" s="72"/>
      <c r="C1181" s="88"/>
      <c r="D1181" s="87"/>
      <c r="E1181" s="1"/>
      <c r="F1181" s="8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72"/>
      <c r="V1181" s="72"/>
      <c r="W1181" s="72"/>
      <c r="X1181" s="72"/>
      <c r="Y1181" s="72"/>
      <c r="Z1181" s="72"/>
    </row>
    <row r="1182" spans="1:26" x14ac:dyDescent="0.25">
      <c r="A1182" s="72"/>
      <c r="C1182" s="88"/>
      <c r="D1182" s="87"/>
      <c r="E1182" s="1"/>
      <c r="F1182" s="8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72"/>
      <c r="V1182" s="72"/>
      <c r="W1182" s="72"/>
      <c r="X1182" s="72"/>
      <c r="Y1182" s="72"/>
      <c r="Z1182" s="72"/>
    </row>
    <row r="1183" spans="1:26" x14ac:dyDescent="0.25">
      <c r="A1183" s="72"/>
      <c r="C1183" s="88"/>
      <c r="D1183" s="87"/>
      <c r="E1183" s="1"/>
      <c r="F1183" s="8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72"/>
      <c r="V1183" s="72"/>
      <c r="W1183" s="72"/>
      <c r="X1183" s="72"/>
      <c r="Y1183" s="72"/>
      <c r="Z1183" s="72"/>
    </row>
    <row r="1184" spans="1:26" x14ac:dyDescent="0.25">
      <c r="A1184" s="72"/>
      <c r="C1184" s="88"/>
      <c r="D1184" s="87"/>
      <c r="E1184" s="1"/>
      <c r="F1184" s="8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72"/>
      <c r="V1184" s="72"/>
      <c r="W1184" s="72"/>
      <c r="X1184" s="72"/>
      <c r="Y1184" s="72"/>
      <c r="Z1184" s="72"/>
    </row>
    <row r="1185" spans="1:26" x14ac:dyDescent="0.25">
      <c r="A1185" s="72"/>
      <c r="C1185" s="88"/>
      <c r="D1185" s="87"/>
      <c r="E1185" s="1"/>
      <c r="F1185" s="8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72"/>
      <c r="V1185" s="72"/>
      <c r="W1185" s="72"/>
      <c r="X1185" s="72"/>
      <c r="Y1185" s="72"/>
      <c r="Z1185" s="72"/>
    </row>
    <row r="1186" spans="1:26" x14ac:dyDescent="0.25">
      <c r="A1186" s="72"/>
      <c r="C1186" s="88"/>
      <c r="D1186" s="87"/>
      <c r="E1186" s="1"/>
      <c r="F1186" s="8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72"/>
      <c r="V1186" s="72"/>
      <c r="W1186" s="72"/>
      <c r="X1186" s="72"/>
      <c r="Y1186" s="72"/>
      <c r="Z1186" s="72"/>
    </row>
    <row r="1187" spans="1:26" x14ac:dyDescent="0.25">
      <c r="A1187" s="72"/>
      <c r="C1187" s="88"/>
      <c r="D1187" s="87"/>
      <c r="E1187" s="1"/>
      <c r="F1187" s="8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72"/>
      <c r="V1187" s="72"/>
      <c r="W1187" s="72"/>
      <c r="X1187" s="72"/>
      <c r="Y1187" s="72"/>
      <c r="Z1187" s="72"/>
    </row>
    <row r="1188" spans="1:26" x14ac:dyDescent="0.25">
      <c r="A1188" s="72"/>
      <c r="C1188" s="88"/>
      <c r="D1188" s="87"/>
      <c r="E1188" s="1"/>
      <c r="F1188" s="8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72"/>
      <c r="V1188" s="72"/>
      <c r="W1188" s="72"/>
      <c r="X1188" s="72"/>
      <c r="Y1188" s="72"/>
      <c r="Z1188" s="72"/>
    </row>
    <row r="1189" spans="1:26" x14ac:dyDescent="0.25">
      <c r="A1189" s="72"/>
      <c r="C1189" s="88"/>
      <c r="D1189" s="87"/>
      <c r="E1189" s="1"/>
      <c r="F1189" s="8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72"/>
      <c r="V1189" s="72"/>
      <c r="W1189" s="72"/>
      <c r="X1189" s="72"/>
      <c r="Y1189" s="72"/>
      <c r="Z1189" s="72"/>
    </row>
    <row r="1190" spans="1:26" x14ac:dyDescent="0.25">
      <c r="A1190" s="72"/>
      <c r="C1190" s="88"/>
      <c r="D1190" s="87"/>
      <c r="E1190" s="1"/>
      <c r="F1190" s="8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72"/>
      <c r="V1190" s="72"/>
      <c r="W1190" s="72"/>
      <c r="X1190" s="72"/>
      <c r="Y1190" s="72"/>
      <c r="Z1190" s="72"/>
    </row>
    <row r="1191" spans="1:26" x14ac:dyDescent="0.25">
      <c r="A1191" s="72"/>
      <c r="C1191" s="88"/>
      <c r="D1191" s="87"/>
      <c r="E1191" s="1"/>
      <c r="F1191" s="8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72"/>
      <c r="V1191" s="72"/>
      <c r="W1191" s="72"/>
      <c r="X1191" s="72"/>
      <c r="Y1191" s="72"/>
      <c r="Z1191" s="72"/>
    </row>
    <row r="1192" spans="1:26" x14ac:dyDescent="0.25">
      <c r="A1192" s="72"/>
      <c r="C1192" s="88"/>
      <c r="D1192" s="87"/>
      <c r="E1192" s="1"/>
      <c r="F1192" s="8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72"/>
      <c r="V1192" s="72"/>
      <c r="W1192" s="72"/>
      <c r="X1192" s="72"/>
      <c r="Y1192" s="72"/>
      <c r="Z1192" s="72"/>
    </row>
    <row r="1193" spans="1:26" x14ac:dyDescent="0.25">
      <c r="A1193" s="72"/>
      <c r="C1193" s="88"/>
      <c r="D1193" s="87"/>
      <c r="E1193" s="1"/>
      <c r="F1193" s="8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72"/>
      <c r="V1193" s="72"/>
      <c r="W1193" s="72"/>
      <c r="X1193" s="72"/>
      <c r="Y1193" s="72"/>
      <c r="Z1193" s="72"/>
    </row>
    <row r="1194" spans="1:26" x14ac:dyDescent="0.25">
      <c r="A1194" s="72"/>
      <c r="C1194" s="88"/>
      <c r="D1194" s="87"/>
      <c r="E1194" s="1"/>
      <c r="F1194" s="8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72"/>
      <c r="V1194" s="72"/>
      <c r="W1194" s="72"/>
      <c r="X1194" s="72"/>
      <c r="Y1194" s="72"/>
      <c r="Z1194" s="72"/>
    </row>
    <row r="1195" spans="1:26" x14ac:dyDescent="0.25">
      <c r="A1195" s="72"/>
      <c r="C1195" s="88"/>
      <c r="D1195" s="87"/>
      <c r="E1195" s="1"/>
      <c r="F1195" s="8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72"/>
      <c r="V1195" s="72"/>
      <c r="W1195" s="72"/>
      <c r="X1195" s="72"/>
      <c r="Y1195" s="72"/>
      <c r="Z1195" s="72"/>
    </row>
    <row r="1196" spans="1:26" x14ac:dyDescent="0.25">
      <c r="A1196" s="72"/>
      <c r="C1196" s="88"/>
      <c r="D1196" s="87"/>
      <c r="E1196" s="1"/>
      <c r="F1196" s="8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72"/>
      <c r="V1196" s="72"/>
      <c r="W1196" s="72"/>
      <c r="X1196" s="72"/>
      <c r="Y1196" s="72"/>
      <c r="Z1196" s="72"/>
    </row>
    <row r="1197" spans="1:26" x14ac:dyDescent="0.25">
      <c r="A1197" s="72"/>
      <c r="C1197" s="88"/>
      <c r="D1197" s="87"/>
      <c r="E1197" s="1"/>
      <c r="F1197" s="8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72"/>
      <c r="V1197" s="72"/>
      <c r="W1197" s="72"/>
      <c r="X1197" s="72"/>
      <c r="Y1197" s="72"/>
      <c r="Z1197" s="72"/>
    </row>
    <row r="1198" spans="1:26" x14ac:dyDescent="0.25">
      <c r="A1198" s="72"/>
      <c r="C1198" s="88"/>
      <c r="D1198" s="87"/>
      <c r="E1198" s="1"/>
      <c r="F1198" s="8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72"/>
      <c r="V1198" s="72"/>
      <c r="W1198" s="72"/>
      <c r="X1198" s="72"/>
      <c r="Y1198" s="72"/>
      <c r="Z1198" s="72"/>
    </row>
    <row r="1199" spans="1:26" x14ac:dyDescent="0.25">
      <c r="A1199" s="72"/>
      <c r="C1199" s="88"/>
      <c r="D1199" s="87"/>
      <c r="E1199" s="1"/>
      <c r="F1199" s="8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72"/>
      <c r="V1199" s="72"/>
      <c r="W1199" s="72"/>
      <c r="X1199" s="72"/>
      <c r="Y1199" s="72"/>
      <c r="Z1199" s="72"/>
    </row>
    <row r="1200" spans="1:26" x14ac:dyDescent="0.25">
      <c r="A1200" s="72"/>
      <c r="C1200" s="88"/>
      <c r="D1200" s="87"/>
      <c r="E1200" s="1"/>
      <c r="F1200" s="8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72"/>
      <c r="V1200" s="72"/>
      <c r="W1200" s="72"/>
      <c r="X1200" s="72"/>
      <c r="Y1200" s="72"/>
      <c r="Z1200" s="72"/>
    </row>
    <row r="1201" spans="1:26" x14ac:dyDescent="0.25">
      <c r="A1201" s="72"/>
      <c r="C1201" s="88"/>
      <c r="D1201" s="87"/>
      <c r="E1201" s="1"/>
      <c r="F1201" s="8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72"/>
      <c r="V1201" s="72"/>
      <c r="W1201" s="72"/>
      <c r="X1201" s="72"/>
      <c r="Y1201" s="72"/>
      <c r="Z1201" s="72"/>
    </row>
    <row r="1202" spans="1:26" x14ac:dyDescent="0.25">
      <c r="A1202" s="72"/>
      <c r="C1202" s="88"/>
      <c r="D1202" s="87"/>
      <c r="E1202" s="1"/>
      <c r="F1202" s="8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72"/>
      <c r="V1202" s="72"/>
      <c r="W1202" s="72"/>
      <c r="X1202" s="72"/>
      <c r="Y1202" s="72"/>
      <c r="Z1202" s="72"/>
    </row>
    <row r="1203" spans="1:26" x14ac:dyDescent="0.25">
      <c r="A1203" s="72"/>
      <c r="C1203" s="88"/>
      <c r="D1203" s="87"/>
      <c r="E1203" s="1"/>
      <c r="F1203" s="8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72"/>
      <c r="V1203" s="72"/>
      <c r="W1203" s="72"/>
      <c r="X1203" s="72"/>
      <c r="Y1203" s="72"/>
      <c r="Z1203" s="72"/>
    </row>
    <row r="1204" spans="1:26" x14ac:dyDescent="0.25">
      <c r="A1204" s="72"/>
      <c r="C1204" s="88"/>
      <c r="D1204" s="87"/>
      <c r="E1204" s="1"/>
      <c r="F1204" s="8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72"/>
      <c r="V1204" s="72"/>
      <c r="W1204" s="72"/>
      <c r="X1204" s="72"/>
      <c r="Y1204" s="72"/>
      <c r="Z1204" s="72"/>
    </row>
    <row r="1205" spans="1:26" x14ac:dyDescent="0.25">
      <c r="A1205" s="72"/>
      <c r="C1205" s="88"/>
      <c r="D1205" s="87"/>
      <c r="E1205" s="1"/>
      <c r="F1205" s="8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72"/>
      <c r="V1205" s="72"/>
      <c r="W1205" s="72"/>
      <c r="X1205" s="72"/>
      <c r="Y1205" s="72"/>
      <c r="Z1205" s="72"/>
    </row>
    <row r="1206" spans="1:26" x14ac:dyDescent="0.25">
      <c r="A1206" s="72"/>
      <c r="C1206" s="88"/>
      <c r="D1206" s="87"/>
      <c r="E1206" s="1"/>
      <c r="F1206" s="8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72"/>
      <c r="V1206" s="72"/>
      <c r="W1206" s="72"/>
      <c r="X1206" s="72"/>
      <c r="Y1206" s="72"/>
      <c r="Z1206" s="72"/>
    </row>
    <row r="1207" spans="1:26" x14ac:dyDescent="0.25">
      <c r="A1207" s="72"/>
      <c r="C1207" s="88"/>
      <c r="D1207" s="87"/>
      <c r="E1207" s="1"/>
      <c r="F1207" s="8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72"/>
      <c r="V1207" s="72"/>
      <c r="W1207" s="72"/>
      <c r="X1207" s="72"/>
      <c r="Y1207" s="72"/>
      <c r="Z1207" s="72"/>
    </row>
    <row r="1208" spans="1:26" x14ac:dyDescent="0.25">
      <c r="A1208" s="72"/>
      <c r="C1208" s="88"/>
      <c r="D1208" s="87"/>
      <c r="E1208" s="1"/>
      <c r="F1208" s="8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72"/>
      <c r="V1208" s="72"/>
      <c r="W1208" s="72"/>
      <c r="X1208" s="72"/>
      <c r="Y1208" s="72"/>
      <c r="Z1208" s="72"/>
    </row>
    <row r="1209" spans="1:26" x14ac:dyDescent="0.25">
      <c r="A1209" s="72"/>
      <c r="C1209" s="88"/>
      <c r="D1209" s="87"/>
      <c r="E1209" s="1"/>
      <c r="F1209" s="8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72"/>
      <c r="V1209" s="72"/>
      <c r="W1209" s="72"/>
      <c r="X1209" s="72"/>
      <c r="Y1209" s="72"/>
      <c r="Z1209" s="72"/>
    </row>
    <row r="1210" spans="1:26" x14ac:dyDescent="0.25">
      <c r="A1210" s="72"/>
      <c r="C1210" s="88"/>
      <c r="D1210" s="87"/>
      <c r="E1210" s="1"/>
      <c r="F1210" s="8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72"/>
      <c r="V1210" s="72"/>
      <c r="W1210" s="72"/>
      <c r="X1210" s="72"/>
      <c r="Y1210" s="72"/>
      <c r="Z1210" s="72"/>
    </row>
    <row r="1211" spans="1:26" x14ac:dyDescent="0.25">
      <c r="A1211" s="72"/>
      <c r="C1211" s="88"/>
      <c r="D1211" s="87"/>
      <c r="E1211" s="1"/>
      <c r="F1211" s="8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72"/>
      <c r="V1211" s="72"/>
      <c r="W1211" s="72"/>
      <c r="X1211" s="72"/>
      <c r="Y1211" s="72"/>
      <c r="Z1211" s="72"/>
    </row>
    <row r="1212" spans="1:26" x14ac:dyDescent="0.25">
      <c r="A1212" s="72"/>
      <c r="C1212" s="88"/>
      <c r="D1212" s="87"/>
      <c r="E1212" s="1"/>
      <c r="F1212" s="8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72"/>
      <c r="V1212" s="72"/>
      <c r="W1212" s="72"/>
      <c r="X1212" s="72"/>
      <c r="Y1212" s="72"/>
      <c r="Z1212" s="72"/>
    </row>
    <row r="1213" spans="1:26" x14ac:dyDescent="0.25">
      <c r="A1213" s="72"/>
      <c r="C1213" s="88"/>
      <c r="D1213" s="87"/>
      <c r="E1213" s="1"/>
      <c r="F1213" s="8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72"/>
      <c r="V1213" s="72"/>
      <c r="W1213" s="72"/>
      <c r="X1213" s="72"/>
      <c r="Y1213" s="72"/>
      <c r="Z1213" s="72"/>
    </row>
    <row r="1214" spans="1:26" x14ac:dyDescent="0.25">
      <c r="A1214" s="72"/>
      <c r="C1214" s="88"/>
      <c r="D1214" s="87"/>
      <c r="E1214" s="1"/>
      <c r="F1214" s="8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72"/>
      <c r="V1214" s="72"/>
      <c r="W1214" s="72"/>
      <c r="X1214" s="72"/>
      <c r="Y1214" s="72"/>
      <c r="Z1214" s="72"/>
    </row>
    <row r="1215" spans="1:26" x14ac:dyDescent="0.25">
      <c r="A1215" s="72"/>
      <c r="C1215" s="88"/>
      <c r="D1215" s="87"/>
      <c r="E1215" s="1"/>
      <c r="F1215" s="8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72"/>
      <c r="V1215" s="72"/>
      <c r="W1215" s="72"/>
      <c r="X1215" s="72"/>
      <c r="Y1215" s="72"/>
      <c r="Z1215" s="72"/>
    </row>
    <row r="1216" spans="1:26" x14ac:dyDescent="0.25">
      <c r="A1216" s="72"/>
      <c r="C1216" s="88"/>
      <c r="D1216" s="87"/>
      <c r="E1216" s="1"/>
      <c r="F1216" s="8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72"/>
      <c r="V1216" s="72"/>
      <c r="W1216" s="72"/>
      <c r="X1216" s="72"/>
      <c r="Y1216" s="72"/>
      <c r="Z1216" s="72"/>
    </row>
    <row r="1217" spans="1:26" x14ac:dyDescent="0.25">
      <c r="A1217" s="72"/>
      <c r="C1217" s="88"/>
      <c r="D1217" s="87"/>
      <c r="E1217" s="1"/>
      <c r="F1217" s="8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72"/>
      <c r="V1217" s="72"/>
      <c r="W1217" s="72"/>
      <c r="X1217" s="72"/>
      <c r="Y1217" s="72"/>
      <c r="Z1217" s="72"/>
    </row>
    <row r="1218" spans="1:26" x14ac:dyDescent="0.25">
      <c r="A1218" s="72"/>
      <c r="C1218" s="88"/>
      <c r="D1218" s="87"/>
      <c r="E1218" s="1"/>
      <c r="F1218" s="8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72"/>
      <c r="V1218" s="72"/>
      <c r="W1218" s="72"/>
      <c r="X1218" s="72"/>
      <c r="Y1218" s="72"/>
      <c r="Z1218" s="72"/>
    </row>
    <row r="1219" spans="1:26" x14ac:dyDescent="0.25">
      <c r="A1219" s="72"/>
      <c r="C1219" s="88"/>
      <c r="D1219" s="87"/>
      <c r="E1219" s="1"/>
      <c r="F1219" s="8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72"/>
      <c r="V1219" s="72"/>
      <c r="W1219" s="72"/>
      <c r="X1219" s="72"/>
      <c r="Y1219" s="72"/>
      <c r="Z1219" s="72"/>
    </row>
    <row r="1220" spans="1:26" x14ac:dyDescent="0.25">
      <c r="A1220" s="72"/>
      <c r="C1220" s="88"/>
      <c r="D1220" s="87"/>
      <c r="E1220" s="1"/>
      <c r="F1220" s="8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72"/>
      <c r="V1220" s="72"/>
      <c r="W1220" s="72"/>
      <c r="X1220" s="72"/>
      <c r="Y1220" s="72"/>
      <c r="Z1220" s="72"/>
    </row>
    <row r="1221" spans="1:26" x14ac:dyDescent="0.25">
      <c r="A1221" s="72"/>
      <c r="C1221" s="88"/>
      <c r="D1221" s="87"/>
      <c r="E1221" s="1"/>
      <c r="F1221" s="8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72"/>
      <c r="V1221" s="72"/>
      <c r="W1221" s="72"/>
      <c r="X1221" s="72"/>
      <c r="Y1221" s="72"/>
      <c r="Z1221" s="72"/>
    </row>
    <row r="1222" spans="1:26" x14ac:dyDescent="0.25">
      <c r="A1222" s="72"/>
      <c r="C1222" s="88"/>
      <c r="D1222" s="87"/>
      <c r="E1222" s="1"/>
      <c r="F1222" s="8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72"/>
      <c r="V1222" s="72"/>
      <c r="W1222" s="72"/>
      <c r="X1222" s="72"/>
      <c r="Y1222" s="72"/>
      <c r="Z1222" s="72"/>
    </row>
    <row r="1223" spans="1:26" x14ac:dyDescent="0.25">
      <c r="A1223" s="72"/>
      <c r="C1223" s="88"/>
      <c r="D1223" s="87"/>
      <c r="E1223" s="1"/>
      <c r="F1223" s="8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72"/>
      <c r="V1223" s="72"/>
      <c r="W1223" s="72"/>
      <c r="X1223" s="72"/>
      <c r="Y1223" s="72"/>
      <c r="Z1223" s="72"/>
    </row>
    <row r="1224" spans="1:26" x14ac:dyDescent="0.25">
      <c r="A1224" s="72"/>
      <c r="C1224" s="88"/>
      <c r="D1224" s="87"/>
      <c r="E1224" s="1"/>
      <c r="F1224" s="8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72"/>
      <c r="V1224" s="72"/>
      <c r="W1224" s="72"/>
      <c r="X1224" s="72"/>
      <c r="Y1224" s="72"/>
      <c r="Z1224" s="72"/>
    </row>
    <row r="1225" spans="1:26" x14ac:dyDescent="0.25">
      <c r="A1225" s="72"/>
      <c r="C1225" s="88"/>
      <c r="D1225" s="87"/>
      <c r="E1225" s="1"/>
      <c r="F1225" s="8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72"/>
      <c r="V1225" s="72"/>
      <c r="W1225" s="72"/>
      <c r="X1225" s="72"/>
      <c r="Y1225" s="72"/>
      <c r="Z1225" s="72"/>
    </row>
    <row r="1226" spans="1:26" x14ac:dyDescent="0.25">
      <c r="A1226" s="72"/>
      <c r="C1226" s="88"/>
      <c r="D1226" s="87"/>
      <c r="E1226" s="1"/>
      <c r="F1226" s="8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72"/>
      <c r="V1226" s="72"/>
      <c r="W1226" s="72"/>
      <c r="X1226" s="72"/>
      <c r="Y1226" s="72"/>
      <c r="Z1226" s="72"/>
    </row>
    <row r="1227" spans="1:26" x14ac:dyDescent="0.25">
      <c r="A1227" s="72"/>
      <c r="C1227" s="88"/>
      <c r="D1227" s="87"/>
      <c r="E1227" s="1"/>
      <c r="F1227" s="8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72"/>
      <c r="V1227" s="72"/>
      <c r="W1227" s="72"/>
      <c r="X1227" s="72"/>
      <c r="Y1227" s="72"/>
      <c r="Z1227" s="72"/>
    </row>
    <row r="1228" spans="1:26" x14ac:dyDescent="0.25">
      <c r="A1228" s="72"/>
      <c r="C1228" s="88"/>
      <c r="D1228" s="87"/>
      <c r="E1228" s="1"/>
      <c r="F1228" s="8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72"/>
      <c r="V1228" s="72"/>
      <c r="W1228" s="72"/>
      <c r="X1228" s="72"/>
      <c r="Y1228" s="72"/>
      <c r="Z1228" s="72"/>
    </row>
    <row r="1229" spans="1:26" x14ac:dyDescent="0.25">
      <c r="A1229" s="72"/>
      <c r="C1229" s="88"/>
      <c r="D1229" s="87"/>
      <c r="E1229" s="1"/>
      <c r="F1229" s="8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72"/>
      <c r="V1229" s="72"/>
      <c r="W1229" s="72"/>
      <c r="X1229" s="72"/>
      <c r="Y1229" s="72"/>
      <c r="Z1229" s="72"/>
    </row>
    <row r="1230" spans="1:26" x14ac:dyDescent="0.25">
      <c r="A1230" s="72"/>
      <c r="C1230" s="88"/>
      <c r="D1230" s="87"/>
      <c r="E1230" s="1"/>
      <c r="F1230" s="8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72"/>
      <c r="V1230" s="72"/>
      <c r="W1230" s="72"/>
      <c r="X1230" s="72"/>
      <c r="Y1230" s="72"/>
      <c r="Z1230" s="72"/>
    </row>
    <row r="1231" spans="1:26" x14ac:dyDescent="0.25">
      <c r="A1231" s="72"/>
      <c r="C1231" s="88"/>
      <c r="D1231" s="87"/>
      <c r="E1231" s="1"/>
      <c r="F1231" s="8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72"/>
      <c r="V1231" s="72"/>
      <c r="W1231" s="72"/>
      <c r="X1231" s="72"/>
      <c r="Y1231" s="72"/>
      <c r="Z1231" s="72"/>
    </row>
    <row r="1232" spans="1:26" x14ac:dyDescent="0.25">
      <c r="A1232" s="72"/>
      <c r="C1232" s="88"/>
      <c r="D1232" s="87"/>
      <c r="E1232" s="1"/>
      <c r="F1232" s="8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72"/>
      <c r="V1232" s="72"/>
      <c r="W1232" s="72"/>
      <c r="X1232" s="72"/>
      <c r="Y1232" s="72"/>
      <c r="Z1232" s="72"/>
    </row>
    <row r="1233" spans="1:26" x14ac:dyDescent="0.25">
      <c r="A1233" s="72"/>
      <c r="C1233" s="88"/>
      <c r="D1233" s="87"/>
      <c r="E1233" s="1"/>
      <c r="F1233" s="8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72"/>
      <c r="V1233" s="72"/>
      <c r="W1233" s="72"/>
      <c r="X1233" s="72"/>
      <c r="Y1233" s="72"/>
      <c r="Z1233" s="72"/>
    </row>
    <row r="1234" spans="1:26" x14ac:dyDescent="0.25">
      <c r="A1234" s="72"/>
      <c r="C1234" s="88"/>
      <c r="D1234" s="87"/>
      <c r="E1234" s="1"/>
      <c r="F1234" s="8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72"/>
      <c r="V1234" s="72"/>
      <c r="W1234" s="72"/>
      <c r="X1234" s="72"/>
      <c r="Y1234" s="72"/>
      <c r="Z1234" s="72"/>
    </row>
    <row r="1235" spans="1:26" x14ac:dyDescent="0.25">
      <c r="A1235" s="72"/>
      <c r="C1235" s="88"/>
      <c r="D1235" s="87"/>
      <c r="E1235" s="1"/>
      <c r="F1235" s="8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72"/>
      <c r="V1235" s="72"/>
      <c r="W1235" s="72"/>
      <c r="X1235" s="72"/>
      <c r="Y1235" s="72"/>
      <c r="Z1235" s="72"/>
    </row>
    <row r="1236" spans="1:26" x14ac:dyDescent="0.25">
      <c r="A1236" s="72"/>
      <c r="C1236" s="88"/>
      <c r="D1236" s="87"/>
      <c r="E1236" s="1"/>
      <c r="F1236" s="8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72"/>
      <c r="V1236" s="72"/>
      <c r="W1236" s="72"/>
      <c r="X1236" s="72"/>
      <c r="Y1236" s="72"/>
      <c r="Z1236" s="72"/>
    </row>
    <row r="1237" spans="1:26" x14ac:dyDescent="0.25">
      <c r="A1237" s="72"/>
      <c r="C1237" s="88"/>
      <c r="D1237" s="87"/>
      <c r="E1237" s="1"/>
      <c r="F1237" s="8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72"/>
      <c r="V1237" s="72"/>
      <c r="W1237" s="72"/>
      <c r="X1237" s="72"/>
      <c r="Y1237" s="72"/>
      <c r="Z1237" s="72"/>
    </row>
    <row r="1238" spans="1:26" x14ac:dyDescent="0.25">
      <c r="A1238" s="72"/>
      <c r="C1238" s="88"/>
      <c r="D1238" s="87"/>
      <c r="E1238" s="1"/>
      <c r="F1238" s="8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72"/>
      <c r="V1238" s="72"/>
      <c r="W1238" s="72"/>
      <c r="X1238" s="72"/>
      <c r="Y1238" s="72"/>
      <c r="Z1238" s="72"/>
    </row>
    <row r="1239" spans="1:26" x14ac:dyDescent="0.25">
      <c r="A1239" s="72"/>
      <c r="C1239" s="88"/>
      <c r="D1239" s="87"/>
      <c r="E1239" s="1"/>
      <c r="F1239" s="8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72"/>
      <c r="V1239" s="72"/>
      <c r="W1239" s="72"/>
      <c r="X1239" s="72"/>
      <c r="Y1239" s="72"/>
      <c r="Z1239" s="72"/>
    </row>
    <row r="1240" spans="1:26" x14ac:dyDescent="0.25">
      <c r="A1240" s="72"/>
      <c r="C1240" s="88"/>
      <c r="D1240" s="87"/>
      <c r="E1240" s="1"/>
      <c r="F1240" s="8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72"/>
      <c r="V1240" s="72"/>
      <c r="W1240" s="72"/>
      <c r="X1240" s="72"/>
      <c r="Y1240" s="72"/>
      <c r="Z1240" s="72"/>
    </row>
    <row r="1241" spans="1:26" x14ac:dyDescent="0.25">
      <c r="A1241" s="72"/>
      <c r="C1241" s="88"/>
      <c r="D1241" s="87"/>
      <c r="E1241" s="1"/>
      <c r="F1241" s="8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72"/>
      <c r="V1241" s="72"/>
      <c r="W1241" s="72"/>
      <c r="X1241" s="72"/>
      <c r="Y1241" s="72"/>
      <c r="Z1241" s="72"/>
    </row>
    <row r="1242" spans="1:26" x14ac:dyDescent="0.25">
      <c r="A1242" s="72"/>
      <c r="C1242" s="88"/>
      <c r="D1242" s="87"/>
      <c r="E1242" s="1"/>
      <c r="F1242" s="8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72"/>
      <c r="V1242" s="72"/>
      <c r="W1242" s="72"/>
      <c r="X1242" s="72"/>
      <c r="Y1242" s="72"/>
      <c r="Z1242" s="72"/>
    </row>
    <row r="1243" spans="1:26" x14ac:dyDescent="0.25">
      <c r="A1243" s="72"/>
      <c r="C1243" s="88"/>
      <c r="D1243" s="87"/>
      <c r="E1243" s="1"/>
      <c r="F1243" s="8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72"/>
      <c r="V1243" s="72"/>
      <c r="W1243" s="72"/>
      <c r="X1243" s="72"/>
      <c r="Y1243" s="72"/>
      <c r="Z1243" s="72"/>
    </row>
    <row r="1244" spans="1:26" x14ac:dyDescent="0.25">
      <c r="A1244" s="72"/>
      <c r="C1244" s="88"/>
      <c r="D1244" s="87"/>
      <c r="E1244" s="1"/>
      <c r="F1244" s="8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72"/>
      <c r="V1244" s="72"/>
      <c r="W1244" s="72"/>
      <c r="X1244" s="72"/>
      <c r="Y1244" s="72"/>
      <c r="Z1244" s="72"/>
    </row>
    <row r="1245" spans="1:26" x14ac:dyDescent="0.25">
      <c r="A1245" s="72"/>
      <c r="C1245" s="88"/>
      <c r="D1245" s="87"/>
      <c r="E1245" s="1"/>
      <c r="F1245" s="8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72"/>
      <c r="V1245" s="72"/>
      <c r="W1245" s="72"/>
      <c r="X1245" s="72"/>
      <c r="Y1245" s="72"/>
      <c r="Z1245" s="72"/>
    </row>
    <row r="1246" spans="1:26" x14ac:dyDescent="0.25">
      <c r="A1246" s="72"/>
      <c r="C1246" s="88"/>
      <c r="D1246" s="87"/>
      <c r="E1246" s="1"/>
      <c r="F1246" s="8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72"/>
      <c r="V1246" s="72"/>
      <c r="W1246" s="72"/>
      <c r="X1246" s="72"/>
      <c r="Y1246" s="72"/>
      <c r="Z1246" s="72"/>
    </row>
    <row r="1247" spans="1:26" x14ac:dyDescent="0.25">
      <c r="A1247" s="72"/>
      <c r="C1247" s="88"/>
      <c r="D1247" s="87"/>
      <c r="E1247" s="1"/>
      <c r="F1247" s="8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72"/>
      <c r="V1247" s="72"/>
      <c r="W1247" s="72"/>
      <c r="X1247" s="72"/>
      <c r="Y1247" s="72"/>
      <c r="Z1247" s="72"/>
    </row>
    <row r="1248" spans="1:26" x14ac:dyDescent="0.25">
      <c r="A1248" s="72"/>
      <c r="C1248" s="88"/>
      <c r="D1248" s="87"/>
      <c r="E1248" s="1"/>
      <c r="F1248" s="8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72"/>
      <c r="V1248" s="72"/>
      <c r="W1248" s="72"/>
      <c r="X1248" s="72"/>
      <c r="Y1248" s="72"/>
      <c r="Z1248" s="72"/>
    </row>
    <row r="1249" spans="1:26" x14ac:dyDescent="0.25">
      <c r="A1249" s="72"/>
      <c r="C1249" s="88"/>
      <c r="D1249" s="87"/>
      <c r="E1249" s="1"/>
      <c r="F1249" s="8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72"/>
      <c r="V1249" s="72"/>
      <c r="W1249" s="72"/>
      <c r="X1249" s="72"/>
      <c r="Y1249" s="72"/>
      <c r="Z1249" s="72"/>
    </row>
    <row r="1250" spans="1:26" x14ac:dyDescent="0.25">
      <c r="A1250" s="72"/>
      <c r="C1250" s="88"/>
      <c r="D1250" s="87"/>
      <c r="E1250" s="1"/>
      <c r="F1250" s="8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72"/>
      <c r="V1250" s="72"/>
      <c r="W1250" s="72"/>
      <c r="X1250" s="72"/>
      <c r="Y1250" s="72"/>
      <c r="Z1250" s="72"/>
    </row>
    <row r="1251" spans="1:26" x14ac:dyDescent="0.25">
      <c r="A1251" s="72"/>
      <c r="C1251" s="88"/>
      <c r="D1251" s="87"/>
      <c r="E1251" s="1"/>
      <c r="F1251" s="8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72"/>
      <c r="V1251" s="72"/>
      <c r="W1251" s="72"/>
      <c r="X1251" s="72"/>
      <c r="Y1251" s="72"/>
      <c r="Z1251" s="72"/>
    </row>
    <row r="1252" spans="1:26" x14ac:dyDescent="0.25">
      <c r="A1252" s="72"/>
      <c r="C1252" s="88"/>
      <c r="D1252" s="87"/>
      <c r="E1252" s="1"/>
      <c r="F1252" s="8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72"/>
      <c r="V1252" s="72"/>
      <c r="W1252" s="72"/>
      <c r="X1252" s="72"/>
      <c r="Y1252" s="72"/>
      <c r="Z1252" s="72"/>
    </row>
    <row r="1253" spans="1:26" x14ac:dyDescent="0.25">
      <c r="A1253" s="72"/>
      <c r="C1253" s="88"/>
      <c r="D1253" s="87"/>
      <c r="E1253" s="1"/>
      <c r="F1253" s="8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72"/>
      <c r="V1253" s="72"/>
      <c r="W1253" s="72"/>
      <c r="X1253" s="72"/>
      <c r="Y1253" s="72"/>
      <c r="Z1253" s="72"/>
    </row>
    <row r="1254" spans="1:26" x14ac:dyDescent="0.25">
      <c r="A1254" s="72"/>
      <c r="C1254" s="88"/>
      <c r="D1254" s="87"/>
      <c r="E1254" s="1"/>
      <c r="F1254" s="8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72"/>
      <c r="V1254" s="72"/>
      <c r="W1254" s="72"/>
      <c r="X1254" s="72"/>
      <c r="Y1254" s="72"/>
      <c r="Z1254" s="72"/>
    </row>
    <row r="1255" spans="1:26" x14ac:dyDescent="0.25">
      <c r="A1255" s="72"/>
      <c r="C1255" s="88"/>
      <c r="D1255" s="87"/>
      <c r="E1255" s="1"/>
      <c r="F1255" s="8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72"/>
      <c r="V1255" s="72"/>
      <c r="W1255" s="72"/>
      <c r="X1255" s="72"/>
      <c r="Y1255" s="72"/>
      <c r="Z1255" s="72"/>
    </row>
    <row r="1256" spans="1:26" x14ac:dyDescent="0.25">
      <c r="A1256" s="72"/>
      <c r="C1256" s="88"/>
      <c r="D1256" s="87"/>
      <c r="E1256" s="1"/>
      <c r="F1256" s="8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72"/>
      <c r="V1256" s="72"/>
      <c r="W1256" s="72"/>
      <c r="X1256" s="72"/>
      <c r="Y1256" s="72"/>
      <c r="Z1256" s="72"/>
    </row>
    <row r="1257" spans="1:26" x14ac:dyDescent="0.25">
      <c r="A1257" s="72"/>
      <c r="C1257" s="88"/>
      <c r="D1257" s="87"/>
      <c r="E1257" s="1"/>
      <c r="F1257" s="8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72"/>
      <c r="V1257" s="72"/>
      <c r="W1257" s="72"/>
      <c r="X1257" s="72"/>
      <c r="Y1257" s="72"/>
      <c r="Z1257" s="72"/>
    </row>
    <row r="1258" spans="1:26" x14ac:dyDescent="0.25">
      <c r="A1258" s="72"/>
      <c r="C1258" s="88"/>
      <c r="D1258" s="87"/>
      <c r="E1258" s="1"/>
      <c r="F1258" s="8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72"/>
      <c r="V1258" s="72"/>
      <c r="W1258" s="72"/>
      <c r="X1258" s="72"/>
      <c r="Y1258" s="72"/>
      <c r="Z1258" s="72"/>
    </row>
    <row r="1259" spans="1:26" x14ac:dyDescent="0.25">
      <c r="A1259" s="72"/>
      <c r="C1259" s="88"/>
      <c r="D1259" s="87"/>
      <c r="E1259" s="1"/>
      <c r="F1259" s="8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72"/>
      <c r="V1259" s="72"/>
      <c r="W1259" s="72"/>
      <c r="X1259" s="72"/>
      <c r="Y1259" s="72"/>
      <c r="Z1259" s="72"/>
    </row>
    <row r="1260" spans="1:26" x14ac:dyDescent="0.25">
      <c r="A1260" s="72"/>
      <c r="C1260" s="88"/>
      <c r="D1260" s="87"/>
      <c r="E1260" s="1"/>
      <c r="F1260" s="8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72"/>
      <c r="V1260" s="72"/>
      <c r="W1260" s="72"/>
      <c r="X1260" s="72"/>
      <c r="Y1260" s="72"/>
      <c r="Z1260" s="72"/>
    </row>
    <row r="1261" spans="1:26" x14ac:dyDescent="0.25">
      <c r="A1261" s="72"/>
      <c r="C1261" s="88"/>
      <c r="D1261" s="87"/>
      <c r="E1261" s="1"/>
      <c r="F1261" s="8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72"/>
      <c r="V1261" s="72"/>
      <c r="W1261" s="72"/>
      <c r="X1261" s="72"/>
      <c r="Y1261" s="72"/>
      <c r="Z1261" s="72"/>
    </row>
    <row r="1262" spans="1:26" x14ac:dyDescent="0.25">
      <c r="A1262" s="72"/>
      <c r="C1262" s="88"/>
      <c r="D1262" s="87"/>
      <c r="E1262" s="1"/>
      <c r="F1262" s="8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72"/>
      <c r="V1262" s="72"/>
      <c r="W1262" s="72"/>
      <c r="X1262" s="72"/>
      <c r="Y1262" s="72"/>
      <c r="Z1262" s="72"/>
    </row>
    <row r="1263" spans="1:26" x14ac:dyDescent="0.25">
      <c r="A1263" s="72"/>
      <c r="C1263" s="88"/>
      <c r="D1263" s="87"/>
      <c r="E1263" s="1"/>
      <c r="F1263" s="8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72"/>
      <c r="V1263" s="72"/>
      <c r="W1263" s="72"/>
      <c r="X1263" s="72"/>
      <c r="Y1263" s="72"/>
      <c r="Z1263" s="72"/>
    </row>
    <row r="1264" spans="1:26" x14ac:dyDescent="0.25">
      <c r="A1264" s="72"/>
      <c r="C1264" s="88"/>
      <c r="D1264" s="87"/>
      <c r="E1264" s="1"/>
      <c r="F1264" s="8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72"/>
      <c r="V1264" s="72"/>
      <c r="W1264" s="72"/>
      <c r="X1264" s="72"/>
      <c r="Y1264" s="72"/>
      <c r="Z1264" s="72"/>
    </row>
    <row r="1265" spans="1:26" x14ac:dyDescent="0.25">
      <c r="A1265" s="72"/>
      <c r="C1265" s="88"/>
      <c r="D1265" s="87"/>
      <c r="E1265" s="1"/>
      <c r="F1265" s="8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72"/>
      <c r="V1265" s="72"/>
      <c r="W1265" s="72"/>
      <c r="X1265" s="72"/>
      <c r="Y1265" s="72"/>
      <c r="Z1265" s="72"/>
    </row>
    <row r="1266" spans="1:26" x14ac:dyDescent="0.25">
      <c r="A1266" s="72"/>
      <c r="C1266" s="88"/>
      <c r="D1266" s="87"/>
      <c r="E1266" s="1"/>
      <c r="F1266" s="8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72"/>
      <c r="V1266" s="72"/>
      <c r="W1266" s="72"/>
      <c r="X1266" s="72"/>
      <c r="Y1266" s="72"/>
      <c r="Z1266" s="72"/>
    </row>
    <row r="1267" spans="1:26" x14ac:dyDescent="0.25">
      <c r="A1267" s="72"/>
      <c r="C1267" s="88"/>
      <c r="D1267" s="87"/>
      <c r="E1267" s="1"/>
      <c r="F1267" s="8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72"/>
      <c r="V1267" s="72"/>
      <c r="W1267" s="72"/>
      <c r="X1267" s="72"/>
      <c r="Y1267" s="72"/>
      <c r="Z1267" s="72"/>
    </row>
    <row r="1268" spans="1:26" x14ac:dyDescent="0.25">
      <c r="A1268" s="72"/>
      <c r="C1268" s="88"/>
      <c r="D1268" s="87"/>
      <c r="E1268" s="1"/>
      <c r="F1268" s="8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72"/>
      <c r="V1268" s="72"/>
      <c r="W1268" s="72"/>
      <c r="X1268" s="72"/>
      <c r="Y1268" s="72"/>
      <c r="Z1268" s="72"/>
    </row>
    <row r="1269" spans="1:26" x14ac:dyDescent="0.25">
      <c r="A1269" s="72"/>
      <c r="C1269" s="88"/>
      <c r="D1269" s="87"/>
      <c r="E1269" s="1"/>
      <c r="F1269" s="8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72"/>
      <c r="V1269" s="72"/>
      <c r="W1269" s="72"/>
      <c r="X1269" s="72"/>
      <c r="Y1269" s="72"/>
      <c r="Z1269" s="72"/>
    </row>
    <row r="1270" spans="1:26" x14ac:dyDescent="0.25">
      <c r="A1270" s="72"/>
      <c r="C1270" s="88"/>
      <c r="D1270" s="87"/>
      <c r="E1270" s="1"/>
      <c r="F1270" s="8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72"/>
      <c r="V1270" s="72"/>
      <c r="W1270" s="72"/>
      <c r="X1270" s="72"/>
      <c r="Y1270" s="72"/>
      <c r="Z1270" s="72"/>
    </row>
    <row r="1271" spans="1:26" x14ac:dyDescent="0.25">
      <c r="A1271" s="72"/>
      <c r="C1271" s="88"/>
      <c r="D1271" s="87"/>
      <c r="E1271" s="1"/>
      <c r="F1271" s="8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72"/>
      <c r="V1271" s="72"/>
      <c r="W1271" s="72"/>
      <c r="X1271" s="72"/>
      <c r="Y1271" s="72"/>
      <c r="Z1271" s="72"/>
    </row>
    <row r="1272" spans="1:26" x14ac:dyDescent="0.25">
      <c r="A1272" s="72"/>
      <c r="C1272" s="88"/>
      <c r="D1272" s="87"/>
      <c r="E1272" s="1"/>
      <c r="F1272" s="8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72"/>
      <c r="V1272" s="72"/>
      <c r="W1272" s="72"/>
      <c r="X1272" s="72"/>
      <c r="Y1272" s="72"/>
      <c r="Z1272" s="72"/>
    </row>
    <row r="1273" spans="1:26" x14ac:dyDescent="0.25">
      <c r="A1273" s="72"/>
      <c r="C1273" s="88"/>
      <c r="D1273" s="87"/>
      <c r="E1273" s="1"/>
      <c r="F1273" s="8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72"/>
      <c r="V1273" s="72"/>
      <c r="W1273" s="72"/>
      <c r="X1273" s="72"/>
      <c r="Y1273" s="72"/>
      <c r="Z1273" s="72"/>
    </row>
    <row r="1274" spans="1:26" x14ac:dyDescent="0.25">
      <c r="A1274" s="72"/>
      <c r="C1274" s="88"/>
      <c r="D1274" s="87"/>
      <c r="E1274" s="1"/>
      <c r="F1274" s="8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72"/>
      <c r="V1274" s="72"/>
      <c r="W1274" s="72"/>
      <c r="X1274" s="72"/>
      <c r="Y1274" s="72"/>
      <c r="Z1274" s="72"/>
    </row>
    <row r="1275" spans="1:26" x14ac:dyDescent="0.25">
      <c r="A1275" s="72"/>
      <c r="C1275" s="88"/>
      <c r="D1275" s="87"/>
      <c r="E1275" s="1"/>
      <c r="F1275" s="8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72"/>
      <c r="V1275" s="72"/>
      <c r="W1275" s="72"/>
      <c r="X1275" s="72"/>
      <c r="Y1275" s="72"/>
      <c r="Z1275" s="72"/>
    </row>
    <row r="1276" spans="1:26" x14ac:dyDescent="0.25">
      <c r="A1276" s="72"/>
      <c r="C1276" s="88"/>
      <c r="D1276" s="87"/>
      <c r="E1276" s="1"/>
      <c r="F1276" s="8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72"/>
      <c r="V1276" s="72"/>
      <c r="W1276" s="72"/>
      <c r="X1276" s="72"/>
      <c r="Y1276" s="72"/>
      <c r="Z1276" s="72"/>
    </row>
    <row r="1277" spans="1:26" x14ac:dyDescent="0.25">
      <c r="A1277" s="72"/>
      <c r="C1277" s="88"/>
      <c r="D1277" s="87"/>
      <c r="E1277" s="1"/>
      <c r="F1277" s="8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72"/>
      <c r="V1277" s="72"/>
      <c r="W1277" s="72"/>
      <c r="X1277" s="72"/>
      <c r="Y1277" s="72"/>
      <c r="Z1277" s="72"/>
    </row>
    <row r="1278" spans="1:26" x14ac:dyDescent="0.25">
      <c r="A1278" s="72"/>
      <c r="C1278" s="88"/>
      <c r="D1278" s="87"/>
      <c r="E1278" s="1"/>
      <c r="F1278" s="8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72"/>
      <c r="V1278" s="72"/>
      <c r="W1278" s="72"/>
      <c r="X1278" s="72"/>
      <c r="Y1278" s="72"/>
      <c r="Z1278" s="72"/>
    </row>
    <row r="1279" spans="1:26" x14ac:dyDescent="0.25">
      <c r="A1279" s="72"/>
      <c r="C1279" s="88"/>
      <c r="D1279" s="87"/>
      <c r="E1279" s="1"/>
      <c r="F1279" s="8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72"/>
      <c r="V1279" s="72"/>
      <c r="W1279" s="72"/>
      <c r="X1279" s="72"/>
      <c r="Y1279" s="72"/>
      <c r="Z1279" s="72"/>
    </row>
    <row r="1280" spans="1:26" x14ac:dyDescent="0.25">
      <c r="A1280" s="72"/>
      <c r="C1280" s="88"/>
      <c r="D1280" s="87"/>
      <c r="E1280" s="1"/>
      <c r="F1280" s="8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72"/>
      <c r="V1280" s="72"/>
      <c r="W1280" s="72"/>
      <c r="X1280" s="72"/>
      <c r="Y1280" s="72"/>
      <c r="Z1280" s="72"/>
    </row>
    <row r="1281" spans="1:26" x14ac:dyDescent="0.25">
      <c r="A1281" s="72"/>
      <c r="C1281" s="88"/>
      <c r="D1281" s="87"/>
      <c r="E1281" s="1"/>
      <c r="F1281" s="8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72"/>
      <c r="V1281" s="72"/>
      <c r="W1281" s="72"/>
      <c r="X1281" s="72"/>
      <c r="Y1281" s="72"/>
      <c r="Z1281" s="72"/>
    </row>
    <row r="1282" spans="1:26" x14ac:dyDescent="0.25">
      <c r="A1282" s="72"/>
      <c r="C1282" s="88"/>
      <c r="D1282" s="87"/>
      <c r="E1282" s="1"/>
      <c r="F1282" s="8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72"/>
      <c r="V1282" s="72"/>
      <c r="W1282" s="72"/>
      <c r="X1282" s="72"/>
      <c r="Y1282" s="72"/>
      <c r="Z1282" s="72"/>
    </row>
    <row r="1283" spans="1:26" x14ac:dyDescent="0.25">
      <c r="A1283" s="72"/>
      <c r="C1283" s="88"/>
      <c r="D1283" s="87"/>
      <c r="E1283" s="1"/>
      <c r="F1283" s="8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72"/>
      <c r="V1283" s="72"/>
      <c r="W1283" s="72"/>
      <c r="X1283" s="72"/>
      <c r="Y1283" s="72"/>
      <c r="Z1283" s="72"/>
    </row>
    <row r="1284" spans="1:26" x14ac:dyDescent="0.25">
      <c r="A1284" s="72"/>
      <c r="C1284" s="88"/>
      <c r="D1284" s="87"/>
      <c r="E1284" s="1"/>
      <c r="F1284" s="8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72"/>
      <c r="V1284" s="72"/>
      <c r="W1284" s="72"/>
      <c r="X1284" s="72"/>
      <c r="Y1284" s="72"/>
      <c r="Z1284" s="72"/>
    </row>
    <row r="1285" spans="1:26" x14ac:dyDescent="0.25">
      <c r="A1285" s="72"/>
      <c r="C1285" s="88"/>
      <c r="D1285" s="87"/>
      <c r="E1285" s="1"/>
      <c r="F1285" s="8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72"/>
      <c r="V1285" s="72"/>
      <c r="W1285" s="72"/>
      <c r="X1285" s="72"/>
      <c r="Y1285" s="72"/>
      <c r="Z1285" s="72"/>
    </row>
    <row r="1286" spans="1:26" x14ac:dyDescent="0.25">
      <c r="A1286" s="72"/>
      <c r="C1286" s="88"/>
      <c r="D1286" s="87"/>
      <c r="E1286" s="1"/>
      <c r="F1286" s="8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72"/>
      <c r="V1286" s="72"/>
      <c r="W1286" s="72"/>
      <c r="X1286" s="72"/>
      <c r="Y1286" s="72"/>
      <c r="Z1286" s="72"/>
    </row>
    <row r="1287" spans="1:26" x14ac:dyDescent="0.25">
      <c r="A1287" s="72"/>
      <c r="C1287" s="88"/>
      <c r="D1287" s="87"/>
      <c r="E1287" s="1"/>
      <c r="F1287" s="8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72"/>
      <c r="V1287" s="72"/>
      <c r="W1287" s="72"/>
      <c r="X1287" s="72"/>
      <c r="Y1287" s="72"/>
      <c r="Z1287" s="72"/>
    </row>
    <row r="1288" spans="1:26" x14ac:dyDescent="0.25">
      <c r="A1288" s="72"/>
      <c r="C1288" s="88"/>
      <c r="D1288" s="87"/>
      <c r="E1288" s="1"/>
      <c r="F1288" s="8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72"/>
      <c r="V1288" s="72"/>
      <c r="W1288" s="72"/>
      <c r="X1288" s="72"/>
      <c r="Y1288" s="72"/>
      <c r="Z1288" s="72"/>
    </row>
    <row r="1289" spans="1:26" x14ac:dyDescent="0.25">
      <c r="A1289" s="72"/>
      <c r="C1289" s="88"/>
      <c r="D1289" s="87"/>
      <c r="E1289" s="1"/>
      <c r="F1289" s="8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72"/>
      <c r="V1289" s="72"/>
      <c r="W1289" s="72"/>
      <c r="X1289" s="72"/>
      <c r="Y1289" s="72"/>
      <c r="Z1289" s="72"/>
    </row>
    <row r="1290" spans="1:26" x14ac:dyDescent="0.25">
      <c r="A1290" s="72"/>
      <c r="C1290" s="88"/>
      <c r="D1290" s="87"/>
      <c r="E1290" s="1"/>
      <c r="F1290" s="8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72"/>
      <c r="V1290" s="72"/>
      <c r="W1290" s="72"/>
      <c r="X1290" s="72"/>
      <c r="Y1290" s="72"/>
      <c r="Z1290" s="72"/>
    </row>
    <row r="1291" spans="1:26" x14ac:dyDescent="0.25">
      <c r="A1291" s="72"/>
      <c r="C1291" s="88"/>
      <c r="D1291" s="87"/>
      <c r="E1291" s="1"/>
      <c r="F1291" s="8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72"/>
      <c r="V1291" s="72"/>
      <c r="W1291" s="72"/>
      <c r="X1291" s="72"/>
      <c r="Y1291" s="72"/>
      <c r="Z1291" s="72"/>
    </row>
    <row r="1292" spans="1:26" x14ac:dyDescent="0.25">
      <c r="A1292" s="72"/>
      <c r="C1292" s="88"/>
      <c r="D1292" s="87"/>
      <c r="E1292" s="1"/>
      <c r="F1292" s="8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72"/>
      <c r="V1292" s="72"/>
      <c r="W1292" s="72"/>
      <c r="X1292" s="72"/>
      <c r="Y1292" s="72"/>
      <c r="Z1292" s="72"/>
    </row>
    <row r="1293" spans="1:26" x14ac:dyDescent="0.25">
      <c r="A1293" s="72"/>
      <c r="C1293" s="88"/>
      <c r="D1293" s="87"/>
      <c r="E1293" s="1"/>
      <c r="F1293" s="8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72"/>
      <c r="V1293" s="72"/>
      <c r="W1293" s="72"/>
      <c r="X1293" s="72"/>
      <c r="Y1293" s="72"/>
      <c r="Z1293" s="72"/>
    </row>
    <row r="1294" spans="1:26" x14ac:dyDescent="0.25">
      <c r="A1294" s="72"/>
      <c r="C1294" s="88"/>
      <c r="D1294" s="87"/>
      <c r="E1294" s="1"/>
      <c r="F1294" s="8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72"/>
      <c r="V1294" s="72"/>
      <c r="W1294" s="72"/>
      <c r="X1294" s="72"/>
      <c r="Y1294" s="72"/>
      <c r="Z1294" s="72"/>
    </row>
    <row r="1295" spans="1:26" x14ac:dyDescent="0.25">
      <c r="A1295" s="72"/>
      <c r="C1295" s="88"/>
      <c r="D1295" s="87"/>
      <c r="E1295" s="1"/>
      <c r="F1295" s="8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72"/>
      <c r="V1295" s="72"/>
      <c r="W1295" s="72"/>
      <c r="X1295" s="72"/>
      <c r="Y1295" s="72"/>
      <c r="Z1295" s="72"/>
    </row>
    <row r="1296" spans="1:26" x14ac:dyDescent="0.25">
      <c r="A1296" s="72"/>
      <c r="C1296" s="88"/>
      <c r="D1296" s="87"/>
      <c r="E1296" s="1"/>
      <c r="F1296" s="8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72"/>
      <c r="V1296" s="72"/>
      <c r="W1296" s="72"/>
      <c r="X1296" s="72"/>
      <c r="Y1296" s="72"/>
      <c r="Z1296" s="72"/>
    </row>
    <row r="1297" spans="1:26" x14ac:dyDescent="0.25">
      <c r="A1297" s="72"/>
      <c r="C1297" s="88"/>
      <c r="D1297" s="87"/>
      <c r="E1297" s="1"/>
      <c r="F1297" s="8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72"/>
      <c r="V1297" s="72"/>
      <c r="W1297" s="72"/>
      <c r="X1297" s="72"/>
      <c r="Y1297" s="72"/>
      <c r="Z1297" s="72"/>
    </row>
    <row r="1298" spans="1:26" x14ac:dyDescent="0.25">
      <c r="A1298" s="72"/>
      <c r="C1298" s="88"/>
      <c r="D1298" s="87"/>
      <c r="E1298" s="1"/>
      <c r="F1298" s="8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72"/>
      <c r="V1298" s="72"/>
      <c r="W1298" s="72"/>
      <c r="X1298" s="72"/>
      <c r="Y1298" s="72"/>
      <c r="Z1298" s="72"/>
    </row>
    <row r="1299" spans="1:26" x14ac:dyDescent="0.25">
      <c r="A1299" s="72"/>
      <c r="C1299" s="88"/>
      <c r="D1299" s="87"/>
      <c r="E1299" s="1"/>
      <c r="F1299" s="8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72"/>
      <c r="V1299" s="72"/>
      <c r="W1299" s="72"/>
      <c r="X1299" s="72"/>
      <c r="Y1299" s="72"/>
      <c r="Z1299" s="72"/>
    </row>
    <row r="1300" spans="1:26" x14ac:dyDescent="0.25">
      <c r="A1300" s="72"/>
      <c r="C1300" s="88"/>
      <c r="D1300" s="87"/>
      <c r="E1300" s="1"/>
      <c r="F1300" s="8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72"/>
      <c r="V1300" s="72"/>
      <c r="W1300" s="72"/>
      <c r="X1300" s="72"/>
      <c r="Y1300" s="72"/>
      <c r="Z1300" s="72"/>
    </row>
    <row r="1301" spans="1:26" x14ac:dyDescent="0.25">
      <c r="A1301" s="72"/>
      <c r="C1301" s="88"/>
      <c r="D1301" s="87"/>
      <c r="E1301" s="1"/>
      <c r="F1301" s="8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72"/>
      <c r="V1301" s="72"/>
      <c r="W1301" s="72"/>
      <c r="X1301" s="72"/>
      <c r="Y1301" s="72"/>
      <c r="Z1301" s="72"/>
    </row>
    <row r="1302" spans="1:26" x14ac:dyDescent="0.25">
      <c r="A1302" s="72"/>
      <c r="C1302" s="88"/>
      <c r="D1302" s="87"/>
      <c r="E1302" s="1"/>
      <c r="F1302" s="8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72"/>
      <c r="V1302" s="72"/>
      <c r="W1302" s="72"/>
      <c r="X1302" s="72"/>
      <c r="Y1302" s="72"/>
      <c r="Z1302" s="72"/>
    </row>
    <row r="1303" spans="1:26" x14ac:dyDescent="0.25">
      <c r="A1303" s="72"/>
      <c r="C1303" s="88"/>
      <c r="D1303" s="87"/>
      <c r="E1303" s="1"/>
      <c r="F1303" s="8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72"/>
      <c r="V1303" s="72"/>
      <c r="W1303" s="72"/>
      <c r="X1303" s="72"/>
      <c r="Y1303" s="72"/>
      <c r="Z1303" s="72"/>
    </row>
    <row r="1304" spans="1:26" x14ac:dyDescent="0.25">
      <c r="A1304" s="72"/>
      <c r="C1304" s="88"/>
      <c r="D1304" s="87"/>
      <c r="E1304" s="1"/>
      <c r="F1304" s="8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72"/>
      <c r="V1304" s="72"/>
      <c r="W1304" s="72"/>
      <c r="X1304" s="72"/>
      <c r="Y1304" s="72"/>
      <c r="Z1304" s="72"/>
    </row>
    <row r="1305" spans="1:26" x14ac:dyDescent="0.25">
      <c r="A1305" s="72"/>
      <c r="C1305" s="88"/>
      <c r="D1305" s="87"/>
      <c r="E1305" s="1"/>
      <c r="F1305" s="8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72"/>
      <c r="V1305" s="72"/>
      <c r="W1305" s="72"/>
      <c r="X1305" s="72"/>
      <c r="Y1305" s="72"/>
      <c r="Z1305" s="72"/>
    </row>
    <row r="1306" spans="1:26" x14ac:dyDescent="0.25">
      <c r="A1306" s="72"/>
      <c r="C1306" s="88"/>
      <c r="D1306" s="87"/>
      <c r="E1306" s="1"/>
      <c r="F1306" s="8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72"/>
      <c r="V1306" s="72"/>
      <c r="W1306" s="72"/>
      <c r="X1306" s="72"/>
      <c r="Y1306" s="72"/>
      <c r="Z1306" s="72"/>
    </row>
    <row r="1307" spans="1:26" x14ac:dyDescent="0.25">
      <c r="A1307" s="72"/>
      <c r="C1307" s="88"/>
      <c r="D1307" s="87"/>
      <c r="E1307" s="1"/>
      <c r="F1307" s="8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72"/>
      <c r="V1307" s="72"/>
      <c r="W1307" s="72"/>
      <c r="X1307" s="72"/>
      <c r="Y1307" s="72"/>
      <c r="Z1307" s="72"/>
    </row>
    <row r="1308" spans="1:26" x14ac:dyDescent="0.25">
      <c r="A1308" s="72"/>
      <c r="C1308" s="88"/>
      <c r="D1308" s="87"/>
      <c r="E1308" s="1"/>
      <c r="F1308" s="8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72"/>
      <c r="V1308" s="72"/>
      <c r="W1308" s="72"/>
      <c r="X1308" s="72"/>
      <c r="Y1308" s="72"/>
      <c r="Z1308" s="72"/>
    </row>
    <row r="1309" spans="1:26" x14ac:dyDescent="0.25">
      <c r="A1309" s="72"/>
      <c r="C1309" s="88"/>
      <c r="D1309" s="87"/>
      <c r="E1309" s="1"/>
      <c r="F1309" s="8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72"/>
      <c r="V1309" s="72"/>
      <c r="W1309" s="72"/>
      <c r="X1309" s="72"/>
      <c r="Y1309" s="72"/>
      <c r="Z1309" s="72"/>
    </row>
    <row r="1310" spans="1:26" x14ac:dyDescent="0.25">
      <c r="A1310" s="72"/>
      <c r="C1310" s="88"/>
      <c r="D1310" s="87"/>
      <c r="E1310" s="1"/>
      <c r="F1310" s="8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72"/>
      <c r="V1310" s="72"/>
      <c r="W1310" s="72"/>
      <c r="X1310" s="72"/>
      <c r="Y1310" s="72"/>
      <c r="Z1310" s="72"/>
    </row>
    <row r="1311" spans="1:26" x14ac:dyDescent="0.25">
      <c r="A1311" s="72"/>
      <c r="C1311" s="88"/>
      <c r="D1311" s="87"/>
      <c r="E1311" s="1"/>
      <c r="F1311" s="8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72"/>
      <c r="V1311" s="72"/>
      <c r="W1311" s="72"/>
      <c r="X1311" s="72"/>
      <c r="Y1311" s="72"/>
      <c r="Z1311" s="72"/>
    </row>
    <row r="1312" spans="1:26" x14ac:dyDescent="0.25">
      <c r="A1312" s="72"/>
      <c r="C1312" s="88"/>
      <c r="D1312" s="87"/>
      <c r="E1312" s="1"/>
      <c r="F1312" s="8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72"/>
      <c r="V1312" s="72"/>
      <c r="W1312" s="72"/>
      <c r="X1312" s="72"/>
      <c r="Y1312" s="72"/>
      <c r="Z1312" s="72"/>
    </row>
    <row r="1313" spans="1:26" x14ac:dyDescent="0.25">
      <c r="A1313" s="72"/>
      <c r="C1313" s="88"/>
      <c r="D1313" s="87"/>
      <c r="E1313" s="1"/>
      <c r="F1313" s="8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72"/>
      <c r="V1313" s="72"/>
      <c r="W1313" s="72"/>
      <c r="X1313" s="72"/>
      <c r="Y1313" s="72"/>
      <c r="Z1313" s="72"/>
    </row>
    <row r="1314" spans="1:26" x14ac:dyDescent="0.25">
      <c r="A1314" s="72"/>
      <c r="C1314" s="88"/>
      <c r="D1314" s="87"/>
      <c r="E1314" s="1"/>
      <c r="F1314" s="8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72"/>
      <c r="V1314" s="72"/>
      <c r="W1314" s="72"/>
      <c r="X1314" s="72"/>
      <c r="Y1314" s="72"/>
      <c r="Z1314" s="72"/>
    </row>
    <row r="1315" spans="1:26" x14ac:dyDescent="0.25">
      <c r="A1315" s="72"/>
      <c r="C1315" s="88"/>
      <c r="D1315" s="87"/>
      <c r="E1315" s="1"/>
      <c r="F1315" s="8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72"/>
      <c r="V1315" s="72"/>
      <c r="W1315" s="72"/>
      <c r="X1315" s="72"/>
      <c r="Y1315" s="72"/>
      <c r="Z1315" s="72"/>
    </row>
    <row r="1316" spans="1:26" x14ac:dyDescent="0.25">
      <c r="A1316" s="72"/>
      <c r="C1316" s="88"/>
      <c r="D1316" s="87"/>
      <c r="E1316" s="1"/>
      <c r="F1316" s="8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72"/>
      <c r="V1316" s="72"/>
      <c r="W1316" s="72"/>
      <c r="X1316" s="72"/>
      <c r="Y1316" s="72"/>
      <c r="Z1316" s="72"/>
    </row>
    <row r="1317" spans="1:26" x14ac:dyDescent="0.25">
      <c r="A1317" s="72"/>
      <c r="C1317" s="88"/>
      <c r="D1317" s="87"/>
      <c r="E1317" s="1"/>
      <c r="F1317" s="8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72"/>
      <c r="V1317" s="72"/>
      <c r="W1317" s="72"/>
      <c r="X1317" s="72"/>
      <c r="Y1317" s="72"/>
      <c r="Z1317" s="72"/>
    </row>
    <row r="1318" spans="1:26" x14ac:dyDescent="0.25">
      <c r="A1318" s="72"/>
      <c r="C1318" s="88"/>
      <c r="D1318" s="87"/>
      <c r="E1318" s="1"/>
      <c r="F1318" s="8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72"/>
      <c r="V1318" s="72"/>
      <c r="W1318" s="72"/>
      <c r="X1318" s="72"/>
      <c r="Y1318" s="72"/>
      <c r="Z1318" s="72"/>
    </row>
    <row r="1319" spans="1:26" x14ac:dyDescent="0.25">
      <c r="A1319" s="72"/>
      <c r="C1319" s="88"/>
      <c r="D1319" s="87"/>
      <c r="E1319" s="1"/>
      <c r="F1319" s="8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72"/>
      <c r="V1319" s="72"/>
      <c r="W1319" s="72"/>
      <c r="X1319" s="72"/>
      <c r="Y1319" s="72"/>
      <c r="Z1319" s="72"/>
    </row>
    <row r="1320" spans="1:26" x14ac:dyDescent="0.25">
      <c r="A1320" s="72"/>
      <c r="C1320" s="88"/>
      <c r="D1320" s="87"/>
      <c r="E1320" s="1"/>
      <c r="F1320" s="8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72"/>
      <c r="V1320" s="72"/>
      <c r="W1320" s="72"/>
      <c r="X1320" s="72"/>
      <c r="Y1320" s="72"/>
      <c r="Z1320" s="72"/>
    </row>
    <row r="1321" spans="1:26" x14ac:dyDescent="0.25">
      <c r="A1321" s="72"/>
      <c r="C1321" s="88"/>
      <c r="D1321" s="87"/>
      <c r="E1321" s="1"/>
      <c r="F1321" s="8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72"/>
      <c r="V1321" s="72"/>
      <c r="W1321" s="72"/>
      <c r="X1321" s="72"/>
      <c r="Y1321" s="72"/>
      <c r="Z1321" s="72"/>
    </row>
    <row r="1322" spans="1:26" x14ac:dyDescent="0.25">
      <c r="A1322" s="72"/>
      <c r="C1322" s="88"/>
      <c r="D1322" s="87"/>
      <c r="E1322" s="1"/>
      <c r="F1322" s="8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72"/>
      <c r="V1322" s="72"/>
      <c r="W1322" s="72"/>
      <c r="X1322" s="72"/>
      <c r="Y1322" s="72"/>
      <c r="Z1322" s="72"/>
    </row>
    <row r="1323" spans="1:26" x14ac:dyDescent="0.25">
      <c r="A1323" s="72"/>
      <c r="C1323" s="88"/>
      <c r="D1323" s="87"/>
      <c r="E1323" s="1"/>
      <c r="F1323" s="8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72"/>
      <c r="V1323" s="72"/>
      <c r="W1323" s="72"/>
      <c r="X1323" s="72"/>
      <c r="Y1323" s="72"/>
      <c r="Z1323" s="72"/>
    </row>
    <row r="1324" spans="1:26" x14ac:dyDescent="0.25">
      <c r="A1324" s="72"/>
      <c r="C1324" s="88"/>
      <c r="D1324" s="87"/>
      <c r="E1324" s="1"/>
      <c r="F1324" s="8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72"/>
      <c r="V1324" s="72"/>
      <c r="W1324" s="72"/>
      <c r="X1324" s="72"/>
      <c r="Y1324" s="72"/>
      <c r="Z1324" s="72"/>
    </row>
    <row r="1325" spans="1:26" x14ac:dyDescent="0.25">
      <c r="A1325" s="72"/>
      <c r="C1325" s="88"/>
      <c r="D1325" s="87"/>
      <c r="E1325" s="1"/>
      <c r="F1325" s="8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72"/>
      <c r="V1325" s="72"/>
      <c r="W1325" s="72"/>
      <c r="X1325" s="72"/>
      <c r="Y1325" s="72"/>
      <c r="Z1325" s="72"/>
    </row>
    <row r="1326" spans="1:26" x14ac:dyDescent="0.25">
      <c r="A1326" s="72"/>
      <c r="C1326" s="88"/>
      <c r="D1326" s="87"/>
      <c r="E1326" s="1"/>
      <c r="F1326" s="8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72"/>
      <c r="V1326" s="72"/>
      <c r="W1326" s="72"/>
      <c r="X1326" s="72"/>
      <c r="Y1326" s="72"/>
      <c r="Z1326" s="72"/>
    </row>
    <row r="1327" spans="1:26" x14ac:dyDescent="0.25">
      <c r="A1327" s="72"/>
      <c r="C1327" s="88"/>
      <c r="D1327" s="87"/>
      <c r="E1327" s="1"/>
      <c r="F1327" s="8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72"/>
      <c r="V1327" s="72"/>
      <c r="W1327" s="72"/>
      <c r="X1327" s="72"/>
      <c r="Y1327" s="72"/>
      <c r="Z1327" s="72"/>
    </row>
    <row r="1328" spans="1:26" x14ac:dyDescent="0.25">
      <c r="A1328" s="72"/>
      <c r="C1328" s="88"/>
      <c r="D1328" s="87"/>
      <c r="E1328" s="1"/>
      <c r="F1328" s="8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72"/>
      <c r="V1328" s="72"/>
      <c r="W1328" s="72"/>
      <c r="X1328" s="72"/>
      <c r="Y1328" s="72"/>
      <c r="Z1328" s="72"/>
    </row>
    <row r="1329" spans="1:26" x14ac:dyDescent="0.25">
      <c r="A1329" s="72"/>
      <c r="C1329" s="88"/>
      <c r="D1329" s="87"/>
      <c r="E1329" s="1"/>
      <c r="F1329" s="8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72"/>
      <c r="V1329" s="72"/>
      <c r="W1329" s="72"/>
      <c r="X1329" s="72"/>
      <c r="Y1329" s="72"/>
      <c r="Z1329" s="72"/>
    </row>
    <row r="1330" spans="1:26" x14ac:dyDescent="0.25">
      <c r="A1330" s="72"/>
      <c r="C1330" s="88"/>
      <c r="D1330" s="87"/>
      <c r="E1330" s="1"/>
      <c r="F1330" s="8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72"/>
      <c r="V1330" s="72"/>
      <c r="W1330" s="72"/>
      <c r="X1330" s="72"/>
      <c r="Y1330" s="72"/>
      <c r="Z1330" s="72"/>
    </row>
    <row r="1331" spans="1:26" x14ac:dyDescent="0.25">
      <c r="A1331" s="72"/>
      <c r="C1331" s="88"/>
      <c r="D1331" s="87"/>
      <c r="E1331" s="1"/>
      <c r="F1331" s="8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72"/>
      <c r="V1331" s="72"/>
      <c r="W1331" s="72"/>
      <c r="X1331" s="72"/>
      <c r="Y1331" s="72"/>
      <c r="Z1331" s="72"/>
    </row>
    <row r="1332" spans="1:26" x14ac:dyDescent="0.25">
      <c r="A1332" s="72"/>
      <c r="C1332" s="88"/>
      <c r="D1332" s="87"/>
      <c r="E1332" s="1"/>
      <c r="F1332" s="8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72"/>
      <c r="V1332" s="72"/>
      <c r="W1332" s="72"/>
      <c r="X1332" s="72"/>
      <c r="Y1332" s="72"/>
      <c r="Z1332" s="72"/>
    </row>
    <row r="1333" spans="1:26" x14ac:dyDescent="0.25">
      <c r="A1333" s="72"/>
      <c r="C1333" s="88"/>
      <c r="D1333" s="87"/>
      <c r="E1333" s="1"/>
      <c r="F1333" s="8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72"/>
      <c r="V1333" s="72"/>
      <c r="W1333" s="72"/>
      <c r="X1333" s="72"/>
      <c r="Y1333" s="72"/>
      <c r="Z1333" s="72"/>
    </row>
    <row r="1334" spans="1:26" x14ac:dyDescent="0.25">
      <c r="A1334" s="72"/>
      <c r="C1334" s="88"/>
      <c r="D1334" s="87"/>
      <c r="E1334" s="1"/>
      <c r="F1334" s="8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72"/>
      <c r="V1334" s="72"/>
      <c r="W1334" s="72"/>
      <c r="X1334" s="72"/>
      <c r="Y1334" s="72"/>
      <c r="Z1334" s="72"/>
    </row>
    <row r="1335" spans="1:26" x14ac:dyDescent="0.25">
      <c r="A1335" s="72"/>
      <c r="C1335" s="88"/>
      <c r="D1335" s="87"/>
      <c r="E1335" s="1"/>
      <c r="F1335" s="8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72"/>
      <c r="V1335" s="72"/>
      <c r="W1335" s="72"/>
      <c r="X1335" s="72"/>
      <c r="Y1335" s="72"/>
      <c r="Z1335" s="72"/>
    </row>
    <row r="1336" spans="1:26" x14ac:dyDescent="0.25">
      <c r="A1336" s="72"/>
      <c r="C1336" s="88"/>
      <c r="D1336" s="87"/>
      <c r="E1336" s="1"/>
      <c r="F1336" s="8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72"/>
      <c r="V1336" s="72"/>
      <c r="W1336" s="72"/>
      <c r="X1336" s="72"/>
      <c r="Y1336" s="72"/>
      <c r="Z1336" s="72"/>
    </row>
    <row r="1337" spans="1:26" x14ac:dyDescent="0.25">
      <c r="A1337" s="72"/>
      <c r="C1337" s="88"/>
      <c r="D1337" s="87"/>
      <c r="E1337" s="1"/>
      <c r="F1337" s="8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72"/>
      <c r="V1337" s="72"/>
      <c r="W1337" s="72"/>
      <c r="X1337" s="72"/>
      <c r="Y1337" s="72"/>
      <c r="Z1337" s="72"/>
    </row>
    <row r="1338" spans="1:26" x14ac:dyDescent="0.25">
      <c r="A1338" s="72"/>
      <c r="C1338" s="88"/>
      <c r="D1338" s="87"/>
      <c r="E1338" s="1"/>
      <c r="F1338" s="8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72"/>
      <c r="V1338" s="72"/>
      <c r="W1338" s="72"/>
      <c r="X1338" s="72"/>
      <c r="Y1338" s="72"/>
      <c r="Z1338" s="72"/>
    </row>
    <row r="1339" spans="1:26" x14ac:dyDescent="0.25">
      <c r="A1339" s="72"/>
      <c r="C1339" s="88"/>
      <c r="D1339" s="87"/>
      <c r="E1339" s="1"/>
      <c r="F1339" s="8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72"/>
      <c r="V1339" s="72"/>
      <c r="W1339" s="72"/>
      <c r="X1339" s="72"/>
      <c r="Y1339" s="72"/>
      <c r="Z1339" s="72"/>
    </row>
    <row r="1340" spans="1:26" x14ac:dyDescent="0.25">
      <c r="A1340" s="72"/>
      <c r="C1340" s="88"/>
      <c r="D1340" s="87"/>
      <c r="E1340" s="1"/>
      <c r="F1340" s="8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72"/>
      <c r="V1340" s="72"/>
      <c r="W1340" s="72"/>
      <c r="X1340" s="72"/>
      <c r="Y1340" s="72"/>
      <c r="Z1340" s="72"/>
    </row>
    <row r="1341" spans="1:26" x14ac:dyDescent="0.25">
      <c r="A1341" s="72"/>
      <c r="C1341" s="88"/>
      <c r="D1341" s="87"/>
      <c r="E1341" s="1"/>
      <c r="F1341" s="8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72"/>
      <c r="V1341" s="72"/>
      <c r="W1341" s="72"/>
      <c r="X1341" s="72"/>
      <c r="Y1341" s="72"/>
      <c r="Z1341" s="72"/>
    </row>
    <row r="1342" spans="1:26" x14ac:dyDescent="0.25">
      <c r="A1342" s="72"/>
      <c r="C1342" s="88"/>
      <c r="D1342" s="87"/>
      <c r="E1342" s="1"/>
      <c r="F1342" s="8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72"/>
      <c r="V1342" s="72"/>
      <c r="W1342" s="72"/>
      <c r="X1342" s="72"/>
      <c r="Y1342" s="72"/>
      <c r="Z1342" s="72"/>
    </row>
    <row r="1343" spans="1:26" x14ac:dyDescent="0.25">
      <c r="A1343" s="72"/>
      <c r="C1343" s="88"/>
      <c r="D1343" s="87"/>
      <c r="E1343" s="1"/>
      <c r="F1343" s="8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72"/>
      <c r="V1343" s="72"/>
      <c r="W1343" s="72"/>
      <c r="X1343" s="72"/>
      <c r="Y1343" s="72"/>
      <c r="Z1343" s="72"/>
    </row>
    <row r="1344" spans="1:26" x14ac:dyDescent="0.25">
      <c r="A1344" s="72"/>
      <c r="C1344" s="88"/>
      <c r="D1344" s="87"/>
      <c r="E1344" s="1"/>
      <c r="F1344" s="8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72"/>
      <c r="V1344" s="72"/>
      <c r="W1344" s="72"/>
      <c r="X1344" s="72"/>
      <c r="Y1344" s="72"/>
      <c r="Z1344" s="72"/>
    </row>
    <row r="1345" spans="1:26" x14ac:dyDescent="0.25">
      <c r="A1345" s="72"/>
      <c r="C1345" s="88"/>
      <c r="D1345" s="87"/>
      <c r="E1345" s="1"/>
      <c r="F1345" s="8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72"/>
      <c r="V1345" s="72"/>
      <c r="W1345" s="72"/>
      <c r="X1345" s="72"/>
      <c r="Y1345" s="72"/>
      <c r="Z1345" s="72"/>
    </row>
    <row r="1346" spans="1:26" x14ac:dyDescent="0.25">
      <c r="A1346" s="72"/>
      <c r="C1346" s="88"/>
      <c r="D1346" s="87"/>
      <c r="E1346" s="1"/>
      <c r="F1346" s="8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72"/>
      <c r="V1346" s="72"/>
      <c r="W1346" s="72"/>
      <c r="X1346" s="72"/>
      <c r="Y1346" s="72"/>
      <c r="Z1346" s="72"/>
    </row>
    <row r="1347" spans="1:26" x14ac:dyDescent="0.25">
      <c r="A1347" s="72"/>
      <c r="C1347" s="88"/>
      <c r="D1347" s="87"/>
      <c r="E1347" s="1"/>
      <c r="F1347" s="8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72"/>
      <c r="V1347" s="72"/>
      <c r="W1347" s="72"/>
      <c r="X1347" s="72"/>
      <c r="Y1347" s="72"/>
      <c r="Z1347" s="72"/>
    </row>
    <row r="1348" spans="1:26" x14ac:dyDescent="0.25">
      <c r="A1348" s="72"/>
      <c r="C1348" s="88"/>
      <c r="D1348" s="87"/>
      <c r="E1348" s="1"/>
      <c r="F1348" s="8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72"/>
      <c r="V1348" s="72"/>
      <c r="W1348" s="72"/>
      <c r="X1348" s="72"/>
      <c r="Y1348" s="72"/>
      <c r="Z1348" s="72"/>
    </row>
    <row r="1349" spans="1:26" x14ac:dyDescent="0.25">
      <c r="A1349" s="72"/>
      <c r="C1349" s="88"/>
      <c r="D1349" s="87"/>
      <c r="E1349" s="1"/>
      <c r="F1349" s="8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72"/>
      <c r="V1349" s="72"/>
      <c r="W1349" s="72"/>
      <c r="X1349" s="72"/>
      <c r="Y1349" s="72"/>
      <c r="Z1349" s="72"/>
    </row>
    <row r="1350" spans="1:26" x14ac:dyDescent="0.25">
      <c r="A1350" s="72"/>
      <c r="C1350" s="88"/>
      <c r="D1350" s="87"/>
      <c r="E1350" s="1"/>
      <c r="F1350" s="8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72"/>
      <c r="V1350" s="72"/>
      <c r="W1350" s="72"/>
      <c r="X1350" s="72"/>
      <c r="Y1350" s="72"/>
      <c r="Z1350" s="72"/>
    </row>
    <row r="1351" spans="1:26" x14ac:dyDescent="0.25">
      <c r="A1351" s="72"/>
      <c r="C1351" s="88"/>
      <c r="D1351" s="87"/>
      <c r="E1351" s="1"/>
      <c r="F1351" s="8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72"/>
      <c r="V1351" s="72"/>
      <c r="W1351" s="72"/>
      <c r="X1351" s="72"/>
      <c r="Y1351" s="72"/>
      <c r="Z1351" s="72"/>
    </row>
    <row r="1352" spans="1:26" x14ac:dyDescent="0.25">
      <c r="A1352" s="72"/>
      <c r="C1352" s="88"/>
      <c r="D1352" s="87"/>
      <c r="E1352" s="1"/>
      <c r="F1352" s="8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72"/>
      <c r="V1352" s="72"/>
      <c r="W1352" s="72"/>
      <c r="X1352" s="72"/>
      <c r="Y1352" s="72"/>
      <c r="Z1352" s="72"/>
    </row>
    <row r="1353" spans="1:26" x14ac:dyDescent="0.25">
      <c r="A1353" s="72"/>
      <c r="C1353" s="88"/>
      <c r="D1353" s="87"/>
      <c r="E1353" s="1"/>
      <c r="F1353" s="8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72"/>
      <c r="V1353" s="72"/>
      <c r="W1353" s="72"/>
      <c r="X1353" s="72"/>
      <c r="Y1353" s="72"/>
      <c r="Z1353" s="72"/>
    </row>
    <row r="1354" spans="1:26" x14ac:dyDescent="0.25">
      <c r="A1354" s="72"/>
      <c r="C1354" s="88"/>
      <c r="D1354" s="87"/>
      <c r="E1354" s="1"/>
      <c r="F1354" s="8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72"/>
      <c r="V1354" s="72"/>
      <c r="W1354" s="72"/>
      <c r="X1354" s="72"/>
      <c r="Y1354" s="72"/>
      <c r="Z1354" s="72"/>
    </row>
    <row r="1355" spans="1:26" x14ac:dyDescent="0.25">
      <c r="A1355" s="72"/>
      <c r="C1355" s="88"/>
      <c r="D1355" s="87"/>
      <c r="E1355" s="1"/>
      <c r="F1355" s="8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72"/>
      <c r="V1355" s="72"/>
      <c r="W1355" s="72"/>
      <c r="X1355" s="72"/>
      <c r="Y1355" s="72"/>
      <c r="Z1355" s="72"/>
    </row>
    <row r="1356" spans="1:26" x14ac:dyDescent="0.25">
      <c r="A1356" s="72"/>
      <c r="C1356" s="88"/>
      <c r="D1356" s="87"/>
      <c r="E1356" s="1"/>
      <c r="F1356" s="8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72"/>
      <c r="V1356" s="72"/>
      <c r="W1356" s="72"/>
      <c r="X1356" s="72"/>
      <c r="Y1356" s="72"/>
      <c r="Z1356" s="72"/>
    </row>
    <row r="1357" spans="1:26" x14ac:dyDescent="0.25">
      <c r="A1357" s="72"/>
      <c r="C1357" s="88"/>
      <c r="D1357" s="87"/>
      <c r="E1357" s="1"/>
      <c r="F1357" s="8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72"/>
      <c r="V1357" s="72"/>
      <c r="W1357" s="72"/>
      <c r="X1357" s="72"/>
      <c r="Y1357" s="72"/>
      <c r="Z1357" s="72"/>
    </row>
    <row r="1358" spans="1:26" x14ac:dyDescent="0.25">
      <c r="A1358" s="72"/>
      <c r="C1358" s="88"/>
      <c r="D1358" s="87"/>
      <c r="E1358" s="1"/>
      <c r="F1358" s="8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72"/>
      <c r="V1358" s="72"/>
      <c r="W1358" s="72"/>
      <c r="X1358" s="72"/>
      <c r="Y1358" s="72"/>
      <c r="Z1358" s="72"/>
    </row>
    <row r="1359" spans="1:26" x14ac:dyDescent="0.25">
      <c r="A1359" s="72"/>
      <c r="C1359" s="88"/>
      <c r="D1359" s="87"/>
      <c r="E1359" s="1"/>
      <c r="F1359" s="8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72"/>
      <c r="V1359" s="72"/>
      <c r="W1359" s="72"/>
      <c r="X1359" s="72"/>
      <c r="Y1359" s="72"/>
      <c r="Z1359" s="72"/>
    </row>
    <row r="1360" spans="1:26" x14ac:dyDescent="0.25">
      <c r="A1360" s="72"/>
      <c r="C1360" s="88"/>
      <c r="D1360" s="87"/>
      <c r="E1360" s="1"/>
      <c r="F1360" s="8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72"/>
      <c r="V1360" s="72"/>
      <c r="W1360" s="72"/>
      <c r="X1360" s="72"/>
      <c r="Y1360" s="72"/>
      <c r="Z1360" s="72"/>
    </row>
    <row r="1361" spans="1:26" x14ac:dyDescent="0.25">
      <c r="A1361" s="72"/>
      <c r="C1361" s="88"/>
      <c r="D1361" s="87"/>
      <c r="E1361" s="1"/>
      <c r="F1361" s="8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72"/>
      <c r="V1361" s="72"/>
      <c r="W1361" s="72"/>
      <c r="X1361" s="72"/>
      <c r="Y1361" s="72"/>
      <c r="Z1361" s="72"/>
    </row>
    <row r="1362" spans="1:26" x14ac:dyDescent="0.25">
      <c r="A1362" s="72"/>
      <c r="C1362" s="88"/>
      <c r="D1362" s="87"/>
      <c r="E1362" s="1"/>
      <c r="F1362" s="8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72"/>
      <c r="V1362" s="72"/>
      <c r="W1362" s="72"/>
      <c r="X1362" s="72"/>
      <c r="Y1362" s="72"/>
      <c r="Z1362" s="72"/>
    </row>
    <row r="1363" spans="1:26" x14ac:dyDescent="0.25">
      <c r="A1363" s="72"/>
      <c r="C1363" s="88"/>
      <c r="D1363" s="87"/>
      <c r="E1363" s="1"/>
      <c r="F1363" s="8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72"/>
      <c r="V1363" s="72"/>
      <c r="W1363" s="72"/>
      <c r="X1363" s="72"/>
      <c r="Y1363" s="72"/>
      <c r="Z1363" s="72"/>
    </row>
    <row r="1364" spans="1:26" x14ac:dyDescent="0.25">
      <c r="A1364" s="72"/>
      <c r="C1364" s="88"/>
      <c r="D1364" s="87"/>
      <c r="E1364" s="1"/>
      <c r="F1364" s="8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72"/>
      <c r="V1364" s="72"/>
      <c r="W1364" s="72"/>
      <c r="X1364" s="72"/>
      <c r="Y1364" s="72"/>
      <c r="Z1364" s="72"/>
    </row>
    <row r="1365" spans="1:26" x14ac:dyDescent="0.25">
      <c r="A1365" s="72"/>
      <c r="C1365" s="88"/>
      <c r="D1365" s="87"/>
      <c r="E1365" s="1"/>
      <c r="F1365" s="8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72"/>
      <c r="V1365" s="72"/>
      <c r="W1365" s="72"/>
      <c r="X1365" s="72"/>
      <c r="Y1365" s="72"/>
      <c r="Z1365" s="72"/>
    </row>
    <row r="1366" spans="1:26" x14ac:dyDescent="0.25">
      <c r="A1366" s="72"/>
      <c r="C1366" s="88"/>
      <c r="D1366" s="87"/>
      <c r="E1366" s="1"/>
      <c r="F1366" s="8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72"/>
      <c r="V1366" s="72"/>
      <c r="W1366" s="72"/>
      <c r="X1366" s="72"/>
      <c r="Y1366" s="72"/>
      <c r="Z1366" s="72"/>
    </row>
    <row r="1367" spans="1:26" x14ac:dyDescent="0.25">
      <c r="A1367" s="72"/>
      <c r="C1367" s="88"/>
      <c r="D1367" s="87"/>
      <c r="E1367" s="1"/>
      <c r="F1367" s="8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72"/>
      <c r="V1367" s="72"/>
      <c r="W1367" s="72"/>
      <c r="X1367" s="72"/>
      <c r="Y1367" s="72"/>
      <c r="Z1367" s="72"/>
    </row>
    <row r="1368" spans="1:26" x14ac:dyDescent="0.25">
      <c r="A1368" s="72"/>
      <c r="C1368" s="88"/>
      <c r="D1368" s="87"/>
      <c r="E1368" s="1"/>
      <c r="F1368" s="8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72"/>
      <c r="V1368" s="72"/>
      <c r="W1368" s="72"/>
      <c r="X1368" s="72"/>
      <c r="Y1368" s="72"/>
      <c r="Z1368" s="72"/>
    </row>
    <row r="1369" spans="1:26" x14ac:dyDescent="0.25">
      <c r="A1369" s="72"/>
      <c r="C1369" s="88"/>
      <c r="D1369" s="87"/>
      <c r="E1369" s="1"/>
      <c r="F1369" s="8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72"/>
      <c r="V1369" s="72"/>
      <c r="W1369" s="72"/>
      <c r="X1369" s="72"/>
      <c r="Y1369" s="72"/>
      <c r="Z1369" s="72"/>
    </row>
    <row r="1370" spans="1:26" x14ac:dyDescent="0.25">
      <c r="A1370" s="72"/>
      <c r="C1370" s="88"/>
      <c r="D1370" s="87"/>
      <c r="E1370" s="1"/>
      <c r="F1370" s="8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72"/>
      <c r="V1370" s="72"/>
      <c r="W1370" s="72"/>
      <c r="X1370" s="72"/>
      <c r="Y1370" s="72"/>
      <c r="Z1370" s="72"/>
    </row>
    <row r="1371" spans="1:26" x14ac:dyDescent="0.25">
      <c r="A1371" s="72"/>
      <c r="C1371" s="88"/>
      <c r="D1371" s="87"/>
      <c r="E1371" s="1"/>
      <c r="F1371" s="8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72"/>
      <c r="V1371" s="72"/>
      <c r="W1371" s="72"/>
      <c r="X1371" s="72"/>
      <c r="Y1371" s="72"/>
      <c r="Z1371" s="72"/>
    </row>
    <row r="1372" spans="1:26" x14ac:dyDescent="0.25">
      <c r="A1372" s="72"/>
      <c r="C1372" s="88"/>
      <c r="D1372" s="87"/>
      <c r="E1372" s="1"/>
      <c r="F1372" s="8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72"/>
      <c r="V1372" s="72"/>
      <c r="W1372" s="72"/>
      <c r="X1372" s="72"/>
      <c r="Y1372" s="72"/>
      <c r="Z1372" s="72"/>
    </row>
    <row r="1373" spans="1:26" x14ac:dyDescent="0.25">
      <c r="A1373" s="72"/>
      <c r="C1373" s="88"/>
      <c r="D1373" s="87"/>
      <c r="E1373" s="1"/>
      <c r="F1373" s="8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72"/>
      <c r="V1373" s="72"/>
      <c r="W1373" s="72"/>
      <c r="X1373" s="72"/>
      <c r="Y1373" s="72"/>
      <c r="Z1373" s="72"/>
    </row>
    <row r="1374" spans="1:26" x14ac:dyDescent="0.25">
      <c r="A1374" s="72"/>
      <c r="C1374" s="88"/>
      <c r="D1374" s="87"/>
      <c r="E1374" s="1"/>
      <c r="F1374" s="8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72"/>
      <c r="V1374" s="72"/>
      <c r="W1374" s="72"/>
      <c r="X1374" s="72"/>
      <c r="Y1374" s="72"/>
      <c r="Z1374" s="72"/>
    </row>
    <row r="1375" spans="1:26" x14ac:dyDescent="0.25">
      <c r="A1375" s="72"/>
      <c r="C1375" s="88"/>
      <c r="D1375" s="87"/>
      <c r="E1375" s="1"/>
      <c r="F1375" s="8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72"/>
      <c r="V1375" s="72"/>
      <c r="W1375" s="72"/>
      <c r="X1375" s="72"/>
      <c r="Y1375" s="72"/>
      <c r="Z1375" s="72"/>
    </row>
    <row r="1376" spans="1:26" x14ac:dyDescent="0.25">
      <c r="A1376" s="72"/>
      <c r="C1376" s="88"/>
      <c r="D1376" s="87"/>
      <c r="E1376" s="1"/>
      <c r="F1376" s="8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72"/>
      <c r="V1376" s="72"/>
      <c r="W1376" s="72"/>
      <c r="X1376" s="72"/>
      <c r="Y1376" s="72"/>
      <c r="Z1376" s="72"/>
    </row>
    <row r="1377" spans="1:26" x14ac:dyDescent="0.25">
      <c r="A1377" s="72"/>
      <c r="C1377" s="88"/>
      <c r="D1377" s="87"/>
      <c r="E1377" s="1"/>
      <c r="F1377" s="8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72"/>
      <c r="V1377" s="72"/>
      <c r="W1377" s="72"/>
      <c r="X1377" s="72"/>
      <c r="Y1377" s="72"/>
      <c r="Z1377" s="72"/>
    </row>
    <row r="1378" spans="1:26" x14ac:dyDescent="0.25">
      <c r="A1378" s="72"/>
      <c r="C1378" s="88"/>
      <c r="D1378" s="87"/>
      <c r="E1378" s="1"/>
      <c r="F1378" s="8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72"/>
      <c r="V1378" s="72"/>
      <c r="W1378" s="72"/>
      <c r="X1378" s="72"/>
      <c r="Y1378" s="72"/>
      <c r="Z1378" s="72"/>
    </row>
    <row r="1379" spans="1:26" x14ac:dyDescent="0.25">
      <c r="A1379" s="72"/>
      <c r="C1379" s="88"/>
      <c r="D1379" s="87"/>
      <c r="E1379" s="1"/>
      <c r="F1379" s="8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72"/>
      <c r="V1379" s="72"/>
      <c r="W1379" s="72"/>
      <c r="X1379" s="72"/>
      <c r="Y1379" s="72"/>
      <c r="Z1379" s="72"/>
    </row>
    <row r="1380" spans="1:26" x14ac:dyDescent="0.25">
      <c r="A1380" s="72"/>
      <c r="C1380" s="88"/>
      <c r="D1380" s="87"/>
      <c r="E1380" s="1"/>
      <c r="F1380" s="8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72"/>
      <c r="V1380" s="72"/>
      <c r="W1380" s="72"/>
      <c r="X1380" s="72"/>
      <c r="Y1380" s="72"/>
      <c r="Z1380" s="72"/>
    </row>
    <row r="1381" spans="1:26" x14ac:dyDescent="0.25">
      <c r="A1381" s="72"/>
      <c r="C1381" s="88"/>
      <c r="D1381" s="87"/>
      <c r="E1381" s="1"/>
      <c r="F1381" s="8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72"/>
      <c r="V1381" s="72"/>
      <c r="W1381" s="72"/>
      <c r="X1381" s="72"/>
      <c r="Y1381" s="72"/>
      <c r="Z1381" s="72"/>
    </row>
    <row r="1382" spans="1:26" x14ac:dyDescent="0.25">
      <c r="A1382" s="72"/>
      <c r="C1382" s="88"/>
      <c r="D1382" s="87"/>
      <c r="E1382" s="1"/>
      <c r="F1382" s="8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72"/>
      <c r="V1382" s="72"/>
      <c r="W1382" s="72"/>
      <c r="X1382" s="72"/>
      <c r="Y1382" s="72"/>
      <c r="Z1382" s="72"/>
    </row>
    <row r="1383" spans="1:26" x14ac:dyDescent="0.25">
      <c r="A1383" s="72"/>
      <c r="C1383" s="88"/>
      <c r="D1383" s="87"/>
      <c r="E1383" s="1"/>
      <c r="F1383" s="8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72"/>
      <c r="V1383" s="72"/>
      <c r="W1383" s="72"/>
      <c r="X1383" s="72"/>
      <c r="Y1383" s="72"/>
      <c r="Z1383" s="72"/>
    </row>
    <row r="1384" spans="1:26" x14ac:dyDescent="0.25">
      <c r="A1384" s="72"/>
      <c r="C1384" s="88"/>
      <c r="D1384" s="87"/>
      <c r="E1384" s="1"/>
      <c r="F1384" s="8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72"/>
      <c r="V1384" s="72"/>
      <c r="W1384" s="72"/>
      <c r="X1384" s="72"/>
      <c r="Y1384" s="72"/>
      <c r="Z1384" s="72"/>
    </row>
    <row r="1385" spans="1:26" x14ac:dyDescent="0.25">
      <c r="A1385" s="72"/>
      <c r="C1385" s="88"/>
      <c r="D1385" s="87"/>
      <c r="E1385" s="1"/>
      <c r="F1385" s="8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72"/>
      <c r="V1385" s="72"/>
      <c r="W1385" s="72"/>
      <c r="X1385" s="72"/>
      <c r="Y1385" s="72"/>
      <c r="Z1385" s="72"/>
    </row>
    <row r="1386" spans="1:26" x14ac:dyDescent="0.25">
      <c r="A1386" s="72"/>
      <c r="C1386" s="88"/>
      <c r="D1386" s="87"/>
      <c r="E1386" s="1"/>
      <c r="F1386" s="8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72"/>
      <c r="V1386" s="72"/>
      <c r="W1386" s="72"/>
      <c r="X1386" s="72"/>
      <c r="Y1386" s="72"/>
      <c r="Z1386" s="72"/>
    </row>
    <row r="1387" spans="1:26" x14ac:dyDescent="0.25">
      <c r="A1387" s="72"/>
      <c r="C1387" s="88"/>
      <c r="D1387" s="87"/>
      <c r="E1387" s="1"/>
      <c r="F1387" s="8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72"/>
      <c r="V1387" s="72"/>
      <c r="W1387" s="72"/>
      <c r="X1387" s="72"/>
      <c r="Y1387" s="72"/>
      <c r="Z1387" s="72"/>
    </row>
    <row r="1388" spans="1:26" x14ac:dyDescent="0.25">
      <c r="A1388" s="72"/>
      <c r="C1388" s="88"/>
      <c r="D1388" s="87"/>
      <c r="E1388" s="1"/>
      <c r="F1388" s="8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72"/>
      <c r="V1388" s="72"/>
      <c r="W1388" s="72"/>
      <c r="X1388" s="72"/>
      <c r="Y1388" s="72"/>
      <c r="Z1388" s="72"/>
    </row>
    <row r="1389" spans="1:26" x14ac:dyDescent="0.25">
      <c r="A1389" s="72"/>
      <c r="C1389" s="88"/>
      <c r="D1389" s="87"/>
      <c r="E1389" s="1"/>
      <c r="F1389" s="8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72"/>
      <c r="V1389" s="72"/>
      <c r="W1389" s="72"/>
      <c r="X1389" s="72"/>
      <c r="Y1389" s="72"/>
      <c r="Z1389" s="72"/>
    </row>
    <row r="1390" spans="1:26" x14ac:dyDescent="0.25">
      <c r="A1390" s="72"/>
      <c r="C1390" s="88"/>
      <c r="D1390" s="87"/>
      <c r="E1390" s="1"/>
      <c r="F1390" s="8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72"/>
      <c r="V1390" s="72"/>
      <c r="W1390" s="72"/>
      <c r="X1390" s="72"/>
      <c r="Y1390" s="72"/>
      <c r="Z1390" s="72"/>
    </row>
    <row r="1391" spans="1:26" x14ac:dyDescent="0.25">
      <c r="A1391" s="72"/>
      <c r="C1391" s="88"/>
      <c r="D1391" s="87"/>
      <c r="E1391" s="1"/>
      <c r="F1391" s="8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72"/>
      <c r="V1391" s="72"/>
      <c r="W1391" s="72"/>
      <c r="X1391" s="72"/>
      <c r="Y1391" s="72"/>
      <c r="Z1391" s="72"/>
    </row>
    <row r="1392" spans="1:26" x14ac:dyDescent="0.25">
      <c r="A1392" s="72"/>
      <c r="C1392" s="88"/>
      <c r="D1392" s="87"/>
      <c r="E1392" s="1"/>
      <c r="F1392" s="8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72"/>
      <c r="V1392" s="72"/>
      <c r="W1392" s="72"/>
      <c r="X1392" s="72"/>
      <c r="Y1392" s="72"/>
      <c r="Z1392" s="72"/>
    </row>
    <row r="1393" spans="1:26" x14ac:dyDescent="0.25">
      <c r="A1393" s="72"/>
      <c r="C1393" s="88"/>
      <c r="D1393" s="87"/>
      <c r="E1393" s="1"/>
      <c r="F1393" s="8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72"/>
      <c r="V1393" s="72"/>
      <c r="W1393" s="72"/>
      <c r="X1393" s="72"/>
      <c r="Y1393" s="72"/>
      <c r="Z1393" s="72"/>
    </row>
    <row r="1394" spans="1:26" x14ac:dyDescent="0.25">
      <c r="A1394" s="72"/>
      <c r="C1394" s="88"/>
      <c r="D1394" s="87"/>
      <c r="E1394" s="1"/>
      <c r="F1394" s="8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72"/>
      <c r="V1394" s="72"/>
      <c r="W1394" s="72"/>
      <c r="X1394" s="72"/>
      <c r="Y1394" s="72"/>
      <c r="Z1394" s="72"/>
    </row>
    <row r="1395" spans="1:26" x14ac:dyDescent="0.25">
      <c r="A1395" s="72"/>
      <c r="C1395" s="88"/>
      <c r="D1395" s="87"/>
      <c r="E1395" s="1"/>
      <c r="F1395" s="8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72"/>
      <c r="V1395" s="72"/>
      <c r="W1395" s="72"/>
      <c r="X1395" s="72"/>
      <c r="Y1395" s="72"/>
      <c r="Z1395" s="72"/>
    </row>
    <row r="1396" spans="1:26" x14ac:dyDescent="0.25">
      <c r="A1396" s="72"/>
      <c r="C1396" s="88"/>
      <c r="D1396" s="87"/>
      <c r="E1396" s="1"/>
      <c r="F1396" s="8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72"/>
      <c r="V1396" s="72"/>
      <c r="W1396" s="72"/>
      <c r="X1396" s="72"/>
      <c r="Y1396" s="72"/>
      <c r="Z1396" s="72"/>
    </row>
    <row r="1397" spans="1:26" x14ac:dyDescent="0.25">
      <c r="A1397" s="72"/>
      <c r="C1397" s="88"/>
      <c r="D1397" s="87"/>
      <c r="E1397" s="1"/>
      <c r="F1397" s="8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72"/>
      <c r="V1397" s="72"/>
      <c r="W1397" s="72"/>
      <c r="X1397" s="72"/>
      <c r="Y1397" s="72"/>
      <c r="Z1397" s="72"/>
    </row>
    <row r="1398" spans="1:26" x14ac:dyDescent="0.25">
      <c r="A1398" s="72"/>
      <c r="C1398" s="88"/>
      <c r="D1398" s="87"/>
      <c r="E1398" s="1"/>
      <c r="F1398" s="8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72"/>
      <c r="V1398" s="72"/>
      <c r="W1398" s="72"/>
      <c r="X1398" s="72"/>
      <c r="Y1398" s="72"/>
      <c r="Z1398" s="72"/>
    </row>
    <row r="1399" spans="1:26" x14ac:dyDescent="0.25">
      <c r="A1399" s="72"/>
      <c r="C1399" s="88"/>
      <c r="D1399" s="87"/>
      <c r="E1399" s="1"/>
      <c r="F1399" s="8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72"/>
      <c r="V1399" s="72"/>
      <c r="W1399" s="72"/>
      <c r="X1399" s="72"/>
      <c r="Y1399" s="72"/>
      <c r="Z1399" s="72"/>
    </row>
    <row r="1400" spans="1:26" x14ac:dyDescent="0.25">
      <c r="A1400" s="72"/>
      <c r="C1400" s="88"/>
      <c r="D1400" s="87"/>
      <c r="E1400" s="1"/>
      <c r="F1400" s="8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72"/>
      <c r="V1400" s="72"/>
      <c r="W1400" s="72"/>
      <c r="X1400" s="72"/>
      <c r="Y1400" s="72"/>
      <c r="Z1400" s="72"/>
    </row>
    <row r="1401" spans="1:26" x14ac:dyDescent="0.25">
      <c r="A1401" s="72"/>
      <c r="C1401" s="88"/>
      <c r="D1401" s="87"/>
      <c r="E1401" s="1"/>
      <c r="F1401" s="8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72"/>
      <c r="V1401" s="72"/>
      <c r="W1401" s="72"/>
      <c r="X1401" s="72"/>
      <c r="Y1401" s="72"/>
      <c r="Z1401" s="72"/>
    </row>
    <row r="1402" spans="1:26" x14ac:dyDescent="0.25">
      <c r="A1402" s="72"/>
      <c r="C1402" s="88"/>
      <c r="D1402" s="87"/>
      <c r="E1402" s="1"/>
      <c r="F1402" s="8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72"/>
      <c r="V1402" s="72"/>
      <c r="W1402" s="72"/>
      <c r="X1402" s="72"/>
      <c r="Y1402" s="72"/>
      <c r="Z1402" s="72"/>
    </row>
    <row r="1403" spans="1:26" x14ac:dyDescent="0.25">
      <c r="A1403" s="72"/>
      <c r="C1403" s="88"/>
      <c r="D1403" s="87"/>
      <c r="E1403" s="1"/>
      <c r="F1403" s="8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72"/>
      <c r="V1403" s="72"/>
      <c r="W1403" s="72"/>
      <c r="X1403" s="72"/>
      <c r="Y1403" s="72"/>
      <c r="Z1403" s="72"/>
    </row>
    <row r="1404" spans="1:26" x14ac:dyDescent="0.25">
      <c r="A1404" s="72"/>
      <c r="C1404" s="88"/>
      <c r="D1404" s="87"/>
      <c r="E1404" s="1"/>
      <c r="F1404" s="8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72"/>
      <c r="V1404" s="72"/>
      <c r="W1404" s="72"/>
      <c r="X1404" s="72"/>
      <c r="Y1404" s="72"/>
      <c r="Z1404" s="72"/>
    </row>
    <row r="1405" spans="1:26" x14ac:dyDescent="0.25">
      <c r="A1405" s="72"/>
      <c r="C1405" s="88"/>
      <c r="D1405" s="87"/>
      <c r="E1405" s="1"/>
      <c r="F1405" s="8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72"/>
      <c r="V1405" s="72"/>
      <c r="W1405" s="72"/>
      <c r="X1405" s="72"/>
      <c r="Y1405" s="72"/>
      <c r="Z1405" s="72"/>
    </row>
    <row r="1406" spans="1:26" x14ac:dyDescent="0.25">
      <c r="A1406" s="72"/>
      <c r="C1406" s="88"/>
      <c r="D1406" s="87"/>
      <c r="E1406" s="1"/>
      <c r="F1406" s="8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72"/>
      <c r="V1406" s="72"/>
      <c r="W1406" s="72"/>
      <c r="X1406" s="72"/>
      <c r="Y1406" s="72"/>
      <c r="Z1406" s="72"/>
    </row>
    <row r="1407" spans="1:26" x14ac:dyDescent="0.25">
      <c r="A1407" s="72"/>
      <c r="C1407" s="88"/>
      <c r="D1407" s="87"/>
      <c r="E1407" s="1"/>
      <c r="F1407" s="8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72"/>
      <c r="V1407" s="72"/>
      <c r="W1407" s="72"/>
      <c r="X1407" s="72"/>
      <c r="Y1407" s="72"/>
      <c r="Z1407" s="72"/>
    </row>
    <row r="1408" spans="1:26" x14ac:dyDescent="0.25">
      <c r="A1408" s="72"/>
      <c r="C1408" s="88"/>
      <c r="D1408" s="87"/>
      <c r="E1408" s="1"/>
      <c r="F1408" s="8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72"/>
      <c r="V1408" s="72"/>
      <c r="W1408" s="72"/>
      <c r="X1408" s="72"/>
      <c r="Y1408" s="72"/>
      <c r="Z1408" s="72"/>
    </row>
    <row r="1409" spans="1:26" x14ac:dyDescent="0.25">
      <c r="A1409" s="72"/>
      <c r="C1409" s="88"/>
      <c r="D1409" s="87"/>
      <c r="E1409" s="1"/>
      <c r="F1409" s="8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72"/>
      <c r="V1409" s="72"/>
      <c r="W1409" s="72"/>
      <c r="X1409" s="72"/>
      <c r="Y1409" s="72"/>
      <c r="Z1409" s="72"/>
    </row>
    <row r="1410" spans="1:26" x14ac:dyDescent="0.25">
      <c r="A1410" s="72"/>
      <c r="C1410" s="88"/>
      <c r="D1410" s="87"/>
      <c r="E1410" s="1"/>
      <c r="F1410" s="8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72"/>
      <c r="V1410" s="72"/>
      <c r="W1410" s="72"/>
      <c r="X1410" s="72"/>
      <c r="Y1410" s="72"/>
      <c r="Z1410" s="72"/>
    </row>
    <row r="1411" spans="1:26" x14ac:dyDescent="0.25">
      <c r="A1411" s="72"/>
      <c r="C1411" s="88"/>
      <c r="D1411" s="87"/>
      <c r="E1411" s="1"/>
      <c r="F1411" s="8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72"/>
      <c r="V1411" s="72"/>
      <c r="W1411" s="72"/>
      <c r="X1411" s="72"/>
      <c r="Y1411" s="72"/>
      <c r="Z1411" s="72"/>
    </row>
    <row r="1412" spans="1:26" x14ac:dyDescent="0.25">
      <c r="A1412" s="72"/>
      <c r="C1412" s="88"/>
      <c r="D1412" s="87"/>
      <c r="E1412" s="1"/>
      <c r="F1412" s="8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72"/>
      <c r="V1412" s="72"/>
      <c r="W1412" s="72"/>
      <c r="X1412" s="72"/>
      <c r="Y1412" s="72"/>
      <c r="Z1412" s="72"/>
    </row>
    <row r="1413" spans="1:26" x14ac:dyDescent="0.25">
      <c r="A1413" s="72"/>
      <c r="C1413" s="88"/>
      <c r="D1413" s="87"/>
      <c r="E1413" s="1"/>
      <c r="F1413" s="8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72"/>
      <c r="V1413" s="72"/>
      <c r="W1413" s="72"/>
      <c r="X1413" s="72"/>
      <c r="Y1413" s="72"/>
      <c r="Z1413" s="72"/>
    </row>
    <row r="1414" spans="1:26" x14ac:dyDescent="0.25">
      <c r="A1414" s="72"/>
      <c r="C1414" s="88"/>
      <c r="D1414" s="87"/>
      <c r="E1414" s="1"/>
      <c r="F1414" s="8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72"/>
      <c r="V1414" s="72"/>
      <c r="W1414" s="72"/>
      <c r="X1414" s="72"/>
      <c r="Y1414" s="72"/>
      <c r="Z1414" s="72"/>
    </row>
    <row r="1415" spans="1:26" x14ac:dyDescent="0.25">
      <c r="A1415" s="72"/>
      <c r="C1415" s="88"/>
      <c r="D1415" s="87"/>
      <c r="E1415" s="1"/>
      <c r="F1415" s="8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72"/>
      <c r="V1415" s="72"/>
      <c r="W1415" s="72"/>
      <c r="X1415" s="72"/>
      <c r="Y1415" s="72"/>
      <c r="Z1415" s="72"/>
    </row>
    <row r="1416" spans="1:26" x14ac:dyDescent="0.25">
      <c r="A1416" s="72"/>
      <c r="C1416" s="88"/>
      <c r="D1416" s="87"/>
      <c r="E1416" s="1"/>
      <c r="F1416" s="8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72"/>
      <c r="V1416" s="72"/>
      <c r="W1416" s="72"/>
      <c r="X1416" s="72"/>
      <c r="Y1416" s="72"/>
      <c r="Z1416" s="72"/>
    </row>
    <row r="1417" spans="1:26" x14ac:dyDescent="0.25">
      <c r="A1417" s="72"/>
      <c r="C1417" s="88"/>
      <c r="D1417" s="87"/>
      <c r="E1417" s="1"/>
      <c r="F1417" s="8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72"/>
      <c r="V1417" s="72"/>
      <c r="W1417" s="72"/>
      <c r="X1417" s="72"/>
      <c r="Y1417" s="72"/>
      <c r="Z1417" s="72"/>
    </row>
    <row r="1418" spans="1:26" x14ac:dyDescent="0.25">
      <c r="A1418" s="72"/>
      <c r="C1418" s="88"/>
      <c r="D1418" s="87"/>
      <c r="E1418" s="1"/>
      <c r="F1418" s="8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72"/>
      <c r="V1418" s="72"/>
      <c r="W1418" s="72"/>
      <c r="X1418" s="72"/>
      <c r="Y1418" s="72"/>
      <c r="Z1418" s="72"/>
    </row>
    <row r="1419" spans="1:26" x14ac:dyDescent="0.25">
      <c r="A1419" s="72"/>
      <c r="C1419" s="88"/>
      <c r="D1419" s="87"/>
      <c r="E1419" s="1"/>
      <c r="F1419" s="8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72"/>
      <c r="V1419" s="72"/>
      <c r="W1419" s="72"/>
      <c r="X1419" s="72"/>
      <c r="Y1419" s="72"/>
      <c r="Z1419" s="72"/>
    </row>
    <row r="1420" spans="1:26" x14ac:dyDescent="0.25">
      <c r="A1420" s="72"/>
      <c r="C1420" s="88"/>
      <c r="D1420" s="87"/>
      <c r="E1420" s="1"/>
      <c r="F1420" s="8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72"/>
      <c r="V1420" s="72"/>
      <c r="W1420" s="72"/>
      <c r="X1420" s="72"/>
      <c r="Y1420" s="72"/>
      <c r="Z1420" s="72"/>
    </row>
    <row r="1421" spans="1:26" x14ac:dyDescent="0.25">
      <c r="A1421" s="72"/>
      <c r="C1421" s="88"/>
      <c r="D1421" s="87"/>
      <c r="E1421" s="1"/>
      <c r="F1421" s="8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72"/>
      <c r="V1421" s="72"/>
      <c r="W1421" s="72"/>
      <c r="X1421" s="72"/>
      <c r="Y1421" s="72"/>
      <c r="Z1421" s="72"/>
    </row>
    <row r="1422" spans="1:26" x14ac:dyDescent="0.25">
      <c r="A1422" s="72"/>
      <c r="C1422" s="88"/>
      <c r="D1422" s="87"/>
      <c r="E1422" s="1"/>
      <c r="F1422" s="8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72"/>
      <c r="V1422" s="72"/>
      <c r="W1422" s="72"/>
      <c r="X1422" s="72"/>
      <c r="Y1422" s="72"/>
      <c r="Z1422" s="72"/>
    </row>
    <row r="1423" spans="1:26" x14ac:dyDescent="0.25">
      <c r="A1423" s="72"/>
      <c r="C1423" s="88"/>
      <c r="D1423" s="87"/>
      <c r="E1423" s="1"/>
      <c r="F1423" s="8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72"/>
      <c r="V1423" s="72"/>
      <c r="W1423" s="72"/>
      <c r="X1423" s="72"/>
      <c r="Y1423" s="72"/>
      <c r="Z1423" s="72"/>
    </row>
    <row r="1424" spans="1:26" x14ac:dyDescent="0.25">
      <c r="A1424" s="72"/>
      <c r="C1424" s="88"/>
      <c r="D1424" s="87"/>
      <c r="E1424" s="1"/>
      <c r="F1424" s="8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72"/>
      <c r="V1424" s="72"/>
      <c r="W1424" s="72"/>
      <c r="X1424" s="72"/>
      <c r="Y1424" s="72"/>
      <c r="Z1424" s="72"/>
    </row>
    <row r="1425" spans="1:26" x14ac:dyDescent="0.25">
      <c r="A1425" s="72"/>
      <c r="C1425" s="88"/>
      <c r="D1425" s="87"/>
      <c r="E1425" s="1"/>
      <c r="F1425" s="8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72"/>
      <c r="V1425" s="72"/>
      <c r="W1425" s="72"/>
      <c r="X1425" s="72"/>
      <c r="Y1425" s="72"/>
      <c r="Z1425" s="72"/>
    </row>
    <row r="1426" spans="1:26" x14ac:dyDescent="0.25">
      <c r="A1426" s="72"/>
      <c r="C1426" s="88"/>
      <c r="D1426" s="87"/>
      <c r="E1426" s="1"/>
      <c r="F1426" s="8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72"/>
      <c r="V1426" s="72"/>
      <c r="W1426" s="72"/>
      <c r="X1426" s="72"/>
      <c r="Y1426" s="72"/>
      <c r="Z1426" s="72"/>
    </row>
    <row r="1427" spans="1:26" x14ac:dyDescent="0.25">
      <c r="A1427" s="72"/>
      <c r="C1427" s="88"/>
      <c r="D1427" s="87"/>
      <c r="E1427" s="1"/>
      <c r="F1427" s="8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72"/>
      <c r="V1427" s="72"/>
      <c r="W1427" s="72"/>
      <c r="X1427" s="72"/>
      <c r="Y1427" s="72"/>
      <c r="Z1427" s="72"/>
    </row>
    <row r="1428" spans="1:26" x14ac:dyDescent="0.25">
      <c r="A1428" s="72"/>
      <c r="C1428" s="88"/>
      <c r="D1428" s="87"/>
      <c r="E1428" s="1"/>
      <c r="F1428" s="8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72"/>
      <c r="V1428" s="72"/>
      <c r="W1428" s="72"/>
      <c r="X1428" s="72"/>
      <c r="Y1428" s="72"/>
      <c r="Z1428" s="72"/>
    </row>
    <row r="1429" spans="1:26" x14ac:dyDescent="0.25">
      <c r="A1429" s="72"/>
      <c r="C1429" s="88"/>
      <c r="D1429" s="87"/>
      <c r="E1429" s="1"/>
      <c r="F1429" s="8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72"/>
      <c r="V1429" s="72"/>
      <c r="W1429" s="72"/>
      <c r="X1429" s="72"/>
      <c r="Y1429" s="72"/>
      <c r="Z1429" s="72"/>
    </row>
    <row r="1430" spans="1:26" x14ac:dyDescent="0.25">
      <c r="A1430" s="72"/>
      <c r="C1430" s="88"/>
      <c r="D1430" s="87"/>
      <c r="E1430" s="1"/>
      <c r="F1430" s="8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72"/>
      <c r="V1430" s="72"/>
      <c r="W1430" s="72"/>
      <c r="X1430" s="72"/>
      <c r="Y1430" s="72"/>
      <c r="Z1430" s="72"/>
    </row>
    <row r="1431" spans="1:26" x14ac:dyDescent="0.25">
      <c r="A1431" s="72"/>
      <c r="C1431" s="88"/>
      <c r="D1431" s="87"/>
      <c r="E1431" s="1"/>
      <c r="F1431" s="8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72"/>
      <c r="V1431" s="72"/>
      <c r="W1431" s="72"/>
      <c r="X1431" s="72"/>
      <c r="Y1431" s="72"/>
      <c r="Z1431" s="72"/>
    </row>
    <row r="1432" spans="1:26" x14ac:dyDescent="0.25">
      <c r="A1432" s="72"/>
      <c r="C1432" s="88"/>
      <c r="D1432" s="87"/>
      <c r="E1432" s="1"/>
      <c r="F1432" s="8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72"/>
      <c r="V1432" s="72"/>
      <c r="W1432" s="72"/>
      <c r="X1432" s="72"/>
      <c r="Y1432" s="72"/>
      <c r="Z1432" s="72"/>
    </row>
    <row r="1433" spans="1:26" x14ac:dyDescent="0.25">
      <c r="A1433" s="72"/>
      <c r="C1433" s="88"/>
      <c r="D1433" s="87"/>
      <c r="E1433" s="1"/>
      <c r="F1433" s="8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72"/>
      <c r="V1433" s="72"/>
      <c r="W1433" s="72"/>
      <c r="X1433" s="72"/>
      <c r="Y1433" s="72"/>
      <c r="Z1433" s="72"/>
    </row>
    <row r="1434" spans="1:26" x14ac:dyDescent="0.25">
      <c r="A1434" s="72"/>
      <c r="C1434" s="88"/>
      <c r="D1434" s="87"/>
      <c r="E1434" s="1"/>
      <c r="F1434" s="8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72"/>
      <c r="V1434" s="72"/>
      <c r="W1434" s="72"/>
      <c r="X1434" s="72"/>
      <c r="Y1434" s="72"/>
      <c r="Z1434" s="72"/>
    </row>
    <row r="1435" spans="1:26" x14ac:dyDescent="0.25">
      <c r="A1435" s="72"/>
      <c r="C1435" s="88"/>
      <c r="D1435" s="87"/>
      <c r="E1435" s="1"/>
      <c r="F1435" s="8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72"/>
      <c r="V1435" s="72"/>
      <c r="W1435" s="72"/>
      <c r="X1435" s="72"/>
      <c r="Y1435" s="72"/>
      <c r="Z1435" s="72"/>
    </row>
    <row r="1436" spans="1:26" x14ac:dyDescent="0.25">
      <c r="A1436" s="72"/>
      <c r="C1436" s="88"/>
      <c r="D1436" s="87"/>
      <c r="E1436" s="1"/>
      <c r="F1436" s="8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72"/>
      <c r="V1436" s="72"/>
      <c r="W1436" s="72"/>
      <c r="X1436" s="72"/>
      <c r="Y1436" s="72"/>
      <c r="Z1436" s="72"/>
    </row>
    <row r="1437" spans="1:26" x14ac:dyDescent="0.25">
      <c r="A1437" s="72"/>
      <c r="C1437" s="88"/>
      <c r="D1437" s="87"/>
      <c r="E1437" s="1"/>
      <c r="F1437" s="8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72"/>
      <c r="V1437" s="72"/>
      <c r="W1437" s="72"/>
      <c r="X1437" s="72"/>
      <c r="Y1437" s="72"/>
      <c r="Z1437" s="72"/>
    </row>
    <row r="1438" spans="1:26" x14ac:dyDescent="0.25">
      <c r="A1438" s="72"/>
      <c r="C1438" s="88"/>
      <c r="D1438" s="87"/>
      <c r="E1438" s="1"/>
      <c r="F1438" s="8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72"/>
      <c r="V1438" s="72"/>
      <c r="W1438" s="72"/>
      <c r="X1438" s="72"/>
      <c r="Y1438" s="72"/>
      <c r="Z1438" s="72"/>
    </row>
    <row r="1439" spans="1:26" x14ac:dyDescent="0.25">
      <c r="A1439" s="72"/>
      <c r="C1439" s="88"/>
      <c r="D1439" s="87"/>
      <c r="E1439" s="1"/>
      <c r="F1439" s="8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72"/>
      <c r="V1439" s="72"/>
      <c r="W1439" s="72"/>
      <c r="X1439" s="72"/>
      <c r="Y1439" s="72"/>
      <c r="Z1439" s="72"/>
    </row>
    <row r="1440" spans="1:26" x14ac:dyDescent="0.25">
      <c r="A1440" s="72"/>
      <c r="C1440" s="88"/>
      <c r="D1440" s="87"/>
      <c r="E1440" s="1"/>
      <c r="F1440" s="8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72"/>
      <c r="V1440" s="72"/>
      <c r="W1440" s="72"/>
      <c r="X1440" s="72"/>
      <c r="Y1440" s="72"/>
      <c r="Z1440" s="72"/>
    </row>
    <row r="1441" spans="1:26" x14ac:dyDescent="0.25">
      <c r="A1441" s="72"/>
      <c r="C1441" s="88"/>
      <c r="D1441" s="87"/>
      <c r="E1441" s="1"/>
      <c r="F1441" s="8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72"/>
      <c r="V1441" s="72"/>
      <c r="W1441" s="72"/>
      <c r="X1441" s="72"/>
      <c r="Y1441" s="72"/>
      <c r="Z1441" s="72"/>
    </row>
    <row r="1442" spans="1:26" x14ac:dyDescent="0.25">
      <c r="A1442" s="72"/>
      <c r="C1442" s="88"/>
      <c r="D1442" s="87"/>
      <c r="E1442" s="1"/>
      <c r="F1442" s="8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72"/>
      <c r="V1442" s="72"/>
      <c r="W1442" s="72"/>
      <c r="X1442" s="72"/>
      <c r="Y1442" s="72"/>
      <c r="Z1442" s="72"/>
    </row>
    <row r="1443" spans="1:26" x14ac:dyDescent="0.25">
      <c r="A1443" s="72"/>
      <c r="C1443" s="88"/>
      <c r="D1443" s="87"/>
      <c r="E1443" s="1"/>
      <c r="F1443" s="8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72"/>
      <c r="V1443" s="72"/>
      <c r="W1443" s="72"/>
      <c r="X1443" s="72"/>
      <c r="Y1443" s="72"/>
      <c r="Z1443" s="72"/>
    </row>
    <row r="1444" spans="1:26" x14ac:dyDescent="0.25">
      <c r="A1444" s="72"/>
      <c r="C1444" s="88"/>
      <c r="D1444" s="87"/>
      <c r="E1444" s="1"/>
      <c r="F1444" s="8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72"/>
      <c r="V1444" s="72"/>
      <c r="W1444" s="72"/>
      <c r="X1444" s="72"/>
      <c r="Y1444" s="72"/>
      <c r="Z1444" s="72"/>
    </row>
    <row r="1445" spans="1:26" x14ac:dyDescent="0.25">
      <c r="A1445" s="72"/>
      <c r="C1445" s="88"/>
      <c r="D1445" s="87"/>
      <c r="E1445" s="1"/>
      <c r="F1445" s="8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72"/>
      <c r="V1445" s="72"/>
      <c r="W1445" s="72"/>
      <c r="X1445" s="72"/>
      <c r="Y1445" s="72"/>
      <c r="Z1445" s="72"/>
    </row>
    <row r="1446" spans="1:26" x14ac:dyDescent="0.25">
      <c r="A1446" s="72"/>
      <c r="C1446" s="88"/>
      <c r="D1446" s="87"/>
      <c r="E1446" s="1"/>
      <c r="F1446" s="8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72"/>
      <c r="V1446" s="72"/>
      <c r="W1446" s="72"/>
      <c r="X1446" s="72"/>
      <c r="Y1446" s="72"/>
      <c r="Z1446" s="72"/>
    </row>
    <row r="1447" spans="1:26" x14ac:dyDescent="0.25">
      <c r="A1447" s="72"/>
      <c r="C1447" s="88"/>
      <c r="D1447" s="87"/>
      <c r="E1447" s="1"/>
      <c r="F1447" s="8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72"/>
      <c r="V1447" s="72"/>
      <c r="W1447" s="72"/>
      <c r="X1447" s="72"/>
      <c r="Y1447" s="72"/>
      <c r="Z1447" s="72"/>
    </row>
    <row r="1448" spans="1:26" x14ac:dyDescent="0.25">
      <c r="A1448" s="72"/>
      <c r="C1448" s="88"/>
      <c r="D1448" s="87"/>
      <c r="E1448" s="1"/>
      <c r="F1448" s="8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72"/>
      <c r="V1448" s="72"/>
      <c r="W1448" s="72"/>
      <c r="X1448" s="72"/>
      <c r="Y1448" s="72"/>
      <c r="Z1448" s="72"/>
    </row>
    <row r="1449" spans="1:26" x14ac:dyDescent="0.25">
      <c r="A1449" s="72"/>
      <c r="C1449" s="88"/>
      <c r="D1449" s="87"/>
      <c r="E1449" s="1"/>
      <c r="F1449" s="8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72"/>
      <c r="V1449" s="72"/>
      <c r="W1449" s="72"/>
      <c r="X1449" s="72"/>
      <c r="Y1449" s="72"/>
      <c r="Z1449" s="72"/>
    </row>
    <row r="1450" spans="1:26" x14ac:dyDescent="0.25">
      <c r="A1450" s="72"/>
      <c r="C1450" s="88"/>
      <c r="D1450" s="87"/>
      <c r="E1450" s="1"/>
      <c r="F1450" s="8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72"/>
      <c r="V1450" s="72"/>
      <c r="W1450" s="72"/>
      <c r="X1450" s="72"/>
      <c r="Y1450" s="72"/>
      <c r="Z1450" s="72"/>
    </row>
    <row r="1451" spans="1:26" x14ac:dyDescent="0.25">
      <c r="A1451" s="72"/>
      <c r="C1451" s="88"/>
      <c r="D1451" s="87"/>
      <c r="E1451" s="1"/>
      <c r="F1451" s="8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72"/>
      <c r="V1451" s="72"/>
      <c r="W1451" s="72"/>
      <c r="X1451" s="72"/>
      <c r="Y1451" s="72"/>
      <c r="Z1451" s="72"/>
    </row>
    <row r="1452" spans="1:26" x14ac:dyDescent="0.25">
      <c r="A1452" s="72"/>
      <c r="C1452" s="88"/>
      <c r="D1452" s="87"/>
      <c r="E1452" s="1"/>
      <c r="F1452" s="8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72"/>
      <c r="V1452" s="72"/>
      <c r="W1452" s="72"/>
      <c r="X1452" s="72"/>
      <c r="Y1452" s="72"/>
      <c r="Z1452" s="72"/>
    </row>
    <row r="1453" spans="1:26" x14ac:dyDescent="0.25">
      <c r="A1453" s="72"/>
      <c r="C1453" s="88"/>
      <c r="D1453" s="87"/>
      <c r="E1453" s="1"/>
      <c r="F1453" s="8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72"/>
      <c r="V1453" s="72"/>
      <c r="W1453" s="72"/>
      <c r="X1453" s="72"/>
      <c r="Y1453" s="72"/>
      <c r="Z1453" s="72"/>
    </row>
    <row r="1454" spans="1:26" x14ac:dyDescent="0.25">
      <c r="A1454" s="72"/>
      <c r="C1454" s="88"/>
      <c r="D1454" s="87"/>
      <c r="E1454" s="1"/>
      <c r="F1454" s="8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72"/>
      <c r="V1454" s="72"/>
      <c r="W1454" s="72"/>
      <c r="X1454" s="72"/>
      <c r="Y1454" s="72"/>
      <c r="Z1454" s="72"/>
    </row>
    <row r="1455" spans="1:26" x14ac:dyDescent="0.25">
      <c r="A1455" s="72"/>
      <c r="C1455" s="88"/>
      <c r="D1455" s="87"/>
      <c r="E1455" s="1"/>
      <c r="F1455" s="8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72"/>
      <c r="V1455" s="72"/>
      <c r="W1455" s="72"/>
      <c r="X1455" s="72"/>
      <c r="Y1455" s="72"/>
      <c r="Z1455" s="72"/>
    </row>
    <row r="1456" spans="1:26" x14ac:dyDescent="0.25">
      <c r="A1456" s="72"/>
      <c r="C1456" s="88"/>
      <c r="D1456" s="87"/>
      <c r="E1456" s="1"/>
      <c r="F1456" s="8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72"/>
      <c r="V1456" s="72"/>
      <c r="W1456" s="72"/>
      <c r="X1456" s="72"/>
      <c r="Y1456" s="72"/>
      <c r="Z1456" s="72"/>
    </row>
    <row r="1457" spans="1:26" x14ac:dyDescent="0.25">
      <c r="A1457" s="72"/>
      <c r="C1457" s="88"/>
      <c r="D1457" s="87"/>
      <c r="E1457" s="1"/>
      <c r="F1457" s="8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72"/>
      <c r="V1457" s="72"/>
      <c r="W1457" s="72"/>
      <c r="X1457" s="72"/>
      <c r="Y1457" s="72"/>
      <c r="Z1457" s="72"/>
    </row>
    <row r="1458" spans="1:26" x14ac:dyDescent="0.25">
      <c r="A1458" s="72"/>
      <c r="C1458" s="88"/>
      <c r="D1458" s="87"/>
      <c r="E1458" s="1"/>
      <c r="F1458" s="8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72"/>
      <c r="V1458" s="72"/>
      <c r="W1458" s="72"/>
      <c r="X1458" s="72"/>
      <c r="Y1458" s="72"/>
      <c r="Z1458" s="72"/>
    </row>
    <row r="1459" spans="1:26" x14ac:dyDescent="0.25">
      <c r="A1459" s="72"/>
      <c r="C1459" s="88"/>
      <c r="D1459" s="87"/>
      <c r="E1459" s="1"/>
      <c r="F1459" s="8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72"/>
      <c r="V1459" s="72"/>
      <c r="W1459" s="72"/>
      <c r="X1459" s="72"/>
      <c r="Y1459" s="72"/>
      <c r="Z1459" s="72"/>
    </row>
    <row r="1460" spans="1:26" x14ac:dyDescent="0.25">
      <c r="A1460" s="72"/>
      <c r="C1460" s="88"/>
      <c r="D1460" s="87"/>
      <c r="E1460" s="1"/>
      <c r="F1460" s="8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72"/>
      <c r="V1460" s="72"/>
      <c r="W1460" s="72"/>
      <c r="X1460" s="72"/>
      <c r="Y1460" s="72"/>
      <c r="Z1460" s="72"/>
    </row>
    <row r="1461" spans="1:26" x14ac:dyDescent="0.25">
      <c r="A1461" s="72"/>
      <c r="C1461" s="88"/>
      <c r="D1461" s="87"/>
      <c r="E1461" s="1"/>
      <c r="F1461" s="8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72"/>
      <c r="V1461" s="72"/>
      <c r="W1461" s="72"/>
      <c r="X1461" s="72"/>
      <c r="Y1461" s="72"/>
      <c r="Z1461" s="72"/>
    </row>
    <row r="1462" spans="1:26" x14ac:dyDescent="0.25">
      <c r="A1462" s="72"/>
      <c r="C1462" s="88"/>
      <c r="D1462" s="87"/>
      <c r="E1462" s="1"/>
      <c r="F1462" s="8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72"/>
      <c r="V1462" s="72"/>
      <c r="W1462" s="72"/>
      <c r="X1462" s="72"/>
      <c r="Y1462" s="72"/>
      <c r="Z1462" s="72"/>
    </row>
    <row r="1463" spans="1:26" x14ac:dyDescent="0.25">
      <c r="A1463" s="72"/>
      <c r="C1463" s="88"/>
      <c r="D1463" s="87"/>
      <c r="E1463" s="1"/>
      <c r="F1463" s="8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72"/>
      <c r="V1463" s="72"/>
      <c r="W1463" s="72"/>
      <c r="X1463" s="72"/>
      <c r="Y1463" s="72"/>
      <c r="Z1463" s="72"/>
    </row>
    <row r="1464" spans="1:26" x14ac:dyDescent="0.25">
      <c r="A1464" s="72"/>
      <c r="C1464" s="88"/>
      <c r="D1464" s="87"/>
      <c r="E1464" s="1"/>
      <c r="F1464" s="8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72"/>
      <c r="V1464" s="72"/>
      <c r="W1464" s="72"/>
      <c r="X1464" s="72"/>
      <c r="Y1464" s="72"/>
      <c r="Z1464" s="72"/>
    </row>
    <row r="1465" spans="1:26" x14ac:dyDescent="0.25">
      <c r="A1465" s="72"/>
      <c r="C1465" s="88"/>
      <c r="D1465" s="87"/>
      <c r="E1465" s="1"/>
      <c r="F1465" s="8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72"/>
      <c r="V1465" s="72"/>
      <c r="W1465" s="72"/>
      <c r="X1465" s="72"/>
      <c r="Y1465" s="72"/>
      <c r="Z1465" s="72"/>
    </row>
    <row r="1466" spans="1:26" x14ac:dyDescent="0.25">
      <c r="A1466" s="72"/>
      <c r="C1466" s="88"/>
      <c r="D1466" s="87"/>
      <c r="E1466" s="1"/>
      <c r="F1466" s="8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72"/>
      <c r="V1466" s="72"/>
      <c r="W1466" s="72"/>
      <c r="X1466" s="72"/>
      <c r="Y1466" s="72"/>
      <c r="Z1466" s="72"/>
    </row>
    <row r="1467" spans="1:26" x14ac:dyDescent="0.25">
      <c r="A1467" s="72"/>
      <c r="C1467" s="88"/>
      <c r="D1467" s="87"/>
      <c r="E1467" s="1"/>
      <c r="F1467" s="8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72"/>
      <c r="V1467" s="72"/>
      <c r="W1467" s="72"/>
      <c r="X1467" s="72"/>
      <c r="Y1467" s="72"/>
      <c r="Z1467" s="72"/>
    </row>
    <row r="1468" spans="1:26" x14ac:dyDescent="0.25">
      <c r="A1468" s="72"/>
      <c r="C1468" s="88"/>
      <c r="D1468" s="87"/>
      <c r="E1468" s="1"/>
      <c r="F1468" s="8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72"/>
      <c r="V1468" s="72"/>
      <c r="W1468" s="72"/>
      <c r="X1468" s="72"/>
      <c r="Y1468" s="72"/>
      <c r="Z1468" s="72"/>
    </row>
    <row r="1469" spans="1:26" x14ac:dyDescent="0.25">
      <c r="A1469" s="72"/>
      <c r="C1469" s="88"/>
      <c r="D1469" s="87"/>
      <c r="E1469" s="1"/>
      <c r="F1469" s="8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72"/>
      <c r="V1469" s="72"/>
      <c r="W1469" s="72"/>
      <c r="X1469" s="72"/>
      <c r="Y1469" s="72"/>
      <c r="Z1469" s="72"/>
    </row>
    <row r="1470" spans="1:26" x14ac:dyDescent="0.25">
      <c r="A1470" s="72"/>
      <c r="C1470" s="88"/>
      <c r="D1470" s="87"/>
      <c r="E1470" s="1"/>
      <c r="F1470" s="8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72"/>
      <c r="V1470" s="72"/>
      <c r="W1470" s="72"/>
      <c r="X1470" s="72"/>
      <c r="Y1470" s="72"/>
      <c r="Z1470" s="72"/>
    </row>
    <row r="1471" spans="1:26" x14ac:dyDescent="0.25">
      <c r="A1471" s="72"/>
      <c r="C1471" s="88"/>
      <c r="D1471" s="87"/>
      <c r="E1471" s="1"/>
      <c r="F1471" s="8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72"/>
      <c r="V1471" s="72"/>
      <c r="W1471" s="72"/>
      <c r="X1471" s="72"/>
      <c r="Y1471" s="72"/>
      <c r="Z1471" s="72"/>
    </row>
    <row r="1472" spans="1:26" x14ac:dyDescent="0.25">
      <c r="A1472" s="72"/>
      <c r="C1472" s="88"/>
      <c r="D1472" s="87"/>
      <c r="E1472" s="1"/>
      <c r="F1472" s="8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72"/>
      <c r="V1472" s="72"/>
      <c r="W1472" s="72"/>
      <c r="X1472" s="72"/>
      <c r="Y1472" s="72"/>
      <c r="Z1472" s="72"/>
    </row>
    <row r="1473" spans="1:26" x14ac:dyDescent="0.25">
      <c r="A1473" s="72"/>
      <c r="C1473" s="88"/>
      <c r="D1473" s="87"/>
      <c r="E1473" s="1"/>
      <c r="F1473" s="8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72"/>
      <c r="V1473" s="72"/>
      <c r="W1473" s="72"/>
      <c r="X1473" s="72"/>
      <c r="Y1473" s="72"/>
      <c r="Z1473" s="72"/>
    </row>
    <row r="1474" spans="1:26" x14ac:dyDescent="0.25">
      <c r="A1474" s="72"/>
      <c r="C1474" s="88"/>
      <c r="D1474" s="87"/>
      <c r="E1474" s="1"/>
      <c r="F1474" s="8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72"/>
      <c r="V1474" s="72"/>
      <c r="W1474" s="72"/>
      <c r="X1474" s="72"/>
      <c r="Y1474" s="72"/>
      <c r="Z1474" s="72"/>
    </row>
    <row r="1475" spans="1:26" x14ac:dyDescent="0.25">
      <c r="A1475" s="72"/>
      <c r="C1475" s="88"/>
      <c r="D1475" s="87"/>
      <c r="E1475" s="1"/>
      <c r="F1475" s="8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72"/>
      <c r="V1475" s="72"/>
      <c r="W1475" s="72"/>
      <c r="X1475" s="72"/>
      <c r="Y1475" s="72"/>
      <c r="Z1475" s="72"/>
    </row>
    <row r="1476" spans="1:26" x14ac:dyDescent="0.25">
      <c r="A1476" s="72"/>
      <c r="C1476" s="88"/>
      <c r="D1476" s="87"/>
      <c r="E1476" s="1"/>
      <c r="F1476" s="8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72"/>
      <c r="V1476" s="72"/>
      <c r="W1476" s="72"/>
      <c r="X1476" s="72"/>
      <c r="Y1476" s="72"/>
      <c r="Z1476" s="72"/>
    </row>
    <row r="1477" spans="1:26" x14ac:dyDescent="0.25">
      <c r="A1477" s="72"/>
      <c r="C1477" s="88"/>
      <c r="D1477" s="87"/>
      <c r="E1477" s="1"/>
      <c r="F1477" s="8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72"/>
      <c r="V1477" s="72"/>
      <c r="W1477" s="72"/>
      <c r="X1477" s="72"/>
      <c r="Y1477" s="72"/>
      <c r="Z1477" s="72"/>
    </row>
    <row r="1478" spans="1:26" x14ac:dyDescent="0.25">
      <c r="A1478" s="72"/>
      <c r="C1478" s="88"/>
      <c r="D1478" s="87"/>
      <c r="E1478" s="1"/>
      <c r="F1478" s="8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72"/>
      <c r="V1478" s="72"/>
      <c r="W1478" s="72"/>
      <c r="X1478" s="72"/>
      <c r="Y1478" s="72"/>
      <c r="Z1478" s="72"/>
    </row>
    <row r="1479" spans="1:26" x14ac:dyDescent="0.25">
      <c r="A1479" s="72"/>
      <c r="C1479" s="88"/>
      <c r="D1479" s="87"/>
      <c r="E1479" s="1"/>
      <c r="F1479" s="8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72"/>
      <c r="V1479" s="72"/>
      <c r="W1479" s="72"/>
      <c r="X1479" s="72"/>
      <c r="Y1479" s="72"/>
      <c r="Z1479" s="72"/>
    </row>
    <row r="1480" spans="1:26" x14ac:dyDescent="0.25">
      <c r="A1480" s="72"/>
      <c r="C1480" s="88"/>
      <c r="D1480" s="87"/>
      <c r="E1480" s="1"/>
      <c r="F1480" s="8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72"/>
      <c r="V1480" s="72"/>
      <c r="W1480" s="72"/>
      <c r="X1480" s="72"/>
      <c r="Y1480" s="72"/>
      <c r="Z1480" s="72"/>
    </row>
    <row r="1481" spans="1:26" x14ac:dyDescent="0.25">
      <c r="A1481" s="72"/>
      <c r="C1481" s="88"/>
      <c r="D1481" s="87"/>
      <c r="E1481" s="1"/>
      <c r="F1481" s="8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72"/>
      <c r="V1481" s="72"/>
      <c r="W1481" s="72"/>
      <c r="X1481" s="72"/>
      <c r="Y1481" s="72"/>
      <c r="Z1481" s="72"/>
    </row>
    <row r="1482" spans="1:26" x14ac:dyDescent="0.25">
      <c r="A1482" s="72"/>
      <c r="C1482" s="88"/>
      <c r="D1482" s="87"/>
      <c r="E1482" s="1"/>
      <c r="F1482" s="8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72"/>
      <c r="V1482" s="72"/>
      <c r="W1482" s="72"/>
      <c r="X1482" s="72"/>
      <c r="Y1482" s="72"/>
      <c r="Z1482" s="72"/>
    </row>
    <row r="1483" spans="1:26" x14ac:dyDescent="0.25">
      <c r="A1483" s="72"/>
      <c r="C1483" s="88"/>
      <c r="D1483" s="87"/>
      <c r="E1483" s="1"/>
      <c r="F1483" s="8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72"/>
      <c r="V1483" s="72"/>
      <c r="W1483" s="72"/>
      <c r="X1483" s="72"/>
      <c r="Y1483" s="72"/>
      <c r="Z1483" s="72"/>
    </row>
    <row r="1484" spans="1:26" x14ac:dyDescent="0.25">
      <c r="A1484" s="72"/>
      <c r="C1484" s="88"/>
      <c r="D1484" s="87"/>
      <c r="E1484" s="1"/>
      <c r="F1484" s="8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72"/>
      <c r="V1484" s="72"/>
      <c r="W1484" s="72"/>
      <c r="X1484" s="72"/>
      <c r="Y1484" s="72"/>
      <c r="Z1484" s="72"/>
    </row>
    <row r="1485" spans="1:26" x14ac:dyDescent="0.25">
      <c r="A1485" s="72"/>
      <c r="C1485" s="88"/>
      <c r="D1485" s="87"/>
      <c r="E1485" s="1"/>
      <c r="F1485" s="8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72"/>
      <c r="V1485" s="72"/>
      <c r="W1485" s="72"/>
      <c r="X1485" s="72"/>
      <c r="Y1485" s="72"/>
      <c r="Z1485" s="72"/>
    </row>
    <row r="1486" spans="1:26" x14ac:dyDescent="0.25">
      <c r="A1486" s="72"/>
      <c r="C1486" s="88"/>
      <c r="D1486" s="87"/>
      <c r="E1486" s="1"/>
      <c r="F1486" s="8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72"/>
      <c r="V1486" s="72"/>
      <c r="W1486" s="72"/>
      <c r="X1486" s="72"/>
      <c r="Y1486" s="72"/>
      <c r="Z1486" s="72"/>
    </row>
    <row r="1487" spans="1:26" x14ac:dyDescent="0.25">
      <c r="A1487" s="72"/>
      <c r="C1487" s="88"/>
      <c r="D1487" s="87"/>
      <c r="E1487" s="1"/>
      <c r="F1487" s="8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72"/>
      <c r="V1487" s="72"/>
      <c r="W1487" s="72"/>
      <c r="X1487" s="72"/>
      <c r="Y1487" s="72"/>
      <c r="Z1487" s="72"/>
    </row>
    <row r="1488" spans="1:26" x14ac:dyDescent="0.25">
      <c r="A1488" s="72"/>
      <c r="C1488" s="88"/>
      <c r="D1488" s="87"/>
      <c r="E1488" s="1"/>
      <c r="F1488" s="8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72"/>
      <c r="V1488" s="72"/>
      <c r="W1488" s="72"/>
      <c r="X1488" s="72"/>
      <c r="Y1488" s="72"/>
      <c r="Z1488" s="72"/>
    </row>
    <row r="1489" spans="1:26" x14ac:dyDescent="0.25">
      <c r="A1489" s="72"/>
      <c r="C1489" s="88"/>
      <c r="D1489" s="87"/>
      <c r="E1489" s="1"/>
      <c r="F1489" s="8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72"/>
      <c r="V1489" s="72"/>
      <c r="W1489" s="72"/>
      <c r="X1489" s="72"/>
      <c r="Y1489" s="72"/>
      <c r="Z1489" s="72"/>
    </row>
    <row r="1490" spans="1:26" x14ac:dyDescent="0.25">
      <c r="A1490" s="72"/>
      <c r="C1490" s="88"/>
      <c r="D1490" s="87"/>
      <c r="E1490" s="1"/>
      <c r="F1490" s="8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72"/>
      <c r="V1490" s="72"/>
      <c r="W1490" s="72"/>
      <c r="X1490" s="72"/>
      <c r="Y1490" s="72"/>
      <c r="Z1490" s="72"/>
    </row>
    <row r="1491" spans="1:26" x14ac:dyDescent="0.25">
      <c r="A1491" s="72"/>
      <c r="C1491" s="88"/>
      <c r="D1491" s="87"/>
      <c r="E1491" s="1"/>
      <c r="F1491" s="8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72"/>
      <c r="V1491" s="72"/>
      <c r="W1491" s="72"/>
      <c r="X1491" s="72"/>
      <c r="Y1491" s="72"/>
      <c r="Z1491" s="72"/>
    </row>
    <row r="1492" spans="1:26" x14ac:dyDescent="0.25">
      <c r="A1492" s="72"/>
      <c r="C1492" s="88"/>
      <c r="D1492" s="87"/>
      <c r="E1492" s="1"/>
      <c r="F1492" s="8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72"/>
      <c r="V1492" s="72"/>
      <c r="W1492" s="72"/>
      <c r="X1492" s="72"/>
      <c r="Y1492" s="72"/>
      <c r="Z1492" s="72"/>
    </row>
    <row r="1493" spans="1:26" x14ac:dyDescent="0.25">
      <c r="A1493" s="72"/>
      <c r="C1493" s="88"/>
      <c r="D1493" s="87"/>
      <c r="E1493" s="1"/>
      <c r="F1493" s="8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72"/>
      <c r="V1493" s="72"/>
      <c r="W1493" s="72"/>
      <c r="X1493" s="72"/>
      <c r="Y1493" s="72"/>
      <c r="Z1493" s="72"/>
    </row>
    <row r="1494" spans="1:26" x14ac:dyDescent="0.25">
      <c r="A1494" s="72"/>
      <c r="C1494" s="88"/>
      <c r="D1494" s="87"/>
      <c r="E1494" s="1"/>
      <c r="F1494" s="8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72"/>
      <c r="V1494" s="72"/>
      <c r="W1494" s="72"/>
      <c r="X1494" s="72"/>
      <c r="Y1494" s="72"/>
      <c r="Z1494" s="72"/>
    </row>
    <row r="1495" spans="1:26" x14ac:dyDescent="0.25">
      <c r="A1495" s="72"/>
      <c r="C1495" s="88"/>
      <c r="D1495" s="87"/>
      <c r="E1495" s="1"/>
      <c r="F1495" s="8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72"/>
      <c r="V1495" s="72"/>
      <c r="W1495" s="72"/>
      <c r="X1495" s="72"/>
      <c r="Y1495" s="72"/>
      <c r="Z1495" s="72"/>
    </row>
    <row r="1496" spans="1:26" x14ac:dyDescent="0.25">
      <c r="A1496" s="72"/>
      <c r="C1496" s="88"/>
      <c r="D1496" s="87"/>
      <c r="E1496" s="1"/>
      <c r="F1496" s="8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72"/>
      <c r="V1496" s="72"/>
      <c r="W1496" s="72"/>
      <c r="X1496" s="72"/>
      <c r="Y1496" s="72"/>
      <c r="Z1496" s="72"/>
    </row>
    <row r="1497" spans="1:26" x14ac:dyDescent="0.25">
      <c r="A1497" s="72"/>
      <c r="C1497" s="88"/>
      <c r="D1497" s="87"/>
      <c r="E1497" s="1"/>
      <c r="F1497" s="8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72"/>
      <c r="V1497" s="72"/>
      <c r="W1497" s="72"/>
      <c r="X1497" s="72"/>
      <c r="Y1497" s="72"/>
      <c r="Z1497" s="72"/>
    </row>
    <row r="1498" spans="1:26" x14ac:dyDescent="0.25">
      <c r="A1498" s="72"/>
      <c r="C1498" s="88"/>
      <c r="D1498" s="87"/>
      <c r="E1498" s="1"/>
      <c r="F1498" s="8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72"/>
      <c r="V1498" s="72"/>
      <c r="W1498" s="72"/>
      <c r="X1498" s="72"/>
      <c r="Y1498" s="72"/>
      <c r="Z1498" s="72"/>
    </row>
    <row r="1499" spans="1:26" x14ac:dyDescent="0.25">
      <c r="A1499" s="72"/>
      <c r="C1499" s="88"/>
      <c r="D1499" s="87"/>
      <c r="E1499" s="1"/>
      <c r="F1499" s="8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72"/>
      <c r="V1499" s="72"/>
      <c r="W1499" s="72"/>
      <c r="X1499" s="72"/>
      <c r="Y1499" s="72"/>
      <c r="Z1499" s="72"/>
    </row>
    <row r="1500" spans="1:26" x14ac:dyDescent="0.25">
      <c r="A1500" s="72"/>
      <c r="C1500" s="88"/>
      <c r="D1500" s="87"/>
      <c r="E1500" s="1"/>
      <c r="F1500" s="8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72"/>
      <c r="V1500" s="72"/>
      <c r="W1500" s="72"/>
      <c r="X1500" s="72"/>
      <c r="Y1500" s="72"/>
      <c r="Z1500" s="72"/>
    </row>
    <row r="1501" spans="1:26" x14ac:dyDescent="0.25">
      <c r="A1501" s="72"/>
      <c r="C1501" s="88"/>
      <c r="D1501" s="87"/>
      <c r="E1501" s="1"/>
      <c r="F1501" s="8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72"/>
      <c r="V1501" s="72"/>
      <c r="W1501" s="72"/>
      <c r="X1501" s="72"/>
      <c r="Y1501" s="72"/>
      <c r="Z1501" s="72"/>
    </row>
    <row r="1502" spans="1:26" x14ac:dyDescent="0.25">
      <c r="A1502" s="72"/>
      <c r="C1502" s="88"/>
      <c r="D1502" s="87"/>
      <c r="E1502" s="1"/>
      <c r="F1502" s="8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72"/>
      <c r="V1502" s="72"/>
      <c r="W1502" s="72"/>
      <c r="X1502" s="72"/>
      <c r="Y1502" s="72"/>
      <c r="Z1502" s="72"/>
    </row>
    <row r="1503" spans="1:26" x14ac:dyDescent="0.25">
      <c r="A1503" s="72"/>
      <c r="C1503" s="88"/>
      <c r="D1503" s="87"/>
      <c r="E1503" s="1"/>
      <c r="F1503" s="8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72"/>
      <c r="V1503" s="72"/>
      <c r="W1503" s="72"/>
      <c r="X1503" s="72"/>
      <c r="Y1503" s="72"/>
      <c r="Z1503" s="72"/>
    </row>
    <row r="1504" spans="1:26" x14ac:dyDescent="0.25">
      <c r="A1504" s="72"/>
      <c r="C1504" s="88"/>
      <c r="D1504" s="87"/>
      <c r="E1504" s="1"/>
      <c r="F1504" s="8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72"/>
      <c r="V1504" s="72"/>
      <c r="W1504" s="72"/>
      <c r="X1504" s="72"/>
      <c r="Y1504" s="72"/>
      <c r="Z1504" s="72"/>
    </row>
    <row r="1505" spans="1:26" x14ac:dyDescent="0.25">
      <c r="A1505" s="72"/>
      <c r="C1505" s="88"/>
      <c r="D1505" s="87"/>
      <c r="E1505" s="1"/>
      <c r="F1505" s="8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72"/>
      <c r="V1505" s="72"/>
      <c r="W1505" s="72"/>
      <c r="X1505" s="72"/>
      <c r="Y1505" s="72"/>
      <c r="Z1505" s="72"/>
    </row>
    <row r="1506" spans="1:26" x14ac:dyDescent="0.25">
      <c r="A1506" s="72"/>
      <c r="C1506" s="88"/>
      <c r="D1506" s="87"/>
      <c r="E1506" s="1"/>
      <c r="F1506" s="8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72"/>
      <c r="V1506" s="72"/>
      <c r="W1506" s="72"/>
      <c r="X1506" s="72"/>
      <c r="Y1506" s="72"/>
      <c r="Z1506" s="72"/>
    </row>
    <row r="1507" spans="1:26" x14ac:dyDescent="0.25">
      <c r="A1507" s="72"/>
      <c r="C1507" s="88"/>
      <c r="D1507" s="87"/>
      <c r="E1507" s="1"/>
      <c r="F1507" s="8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72"/>
      <c r="V1507" s="72"/>
      <c r="W1507" s="72"/>
      <c r="X1507" s="72"/>
      <c r="Y1507" s="72"/>
      <c r="Z1507" s="72"/>
    </row>
    <row r="1508" spans="1:26" x14ac:dyDescent="0.25">
      <c r="A1508" s="72"/>
      <c r="C1508" s="88"/>
      <c r="D1508" s="87"/>
      <c r="E1508" s="1"/>
      <c r="F1508" s="8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72"/>
      <c r="V1508" s="72"/>
      <c r="W1508" s="72"/>
      <c r="X1508" s="72"/>
      <c r="Y1508" s="72"/>
      <c r="Z1508" s="72"/>
    </row>
    <row r="1509" spans="1:26" x14ac:dyDescent="0.25">
      <c r="A1509" s="72"/>
      <c r="C1509" s="88"/>
      <c r="D1509" s="87"/>
      <c r="E1509" s="1"/>
      <c r="F1509" s="8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72"/>
      <c r="V1509" s="72"/>
      <c r="W1509" s="72"/>
      <c r="X1509" s="72"/>
      <c r="Y1509" s="72"/>
      <c r="Z1509" s="72"/>
    </row>
    <row r="1510" spans="1:26" x14ac:dyDescent="0.25">
      <c r="A1510" s="72"/>
      <c r="C1510" s="88"/>
      <c r="D1510" s="87"/>
      <c r="E1510" s="1"/>
      <c r="F1510" s="8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72"/>
      <c r="V1510" s="72"/>
      <c r="W1510" s="72"/>
      <c r="X1510" s="72"/>
      <c r="Y1510" s="72"/>
      <c r="Z1510" s="72"/>
    </row>
    <row r="1511" spans="1:26" x14ac:dyDescent="0.25">
      <c r="A1511" s="72"/>
      <c r="C1511" s="88"/>
      <c r="D1511" s="87"/>
      <c r="E1511" s="1"/>
      <c r="F1511" s="8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72"/>
      <c r="V1511" s="72"/>
      <c r="W1511" s="72"/>
      <c r="X1511" s="72"/>
      <c r="Y1511" s="72"/>
      <c r="Z1511" s="72"/>
    </row>
    <row r="1512" spans="1:26" x14ac:dyDescent="0.25">
      <c r="A1512" s="72"/>
      <c r="C1512" s="88"/>
      <c r="D1512" s="87"/>
      <c r="E1512" s="1"/>
      <c r="F1512" s="8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72"/>
      <c r="V1512" s="72"/>
      <c r="W1512" s="72"/>
      <c r="X1512" s="72"/>
      <c r="Y1512" s="72"/>
      <c r="Z1512" s="72"/>
    </row>
    <row r="1513" spans="1:26" x14ac:dyDescent="0.25">
      <c r="A1513" s="72"/>
      <c r="C1513" s="88"/>
      <c r="D1513" s="87"/>
      <c r="E1513" s="1"/>
      <c r="F1513" s="8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72"/>
      <c r="V1513" s="72"/>
      <c r="W1513" s="72"/>
      <c r="X1513" s="72"/>
      <c r="Y1513" s="72"/>
      <c r="Z1513" s="72"/>
    </row>
    <row r="1514" spans="1:26" x14ac:dyDescent="0.25">
      <c r="A1514" s="72"/>
      <c r="C1514" s="88"/>
      <c r="D1514" s="87"/>
      <c r="E1514" s="1"/>
      <c r="F1514" s="8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72"/>
      <c r="V1514" s="72"/>
      <c r="W1514" s="72"/>
      <c r="X1514" s="72"/>
      <c r="Y1514" s="72"/>
      <c r="Z1514" s="72"/>
    </row>
    <row r="1515" spans="1:26" x14ac:dyDescent="0.25">
      <c r="A1515" s="72"/>
      <c r="C1515" s="88"/>
      <c r="D1515" s="87"/>
      <c r="E1515" s="1"/>
      <c r="F1515" s="8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72"/>
      <c r="V1515" s="72"/>
      <c r="W1515" s="72"/>
      <c r="X1515" s="72"/>
      <c r="Y1515" s="72"/>
      <c r="Z1515" s="72"/>
    </row>
    <row r="1516" spans="1:26" x14ac:dyDescent="0.25">
      <c r="A1516" s="72"/>
      <c r="C1516" s="88"/>
      <c r="D1516" s="87"/>
      <c r="E1516" s="1"/>
      <c r="F1516" s="8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72"/>
      <c r="V1516" s="72"/>
      <c r="W1516" s="72"/>
      <c r="X1516" s="72"/>
      <c r="Y1516" s="72"/>
      <c r="Z1516" s="72"/>
    </row>
    <row r="1517" spans="1:26" x14ac:dyDescent="0.25">
      <c r="A1517" s="72"/>
      <c r="C1517" s="88"/>
      <c r="D1517" s="87"/>
      <c r="E1517" s="1"/>
      <c r="F1517" s="8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72"/>
      <c r="V1517" s="72"/>
      <c r="W1517" s="72"/>
      <c r="X1517" s="72"/>
      <c r="Y1517" s="72"/>
      <c r="Z1517" s="72"/>
    </row>
    <row r="1518" spans="1:26" x14ac:dyDescent="0.25">
      <c r="A1518" s="72"/>
      <c r="C1518" s="88"/>
      <c r="D1518" s="87"/>
      <c r="E1518" s="1"/>
      <c r="F1518" s="8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72"/>
      <c r="V1518" s="72"/>
      <c r="W1518" s="72"/>
      <c r="X1518" s="72"/>
      <c r="Y1518" s="72"/>
      <c r="Z1518" s="72"/>
    </row>
    <row r="1519" spans="1:26" x14ac:dyDescent="0.25">
      <c r="A1519" s="72"/>
      <c r="C1519" s="88"/>
      <c r="D1519" s="87"/>
      <c r="E1519" s="1"/>
      <c r="F1519" s="8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72"/>
      <c r="V1519" s="72"/>
      <c r="W1519" s="72"/>
      <c r="X1519" s="72"/>
      <c r="Y1519" s="72"/>
      <c r="Z1519" s="72"/>
    </row>
    <row r="1520" spans="1:26" x14ac:dyDescent="0.25">
      <c r="A1520" s="72"/>
      <c r="C1520" s="88"/>
      <c r="D1520" s="87"/>
      <c r="E1520" s="1"/>
      <c r="F1520" s="8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72"/>
      <c r="V1520" s="72"/>
      <c r="W1520" s="72"/>
      <c r="X1520" s="72"/>
      <c r="Y1520" s="72"/>
      <c r="Z1520" s="72"/>
    </row>
    <row r="1521" spans="1:26" x14ac:dyDescent="0.25">
      <c r="A1521" s="72"/>
      <c r="C1521" s="88"/>
      <c r="D1521" s="87"/>
      <c r="E1521" s="1"/>
      <c r="F1521" s="8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72"/>
      <c r="V1521" s="72"/>
      <c r="W1521" s="72"/>
      <c r="X1521" s="72"/>
      <c r="Y1521" s="72"/>
      <c r="Z1521" s="72"/>
    </row>
    <row r="1522" spans="1:26" x14ac:dyDescent="0.25">
      <c r="A1522" s="72"/>
      <c r="C1522" s="88"/>
      <c r="D1522" s="87"/>
      <c r="E1522" s="1"/>
      <c r="F1522" s="8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72"/>
      <c r="V1522" s="72"/>
      <c r="W1522" s="72"/>
      <c r="X1522" s="72"/>
      <c r="Y1522" s="72"/>
      <c r="Z1522" s="72"/>
    </row>
    <row r="1523" spans="1:26" x14ac:dyDescent="0.25">
      <c r="A1523" s="72"/>
      <c r="C1523" s="88"/>
      <c r="D1523" s="87"/>
      <c r="E1523" s="1"/>
      <c r="F1523" s="8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72"/>
      <c r="V1523" s="72"/>
      <c r="W1523" s="72"/>
      <c r="X1523" s="72"/>
      <c r="Y1523" s="72"/>
      <c r="Z1523" s="72"/>
    </row>
    <row r="1524" spans="1:26" x14ac:dyDescent="0.25">
      <c r="A1524" s="72"/>
      <c r="C1524" s="88"/>
      <c r="D1524" s="87"/>
      <c r="E1524" s="1"/>
      <c r="F1524" s="8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72"/>
      <c r="V1524" s="72"/>
      <c r="W1524" s="72"/>
      <c r="X1524" s="72"/>
      <c r="Y1524" s="72"/>
      <c r="Z1524" s="72"/>
    </row>
    <row r="1525" spans="1:26" x14ac:dyDescent="0.25">
      <c r="A1525" s="72"/>
      <c r="C1525" s="88"/>
      <c r="D1525" s="87"/>
      <c r="E1525" s="1"/>
      <c r="F1525" s="8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72"/>
      <c r="V1525" s="72"/>
      <c r="W1525" s="72"/>
      <c r="X1525" s="72"/>
      <c r="Y1525" s="72"/>
      <c r="Z1525" s="72"/>
    </row>
    <row r="1526" spans="1:26" x14ac:dyDescent="0.25">
      <c r="A1526" s="72"/>
      <c r="C1526" s="88"/>
      <c r="D1526" s="87"/>
      <c r="E1526" s="1"/>
      <c r="F1526" s="8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72"/>
      <c r="V1526" s="72"/>
      <c r="W1526" s="72"/>
      <c r="X1526" s="72"/>
      <c r="Y1526" s="72"/>
      <c r="Z1526" s="72"/>
    </row>
    <row r="1527" spans="1:26" x14ac:dyDescent="0.25">
      <c r="A1527" s="72"/>
      <c r="C1527" s="88"/>
      <c r="D1527" s="87"/>
      <c r="E1527" s="1"/>
      <c r="F1527" s="8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72"/>
      <c r="V1527" s="72"/>
      <c r="W1527" s="72"/>
      <c r="X1527" s="72"/>
      <c r="Y1527" s="72"/>
      <c r="Z1527" s="72"/>
    </row>
    <row r="1528" spans="1:26" x14ac:dyDescent="0.25">
      <c r="A1528" s="72"/>
      <c r="C1528" s="88"/>
      <c r="D1528" s="87"/>
      <c r="E1528" s="1"/>
      <c r="F1528" s="8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72"/>
      <c r="V1528" s="72"/>
      <c r="W1528" s="72"/>
      <c r="X1528" s="72"/>
      <c r="Y1528" s="72"/>
      <c r="Z1528" s="72"/>
    </row>
    <row r="1529" spans="1:26" x14ac:dyDescent="0.25">
      <c r="A1529" s="72"/>
      <c r="C1529" s="88"/>
      <c r="D1529" s="87"/>
      <c r="E1529" s="1"/>
      <c r="F1529" s="8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72"/>
      <c r="V1529" s="72"/>
      <c r="W1529" s="72"/>
      <c r="X1529" s="72"/>
      <c r="Y1529" s="72"/>
      <c r="Z1529" s="72"/>
    </row>
    <row r="1530" spans="1:26" x14ac:dyDescent="0.25">
      <c r="A1530" s="72"/>
      <c r="C1530" s="88"/>
      <c r="D1530" s="87"/>
      <c r="E1530" s="1"/>
      <c r="F1530" s="8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72"/>
      <c r="V1530" s="72"/>
      <c r="W1530" s="72"/>
      <c r="X1530" s="72"/>
      <c r="Y1530" s="72"/>
      <c r="Z1530" s="72"/>
    </row>
    <row r="1531" spans="1:26" x14ac:dyDescent="0.25">
      <c r="A1531" s="72"/>
      <c r="C1531" s="88"/>
      <c r="D1531" s="87"/>
      <c r="E1531" s="1"/>
      <c r="F1531" s="8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72"/>
      <c r="V1531" s="72"/>
      <c r="W1531" s="72"/>
      <c r="X1531" s="72"/>
      <c r="Y1531" s="72"/>
      <c r="Z1531" s="72"/>
    </row>
    <row r="1532" spans="1:26" x14ac:dyDescent="0.25">
      <c r="A1532" s="72"/>
      <c r="C1532" s="88"/>
      <c r="D1532" s="87"/>
      <c r="E1532" s="1"/>
      <c r="F1532" s="8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72"/>
      <c r="V1532" s="72"/>
      <c r="W1532" s="72"/>
      <c r="X1532" s="72"/>
      <c r="Y1532" s="72"/>
      <c r="Z1532" s="72"/>
    </row>
    <row r="1533" spans="1:26" x14ac:dyDescent="0.25">
      <c r="A1533" s="72"/>
      <c r="C1533" s="88"/>
      <c r="D1533" s="87"/>
      <c r="E1533" s="1"/>
      <c r="F1533" s="8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72"/>
      <c r="V1533" s="72"/>
      <c r="W1533" s="72"/>
      <c r="X1533" s="72"/>
      <c r="Y1533" s="72"/>
      <c r="Z1533" s="72"/>
    </row>
    <row r="1534" spans="1:26" x14ac:dyDescent="0.25">
      <c r="A1534" s="72"/>
      <c r="C1534" s="88"/>
      <c r="D1534" s="87"/>
      <c r="E1534" s="1"/>
      <c r="F1534" s="8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72"/>
      <c r="V1534" s="72"/>
      <c r="W1534" s="72"/>
      <c r="X1534" s="72"/>
      <c r="Y1534" s="72"/>
      <c r="Z1534" s="72"/>
    </row>
    <row r="1535" spans="1:26" x14ac:dyDescent="0.25">
      <c r="A1535" s="72"/>
      <c r="C1535" s="88"/>
      <c r="D1535" s="87"/>
      <c r="E1535" s="1"/>
      <c r="F1535" s="8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72"/>
      <c r="V1535" s="72"/>
      <c r="W1535" s="72"/>
      <c r="X1535" s="72"/>
      <c r="Y1535" s="72"/>
      <c r="Z1535" s="72"/>
    </row>
    <row r="1536" spans="1:26" x14ac:dyDescent="0.25">
      <c r="A1536" s="72"/>
      <c r="C1536" s="88"/>
      <c r="D1536" s="87"/>
      <c r="E1536" s="1"/>
      <c r="F1536" s="8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72"/>
      <c r="V1536" s="72"/>
      <c r="W1536" s="72"/>
      <c r="X1536" s="72"/>
      <c r="Y1536" s="72"/>
      <c r="Z1536" s="72"/>
    </row>
    <row r="1537" spans="1:26" x14ac:dyDescent="0.25">
      <c r="A1537" s="72"/>
      <c r="C1537" s="88"/>
      <c r="D1537" s="87"/>
      <c r="E1537" s="1"/>
      <c r="F1537" s="8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72"/>
      <c r="V1537" s="72"/>
      <c r="W1537" s="72"/>
      <c r="X1537" s="72"/>
      <c r="Y1537" s="72"/>
      <c r="Z1537" s="72"/>
    </row>
    <row r="1538" spans="1:26" x14ac:dyDescent="0.25">
      <c r="A1538" s="72"/>
      <c r="C1538" s="88"/>
      <c r="D1538" s="87"/>
      <c r="E1538" s="1"/>
      <c r="F1538" s="8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72"/>
      <c r="V1538" s="72"/>
      <c r="W1538" s="72"/>
      <c r="X1538" s="72"/>
      <c r="Y1538" s="72"/>
      <c r="Z1538" s="72"/>
    </row>
    <row r="1539" spans="1:26" x14ac:dyDescent="0.25">
      <c r="A1539" s="72"/>
      <c r="C1539" s="88"/>
      <c r="D1539" s="87"/>
      <c r="E1539" s="1"/>
      <c r="F1539" s="8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72"/>
      <c r="V1539" s="72"/>
      <c r="W1539" s="72"/>
      <c r="X1539" s="72"/>
      <c r="Y1539" s="72"/>
      <c r="Z1539" s="72"/>
    </row>
    <row r="1540" spans="1:26" x14ac:dyDescent="0.25">
      <c r="A1540" s="72"/>
      <c r="C1540" s="88"/>
      <c r="D1540" s="87"/>
      <c r="E1540" s="1"/>
      <c r="F1540" s="8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72"/>
      <c r="V1540" s="72"/>
      <c r="W1540" s="72"/>
      <c r="X1540" s="72"/>
      <c r="Y1540" s="72"/>
      <c r="Z1540" s="72"/>
    </row>
    <row r="1541" spans="1:26" x14ac:dyDescent="0.25">
      <c r="A1541" s="72"/>
      <c r="C1541" s="88"/>
      <c r="D1541" s="87"/>
      <c r="E1541" s="1"/>
      <c r="F1541" s="8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72"/>
      <c r="V1541" s="72"/>
      <c r="W1541" s="72"/>
      <c r="X1541" s="72"/>
      <c r="Y1541" s="72"/>
      <c r="Z1541" s="72"/>
    </row>
    <row r="1542" spans="1:26" x14ac:dyDescent="0.25">
      <c r="A1542" s="72"/>
      <c r="C1542" s="88"/>
      <c r="D1542" s="87"/>
      <c r="E1542" s="1"/>
      <c r="F1542" s="8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72"/>
      <c r="V1542" s="72"/>
      <c r="W1542" s="72"/>
      <c r="X1542" s="72"/>
      <c r="Y1542" s="72"/>
      <c r="Z1542" s="72"/>
    </row>
    <row r="1543" spans="1:26" x14ac:dyDescent="0.25">
      <c r="A1543" s="72"/>
      <c r="C1543" s="88"/>
      <c r="D1543" s="87"/>
      <c r="E1543" s="1"/>
      <c r="F1543" s="8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72"/>
      <c r="V1543" s="72"/>
      <c r="W1543" s="72"/>
      <c r="X1543" s="72"/>
      <c r="Y1543" s="72"/>
      <c r="Z1543" s="72"/>
    </row>
    <row r="1544" spans="1:26" x14ac:dyDescent="0.25">
      <c r="A1544" s="72"/>
      <c r="C1544" s="88"/>
      <c r="D1544" s="87"/>
      <c r="E1544" s="1"/>
      <c r="F1544" s="8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72"/>
      <c r="V1544" s="72"/>
      <c r="W1544" s="72"/>
      <c r="X1544" s="72"/>
      <c r="Y1544" s="72"/>
      <c r="Z1544" s="72"/>
    </row>
    <row r="1545" spans="1:26" x14ac:dyDescent="0.25">
      <c r="A1545" s="72"/>
      <c r="C1545" s="88"/>
      <c r="D1545" s="87"/>
      <c r="E1545" s="1"/>
      <c r="F1545" s="8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72"/>
      <c r="V1545" s="72"/>
      <c r="W1545" s="72"/>
      <c r="X1545" s="72"/>
      <c r="Y1545" s="72"/>
      <c r="Z1545" s="72"/>
    </row>
    <row r="1546" spans="1:26" x14ac:dyDescent="0.25">
      <c r="A1546" s="72"/>
      <c r="C1546" s="88"/>
      <c r="D1546" s="87"/>
      <c r="E1546" s="1"/>
      <c r="F1546" s="8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72"/>
      <c r="V1546" s="72"/>
      <c r="W1546" s="72"/>
      <c r="X1546" s="72"/>
      <c r="Y1546" s="72"/>
      <c r="Z1546" s="72"/>
    </row>
    <row r="1547" spans="1:26" x14ac:dyDescent="0.25">
      <c r="A1547" s="72"/>
      <c r="C1547" s="88"/>
      <c r="D1547" s="87"/>
      <c r="E1547" s="1"/>
      <c r="F1547" s="8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72"/>
      <c r="V1547" s="72"/>
      <c r="W1547" s="72"/>
      <c r="X1547" s="72"/>
      <c r="Y1547" s="72"/>
      <c r="Z1547" s="72"/>
    </row>
    <row r="1548" spans="1:26" x14ac:dyDescent="0.25">
      <c r="A1548" s="72"/>
      <c r="C1548" s="88"/>
      <c r="D1548" s="87"/>
      <c r="E1548" s="1"/>
      <c r="F1548" s="8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72"/>
      <c r="V1548" s="72"/>
      <c r="W1548" s="72"/>
      <c r="X1548" s="72"/>
      <c r="Y1548" s="72"/>
      <c r="Z1548" s="72"/>
    </row>
    <row r="1549" spans="1:26" x14ac:dyDescent="0.25">
      <c r="A1549" s="72"/>
      <c r="C1549" s="88"/>
      <c r="D1549" s="87"/>
      <c r="E1549" s="1"/>
      <c r="F1549" s="8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72"/>
      <c r="V1549" s="72"/>
      <c r="W1549" s="72"/>
      <c r="X1549" s="72"/>
      <c r="Y1549" s="72"/>
      <c r="Z1549" s="72"/>
    </row>
    <row r="1550" spans="1:26" x14ac:dyDescent="0.25">
      <c r="A1550" s="72"/>
      <c r="C1550" s="88"/>
      <c r="D1550" s="87"/>
      <c r="E1550" s="1"/>
      <c r="F1550" s="8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72"/>
      <c r="V1550" s="72"/>
      <c r="W1550" s="72"/>
      <c r="X1550" s="72"/>
      <c r="Y1550" s="72"/>
      <c r="Z1550" s="72"/>
    </row>
    <row r="1551" spans="1:26" x14ac:dyDescent="0.25">
      <c r="A1551" s="72"/>
      <c r="C1551" s="88"/>
      <c r="D1551" s="87"/>
      <c r="E1551" s="1"/>
      <c r="F1551" s="8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72"/>
      <c r="V1551" s="72"/>
      <c r="W1551" s="72"/>
      <c r="X1551" s="72"/>
      <c r="Y1551" s="72"/>
      <c r="Z1551" s="72"/>
    </row>
    <row r="1552" spans="1:26" x14ac:dyDescent="0.25">
      <c r="A1552" s="72"/>
      <c r="C1552" s="88"/>
      <c r="D1552" s="87"/>
      <c r="E1552" s="1"/>
      <c r="F1552" s="8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72"/>
      <c r="V1552" s="72"/>
      <c r="W1552" s="72"/>
      <c r="X1552" s="72"/>
      <c r="Y1552" s="72"/>
      <c r="Z1552" s="72"/>
    </row>
    <row r="1553" spans="1:26" x14ac:dyDescent="0.25">
      <c r="A1553" s="72"/>
      <c r="C1553" s="88"/>
      <c r="D1553" s="87"/>
      <c r="E1553" s="1"/>
      <c r="F1553" s="8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72"/>
      <c r="V1553" s="72"/>
      <c r="W1553" s="72"/>
      <c r="X1553" s="72"/>
      <c r="Y1553" s="72"/>
      <c r="Z1553" s="72"/>
    </row>
    <row r="1554" spans="1:26" x14ac:dyDescent="0.25">
      <c r="A1554" s="72"/>
      <c r="C1554" s="88"/>
      <c r="D1554" s="87"/>
      <c r="E1554" s="1"/>
      <c r="F1554" s="8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72"/>
      <c r="V1554" s="72"/>
      <c r="W1554" s="72"/>
      <c r="X1554" s="72"/>
      <c r="Y1554" s="72"/>
      <c r="Z1554" s="72"/>
    </row>
    <row r="1555" spans="1:26" x14ac:dyDescent="0.25">
      <c r="A1555" s="72"/>
      <c r="C1555" s="88"/>
      <c r="D1555" s="87"/>
      <c r="E1555" s="1"/>
      <c r="F1555" s="8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72"/>
      <c r="V1555" s="72"/>
      <c r="W1555" s="72"/>
      <c r="X1555" s="72"/>
      <c r="Y1555" s="72"/>
      <c r="Z1555" s="72"/>
    </row>
    <row r="1556" spans="1:26" x14ac:dyDescent="0.25">
      <c r="A1556" s="72"/>
      <c r="C1556" s="88"/>
      <c r="D1556" s="87"/>
      <c r="E1556" s="1"/>
      <c r="F1556" s="8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72"/>
      <c r="V1556" s="72"/>
      <c r="W1556" s="72"/>
      <c r="X1556" s="72"/>
      <c r="Y1556" s="72"/>
      <c r="Z1556" s="72"/>
    </row>
    <row r="1557" spans="1:26" x14ac:dyDescent="0.25">
      <c r="A1557" s="72"/>
      <c r="C1557" s="88"/>
      <c r="D1557" s="87"/>
      <c r="E1557" s="1"/>
      <c r="F1557" s="8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72"/>
      <c r="V1557" s="72"/>
      <c r="W1557" s="72"/>
      <c r="X1557" s="72"/>
      <c r="Y1557" s="72"/>
      <c r="Z1557" s="72"/>
    </row>
    <row r="1558" spans="1:26" x14ac:dyDescent="0.25">
      <c r="A1558" s="72"/>
      <c r="C1558" s="88"/>
      <c r="D1558" s="87"/>
      <c r="E1558" s="1"/>
      <c r="F1558" s="8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72"/>
      <c r="V1558" s="72"/>
      <c r="W1558" s="72"/>
      <c r="X1558" s="72"/>
      <c r="Y1558" s="72"/>
      <c r="Z1558" s="72"/>
    </row>
    <row r="1559" spans="1:26" x14ac:dyDescent="0.25">
      <c r="A1559" s="72"/>
      <c r="C1559" s="88"/>
      <c r="D1559" s="87"/>
      <c r="E1559" s="1"/>
      <c r="F1559" s="8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72"/>
      <c r="V1559" s="72"/>
      <c r="W1559" s="72"/>
      <c r="X1559" s="72"/>
      <c r="Y1559" s="72"/>
      <c r="Z1559" s="72"/>
    </row>
    <row r="1560" spans="1:26" x14ac:dyDescent="0.25">
      <c r="A1560" s="72"/>
      <c r="C1560" s="88"/>
      <c r="D1560" s="87"/>
      <c r="E1560" s="1"/>
      <c r="F1560" s="8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72"/>
      <c r="V1560" s="72"/>
      <c r="W1560" s="72"/>
      <c r="X1560" s="72"/>
      <c r="Y1560" s="72"/>
      <c r="Z1560" s="72"/>
    </row>
    <row r="1561" spans="1:26" x14ac:dyDescent="0.25">
      <c r="A1561" s="72"/>
      <c r="C1561" s="88"/>
      <c r="D1561" s="87"/>
      <c r="E1561" s="1"/>
      <c r="F1561" s="8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72"/>
      <c r="V1561" s="72"/>
      <c r="W1561" s="72"/>
      <c r="X1561" s="72"/>
      <c r="Y1561" s="72"/>
      <c r="Z1561" s="72"/>
    </row>
    <row r="1562" spans="1:26" x14ac:dyDescent="0.25">
      <c r="A1562" s="72"/>
      <c r="C1562" s="88"/>
      <c r="D1562" s="87"/>
      <c r="E1562" s="1"/>
      <c r="F1562" s="8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72"/>
      <c r="V1562" s="72"/>
      <c r="W1562" s="72"/>
      <c r="X1562" s="72"/>
      <c r="Y1562" s="72"/>
      <c r="Z1562" s="72"/>
    </row>
    <row r="1563" spans="1:26" x14ac:dyDescent="0.25">
      <c r="A1563" s="72"/>
      <c r="C1563" s="88"/>
      <c r="D1563" s="87"/>
      <c r="E1563" s="1"/>
      <c r="F1563" s="8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72"/>
      <c r="V1563" s="72"/>
      <c r="W1563" s="72"/>
      <c r="X1563" s="72"/>
      <c r="Y1563" s="72"/>
      <c r="Z1563" s="72"/>
    </row>
    <row r="1564" spans="1:26" x14ac:dyDescent="0.25">
      <c r="A1564" s="72"/>
      <c r="C1564" s="88"/>
      <c r="D1564" s="87"/>
      <c r="E1564" s="1"/>
      <c r="F1564" s="8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72"/>
      <c r="V1564" s="72"/>
      <c r="W1564" s="72"/>
      <c r="X1564" s="72"/>
      <c r="Y1564" s="72"/>
      <c r="Z1564" s="72"/>
    </row>
    <row r="1565" spans="1:26" x14ac:dyDescent="0.25">
      <c r="A1565" s="72"/>
      <c r="C1565" s="88"/>
      <c r="D1565" s="87"/>
      <c r="E1565" s="1"/>
      <c r="F1565" s="8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72"/>
      <c r="V1565" s="72"/>
      <c r="W1565" s="72"/>
      <c r="X1565" s="72"/>
      <c r="Y1565" s="72"/>
      <c r="Z1565" s="72"/>
    </row>
    <row r="1566" spans="1:26" x14ac:dyDescent="0.25">
      <c r="A1566" s="72"/>
      <c r="C1566" s="88"/>
      <c r="D1566" s="87"/>
      <c r="E1566" s="1"/>
      <c r="F1566" s="8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72"/>
      <c r="V1566" s="72"/>
      <c r="W1566" s="72"/>
      <c r="X1566" s="72"/>
      <c r="Y1566" s="72"/>
      <c r="Z1566" s="72"/>
    </row>
    <row r="1567" spans="1:26" x14ac:dyDescent="0.25">
      <c r="A1567" s="72"/>
      <c r="C1567" s="88"/>
      <c r="D1567" s="87"/>
      <c r="E1567" s="1"/>
      <c r="F1567" s="8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72"/>
      <c r="V1567" s="72"/>
      <c r="W1567" s="72"/>
      <c r="X1567" s="72"/>
      <c r="Y1567" s="72"/>
      <c r="Z1567" s="72"/>
    </row>
    <row r="1568" spans="1:26" x14ac:dyDescent="0.25">
      <c r="A1568" s="72"/>
      <c r="C1568" s="88"/>
      <c r="D1568" s="87"/>
      <c r="E1568" s="1"/>
      <c r="F1568" s="8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72"/>
      <c r="V1568" s="72"/>
      <c r="W1568" s="72"/>
      <c r="X1568" s="72"/>
      <c r="Y1568" s="72"/>
      <c r="Z1568" s="72"/>
    </row>
    <row r="1569" spans="1:26" x14ac:dyDescent="0.25">
      <c r="A1569" s="72"/>
      <c r="C1569" s="88"/>
      <c r="D1569" s="87"/>
      <c r="E1569" s="1"/>
      <c r="F1569" s="8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72"/>
      <c r="V1569" s="72"/>
      <c r="W1569" s="72"/>
      <c r="X1569" s="72"/>
      <c r="Y1569" s="72"/>
      <c r="Z1569" s="72"/>
    </row>
    <row r="1570" spans="1:26" x14ac:dyDescent="0.25">
      <c r="A1570" s="72"/>
      <c r="C1570" s="88"/>
      <c r="D1570" s="87"/>
      <c r="E1570" s="1"/>
      <c r="F1570" s="8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72"/>
      <c r="V1570" s="72"/>
      <c r="W1570" s="72"/>
      <c r="X1570" s="72"/>
      <c r="Y1570" s="72"/>
      <c r="Z1570" s="72"/>
    </row>
    <row r="1571" spans="1:26" x14ac:dyDescent="0.25">
      <c r="A1571" s="72"/>
      <c r="C1571" s="88"/>
      <c r="D1571" s="87"/>
      <c r="E1571" s="1"/>
      <c r="F1571" s="8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72"/>
      <c r="V1571" s="72"/>
      <c r="W1571" s="72"/>
      <c r="X1571" s="72"/>
      <c r="Y1571" s="72"/>
      <c r="Z1571" s="72"/>
    </row>
    <row r="1572" spans="1:26" x14ac:dyDescent="0.25">
      <c r="A1572" s="72"/>
      <c r="C1572" s="88"/>
      <c r="D1572" s="87"/>
      <c r="E1572" s="1"/>
      <c r="F1572" s="8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72"/>
      <c r="V1572" s="72"/>
      <c r="W1572" s="72"/>
      <c r="X1572" s="72"/>
      <c r="Y1572" s="72"/>
      <c r="Z1572" s="72"/>
    </row>
    <row r="1573" spans="1:26" x14ac:dyDescent="0.25">
      <c r="A1573" s="72"/>
      <c r="C1573" s="88"/>
      <c r="D1573" s="87"/>
      <c r="E1573" s="1"/>
      <c r="F1573" s="8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72"/>
      <c r="V1573" s="72"/>
      <c r="W1573" s="72"/>
      <c r="X1573" s="72"/>
      <c r="Y1573" s="72"/>
      <c r="Z1573" s="72"/>
    </row>
    <row r="1574" spans="1:26" x14ac:dyDescent="0.25">
      <c r="A1574" s="72"/>
      <c r="C1574" s="88"/>
      <c r="D1574" s="87"/>
      <c r="E1574" s="1"/>
      <c r="F1574" s="8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72"/>
      <c r="V1574" s="72"/>
      <c r="W1574" s="72"/>
      <c r="X1574" s="72"/>
      <c r="Y1574" s="72"/>
      <c r="Z1574" s="72"/>
    </row>
    <row r="1575" spans="1:26" x14ac:dyDescent="0.25">
      <c r="A1575" s="72"/>
      <c r="C1575" s="88"/>
      <c r="D1575" s="87"/>
      <c r="E1575" s="1"/>
      <c r="F1575" s="8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72"/>
      <c r="V1575" s="72"/>
      <c r="W1575" s="72"/>
      <c r="X1575" s="72"/>
      <c r="Y1575" s="72"/>
      <c r="Z1575" s="72"/>
    </row>
    <row r="1576" spans="1:26" x14ac:dyDescent="0.25">
      <c r="A1576" s="72"/>
      <c r="C1576" s="88"/>
      <c r="D1576" s="87"/>
      <c r="E1576" s="1"/>
      <c r="F1576" s="8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72"/>
      <c r="V1576" s="72"/>
      <c r="W1576" s="72"/>
      <c r="X1576" s="72"/>
      <c r="Y1576" s="72"/>
      <c r="Z1576" s="72"/>
    </row>
    <row r="1577" spans="1:26" x14ac:dyDescent="0.25">
      <c r="A1577" s="72"/>
      <c r="C1577" s="88"/>
      <c r="D1577" s="87"/>
      <c r="E1577" s="1"/>
      <c r="F1577" s="8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72"/>
      <c r="V1577" s="72"/>
      <c r="W1577" s="72"/>
      <c r="X1577" s="72"/>
      <c r="Y1577" s="72"/>
      <c r="Z1577" s="72"/>
    </row>
    <row r="1578" spans="1:26" x14ac:dyDescent="0.25">
      <c r="A1578" s="72"/>
      <c r="C1578" s="88"/>
      <c r="D1578" s="87"/>
      <c r="E1578" s="1"/>
      <c r="F1578" s="8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72"/>
      <c r="V1578" s="72"/>
      <c r="W1578" s="72"/>
      <c r="X1578" s="72"/>
      <c r="Y1578" s="72"/>
      <c r="Z1578" s="72"/>
    </row>
    <row r="1579" spans="1:26" x14ac:dyDescent="0.25">
      <c r="A1579" s="72"/>
      <c r="C1579" s="88"/>
      <c r="D1579" s="87"/>
      <c r="E1579" s="1"/>
      <c r="F1579" s="8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72"/>
      <c r="V1579" s="72"/>
      <c r="W1579" s="72"/>
      <c r="X1579" s="72"/>
      <c r="Y1579" s="72"/>
      <c r="Z1579" s="72"/>
    </row>
    <row r="1580" spans="1:26" x14ac:dyDescent="0.25">
      <c r="A1580" s="72"/>
      <c r="C1580" s="88"/>
      <c r="D1580" s="87"/>
      <c r="E1580" s="1"/>
      <c r="F1580" s="8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72"/>
      <c r="V1580" s="72"/>
      <c r="W1580" s="72"/>
      <c r="X1580" s="72"/>
      <c r="Y1580" s="72"/>
      <c r="Z1580" s="72"/>
    </row>
    <row r="1581" spans="1:26" x14ac:dyDescent="0.25">
      <c r="A1581" s="72"/>
      <c r="C1581" s="88"/>
      <c r="D1581" s="87"/>
      <c r="E1581" s="1"/>
      <c r="F1581" s="8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72"/>
      <c r="V1581" s="72"/>
      <c r="W1581" s="72"/>
      <c r="X1581" s="72"/>
      <c r="Y1581" s="72"/>
      <c r="Z1581" s="72"/>
    </row>
    <row r="1582" spans="1:26" x14ac:dyDescent="0.25">
      <c r="A1582" s="72"/>
      <c r="C1582" s="88"/>
      <c r="D1582" s="87"/>
      <c r="E1582" s="1"/>
      <c r="F1582" s="8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72"/>
      <c r="V1582" s="72"/>
      <c r="W1582" s="72"/>
      <c r="X1582" s="72"/>
      <c r="Y1582" s="72"/>
      <c r="Z1582" s="72"/>
    </row>
    <row r="1583" spans="1:26" x14ac:dyDescent="0.25">
      <c r="A1583" s="72"/>
      <c r="C1583" s="88"/>
      <c r="D1583" s="87"/>
      <c r="E1583" s="1"/>
      <c r="F1583" s="8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72"/>
      <c r="V1583" s="72"/>
      <c r="W1583" s="72"/>
      <c r="X1583" s="72"/>
      <c r="Y1583" s="72"/>
      <c r="Z1583" s="72"/>
    </row>
    <row r="1584" spans="1:26" x14ac:dyDescent="0.25">
      <c r="A1584" s="72"/>
      <c r="C1584" s="88"/>
      <c r="D1584" s="87"/>
      <c r="E1584" s="1"/>
      <c r="F1584" s="8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72"/>
      <c r="V1584" s="72"/>
      <c r="W1584" s="72"/>
      <c r="X1584" s="72"/>
      <c r="Y1584" s="72"/>
      <c r="Z1584" s="72"/>
    </row>
    <row r="1585" spans="1:26" x14ac:dyDescent="0.25">
      <c r="A1585" s="72"/>
      <c r="C1585" s="88"/>
      <c r="D1585" s="87"/>
      <c r="E1585" s="1"/>
      <c r="F1585" s="8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72"/>
      <c r="V1585" s="72"/>
      <c r="W1585" s="72"/>
      <c r="X1585" s="72"/>
      <c r="Y1585" s="72"/>
      <c r="Z1585" s="72"/>
    </row>
    <row r="1586" spans="1:26" x14ac:dyDescent="0.25">
      <c r="A1586" s="72"/>
      <c r="C1586" s="88"/>
      <c r="D1586" s="87"/>
      <c r="E1586" s="1"/>
      <c r="F1586" s="8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72"/>
      <c r="V1586" s="72"/>
      <c r="W1586" s="72"/>
      <c r="X1586" s="72"/>
      <c r="Y1586" s="72"/>
      <c r="Z1586" s="72"/>
    </row>
    <row r="1587" spans="1:26" x14ac:dyDescent="0.25">
      <c r="A1587" s="72"/>
      <c r="C1587" s="88"/>
      <c r="D1587" s="87"/>
      <c r="E1587" s="1"/>
      <c r="F1587" s="8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72"/>
      <c r="V1587" s="72"/>
      <c r="W1587" s="72"/>
      <c r="X1587" s="72"/>
      <c r="Y1587" s="72"/>
      <c r="Z1587" s="72"/>
    </row>
    <row r="1588" spans="1:26" x14ac:dyDescent="0.25">
      <c r="A1588" s="72"/>
      <c r="C1588" s="88"/>
      <c r="D1588" s="87"/>
      <c r="E1588" s="1"/>
      <c r="F1588" s="8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72"/>
      <c r="V1588" s="72"/>
      <c r="W1588" s="72"/>
      <c r="X1588" s="72"/>
      <c r="Y1588" s="72"/>
      <c r="Z1588" s="72"/>
    </row>
    <row r="1589" spans="1:26" x14ac:dyDescent="0.25">
      <c r="A1589" s="72"/>
      <c r="C1589" s="88"/>
      <c r="D1589" s="87"/>
      <c r="E1589" s="1"/>
      <c r="F1589" s="8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72"/>
      <c r="V1589" s="72"/>
      <c r="W1589" s="72"/>
      <c r="X1589" s="72"/>
      <c r="Y1589" s="72"/>
      <c r="Z1589" s="72"/>
    </row>
    <row r="1590" spans="1:26" x14ac:dyDescent="0.25">
      <c r="A1590" s="72"/>
      <c r="C1590" s="88"/>
      <c r="D1590" s="87"/>
      <c r="E1590" s="1"/>
      <c r="F1590" s="8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72"/>
      <c r="V1590" s="72"/>
      <c r="W1590" s="72"/>
      <c r="X1590" s="72"/>
      <c r="Y1590" s="72"/>
      <c r="Z1590" s="72"/>
    </row>
    <row r="1591" spans="1:26" x14ac:dyDescent="0.25">
      <c r="A1591" s="72"/>
      <c r="C1591" s="88"/>
      <c r="D1591" s="87"/>
      <c r="E1591" s="1"/>
      <c r="F1591" s="8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72"/>
      <c r="V1591" s="72"/>
      <c r="W1591" s="72"/>
      <c r="X1591" s="72"/>
      <c r="Y1591" s="72"/>
      <c r="Z1591" s="72"/>
    </row>
    <row r="1592" spans="1:26" x14ac:dyDescent="0.25">
      <c r="A1592" s="72"/>
      <c r="C1592" s="88"/>
      <c r="D1592" s="87"/>
      <c r="E1592" s="1"/>
      <c r="F1592" s="8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72"/>
      <c r="V1592" s="72"/>
      <c r="W1592" s="72"/>
      <c r="X1592" s="72"/>
      <c r="Y1592" s="72"/>
      <c r="Z1592" s="72"/>
    </row>
    <row r="1593" spans="1:26" x14ac:dyDescent="0.25">
      <c r="A1593" s="72"/>
      <c r="C1593" s="88"/>
      <c r="D1593" s="87"/>
      <c r="E1593" s="1"/>
      <c r="F1593" s="8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72"/>
      <c r="V1593" s="72"/>
      <c r="W1593" s="72"/>
      <c r="X1593" s="72"/>
      <c r="Y1593" s="72"/>
      <c r="Z1593" s="72"/>
    </row>
    <row r="1594" spans="1:26" x14ac:dyDescent="0.25">
      <c r="A1594" s="72"/>
      <c r="C1594" s="88"/>
      <c r="D1594" s="87"/>
      <c r="E1594" s="1"/>
      <c r="F1594" s="8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72"/>
      <c r="V1594" s="72"/>
      <c r="W1594" s="72"/>
      <c r="X1594" s="72"/>
      <c r="Y1594" s="72"/>
      <c r="Z1594" s="72"/>
    </row>
    <row r="1595" spans="1:26" x14ac:dyDescent="0.25">
      <c r="A1595" s="72"/>
      <c r="C1595" s="88"/>
      <c r="D1595" s="87"/>
      <c r="E1595" s="1"/>
      <c r="F1595" s="8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72"/>
      <c r="V1595" s="72"/>
      <c r="W1595" s="72"/>
      <c r="X1595" s="72"/>
      <c r="Y1595" s="72"/>
      <c r="Z1595" s="72"/>
    </row>
    <row r="1596" spans="1:26" x14ac:dyDescent="0.25">
      <c r="A1596" s="72"/>
      <c r="C1596" s="88"/>
      <c r="D1596" s="87"/>
      <c r="E1596" s="1"/>
      <c r="F1596" s="8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72"/>
      <c r="V1596" s="72"/>
      <c r="W1596" s="72"/>
      <c r="X1596" s="72"/>
      <c r="Y1596" s="72"/>
      <c r="Z1596" s="72"/>
    </row>
    <row r="1597" spans="1:26" x14ac:dyDescent="0.25">
      <c r="A1597" s="72"/>
      <c r="C1597" s="88"/>
      <c r="D1597" s="87"/>
      <c r="E1597" s="1"/>
      <c r="F1597" s="8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72"/>
      <c r="V1597" s="72"/>
      <c r="W1597" s="72"/>
      <c r="X1597" s="72"/>
      <c r="Y1597" s="72"/>
      <c r="Z1597" s="72"/>
    </row>
    <row r="1598" spans="1:26" x14ac:dyDescent="0.25">
      <c r="A1598" s="72"/>
      <c r="C1598" s="88"/>
      <c r="D1598" s="87"/>
      <c r="E1598" s="1"/>
      <c r="F1598" s="8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72"/>
      <c r="V1598" s="72"/>
      <c r="W1598" s="72"/>
      <c r="X1598" s="72"/>
      <c r="Y1598" s="72"/>
      <c r="Z1598" s="72"/>
    </row>
    <row r="1599" spans="1:26" x14ac:dyDescent="0.25">
      <c r="A1599" s="72"/>
      <c r="C1599" s="88"/>
      <c r="D1599" s="87"/>
      <c r="E1599" s="1"/>
      <c r="F1599" s="8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72"/>
      <c r="V1599" s="72"/>
      <c r="W1599" s="72"/>
      <c r="X1599" s="72"/>
      <c r="Y1599" s="72"/>
      <c r="Z1599" s="72"/>
    </row>
    <row r="1600" spans="1:26" x14ac:dyDescent="0.25">
      <c r="A1600" s="72"/>
      <c r="C1600" s="88"/>
      <c r="D1600" s="87"/>
      <c r="E1600" s="1"/>
      <c r="F1600" s="8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72"/>
      <c r="V1600" s="72"/>
      <c r="W1600" s="72"/>
      <c r="X1600" s="72"/>
      <c r="Y1600" s="72"/>
      <c r="Z1600" s="72"/>
    </row>
    <row r="1601" spans="1:26" x14ac:dyDescent="0.25">
      <c r="A1601" s="72"/>
      <c r="C1601" s="88"/>
      <c r="D1601" s="87"/>
      <c r="E1601" s="1"/>
      <c r="F1601" s="8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72"/>
      <c r="V1601" s="72"/>
      <c r="W1601" s="72"/>
      <c r="X1601" s="72"/>
      <c r="Y1601" s="72"/>
      <c r="Z1601" s="72"/>
    </row>
    <row r="1602" spans="1:26" x14ac:dyDescent="0.25">
      <c r="A1602" s="72"/>
      <c r="C1602" s="88"/>
      <c r="D1602" s="87"/>
      <c r="E1602" s="1"/>
      <c r="F1602" s="8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72"/>
      <c r="V1602" s="72"/>
      <c r="W1602" s="72"/>
      <c r="X1602" s="72"/>
      <c r="Y1602" s="72"/>
      <c r="Z1602" s="72"/>
    </row>
    <row r="1603" spans="1:26" x14ac:dyDescent="0.25">
      <c r="A1603" s="72"/>
      <c r="C1603" s="88"/>
      <c r="D1603" s="87"/>
      <c r="E1603" s="1"/>
      <c r="F1603" s="8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72"/>
      <c r="V1603" s="72"/>
      <c r="W1603" s="72"/>
      <c r="X1603" s="72"/>
      <c r="Y1603" s="72"/>
      <c r="Z1603" s="72"/>
    </row>
    <row r="1604" spans="1:26" x14ac:dyDescent="0.25">
      <c r="A1604" s="72"/>
      <c r="C1604" s="88"/>
      <c r="D1604" s="87"/>
      <c r="E1604" s="1"/>
      <c r="F1604" s="8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72"/>
      <c r="V1604" s="72"/>
      <c r="W1604" s="72"/>
      <c r="X1604" s="72"/>
      <c r="Y1604" s="72"/>
      <c r="Z1604" s="72"/>
    </row>
    <row r="1605" spans="1:26" x14ac:dyDescent="0.25">
      <c r="A1605" s="72"/>
      <c r="C1605" s="88"/>
      <c r="D1605" s="87"/>
      <c r="E1605" s="1"/>
      <c r="F1605" s="8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72"/>
      <c r="V1605" s="72"/>
      <c r="W1605" s="72"/>
      <c r="X1605" s="72"/>
      <c r="Y1605" s="72"/>
      <c r="Z1605" s="72"/>
    </row>
    <row r="1606" spans="1:26" x14ac:dyDescent="0.25">
      <c r="A1606" s="72"/>
      <c r="C1606" s="88"/>
      <c r="D1606" s="87"/>
      <c r="E1606" s="1"/>
      <c r="F1606" s="8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72"/>
      <c r="V1606" s="72"/>
      <c r="W1606" s="72"/>
      <c r="X1606" s="72"/>
      <c r="Y1606" s="72"/>
      <c r="Z1606" s="72"/>
    </row>
    <row r="1607" spans="1:26" x14ac:dyDescent="0.25">
      <c r="A1607" s="72"/>
      <c r="C1607" s="88"/>
      <c r="D1607" s="87"/>
      <c r="E1607" s="1"/>
      <c r="F1607" s="8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72"/>
      <c r="V1607" s="72"/>
      <c r="W1607" s="72"/>
      <c r="X1607" s="72"/>
      <c r="Y1607" s="72"/>
      <c r="Z1607" s="72"/>
    </row>
    <row r="1608" spans="1:26" x14ac:dyDescent="0.25">
      <c r="A1608" s="72"/>
      <c r="C1608" s="88"/>
      <c r="D1608" s="87"/>
      <c r="E1608" s="1"/>
      <c r="F1608" s="8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72"/>
      <c r="V1608" s="72"/>
      <c r="W1608" s="72"/>
      <c r="X1608" s="72"/>
      <c r="Y1608" s="72"/>
      <c r="Z1608" s="72"/>
    </row>
    <row r="1609" spans="1:26" x14ac:dyDescent="0.25">
      <c r="A1609" s="72"/>
      <c r="C1609" s="88"/>
      <c r="D1609" s="87"/>
      <c r="E1609" s="1"/>
      <c r="F1609" s="8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72"/>
      <c r="V1609" s="72"/>
      <c r="W1609" s="72"/>
      <c r="X1609" s="72"/>
      <c r="Y1609" s="72"/>
      <c r="Z1609" s="72"/>
    </row>
    <row r="1610" spans="1:26" x14ac:dyDescent="0.25">
      <c r="A1610" s="72"/>
      <c r="C1610" s="88"/>
      <c r="D1610" s="87"/>
      <c r="E1610" s="1"/>
      <c r="F1610" s="8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72"/>
      <c r="V1610" s="72"/>
      <c r="W1610" s="72"/>
      <c r="X1610" s="72"/>
      <c r="Y1610" s="72"/>
      <c r="Z1610" s="72"/>
    </row>
    <row r="1611" spans="1:26" x14ac:dyDescent="0.25">
      <c r="A1611" s="72"/>
      <c r="C1611" s="88"/>
      <c r="D1611" s="87"/>
      <c r="E1611" s="1"/>
      <c r="F1611" s="8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72"/>
      <c r="V1611" s="72"/>
      <c r="W1611" s="72"/>
      <c r="X1611" s="72"/>
      <c r="Y1611" s="72"/>
      <c r="Z1611" s="72"/>
    </row>
    <row r="1612" spans="1:26" x14ac:dyDescent="0.25">
      <c r="A1612" s="72"/>
      <c r="C1612" s="88"/>
      <c r="D1612" s="87"/>
      <c r="E1612" s="1"/>
      <c r="F1612" s="8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72"/>
      <c r="V1612" s="72"/>
      <c r="W1612" s="72"/>
      <c r="X1612" s="72"/>
      <c r="Y1612" s="72"/>
      <c r="Z1612" s="72"/>
    </row>
    <row r="1613" spans="1:26" x14ac:dyDescent="0.25">
      <c r="A1613" s="72"/>
      <c r="C1613" s="88"/>
      <c r="D1613" s="87"/>
      <c r="E1613" s="1"/>
      <c r="F1613" s="8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72"/>
      <c r="V1613" s="72"/>
      <c r="W1613" s="72"/>
      <c r="X1613" s="72"/>
      <c r="Y1613" s="72"/>
      <c r="Z1613" s="72"/>
    </row>
    <row r="1614" spans="1:26" x14ac:dyDescent="0.25">
      <c r="A1614" s="72"/>
      <c r="C1614" s="88"/>
      <c r="D1614" s="87"/>
      <c r="E1614" s="1"/>
      <c r="F1614" s="8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72"/>
      <c r="V1614" s="72"/>
      <c r="W1614" s="72"/>
      <c r="X1614" s="72"/>
      <c r="Y1614" s="72"/>
      <c r="Z1614" s="72"/>
    </row>
    <row r="1615" spans="1:26" x14ac:dyDescent="0.25">
      <c r="A1615" s="72"/>
      <c r="C1615" s="88"/>
      <c r="D1615" s="87"/>
      <c r="E1615" s="1"/>
      <c r="F1615" s="8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72"/>
      <c r="V1615" s="72"/>
      <c r="W1615" s="72"/>
      <c r="X1615" s="72"/>
      <c r="Y1615" s="72"/>
      <c r="Z1615" s="72"/>
    </row>
    <row r="1616" spans="1:26" x14ac:dyDescent="0.25">
      <c r="A1616" s="72"/>
      <c r="C1616" s="88"/>
      <c r="D1616" s="87"/>
      <c r="E1616" s="1"/>
      <c r="F1616" s="8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72"/>
      <c r="V1616" s="72"/>
      <c r="W1616" s="72"/>
      <c r="X1616" s="72"/>
      <c r="Y1616" s="72"/>
      <c r="Z1616" s="72"/>
    </row>
    <row r="1617" spans="1:26" x14ac:dyDescent="0.25">
      <c r="A1617" s="72"/>
      <c r="C1617" s="88"/>
      <c r="D1617" s="87"/>
      <c r="E1617" s="1"/>
      <c r="F1617" s="8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72"/>
      <c r="V1617" s="72"/>
      <c r="W1617" s="72"/>
      <c r="X1617" s="72"/>
      <c r="Y1617" s="72"/>
      <c r="Z1617" s="72"/>
    </row>
    <row r="1618" spans="1:26" x14ac:dyDescent="0.25">
      <c r="A1618" s="72"/>
      <c r="C1618" s="88"/>
      <c r="D1618" s="87"/>
      <c r="E1618" s="1"/>
      <c r="F1618" s="8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72"/>
      <c r="V1618" s="72"/>
      <c r="W1618" s="72"/>
      <c r="X1618" s="72"/>
      <c r="Y1618" s="72"/>
      <c r="Z1618" s="72"/>
    </row>
    <row r="1619" spans="1:26" x14ac:dyDescent="0.25">
      <c r="A1619" s="72"/>
      <c r="C1619" s="88"/>
      <c r="D1619" s="87"/>
      <c r="E1619" s="1"/>
      <c r="F1619" s="8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72"/>
      <c r="V1619" s="72"/>
      <c r="W1619" s="72"/>
      <c r="X1619" s="72"/>
      <c r="Y1619" s="72"/>
      <c r="Z1619" s="72"/>
    </row>
    <row r="1620" spans="1:26" x14ac:dyDescent="0.25">
      <c r="A1620" s="72"/>
      <c r="C1620" s="88"/>
      <c r="D1620" s="87"/>
      <c r="E1620" s="1"/>
      <c r="F1620" s="8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72"/>
      <c r="V1620" s="72"/>
      <c r="W1620" s="72"/>
      <c r="X1620" s="72"/>
      <c r="Y1620" s="72"/>
      <c r="Z1620" s="72"/>
    </row>
    <row r="1621" spans="1:26" x14ac:dyDescent="0.25">
      <c r="A1621" s="72"/>
      <c r="C1621" s="88"/>
      <c r="D1621" s="87"/>
      <c r="E1621" s="1"/>
      <c r="F1621" s="8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72"/>
      <c r="V1621" s="72"/>
      <c r="W1621" s="72"/>
      <c r="X1621" s="72"/>
      <c r="Y1621" s="72"/>
      <c r="Z1621" s="72"/>
    </row>
    <row r="1622" spans="1:26" x14ac:dyDescent="0.25">
      <c r="A1622" s="72"/>
      <c r="C1622" s="88"/>
      <c r="D1622" s="87"/>
      <c r="E1622" s="1"/>
      <c r="F1622" s="8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72"/>
      <c r="V1622" s="72"/>
      <c r="W1622" s="72"/>
      <c r="X1622" s="72"/>
      <c r="Y1622" s="72"/>
      <c r="Z1622" s="72"/>
    </row>
    <row r="1623" spans="1:26" x14ac:dyDescent="0.25">
      <c r="A1623" s="72"/>
      <c r="C1623" s="88"/>
      <c r="D1623" s="87"/>
      <c r="E1623" s="1"/>
      <c r="F1623" s="8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72"/>
      <c r="V1623" s="72"/>
      <c r="W1623" s="72"/>
      <c r="X1623" s="72"/>
      <c r="Y1623" s="72"/>
      <c r="Z1623" s="72"/>
    </row>
    <row r="1624" spans="1:26" x14ac:dyDescent="0.25">
      <c r="A1624" s="72"/>
      <c r="C1624" s="88"/>
      <c r="D1624" s="87"/>
      <c r="E1624" s="1"/>
      <c r="F1624" s="8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72"/>
      <c r="V1624" s="72"/>
      <c r="W1624" s="72"/>
      <c r="X1624" s="72"/>
      <c r="Y1624" s="72"/>
      <c r="Z1624" s="72"/>
    </row>
    <row r="1625" spans="1:26" x14ac:dyDescent="0.25">
      <c r="A1625" s="72"/>
      <c r="C1625" s="88"/>
      <c r="D1625" s="87"/>
      <c r="E1625" s="1"/>
      <c r="F1625" s="8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72"/>
      <c r="V1625" s="72"/>
      <c r="W1625" s="72"/>
      <c r="X1625" s="72"/>
      <c r="Y1625" s="72"/>
      <c r="Z1625" s="72"/>
    </row>
    <row r="1626" spans="1:26" x14ac:dyDescent="0.25">
      <c r="A1626" s="72"/>
      <c r="C1626" s="88"/>
      <c r="D1626" s="87"/>
      <c r="E1626" s="1"/>
      <c r="F1626" s="8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72"/>
      <c r="V1626" s="72"/>
      <c r="W1626" s="72"/>
      <c r="X1626" s="72"/>
      <c r="Y1626" s="72"/>
      <c r="Z1626" s="72"/>
    </row>
    <row r="1627" spans="1:26" x14ac:dyDescent="0.25">
      <c r="A1627" s="72"/>
      <c r="C1627" s="88"/>
      <c r="D1627" s="87"/>
      <c r="E1627" s="1"/>
      <c r="F1627" s="8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72"/>
      <c r="V1627" s="72"/>
      <c r="W1627" s="72"/>
      <c r="X1627" s="72"/>
      <c r="Y1627" s="72"/>
      <c r="Z1627" s="72"/>
    </row>
    <row r="1628" spans="1:26" x14ac:dyDescent="0.25">
      <c r="A1628" s="72"/>
      <c r="C1628" s="88"/>
      <c r="D1628" s="87"/>
      <c r="E1628" s="1"/>
      <c r="F1628" s="8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72"/>
      <c r="V1628" s="72"/>
      <c r="W1628" s="72"/>
      <c r="X1628" s="72"/>
      <c r="Y1628" s="72"/>
      <c r="Z1628" s="72"/>
    </row>
    <row r="1629" spans="1:26" x14ac:dyDescent="0.25">
      <c r="A1629" s="72"/>
      <c r="C1629" s="88"/>
      <c r="D1629" s="87"/>
      <c r="E1629" s="1"/>
      <c r="F1629" s="8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72"/>
      <c r="V1629" s="72"/>
      <c r="W1629" s="72"/>
      <c r="X1629" s="72"/>
      <c r="Y1629" s="72"/>
      <c r="Z1629" s="72"/>
    </row>
    <row r="1630" spans="1:26" x14ac:dyDescent="0.25">
      <c r="A1630" s="72"/>
      <c r="C1630" s="88"/>
      <c r="D1630" s="87"/>
      <c r="E1630" s="1"/>
      <c r="F1630" s="8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72"/>
      <c r="V1630" s="72"/>
      <c r="W1630" s="72"/>
      <c r="X1630" s="72"/>
      <c r="Y1630" s="72"/>
      <c r="Z1630" s="72"/>
    </row>
    <row r="1631" spans="1:26" x14ac:dyDescent="0.25">
      <c r="A1631" s="72"/>
      <c r="C1631" s="88"/>
      <c r="D1631" s="87"/>
      <c r="E1631" s="1"/>
      <c r="F1631" s="8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72"/>
      <c r="V1631" s="72"/>
      <c r="W1631" s="72"/>
      <c r="X1631" s="72"/>
      <c r="Y1631" s="72"/>
      <c r="Z1631" s="72"/>
    </row>
    <row r="1632" spans="1:26" x14ac:dyDescent="0.25">
      <c r="A1632" s="72"/>
      <c r="C1632" s="88"/>
      <c r="D1632" s="87"/>
      <c r="E1632" s="1"/>
      <c r="F1632" s="8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72"/>
      <c r="V1632" s="72"/>
      <c r="W1632" s="72"/>
      <c r="X1632" s="72"/>
      <c r="Y1632" s="72"/>
      <c r="Z1632" s="72"/>
    </row>
    <row r="1633" spans="1:26" x14ac:dyDescent="0.25">
      <c r="A1633" s="72"/>
      <c r="C1633" s="88"/>
      <c r="D1633" s="87"/>
      <c r="E1633" s="1"/>
      <c r="F1633" s="8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72"/>
      <c r="V1633" s="72"/>
      <c r="W1633" s="72"/>
      <c r="X1633" s="72"/>
      <c r="Y1633" s="72"/>
      <c r="Z1633" s="72"/>
    </row>
    <row r="1634" spans="1:26" x14ac:dyDescent="0.25">
      <c r="A1634" s="72"/>
      <c r="C1634" s="88"/>
      <c r="D1634" s="87"/>
      <c r="E1634" s="1"/>
      <c r="F1634" s="8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72"/>
      <c r="V1634" s="72"/>
      <c r="W1634" s="72"/>
      <c r="X1634" s="72"/>
      <c r="Y1634" s="72"/>
      <c r="Z1634" s="72"/>
    </row>
    <row r="1635" spans="1:26" x14ac:dyDescent="0.25">
      <c r="A1635" s="72"/>
      <c r="C1635" s="88"/>
      <c r="D1635" s="87"/>
      <c r="E1635" s="1"/>
      <c r="F1635" s="8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72"/>
      <c r="V1635" s="72"/>
      <c r="W1635" s="72"/>
      <c r="X1635" s="72"/>
      <c r="Y1635" s="72"/>
      <c r="Z1635" s="72"/>
    </row>
    <row r="1636" spans="1:26" x14ac:dyDescent="0.25">
      <c r="A1636" s="72"/>
      <c r="C1636" s="88"/>
      <c r="D1636" s="87"/>
      <c r="E1636" s="1"/>
      <c r="F1636" s="8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72"/>
      <c r="V1636" s="72"/>
      <c r="W1636" s="72"/>
      <c r="X1636" s="72"/>
      <c r="Y1636" s="72"/>
      <c r="Z1636" s="72"/>
    </row>
    <row r="1637" spans="1:26" x14ac:dyDescent="0.25">
      <c r="A1637" s="72"/>
      <c r="C1637" s="88"/>
      <c r="D1637" s="87"/>
      <c r="E1637" s="1"/>
      <c r="F1637" s="8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72"/>
      <c r="V1637" s="72"/>
      <c r="W1637" s="72"/>
      <c r="X1637" s="72"/>
      <c r="Y1637" s="72"/>
      <c r="Z1637" s="72"/>
    </row>
    <row r="1638" spans="1:26" x14ac:dyDescent="0.25">
      <c r="A1638" s="72"/>
      <c r="C1638" s="88"/>
      <c r="D1638" s="87"/>
      <c r="E1638" s="1"/>
      <c r="F1638" s="8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72"/>
      <c r="V1638" s="72"/>
      <c r="W1638" s="72"/>
      <c r="X1638" s="72"/>
      <c r="Y1638" s="72"/>
      <c r="Z1638" s="72"/>
    </row>
    <row r="1639" spans="1:26" x14ac:dyDescent="0.25">
      <c r="A1639" s="72"/>
      <c r="C1639" s="88"/>
      <c r="D1639" s="87"/>
      <c r="E1639" s="1"/>
      <c r="F1639" s="8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72"/>
      <c r="V1639" s="72"/>
      <c r="W1639" s="72"/>
      <c r="X1639" s="72"/>
      <c r="Y1639" s="72"/>
      <c r="Z1639" s="72"/>
    </row>
    <row r="1640" spans="1:26" x14ac:dyDescent="0.25">
      <c r="A1640" s="72"/>
      <c r="C1640" s="88"/>
      <c r="D1640" s="87"/>
      <c r="E1640" s="1"/>
      <c r="F1640" s="8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72"/>
      <c r="V1640" s="72"/>
      <c r="W1640" s="72"/>
      <c r="X1640" s="72"/>
      <c r="Y1640" s="72"/>
      <c r="Z1640" s="72"/>
    </row>
    <row r="1641" spans="1:26" x14ac:dyDescent="0.25">
      <c r="A1641" s="72"/>
      <c r="C1641" s="88"/>
      <c r="D1641" s="87"/>
      <c r="E1641" s="1"/>
      <c r="F1641" s="8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72"/>
      <c r="V1641" s="72"/>
      <c r="W1641" s="72"/>
      <c r="X1641" s="72"/>
      <c r="Y1641" s="72"/>
      <c r="Z1641" s="72"/>
    </row>
    <row r="1642" spans="1:26" x14ac:dyDescent="0.25">
      <c r="A1642" s="72"/>
      <c r="C1642" s="88"/>
      <c r="D1642" s="87"/>
      <c r="E1642" s="1"/>
      <c r="F1642" s="8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72"/>
      <c r="V1642" s="72"/>
      <c r="W1642" s="72"/>
      <c r="X1642" s="72"/>
      <c r="Y1642" s="72"/>
      <c r="Z1642" s="72"/>
    </row>
    <row r="1643" spans="1:26" x14ac:dyDescent="0.25">
      <c r="A1643" s="72"/>
      <c r="C1643" s="88"/>
      <c r="D1643" s="87"/>
      <c r="E1643" s="1"/>
      <c r="F1643" s="8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72"/>
      <c r="V1643" s="72"/>
      <c r="W1643" s="72"/>
      <c r="X1643" s="72"/>
      <c r="Y1643" s="72"/>
      <c r="Z1643" s="72"/>
    </row>
    <row r="1644" spans="1:26" x14ac:dyDescent="0.25">
      <c r="A1644" s="72"/>
      <c r="C1644" s="88"/>
      <c r="D1644" s="87"/>
      <c r="E1644" s="1"/>
      <c r="F1644" s="8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72"/>
      <c r="V1644" s="72"/>
      <c r="W1644" s="72"/>
      <c r="X1644" s="72"/>
      <c r="Y1644" s="72"/>
      <c r="Z1644" s="72"/>
    </row>
    <row r="1645" spans="1:26" x14ac:dyDescent="0.25">
      <c r="A1645" s="72"/>
      <c r="C1645" s="88"/>
      <c r="D1645" s="87"/>
      <c r="E1645" s="1"/>
      <c r="F1645" s="8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72"/>
      <c r="V1645" s="72"/>
      <c r="W1645" s="72"/>
      <c r="X1645" s="72"/>
      <c r="Y1645" s="72"/>
      <c r="Z1645" s="72"/>
    </row>
    <row r="1646" spans="1:26" x14ac:dyDescent="0.25">
      <c r="A1646" s="72"/>
      <c r="C1646" s="88"/>
      <c r="D1646" s="87"/>
      <c r="E1646" s="1"/>
      <c r="F1646" s="8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72"/>
      <c r="V1646" s="72"/>
      <c r="W1646" s="72"/>
      <c r="X1646" s="72"/>
      <c r="Y1646" s="72"/>
      <c r="Z1646" s="72"/>
    </row>
    <row r="1647" spans="1:26" x14ac:dyDescent="0.25">
      <c r="A1647" s="72"/>
      <c r="C1647" s="88"/>
      <c r="D1647" s="87"/>
      <c r="E1647" s="1"/>
      <c r="F1647" s="8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72"/>
      <c r="V1647" s="72"/>
      <c r="W1647" s="72"/>
      <c r="X1647" s="72"/>
      <c r="Y1647" s="72"/>
      <c r="Z1647" s="72"/>
    </row>
    <row r="1648" spans="1:26" x14ac:dyDescent="0.25">
      <c r="A1648" s="72"/>
      <c r="C1648" s="88"/>
      <c r="D1648" s="87"/>
      <c r="E1648" s="1"/>
      <c r="F1648" s="8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72"/>
      <c r="V1648" s="72"/>
      <c r="W1648" s="72"/>
      <c r="X1648" s="72"/>
      <c r="Y1648" s="72"/>
      <c r="Z1648" s="72"/>
    </row>
    <row r="1649" spans="1:26" x14ac:dyDescent="0.25">
      <c r="A1649" s="72"/>
      <c r="C1649" s="88"/>
      <c r="D1649" s="87"/>
      <c r="E1649" s="1"/>
      <c r="F1649" s="8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72"/>
      <c r="V1649" s="72"/>
      <c r="W1649" s="72"/>
      <c r="X1649" s="72"/>
      <c r="Y1649" s="72"/>
      <c r="Z1649" s="72"/>
    </row>
    <row r="1650" spans="1:26" x14ac:dyDescent="0.25">
      <c r="A1650" s="72"/>
      <c r="C1650" s="88"/>
      <c r="D1650" s="87"/>
      <c r="E1650" s="1"/>
      <c r="F1650" s="8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72"/>
      <c r="V1650" s="72"/>
      <c r="W1650" s="72"/>
      <c r="X1650" s="72"/>
      <c r="Y1650" s="72"/>
      <c r="Z1650" s="72"/>
    </row>
    <row r="1651" spans="1:26" x14ac:dyDescent="0.25">
      <c r="A1651" s="72"/>
      <c r="C1651" s="88"/>
      <c r="D1651" s="87"/>
      <c r="E1651" s="1"/>
      <c r="F1651" s="8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72"/>
      <c r="V1651" s="72"/>
      <c r="W1651" s="72"/>
      <c r="X1651" s="72"/>
      <c r="Y1651" s="72"/>
      <c r="Z1651" s="72"/>
    </row>
    <row r="1652" spans="1:26" x14ac:dyDescent="0.25">
      <c r="A1652" s="72"/>
      <c r="C1652" s="88"/>
      <c r="D1652" s="87"/>
      <c r="E1652" s="1"/>
      <c r="F1652" s="8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72"/>
      <c r="V1652" s="72"/>
      <c r="W1652" s="72"/>
      <c r="X1652" s="72"/>
      <c r="Y1652" s="72"/>
      <c r="Z1652" s="72"/>
    </row>
    <row r="1653" spans="1:26" x14ac:dyDescent="0.25">
      <c r="A1653" s="72"/>
      <c r="C1653" s="88"/>
      <c r="D1653" s="87"/>
      <c r="E1653" s="1"/>
      <c r="F1653" s="8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72"/>
      <c r="V1653" s="72"/>
      <c r="W1653" s="72"/>
      <c r="X1653" s="72"/>
      <c r="Y1653" s="72"/>
      <c r="Z1653" s="72"/>
    </row>
    <row r="1654" spans="1:26" x14ac:dyDescent="0.25">
      <c r="A1654" s="72"/>
      <c r="C1654" s="88"/>
      <c r="D1654" s="87"/>
      <c r="E1654" s="1"/>
      <c r="F1654" s="8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72"/>
      <c r="V1654" s="72"/>
      <c r="W1654" s="72"/>
      <c r="X1654" s="72"/>
      <c r="Y1654" s="72"/>
      <c r="Z1654" s="72"/>
    </row>
    <row r="1655" spans="1:26" x14ac:dyDescent="0.25">
      <c r="A1655" s="72"/>
      <c r="C1655" s="88"/>
      <c r="D1655" s="87"/>
      <c r="E1655" s="1"/>
      <c r="F1655" s="8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72"/>
      <c r="V1655" s="72"/>
      <c r="W1655" s="72"/>
      <c r="X1655" s="72"/>
      <c r="Y1655" s="72"/>
      <c r="Z1655" s="72"/>
    </row>
    <row r="1656" spans="1:26" x14ac:dyDescent="0.25">
      <c r="A1656" s="72"/>
      <c r="C1656" s="88"/>
      <c r="D1656" s="87"/>
      <c r="E1656" s="1"/>
      <c r="F1656" s="8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72"/>
      <c r="V1656" s="72"/>
      <c r="W1656" s="72"/>
      <c r="X1656" s="72"/>
      <c r="Y1656" s="72"/>
      <c r="Z1656" s="72"/>
    </row>
    <row r="1657" spans="1:26" x14ac:dyDescent="0.25">
      <c r="A1657" s="72"/>
      <c r="C1657" s="88"/>
      <c r="D1657" s="87"/>
      <c r="E1657" s="1"/>
      <c r="F1657" s="8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72"/>
      <c r="V1657" s="72"/>
      <c r="W1657" s="72"/>
      <c r="X1657" s="72"/>
      <c r="Y1657" s="72"/>
      <c r="Z1657" s="72"/>
    </row>
    <row r="1658" spans="1:26" x14ac:dyDescent="0.25">
      <c r="A1658" s="72"/>
      <c r="C1658" s="88"/>
      <c r="D1658" s="87"/>
      <c r="E1658" s="1"/>
      <c r="F1658" s="8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72"/>
      <c r="V1658" s="72"/>
      <c r="W1658" s="72"/>
      <c r="X1658" s="72"/>
      <c r="Y1658" s="72"/>
      <c r="Z1658" s="72"/>
    </row>
    <row r="1659" spans="1:26" x14ac:dyDescent="0.25">
      <c r="A1659" s="72"/>
      <c r="C1659" s="88"/>
      <c r="D1659" s="87"/>
      <c r="E1659" s="1"/>
      <c r="F1659" s="8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72"/>
      <c r="V1659" s="72"/>
      <c r="W1659" s="72"/>
      <c r="X1659" s="72"/>
      <c r="Y1659" s="72"/>
      <c r="Z1659" s="72"/>
    </row>
    <row r="1660" spans="1:26" x14ac:dyDescent="0.25">
      <c r="A1660" s="72"/>
      <c r="C1660" s="88"/>
      <c r="D1660" s="87"/>
      <c r="E1660" s="1"/>
      <c r="F1660" s="8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72"/>
      <c r="V1660" s="72"/>
      <c r="W1660" s="72"/>
      <c r="X1660" s="72"/>
      <c r="Y1660" s="72"/>
      <c r="Z1660" s="72"/>
    </row>
    <row r="1661" spans="1:26" x14ac:dyDescent="0.25">
      <c r="A1661" s="72"/>
      <c r="C1661" s="88"/>
      <c r="D1661" s="87"/>
      <c r="E1661" s="1"/>
      <c r="F1661" s="8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72"/>
      <c r="V1661" s="72"/>
      <c r="W1661" s="72"/>
      <c r="X1661" s="72"/>
      <c r="Y1661" s="72"/>
      <c r="Z1661" s="72"/>
    </row>
    <row r="1662" spans="1:26" x14ac:dyDescent="0.25">
      <c r="A1662" s="72"/>
      <c r="C1662" s="88"/>
      <c r="D1662" s="87"/>
      <c r="E1662" s="1"/>
      <c r="F1662" s="8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72"/>
      <c r="V1662" s="72"/>
      <c r="W1662" s="72"/>
      <c r="X1662" s="72"/>
      <c r="Y1662" s="72"/>
      <c r="Z1662" s="72"/>
    </row>
    <row r="1663" spans="1:26" x14ac:dyDescent="0.25">
      <c r="A1663" s="72"/>
      <c r="C1663" s="88"/>
      <c r="D1663" s="87"/>
      <c r="E1663" s="1"/>
      <c r="F1663" s="8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72"/>
      <c r="V1663" s="72"/>
      <c r="W1663" s="72"/>
      <c r="X1663" s="72"/>
      <c r="Y1663" s="72"/>
      <c r="Z1663" s="72"/>
    </row>
    <row r="1664" spans="1:26" x14ac:dyDescent="0.25">
      <c r="A1664" s="72"/>
      <c r="C1664" s="88"/>
      <c r="D1664" s="87"/>
      <c r="E1664" s="1"/>
      <c r="F1664" s="8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72"/>
      <c r="V1664" s="72"/>
      <c r="W1664" s="72"/>
      <c r="X1664" s="72"/>
      <c r="Y1664" s="72"/>
      <c r="Z1664" s="72"/>
    </row>
    <row r="1665" spans="1:26" x14ac:dyDescent="0.25">
      <c r="A1665" s="72"/>
      <c r="C1665" s="88"/>
      <c r="D1665" s="87"/>
      <c r="E1665" s="1"/>
      <c r="F1665" s="8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72"/>
      <c r="V1665" s="72"/>
      <c r="W1665" s="72"/>
      <c r="X1665" s="72"/>
      <c r="Y1665" s="72"/>
      <c r="Z1665" s="72"/>
    </row>
    <row r="1666" spans="1:26" x14ac:dyDescent="0.25">
      <c r="A1666" s="72"/>
      <c r="C1666" s="88"/>
      <c r="D1666" s="87"/>
      <c r="E1666" s="1"/>
      <c r="F1666" s="8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72"/>
      <c r="V1666" s="72"/>
      <c r="W1666" s="72"/>
      <c r="X1666" s="72"/>
      <c r="Y1666" s="72"/>
      <c r="Z1666" s="72"/>
    </row>
    <row r="1667" spans="1:26" x14ac:dyDescent="0.25">
      <c r="A1667" s="72"/>
      <c r="C1667" s="88"/>
      <c r="D1667" s="87"/>
      <c r="E1667" s="1"/>
      <c r="F1667" s="8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72"/>
      <c r="V1667" s="72"/>
      <c r="W1667" s="72"/>
      <c r="X1667" s="72"/>
      <c r="Y1667" s="72"/>
      <c r="Z1667" s="72"/>
    </row>
    <row r="1668" spans="1:26" x14ac:dyDescent="0.25">
      <c r="A1668" s="72"/>
      <c r="C1668" s="88"/>
      <c r="D1668" s="87"/>
      <c r="E1668" s="1"/>
      <c r="F1668" s="8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72"/>
      <c r="V1668" s="72"/>
      <c r="W1668" s="72"/>
      <c r="X1668" s="72"/>
      <c r="Y1668" s="72"/>
      <c r="Z1668" s="72"/>
    </row>
    <row r="1669" spans="1:26" x14ac:dyDescent="0.25">
      <c r="A1669" s="72"/>
      <c r="C1669" s="88"/>
      <c r="D1669" s="87"/>
      <c r="E1669" s="1"/>
      <c r="F1669" s="8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72"/>
      <c r="V1669" s="72"/>
      <c r="W1669" s="72"/>
      <c r="X1669" s="72"/>
      <c r="Y1669" s="72"/>
      <c r="Z1669" s="72"/>
    </row>
    <row r="1670" spans="1:26" x14ac:dyDescent="0.25">
      <c r="A1670" s="72"/>
      <c r="C1670" s="88"/>
      <c r="D1670" s="87"/>
      <c r="E1670" s="1"/>
      <c r="F1670" s="8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72"/>
      <c r="V1670" s="72"/>
      <c r="W1670" s="72"/>
      <c r="X1670" s="72"/>
      <c r="Y1670" s="72"/>
      <c r="Z1670" s="72"/>
    </row>
    <row r="1671" spans="1:26" x14ac:dyDescent="0.25">
      <c r="A1671" s="72"/>
      <c r="C1671" s="88"/>
      <c r="D1671" s="87"/>
      <c r="E1671" s="1"/>
      <c r="F1671" s="8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72"/>
      <c r="V1671" s="72"/>
      <c r="W1671" s="72"/>
      <c r="X1671" s="72"/>
      <c r="Y1671" s="72"/>
      <c r="Z1671" s="72"/>
    </row>
    <row r="1672" spans="1:26" x14ac:dyDescent="0.25">
      <c r="A1672" s="72"/>
      <c r="C1672" s="88"/>
      <c r="D1672" s="87"/>
      <c r="E1672" s="1"/>
      <c r="F1672" s="8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72"/>
      <c r="V1672" s="72"/>
      <c r="W1672" s="72"/>
      <c r="X1672" s="72"/>
      <c r="Y1672" s="72"/>
      <c r="Z1672" s="72"/>
    </row>
    <row r="1673" spans="1:26" x14ac:dyDescent="0.25">
      <c r="A1673" s="72"/>
      <c r="C1673" s="88"/>
      <c r="D1673" s="87"/>
      <c r="E1673" s="1"/>
      <c r="F1673" s="8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72"/>
      <c r="V1673" s="72"/>
      <c r="W1673" s="72"/>
      <c r="X1673" s="72"/>
      <c r="Y1673" s="72"/>
      <c r="Z1673" s="72"/>
    </row>
    <row r="1674" spans="1:26" x14ac:dyDescent="0.25">
      <c r="A1674" s="72"/>
      <c r="C1674" s="88"/>
      <c r="D1674" s="87"/>
      <c r="E1674" s="1"/>
      <c r="F1674" s="8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72"/>
      <c r="V1674" s="72"/>
      <c r="W1674" s="72"/>
      <c r="X1674" s="72"/>
      <c r="Y1674" s="72"/>
      <c r="Z1674" s="72"/>
    </row>
    <row r="1675" spans="1:26" x14ac:dyDescent="0.25">
      <c r="A1675" s="72"/>
      <c r="C1675" s="88"/>
      <c r="D1675" s="87"/>
      <c r="E1675" s="1"/>
      <c r="F1675" s="8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72"/>
      <c r="V1675" s="72"/>
      <c r="W1675" s="72"/>
      <c r="X1675" s="72"/>
      <c r="Y1675" s="72"/>
      <c r="Z1675" s="72"/>
    </row>
    <row r="1676" spans="1:26" x14ac:dyDescent="0.25">
      <c r="A1676" s="72"/>
      <c r="C1676" s="88"/>
      <c r="D1676" s="87"/>
      <c r="E1676" s="1"/>
      <c r="F1676" s="8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72"/>
      <c r="V1676" s="72"/>
      <c r="W1676" s="72"/>
      <c r="X1676" s="72"/>
      <c r="Y1676" s="72"/>
      <c r="Z1676" s="72"/>
    </row>
    <row r="1677" spans="1:26" x14ac:dyDescent="0.25">
      <c r="A1677" s="72"/>
      <c r="C1677" s="88"/>
      <c r="D1677" s="87"/>
      <c r="E1677" s="1"/>
      <c r="F1677" s="8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72"/>
      <c r="V1677" s="72"/>
      <c r="W1677" s="72"/>
      <c r="X1677" s="72"/>
      <c r="Y1677" s="72"/>
      <c r="Z1677" s="72"/>
    </row>
    <row r="1678" spans="1:26" x14ac:dyDescent="0.25">
      <c r="A1678" s="72"/>
      <c r="C1678" s="88"/>
      <c r="D1678" s="87"/>
      <c r="E1678" s="1"/>
      <c r="F1678" s="8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72"/>
      <c r="V1678" s="72"/>
      <c r="W1678" s="72"/>
      <c r="X1678" s="72"/>
      <c r="Y1678" s="72"/>
      <c r="Z1678" s="72"/>
    </row>
    <row r="1679" spans="1:26" x14ac:dyDescent="0.25">
      <c r="A1679" s="72"/>
      <c r="C1679" s="88"/>
      <c r="D1679" s="87"/>
      <c r="E1679" s="1"/>
      <c r="F1679" s="8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72"/>
      <c r="V1679" s="72"/>
      <c r="W1679" s="72"/>
      <c r="X1679" s="72"/>
      <c r="Y1679" s="72"/>
      <c r="Z1679" s="72"/>
    </row>
    <row r="1680" spans="1:26" x14ac:dyDescent="0.25">
      <c r="A1680" s="72"/>
      <c r="C1680" s="88"/>
      <c r="D1680" s="87"/>
      <c r="E1680" s="1"/>
      <c r="F1680" s="8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72"/>
      <c r="V1680" s="72"/>
      <c r="W1680" s="72"/>
      <c r="X1680" s="72"/>
      <c r="Y1680" s="72"/>
      <c r="Z1680" s="72"/>
    </row>
    <row r="1681" spans="1:26" x14ac:dyDescent="0.25">
      <c r="A1681" s="72"/>
      <c r="C1681" s="88"/>
      <c r="D1681" s="87"/>
      <c r="E1681" s="1"/>
      <c r="F1681" s="8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72"/>
      <c r="V1681" s="72"/>
      <c r="W1681" s="72"/>
      <c r="X1681" s="72"/>
      <c r="Y1681" s="72"/>
      <c r="Z1681" s="72"/>
    </row>
    <row r="1682" spans="1:26" x14ac:dyDescent="0.25">
      <c r="A1682" s="72"/>
      <c r="C1682" s="88"/>
      <c r="D1682" s="87"/>
      <c r="E1682" s="1"/>
      <c r="F1682" s="8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72"/>
      <c r="V1682" s="72"/>
      <c r="W1682" s="72"/>
      <c r="X1682" s="72"/>
      <c r="Y1682" s="72"/>
      <c r="Z1682" s="72"/>
    </row>
    <row r="1683" spans="1:26" x14ac:dyDescent="0.25">
      <c r="A1683" s="72"/>
      <c r="C1683" s="88"/>
      <c r="D1683" s="87"/>
      <c r="E1683" s="1"/>
      <c r="F1683" s="8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72"/>
      <c r="V1683" s="72"/>
      <c r="W1683" s="72"/>
      <c r="X1683" s="72"/>
      <c r="Y1683" s="72"/>
      <c r="Z1683" s="72"/>
    </row>
    <row r="1684" spans="1:26" x14ac:dyDescent="0.25">
      <c r="A1684" s="72"/>
      <c r="C1684" s="88"/>
      <c r="D1684" s="87"/>
      <c r="E1684" s="1"/>
      <c r="F1684" s="8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72"/>
      <c r="V1684" s="72"/>
      <c r="W1684" s="72"/>
      <c r="X1684" s="72"/>
      <c r="Y1684" s="72"/>
      <c r="Z1684" s="72"/>
    </row>
    <row r="1685" spans="1:26" x14ac:dyDescent="0.25">
      <c r="A1685" s="72"/>
      <c r="C1685" s="88"/>
      <c r="D1685" s="87"/>
      <c r="E1685" s="1"/>
      <c r="F1685" s="8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72"/>
      <c r="V1685" s="72"/>
      <c r="W1685" s="72"/>
      <c r="X1685" s="72"/>
      <c r="Y1685" s="72"/>
      <c r="Z1685" s="72"/>
    </row>
    <row r="1686" spans="1:26" x14ac:dyDescent="0.25">
      <c r="A1686" s="72"/>
      <c r="C1686" s="88"/>
      <c r="D1686" s="87"/>
      <c r="E1686" s="1"/>
      <c r="F1686" s="8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72"/>
      <c r="V1686" s="72"/>
      <c r="W1686" s="72"/>
      <c r="X1686" s="72"/>
      <c r="Y1686" s="72"/>
      <c r="Z1686" s="72"/>
    </row>
    <row r="1687" spans="1:26" x14ac:dyDescent="0.25">
      <c r="A1687" s="72"/>
      <c r="C1687" s="88"/>
      <c r="D1687" s="87"/>
      <c r="E1687" s="1"/>
      <c r="F1687" s="8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72"/>
      <c r="V1687" s="72"/>
      <c r="W1687" s="72"/>
      <c r="X1687" s="72"/>
      <c r="Y1687" s="72"/>
      <c r="Z1687" s="72"/>
    </row>
    <row r="1688" spans="1:26" x14ac:dyDescent="0.25">
      <c r="A1688" s="72"/>
      <c r="C1688" s="88"/>
      <c r="D1688" s="87"/>
      <c r="E1688" s="1"/>
      <c r="F1688" s="8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72"/>
      <c r="V1688" s="72"/>
      <c r="W1688" s="72"/>
      <c r="X1688" s="72"/>
      <c r="Y1688" s="72"/>
      <c r="Z1688" s="72"/>
    </row>
    <row r="1689" spans="1:26" x14ac:dyDescent="0.25">
      <c r="A1689" s="72"/>
      <c r="C1689" s="88"/>
      <c r="D1689" s="87"/>
      <c r="E1689" s="1"/>
      <c r="F1689" s="8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72"/>
      <c r="V1689" s="72"/>
      <c r="W1689" s="72"/>
      <c r="X1689" s="72"/>
      <c r="Y1689" s="72"/>
      <c r="Z1689" s="72"/>
    </row>
    <row r="1690" spans="1:26" x14ac:dyDescent="0.25">
      <c r="A1690" s="72"/>
      <c r="C1690" s="88"/>
      <c r="D1690" s="87"/>
      <c r="E1690" s="1"/>
      <c r="F1690" s="8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72"/>
      <c r="V1690" s="72"/>
      <c r="W1690" s="72"/>
      <c r="X1690" s="72"/>
      <c r="Y1690" s="72"/>
      <c r="Z1690" s="72"/>
    </row>
    <row r="1691" spans="1:26" x14ac:dyDescent="0.25">
      <c r="A1691" s="72"/>
      <c r="C1691" s="88"/>
      <c r="D1691" s="87"/>
      <c r="E1691" s="1"/>
      <c r="F1691" s="8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72"/>
      <c r="V1691" s="72"/>
      <c r="W1691" s="72"/>
      <c r="X1691" s="72"/>
      <c r="Y1691" s="72"/>
      <c r="Z1691" s="72"/>
    </row>
    <row r="1692" spans="1:26" x14ac:dyDescent="0.25">
      <c r="A1692" s="72"/>
      <c r="C1692" s="88"/>
      <c r="D1692" s="87"/>
      <c r="E1692" s="1"/>
      <c r="F1692" s="8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72"/>
      <c r="V1692" s="72"/>
      <c r="W1692" s="72"/>
      <c r="X1692" s="72"/>
      <c r="Y1692" s="72"/>
      <c r="Z1692" s="72"/>
    </row>
    <row r="1693" spans="1:26" x14ac:dyDescent="0.25">
      <c r="A1693" s="72"/>
      <c r="C1693" s="88"/>
      <c r="D1693" s="87"/>
      <c r="E1693" s="1"/>
      <c r="F1693" s="8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72"/>
      <c r="V1693" s="72"/>
      <c r="W1693" s="72"/>
      <c r="X1693" s="72"/>
      <c r="Y1693" s="72"/>
      <c r="Z1693" s="72"/>
    </row>
    <row r="1694" spans="1:26" x14ac:dyDescent="0.25">
      <c r="A1694" s="72"/>
      <c r="C1694" s="88"/>
      <c r="D1694" s="87"/>
      <c r="E1694" s="1"/>
      <c r="F1694" s="8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72"/>
      <c r="V1694" s="72"/>
      <c r="W1694" s="72"/>
      <c r="X1694" s="72"/>
      <c r="Y1694" s="72"/>
      <c r="Z1694" s="72"/>
    </row>
    <row r="1695" spans="1:26" x14ac:dyDescent="0.25">
      <c r="A1695" s="72"/>
      <c r="C1695" s="88"/>
      <c r="D1695" s="87"/>
      <c r="E1695" s="1"/>
      <c r="F1695" s="8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72"/>
      <c r="V1695" s="72"/>
      <c r="W1695" s="72"/>
      <c r="X1695" s="72"/>
      <c r="Y1695" s="72"/>
      <c r="Z1695" s="72"/>
    </row>
    <row r="1696" spans="1:26" x14ac:dyDescent="0.25">
      <c r="A1696" s="72"/>
      <c r="C1696" s="88"/>
      <c r="D1696" s="87"/>
      <c r="E1696" s="1"/>
      <c r="F1696" s="8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72"/>
      <c r="V1696" s="72"/>
      <c r="W1696" s="72"/>
      <c r="X1696" s="72"/>
      <c r="Y1696" s="72"/>
      <c r="Z1696" s="72"/>
    </row>
    <row r="1697" spans="1:26" x14ac:dyDescent="0.25">
      <c r="A1697" s="72"/>
      <c r="C1697" s="88"/>
      <c r="D1697" s="87"/>
      <c r="E1697" s="1"/>
      <c r="F1697" s="8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72"/>
      <c r="V1697" s="72"/>
      <c r="W1697" s="72"/>
      <c r="X1697" s="72"/>
      <c r="Y1697" s="72"/>
      <c r="Z1697" s="72"/>
    </row>
    <row r="1698" spans="1:26" x14ac:dyDescent="0.25">
      <c r="A1698" s="72"/>
      <c r="C1698" s="88"/>
      <c r="D1698" s="87"/>
      <c r="E1698" s="1"/>
      <c r="F1698" s="8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72"/>
      <c r="V1698" s="72"/>
      <c r="W1698" s="72"/>
      <c r="X1698" s="72"/>
      <c r="Y1698" s="72"/>
      <c r="Z1698" s="72"/>
    </row>
    <row r="1699" spans="1:26" x14ac:dyDescent="0.25">
      <c r="A1699" s="72"/>
      <c r="C1699" s="88"/>
      <c r="D1699" s="87"/>
      <c r="E1699" s="1"/>
      <c r="F1699" s="8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72"/>
      <c r="V1699" s="72"/>
      <c r="W1699" s="72"/>
      <c r="X1699" s="72"/>
      <c r="Y1699" s="72"/>
      <c r="Z1699" s="72"/>
    </row>
    <row r="1700" spans="1:26" x14ac:dyDescent="0.25">
      <c r="A1700" s="72"/>
      <c r="C1700" s="88"/>
      <c r="D1700" s="87"/>
      <c r="E1700" s="1"/>
      <c r="F1700" s="8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72"/>
      <c r="V1700" s="72"/>
      <c r="W1700" s="72"/>
      <c r="X1700" s="72"/>
      <c r="Y1700" s="72"/>
      <c r="Z1700" s="72"/>
    </row>
    <row r="1701" spans="1:26" x14ac:dyDescent="0.25">
      <c r="A1701" s="72"/>
      <c r="C1701" s="88"/>
      <c r="D1701" s="87"/>
      <c r="E1701" s="1"/>
      <c r="F1701" s="8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72"/>
      <c r="V1701" s="72"/>
      <c r="W1701" s="72"/>
      <c r="X1701" s="72"/>
      <c r="Y1701" s="72"/>
      <c r="Z1701" s="72"/>
    </row>
    <row r="1702" spans="1:26" x14ac:dyDescent="0.25">
      <c r="A1702" s="72"/>
      <c r="C1702" s="88"/>
      <c r="D1702" s="87"/>
      <c r="E1702" s="1"/>
      <c r="F1702" s="8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72"/>
      <c r="V1702" s="72"/>
      <c r="W1702" s="72"/>
      <c r="X1702" s="72"/>
      <c r="Y1702" s="72"/>
      <c r="Z1702" s="72"/>
    </row>
    <row r="1703" spans="1:26" x14ac:dyDescent="0.25">
      <c r="A1703" s="72"/>
      <c r="C1703" s="88"/>
      <c r="D1703" s="87"/>
      <c r="E1703" s="1"/>
      <c r="F1703" s="8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72"/>
      <c r="V1703" s="72"/>
      <c r="W1703" s="72"/>
      <c r="X1703" s="72"/>
      <c r="Y1703" s="72"/>
      <c r="Z1703" s="72"/>
    </row>
    <row r="1704" spans="1:26" x14ac:dyDescent="0.25">
      <c r="A1704" s="72"/>
      <c r="C1704" s="88"/>
      <c r="D1704" s="87"/>
      <c r="E1704" s="1"/>
      <c r="F1704" s="8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72"/>
      <c r="V1704" s="72"/>
      <c r="W1704" s="72"/>
      <c r="X1704" s="72"/>
      <c r="Y1704" s="72"/>
      <c r="Z1704" s="72"/>
    </row>
    <row r="1705" spans="1:26" x14ac:dyDescent="0.25">
      <c r="A1705" s="72"/>
      <c r="C1705" s="88"/>
      <c r="D1705" s="87"/>
      <c r="E1705" s="1"/>
      <c r="F1705" s="8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72"/>
      <c r="V1705" s="72"/>
      <c r="W1705" s="72"/>
      <c r="X1705" s="72"/>
      <c r="Y1705" s="72"/>
      <c r="Z1705" s="72"/>
    </row>
    <row r="1706" spans="1:26" x14ac:dyDescent="0.25">
      <c r="A1706" s="72"/>
      <c r="C1706" s="88"/>
      <c r="D1706" s="87"/>
      <c r="E1706" s="1"/>
      <c r="F1706" s="8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72"/>
      <c r="V1706" s="72"/>
      <c r="W1706" s="72"/>
      <c r="X1706" s="72"/>
      <c r="Y1706" s="72"/>
      <c r="Z1706" s="72"/>
    </row>
    <row r="1707" spans="1:26" x14ac:dyDescent="0.25">
      <c r="A1707" s="72"/>
      <c r="C1707" s="88"/>
      <c r="D1707" s="87"/>
      <c r="E1707" s="1"/>
      <c r="F1707" s="8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72"/>
      <c r="V1707" s="72"/>
      <c r="W1707" s="72"/>
      <c r="X1707" s="72"/>
      <c r="Y1707" s="72"/>
      <c r="Z1707" s="72"/>
    </row>
    <row r="1708" spans="1:26" x14ac:dyDescent="0.25">
      <c r="A1708" s="72"/>
      <c r="C1708" s="88"/>
      <c r="D1708" s="87"/>
      <c r="E1708" s="1"/>
      <c r="F1708" s="8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72"/>
      <c r="V1708" s="72"/>
      <c r="W1708" s="72"/>
      <c r="X1708" s="72"/>
      <c r="Y1708" s="72"/>
      <c r="Z1708" s="72"/>
    </row>
    <row r="1709" spans="1:26" x14ac:dyDescent="0.25">
      <c r="A1709" s="72"/>
      <c r="C1709" s="88"/>
      <c r="D1709" s="87"/>
      <c r="E1709" s="1"/>
      <c r="F1709" s="8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72"/>
      <c r="V1709" s="72"/>
      <c r="W1709" s="72"/>
      <c r="X1709" s="72"/>
      <c r="Y1709" s="72"/>
      <c r="Z1709" s="72"/>
    </row>
    <row r="1710" spans="1:26" x14ac:dyDescent="0.25">
      <c r="A1710" s="72"/>
      <c r="C1710" s="88"/>
      <c r="D1710" s="87"/>
      <c r="E1710" s="1"/>
      <c r="F1710" s="8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72"/>
      <c r="V1710" s="72"/>
      <c r="W1710" s="72"/>
      <c r="X1710" s="72"/>
      <c r="Y1710" s="72"/>
      <c r="Z1710" s="72"/>
    </row>
    <row r="1711" spans="1:26" x14ac:dyDescent="0.25">
      <c r="A1711" s="72"/>
      <c r="C1711" s="88"/>
      <c r="D1711" s="87"/>
      <c r="E1711" s="1"/>
      <c r="F1711" s="8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72"/>
      <c r="V1711" s="72"/>
      <c r="W1711" s="72"/>
      <c r="X1711" s="72"/>
      <c r="Y1711" s="72"/>
      <c r="Z1711" s="72"/>
    </row>
    <row r="1712" spans="1:26" x14ac:dyDescent="0.25">
      <c r="A1712" s="72"/>
      <c r="C1712" s="88"/>
      <c r="D1712" s="87"/>
      <c r="E1712" s="1"/>
      <c r="F1712" s="8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72"/>
      <c r="V1712" s="72"/>
      <c r="W1712" s="72"/>
      <c r="X1712" s="72"/>
      <c r="Y1712" s="72"/>
      <c r="Z1712" s="72"/>
    </row>
    <row r="1713" spans="1:26" x14ac:dyDescent="0.25">
      <c r="A1713" s="72"/>
      <c r="C1713" s="88"/>
      <c r="D1713" s="87"/>
      <c r="E1713" s="1"/>
      <c r="F1713" s="8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72"/>
      <c r="V1713" s="72"/>
      <c r="W1713" s="72"/>
      <c r="X1713" s="72"/>
      <c r="Y1713" s="72"/>
      <c r="Z1713" s="72"/>
    </row>
    <row r="1714" spans="1:26" x14ac:dyDescent="0.25">
      <c r="A1714" s="72"/>
      <c r="C1714" s="88"/>
      <c r="D1714" s="87"/>
      <c r="E1714" s="1"/>
      <c r="F1714" s="8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72"/>
      <c r="V1714" s="72"/>
      <c r="W1714" s="72"/>
      <c r="X1714" s="72"/>
      <c r="Y1714" s="72"/>
      <c r="Z1714" s="72"/>
    </row>
    <row r="1715" spans="1:26" x14ac:dyDescent="0.25">
      <c r="A1715" s="72"/>
      <c r="C1715" s="88"/>
      <c r="D1715" s="87"/>
      <c r="E1715" s="1"/>
      <c r="F1715" s="8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72"/>
      <c r="V1715" s="72"/>
      <c r="W1715" s="72"/>
      <c r="X1715" s="72"/>
      <c r="Y1715" s="72"/>
      <c r="Z1715" s="72"/>
    </row>
    <row r="1716" spans="1:26" x14ac:dyDescent="0.25">
      <c r="A1716" s="72"/>
      <c r="C1716" s="88"/>
      <c r="D1716" s="87"/>
      <c r="E1716" s="1"/>
      <c r="F1716" s="8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72"/>
      <c r="V1716" s="72"/>
      <c r="W1716" s="72"/>
      <c r="X1716" s="72"/>
      <c r="Y1716" s="72"/>
      <c r="Z1716" s="72"/>
    </row>
    <row r="1717" spans="1:26" x14ac:dyDescent="0.25">
      <c r="A1717" s="72"/>
      <c r="C1717" s="88"/>
      <c r="D1717" s="87"/>
      <c r="E1717" s="1"/>
      <c r="F1717" s="8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72"/>
      <c r="V1717" s="72"/>
      <c r="W1717" s="72"/>
      <c r="X1717" s="72"/>
      <c r="Y1717" s="72"/>
      <c r="Z1717" s="72"/>
    </row>
    <row r="1718" spans="1:26" x14ac:dyDescent="0.25">
      <c r="A1718" s="72"/>
      <c r="C1718" s="88"/>
      <c r="D1718" s="87"/>
      <c r="E1718" s="1"/>
      <c r="F1718" s="8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72"/>
      <c r="V1718" s="72"/>
      <c r="W1718" s="72"/>
      <c r="X1718" s="72"/>
      <c r="Y1718" s="72"/>
      <c r="Z1718" s="72"/>
    </row>
    <row r="1719" spans="1:26" x14ac:dyDescent="0.25">
      <c r="A1719" s="72"/>
      <c r="C1719" s="88"/>
      <c r="D1719" s="87"/>
      <c r="E1719" s="1"/>
      <c r="F1719" s="8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72"/>
      <c r="V1719" s="72"/>
      <c r="W1719" s="72"/>
      <c r="X1719" s="72"/>
      <c r="Y1719" s="72"/>
      <c r="Z1719" s="72"/>
    </row>
    <row r="1720" spans="1:26" x14ac:dyDescent="0.25">
      <c r="A1720" s="72"/>
      <c r="C1720" s="88"/>
      <c r="D1720" s="87"/>
      <c r="E1720" s="1"/>
      <c r="F1720" s="8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72"/>
      <c r="V1720" s="72"/>
      <c r="W1720" s="72"/>
      <c r="X1720" s="72"/>
      <c r="Y1720" s="72"/>
      <c r="Z1720" s="72"/>
    </row>
    <row r="1721" spans="1:26" x14ac:dyDescent="0.25">
      <c r="A1721" s="72"/>
      <c r="C1721" s="88"/>
      <c r="D1721" s="87"/>
      <c r="E1721" s="1"/>
      <c r="F1721" s="8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72"/>
      <c r="V1721" s="72"/>
      <c r="W1721" s="72"/>
      <c r="X1721" s="72"/>
      <c r="Y1721" s="72"/>
      <c r="Z1721" s="72"/>
    </row>
    <row r="1722" spans="1:26" x14ac:dyDescent="0.25">
      <c r="A1722" s="72"/>
      <c r="C1722" s="88"/>
      <c r="D1722" s="87"/>
      <c r="E1722" s="1"/>
      <c r="F1722" s="8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72"/>
      <c r="V1722" s="72"/>
      <c r="W1722" s="72"/>
      <c r="X1722" s="72"/>
      <c r="Y1722" s="72"/>
      <c r="Z1722" s="72"/>
    </row>
    <row r="1723" spans="1:26" x14ac:dyDescent="0.25">
      <c r="A1723" s="72"/>
      <c r="C1723" s="88"/>
      <c r="D1723" s="87"/>
      <c r="E1723" s="1"/>
      <c r="F1723" s="8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72"/>
      <c r="V1723" s="72"/>
      <c r="W1723" s="72"/>
      <c r="X1723" s="72"/>
      <c r="Y1723" s="72"/>
      <c r="Z1723" s="72"/>
    </row>
    <row r="1724" spans="1:26" x14ac:dyDescent="0.25">
      <c r="A1724" s="72"/>
      <c r="C1724" s="88"/>
      <c r="D1724" s="87"/>
      <c r="E1724" s="1"/>
      <c r="F1724" s="8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72"/>
      <c r="V1724" s="72"/>
      <c r="W1724" s="72"/>
      <c r="X1724" s="72"/>
      <c r="Y1724" s="72"/>
      <c r="Z1724" s="72"/>
    </row>
    <row r="1725" spans="1:26" x14ac:dyDescent="0.25">
      <c r="A1725" s="72"/>
      <c r="C1725" s="88"/>
      <c r="D1725" s="87"/>
      <c r="E1725" s="1"/>
      <c r="F1725" s="8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72"/>
      <c r="V1725" s="72"/>
      <c r="W1725" s="72"/>
      <c r="X1725" s="72"/>
      <c r="Y1725" s="72"/>
      <c r="Z1725" s="72"/>
    </row>
    <row r="1726" spans="1:26" x14ac:dyDescent="0.25">
      <c r="A1726" s="72"/>
      <c r="C1726" s="88"/>
      <c r="D1726" s="87"/>
      <c r="E1726" s="1"/>
      <c r="F1726" s="8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72"/>
      <c r="V1726" s="72"/>
      <c r="W1726" s="72"/>
      <c r="X1726" s="72"/>
      <c r="Y1726" s="72"/>
      <c r="Z1726" s="72"/>
    </row>
    <row r="1727" spans="1:26" x14ac:dyDescent="0.25">
      <c r="A1727" s="72"/>
      <c r="C1727" s="88"/>
      <c r="D1727" s="87"/>
      <c r="E1727" s="1"/>
      <c r="F1727" s="8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72"/>
      <c r="V1727" s="72"/>
      <c r="W1727" s="72"/>
      <c r="X1727" s="72"/>
      <c r="Y1727" s="72"/>
      <c r="Z1727" s="72"/>
    </row>
    <row r="1728" spans="1:26" x14ac:dyDescent="0.25">
      <c r="A1728" s="72"/>
      <c r="C1728" s="88"/>
      <c r="D1728" s="87"/>
      <c r="E1728" s="1"/>
      <c r="F1728" s="8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72"/>
      <c r="V1728" s="72"/>
      <c r="W1728" s="72"/>
      <c r="X1728" s="72"/>
      <c r="Y1728" s="72"/>
      <c r="Z1728" s="72"/>
    </row>
    <row r="1729" spans="1:26" x14ac:dyDescent="0.25">
      <c r="A1729" s="72"/>
      <c r="C1729" s="88"/>
      <c r="D1729" s="87"/>
      <c r="E1729" s="1"/>
      <c r="F1729" s="8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72"/>
      <c r="V1729" s="72"/>
      <c r="W1729" s="72"/>
      <c r="X1729" s="72"/>
      <c r="Y1729" s="72"/>
      <c r="Z1729" s="72"/>
    </row>
    <row r="1730" spans="1:26" x14ac:dyDescent="0.25">
      <c r="A1730" s="72"/>
      <c r="C1730" s="88"/>
      <c r="D1730" s="87"/>
      <c r="E1730" s="1"/>
      <c r="F1730" s="8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72"/>
      <c r="V1730" s="72"/>
      <c r="W1730" s="72"/>
      <c r="X1730" s="72"/>
      <c r="Y1730" s="72"/>
      <c r="Z1730" s="72"/>
    </row>
    <row r="1731" spans="1:26" x14ac:dyDescent="0.25">
      <c r="A1731" s="72"/>
      <c r="C1731" s="88"/>
      <c r="D1731" s="87"/>
      <c r="E1731" s="1"/>
      <c r="F1731" s="8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72"/>
      <c r="V1731" s="72"/>
      <c r="W1731" s="72"/>
      <c r="X1731" s="72"/>
      <c r="Y1731" s="72"/>
      <c r="Z1731" s="72"/>
    </row>
    <row r="1732" spans="1:26" x14ac:dyDescent="0.25">
      <c r="A1732" s="72"/>
      <c r="C1732" s="88"/>
      <c r="D1732" s="87"/>
      <c r="E1732" s="1"/>
      <c r="F1732" s="8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72"/>
      <c r="V1732" s="72"/>
      <c r="W1732" s="72"/>
      <c r="X1732" s="72"/>
      <c r="Y1732" s="72"/>
      <c r="Z1732" s="72"/>
    </row>
    <row r="1733" spans="1:26" x14ac:dyDescent="0.25">
      <c r="A1733" s="72"/>
      <c r="C1733" s="88"/>
      <c r="D1733" s="87"/>
      <c r="E1733" s="1"/>
      <c r="F1733" s="8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72"/>
      <c r="V1733" s="72"/>
      <c r="W1733" s="72"/>
      <c r="X1733" s="72"/>
      <c r="Y1733" s="72"/>
      <c r="Z1733" s="72"/>
    </row>
    <row r="1734" spans="1:26" x14ac:dyDescent="0.25">
      <c r="A1734" s="72"/>
      <c r="C1734" s="88"/>
      <c r="D1734" s="87"/>
      <c r="E1734" s="1"/>
      <c r="F1734" s="8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72"/>
      <c r="V1734" s="72"/>
      <c r="W1734" s="72"/>
      <c r="X1734" s="72"/>
      <c r="Y1734" s="72"/>
      <c r="Z1734" s="72"/>
    </row>
    <row r="1735" spans="1:26" x14ac:dyDescent="0.25">
      <c r="A1735" s="72"/>
      <c r="C1735" s="88"/>
      <c r="D1735" s="87"/>
      <c r="E1735" s="1"/>
      <c r="F1735" s="8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72"/>
      <c r="V1735" s="72"/>
      <c r="W1735" s="72"/>
      <c r="X1735" s="72"/>
      <c r="Y1735" s="72"/>
      <c r="Z1735" s="72"/>
    </row>
    <row r="1736" spans="1:26" x14ac:dyDescent="0.25">
      <c r="A1736" s="72"/>
      <c r="C1736" s="88"/>
      <c r="D1736" s="87"/>
      <c r="E1736" s="1"/>
      <c r="F1736" s="8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72"/>
      <c r="V1736" s="72"/>
      <c r="W1736" s="72"/>
      <c r="X1736" s="72"/>
      <c r="Y1736" s="72"/>
      <c r="Z1736" s="72"/>
    </row>
    <row r="1737" spans="1:26" x14ac:dyDescent="0.25">
      <c r="A1737" s="72"/>
      <c r="C1737" s="88"/>
      <c r="D1737" s="87"/>
      <c r="E1737" s="1"/>
      <c r="F1737" s="8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72"/>
      <c r="V1737" s="72"/>
      <c r="W1737" s="72"/>
      <c r="X1737" s="72"/>
      <c r="Y1737" s="72"/>
      <c r="Z1737" s="72"/>
    </row>
    <row r="1738" spans="1:26" x14ac:dyDescent="0.25">
      <c r="A1738" s="72"/>
      <c r="C1738" s="88"/>
      <c r="D1738" s="87"/>
      <c r="E1738" s="1"/>
      <c r="F1738" s="8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72"/>
      <c r="V1738" s="72"/>
      <c r="W1738" s="72"/>
      <c r="X1738" s="72"/>
      <c r="Y1738" s="72"/>
      <c r="Z1738" s="72"/>
    </row>
    <row r="1739" spans="1:26" x14ac:dyDescent="0.25">
      <c r="A1739" s="72"/>
      <c r="C1739" s="88"/>
      <c r="D1739" s="87"/>
      <c r="E1739" s="1"/>
      <c r="F1739" s="8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72"/>
      <c r="V1739" s="72"/>
      <c r="W1739" s="72"/>
      <c r="X1739" s="72"/>
      <c r="Y1739" s="72"/>
      <c r="Z1739" s="72"/>
    </row>
    <row r="1740" spans="1:26" x14ac:dyDescent="0.25">
      <c r="A1740" s="72"/>
      <c r="C1740" s="88"/>
      <c r="D1740" s="87"/>
      <c r="E1740" s="1"/>
      <c r="F1740" s="8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72"/>
      <c r="V1740" s="72"/>
      <c r="W1740" s="72"/>
      <c r="X1740" s="72"/>
      <c r="Y1740" s="72"/>
      <c r="Z1740" s="72"/>
    </row>
    <row r="1741" spans="1:26" x14ac:dyDescent="0.25">
      <c r="A1741" s="72"/>
      <c r="C1741" s="88"/>
      <c r="D1741" s="87"/>
      <c r="E1741" s="1"/>
      <c r="F1741" s="8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72"/>
      <c r="V1741" s="72"/>
      <c r="W1741" s="72"/>
      <c r="X1741" s="72"/>
      <c r="Y1741" s="72"/>
      <c r="Z1741" s="72"/>
    </row>
    <row r="1742" spans="1:26" x14ac:dyDescent="0.25">
      <c r="A1742" s="72"/>
      <c r="C1742" s="88"/>
      <c r="D1742" s="87"/>
      <c r="E1742" s="1"/>
      <c r="F1742" s="8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72"/>
      <c r="V1742" s="72"/>
      <c r="W1742" s="72"/>
      <c r="X1742" s="72"/>
      <c r="Y1742" s="72"/>
      <c r="Z1742" s="72"/>
    </row>
    <row r="1743" spans="1:26" x14ac:dyDescent="0.25">
      <c r="A1743" s="72"/>
      <c r="C1743" s="88"/>
      <c r="D1743" s="87"/>
      <c r="E1743" s="1"/>
      <c r="F1743" s="8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72"/>
      <c r="V1743" s="72"/>
      <c r="W1743" s="72"/>
      <c r="X1743" s="72"/>
      <c r="Y1743" s="72"/>
      <c r="Z1743" s="72"/>
    </row>
    <row r="1744" spans="1:26" x14ac:dyDescent="0.25">
      <c r="A1744" s="72"/>
      <c r="C1744" s="88"/>
      <c r="D1744" s="87"/>
      <c r="E1744" s="1"/>
      <c r="F1744" s="8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72"/>
      <c r="V1744" s="72"/>
      <c r="W1744" s="72"/>
      <c r="X1744" s="72"/>
      <c r="Y1744" s="72"/>
      <c r="Z1744" s="72"/>
    </row>
    <row r="1745" spans="1:26" x14ac:dyDescent="0.25">
      <c r="A1745" s="72"/>
      <c r="C1745" s="88"/>
      <c r="D1745" s="87"/>
      <c r="E1745" s="1"/>
      <c r="F1745" s="8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72"/>
      <c r="V1745" s="72"/>
      <c r="W1745" s="72"/>
      <c r="X1745" s="72"/>
      <c r="Y1745" s="72"/>
      <c r="Z1745" s="72"/>
    </row>
    <row r="1746" spans="1:26" x14ac:dyDescent="0.25">
      <c r="A1746" s="72"/>
      <c r="C1746" s="88"/>
      <c r="D1746" s="87"/>
      <c r="E1746" s="1"/>
      <c r="F1746" s="8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72"/>
      <c r="V1746" s="72"/>
      <c r="W1746" s="72"/>
      <c r="X1746" s="72"/>
      <c r="Y1746" s="72"/>
      <c r="Z1746" s="72"/>
    </row>
    <row r="1747" spans="1:26" x14ac:dyDescent="0.25">
      <c r="A1747" s="72"/>
      <c r="C1747" s="88"/>
      <c r="D1747" s="87"/>
      <c r="E1747" s="1"/>
      <c r="F1747" s="8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72"/>
      <c r="V1747" s="72"/>
      <c r="W1747" s="72"/>
      <c r="X1747" s="72"/>
      <c r="Y1747" s="72"/>
      <c r="Z1747" s="72"/>
    </row>
    <row r="1748" spans="1:26" x14ac:dyDescent="0.25">
      <c r="A1748" s="72"/>
      <c r="C1748" s="88"/>
      <c r="D1748" s="87"/>
      <c r="E1748" s="1"/>
      <c r="F1748" s="8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72"/>
      <c r="V1748" s="72"/>
      <c r="W1748" s="72"/>
      <c r="X1748" s="72"/>
      <c r="Y1748" s="72"/>
      <c r="Z1748" s="72"/>
    </row>
    <row r="1749" spans="1:26" x14ac:dyDescent="0.25">
      <c r="A1749" s="72"/>
      <c r="C1749" s="88"/>
      <c r="D1749" s="87"/>
      <c r="E1749" s="1"/>
      <c r="F1749" s="8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72"/>
      <c r="V1749" s="72"/>
      <c r="W1749" s="72"/>
      <c r="X1749" s="72"/>
      <c r="Y1749" s="72"/>
      <c r="Z1749" s="72"/>
    </row>
    <row r="1750" spans="1:26" x14ac:dyDescent="0.25">
      <c r="A1750" s="72"/>
      <c r="C1750" s="88"/>
      <c r="D1750" s="87"/>
      <c r="E1750" s="1"/>
      <c r="F1750" s="8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72"/>
      <c r="V1750" s="72"/>
      <c r="W1750" s="72"/>
      <c r="X1750" s="72"/>
      <c r="Y1750" s="72"/>
      <c r="Z1750" s="72"/>
    </row>
    <row r="1751" spans="1:26" x14ac:dyDescent="0.25">
      <c r="A1751" s="72"/>
      <c r="C1751" s="88"/>
      <c r="D1751" s="87"/>
      <c r="E1751" s="1"/>
      <c r="F1751" s="8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72"/>
      <c r="V1751" s="72"/>
      <c r="W1751" s="72"/>
      <c r="X1751" s="72"/>
      <c r="Y1751" s="72"/>
      <c r="Z1751" s="72"/>
    </row>
    <row r="1752" spans="1:26" x14ac:dyDescent="0.25">
      <c r="A1752" s="72"/>
      <c r="C1752" s="88"/>
      <c r="D1752" s="87"/>
      <c r="E1752" s="1"/>
      <c r="F1752" s="8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72"/>
      <c r="V1752" s="72"/>
      <c r="W1752" s="72"/>
      <c r="X1752" s="72"/>
      <c r="Y1752" s="72"/>
      <c r="Z1752" s="72"/>
    </row>
    <row r="1753" spans="1:26" x14ac:dyDescent="0.25">
      <c r="A1753" s="72"/>
      <c r="C1753" s="88"/>
      <c r="D1753" s="87"/>
      <c r="E1753" s="1"/>
      <c r="F1753" s="8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72"/>
      <c r="V1753" s="72"/>
      <c r="W1753" s="72"/>
      <c r="X1753" s="72"/>
      <c r="Y1753" s="72"/>
      <c r="Z1753" s="72"/>
    </row>
    <row r="1754" spans="1:26" x14ac:dyDescent="0.25">
      <c r="A1754" s="72"/>
      <c r="C1754" s="88"/>
      <c r="D1754" s="87"/>
      <c r="E1754" s="1"/>
      <c r="F1754" s="8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72"/>
      <c r="V1754" s="72"/>
      <c r="W1754" s="72"/>
      <c r="X1754" s="72"/>
      <c r="Y1754" s="72"/>
      <c r="Z1754" s="72"/>
    </row>
    <row r="1755" spans="1:26" x14ac:dyDescent="0.25">
      <c r="A1755" s="72"/>
      <c r="C1755" s="88"/>
      <c r="D1755" s="87"/>
      <c r="E1755" s="1"/>
      <c r="F1755" s="8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72"/>
      <c r="V1755" s="72"/>
      <c r="W1755" s="72"/>
      <c r="X1755" s="72"/>
      <c r="Y1755" s="72"/>
      <c r="Z1755" s="72"/>
    </row>
    <row r="1756" spans="1:26" x14ac:dyDescent="0.25">
      <c r="A1756" s="72"/>
      <c r="C1756" s="88"/>
      <c r="D1756" s="87"/>
      <c r="E1756" s="1"/>
      <c r="F1756" s="8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72"/>
      <c r="V1756" s="72"/>
      <c r="W1756" s="72"/>
      <c r="X1756" s="72"/>
      <c r="Y1756" s="72"/>
      <c r="Z1756" s="72"/>
    </row>
    <row r="1757" spans="1:26" x14ac:dyDescent="0.25">
      <c r="A1757" s="72"/>
      <c r="C1757" s="88"/>
      <c r="D1757" s="87"/>
      <c r="E1757" s="1"/>
      <c r="F1757" s="8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72"/>
      <c r="V1757" s="72"/>
      <c r="W1757" s="72"/>
      <c r="X1757" s="72"/>
      <c r="Y1757" s="72"/>
      <c r="Z1757" s="72"/>
    </row>
    <row r="1758" spans="1:26" x14ac:dyDescent="0.25">
      <c r="A1758" s="72"/>
      <c r="C1758" s="88"/>
      <c r="D1758" s="87"/>
      <c r="E1758" s="1"/>
      <c r="F1758" s="8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72"/>
      <c r="V1758" s="72"/>
      <c r="W1758" s="72"/>
      <c r="X1758" s="72"/>
      <c r="Y1758" s="72"/>
      <c r="Z1758" s="72"/>
    </row>
    <row r="1759" spans="1:26" x14ac:dyDescent="0.25">
      <c r="A1759" s="72"/>
      <c r="C1759" s="88"/>
      <c r="D1759" s="87"/>
      <c r="E1759" s="1"/>
      <c r="F1759" s="8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72"/>
      <c r="V1759" s="72"/>
      <c r="W1759" s="72"/>
      <c r="X1759" s="72"/>
      <c r="Y1759" s="72"/>
      <c r="Z1759" s="72"/>
    </row>
    <row r="1760" spans="1:26" x14ac:dyDescent="0.25">
      <c r="A1760" s="72"/>
      <c r="C1760" s="88"/>
      <c r="D1760" s="87"/>
      <c r="E1760" s="1"/>
      <c r="F1760" s="8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72"/>
      <c r="V1760" s="72"/>
      <c r="W1760" s="72"/>
      <c r="X1760" s="72"/>
      <c r="Y1760" s="72"/>
      <c r="Z1760" s="72"/>
    </row>
    <row r="1761" spans="1:26" x14ac:dyDescent="0.25">
      <c r="A1761" s="72"/>
      <c r="C1761" s="88"/>
      <c r="D1761" s="87"/>
      <c r="E1761" s="1"/>
      <c r="F1761" s="8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72"/>
      <c r="V1761" s="72"/>
      <c r="W1761" s="72"/>
      <c r="X1761" s="72"/>
      <c r="Y1761" s="72"/>
      <c r="Z1761" s="72"/>
    </row>
    <row r="1762" spans="1:26" x14ac:dyDescent="0.25">
      <c r="A1762" s="72"/>
      <c r="C1762" s="88"/>
      <c r="D1762" s="87"/>
      <c r="E1762" s="1"/>
      <c r="F1762" s="8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72"/>
      <c r="V1762" s="72"/>
      <c r="W1762" s="72"/>
      <c r="X1762" s="72"/>
      <c r="Y1762" s="72"/>
      <c r="Z1762" s="72"/>
    </row>
    <row r="1763" spans="1:26" x14ac:dyDescent="0.25">
      <c r="A1763" s="72"/>
      <c r="C1763" s="88"/>
      <c r="D1763" s="87"/>
      <c r="E1763" s="1"/>
      <c r="F1763" s="8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72"/>
      <c r="V1763" s="72"/>
      <c r="W1763" s="72"/>
      <c r="X1763" s="72"/>
      <c r="Y1763" s="72"/>
      <c r="Z1763" s="72"/>
    </row>
    <row r="1764" spans="1:26" x14ac:dyDescent="0.25">
      <c r="A1764" s="72"/>
      <c r="C1764" s="88"/>
      <c r="D1764" s="87"/>
      <c r="E1764" s="1"/>
      <c r="F1764" s="8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72"/>
      <c r="V1764" s="72"/>
      <c r="W1764" s="72"/>
      <c r="X1764" s="72"/>
      <c r="Y1764" s="72"/>
      <c r="Z1764" s="72"/>
    </row>
    <row r="1765" spans="1:26" x14ac:dyDescent="0.25">
      <c r="A1765" s="72"/>
      <c r="C1765" s="88"/>
      <c r="D1765" s="87"/>
      <c r="E1765" s="1"/>
      <c r="F1765" s="8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72"/>
      <c r="V1765" s="72"/>
      <c r="W1765" s="72"/>
      <c r="X1765" s="72"/>
      <c r="Y1765" s="72"/>
      <c r="Z1765" s="72"/>
    </row>
    <row r="1766" spans="1:26" x14ac:dyDescent="0.25">
      <c r="A1766" s="72"/>
      <c r="C1766" s="88"/>
      <c r="D1766" s="87"/>
      <c r="E1766" s="1"/>
      <c r="F1766" s="8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72"/>
      <c r="V1766" s="72"/>
      <c r="W1766" s="72"/>
      <c r="X1766" s="72"/>
      <c r="Y1766" s="72"/>
      <c r="Z1766" s="72"/>
    </row>
    <row r="1767" spans="1:26" x14ac:dyDescent="0.25">
      <c r="A1767" s="72"/>
      <c r="C1767" s="88"/>
      <c r="D1767" s="87"/>
      <c r="E1767" s="1"/>
      <c r="F1767" s="8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72"/>
      <c r="V1767" s="72"/>
      <c r="W1767" s="72"/>
      <c r="X1767" s="72"/>
      <c r="Y1767" s="72"/>
      <c r="Z1767" s="72"/>
    </row>
    <row r="1768" spans="1:26" x14ac:dyDescent="0.25">
      <c r="A1768" s="72"/>
      <c r="C1768" s="88"/>
      <c r="D1768" s="87"/>
      <c r="E1768" s="1"/>
      <c r="F1768" s="8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72"/>
      <c r="V1768" s="72"/>
      <c r="W1768" s="72"/>
      <c r="X1768" s="72"/>
      <c r="Y1768" s="72"/>
      <c r="Z1768" s="72"/>
    </row>
    <row r="1769" spans="1:26" x14ac:dyDescent="0.25">
      <c r="A1769" s="72"/>
      <c r="C1769" s="88"/>
      <c r="D1769" s="87"/>
      <c r="E1769" s="1"/>
      <c r="F1769" s="8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72"/>
      <c r="V1769" s="72"/>
      <c r="W1769" s="72"/>
      <c r="X1769" s="72"/>
      <c r="Y1769" s="72"/>
      <c r="Z1769" s="72"/>
    </row>
    <row r="1770" spans="1:26" x14ac:dyDescent="0.25">
      <c r="A1770" s="72"/>
      <c r="C1770" s="88"/>
      <c r="D1770" s="87"/>
      <c r="E1770" s="1"/>
      <c r="F1770" s="8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72"/>
      <c r="V1770" s="72"/>
      <c r="W1770" s="72"/>
      <c r="X1770" s="72"/>
      <c r="Y1770" s="72"/>
      <c r="Z1770" s="72"/>
    </row>
    <row r="1771" spans="1:26" x14ac:dyDescent="0.25">
      <c r="A1771" s="72"/>
      <c r="C1771" s="88"/>
      <c r="D1771" s="87"/>
      <c r="E1771" s="1"/>
      <c r="F1771" s="8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72"/>
      <c r="V1771" s="72"/>
      <c r="W1771" s="72"/>
      <c r="X1771" s="72"/>
      <c r="Y1771" s="72"/>
      <c r="Z1771" s="72"/>
    </row>
    <row r="1772" spans="1:26" x14ac:dyDescent="0.25">
      <c r="A1772" s="72"/>
      <c r="C1772" s="88"/>
      <c r="D1772" s="87"/>
      <c r="E1772" s="1"/>
      <c r="F1772" s="8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72"/>
      <c r="V1772" s="72"/>
      <c r="W1772" s="72"/>
      <c r="X1772" s="72"/>
      <c r="Y1772" s="72"/>
      <c r="Z1772" s="72"/>
    </row>
    <row r="1773" spans="1:26" x14ac:dyDescent="0.25">
      <c r="A1773" s="72"/>
      <c r="C1773" s="88"/>
      <c r="D1773" s="87"/>
      <c r="E1773" s="1"/>
      <c r="F1773" s="8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72"/>
      <c r="V1773" s="72"/>
      <c r="W1773" s="72"/>
      <c r="X1773" s="72"/>
      <c r="Y1773" s="72"/>
      <c r="Z1773" s="72"/>
    </row>
    <row r="1774" spans="1:26" x14ac:dyDescent="0.25">
      <c r="A1774" s="72"/>
      <c r="C1774" s="88"/>
      <c r="D1774" s="87"/>
      <c r="E1774" s="1"/>
      <c r="F1774" s="8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72"/>
      <c r="V1774" s="72"/>
      <c r="W1774" s="72"/>
      <c r="X1774" s="72"/>
      <c r="Y1774" s="72"/>
      <c r="Z1774" s="72"/>
    </row>
    <row r="1775" spans="1:26" x14ac:dyDescent="0.25">
      <c r="A1775" s="72"/>
      <c r="C1775" s="88"/>
      <c r="D1775" s="87"/>
      <c r="E1775" s="1"/>
      <c r="F1775" s="8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72"/>
      <c r="V1775" s="72"/>
      <c r="W1775" s="72"/>
      <c r="X1775" s="72"/>
      <c r="Y1775" s="72"/>
      <c r="Z1775" s="72"/>
    </row>
    <row r="1776" spans="1:26" x14ac:dyDescent="0.25">
      <c r="A1776" s="72"/>
      <c r="C1776" s="88"/>
      <c r="D1776" s="87"/>
      <c r="E1776" s="1"/>
      <c r="F1776" s="8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72"/>
      <c r="V1776" s="72"/>
      <c r="W1776" s="72"/>
      <c r="X1776" s="72"/>
      <c r="Y1776" s="72"/>
      <c r="Z1776" s="72"/>
    </row>
    <row r="1777" spans="1:26" x14ac:dyDescent="0.25">
      <c r="A1777" s="72"/>
      <c r="C1777" s="88"/>
      <c r="D1777" s="87"/>
      <c r="E1777" s="1"/>
      <c r="F1777" s="8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72"/>
      <c r="V1777" s="72"/>
      <c r="W1777" s="72"/>
      <c r="X1777" s="72"/>
      <c r="Y1777" s="72"/>
      <c r="Z1777" s="72"/>
    </row>
    <row r="1778" spans="1:26" x14ac:dyDescent="0.25">
      <c r="A1778" s="72"/>
      <c r="C1778" s="88"/>
      <c r="D1778" s="87"/>
      <c r="E1778" s="1"/>
      <c r="F1778" s="8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72"/>
      <c r="V1778" s="72"/>
      <c r="W1778" s="72"/>
      <c r="X1778" s="72"/>
      <c r="Y1778" s="72"/>
      <c r="Z1778" s="72"/>
    </row>
    <row r="1779" spans="1:26" x14ac:dyDescent="0.25">
      <c r="A1779" s="72"/>
      <c r="C1779" s="88"/>
      <c r="D1779" s="87"/>
      <c r="E1779" s="1"/>
      <c r="F1779" s="8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72"/>
      <c r="V1779" s="72"/>
      <c r="W1779" s="72"/>
      <c r="X1779" s="72"/>
      <c r="Y1779" s="72"/>
      <c r="Z1779" s="72"/>
    </row>
    <row r="1780" spans="1:26" x14ac:dyDescent="0.25">
      <c r="A1780" s="72"/>
      <c r="C1780" s="88"/>
      <c r="D1780" s="87"/>
      <c r="E1780" s="1"/>
      <c r="F1780" s="8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72"/>
      <c r="V1780" s="72"/>
      <c r="W1780" s="72"/>
      <c r="X1780" s="72"/>
      <c r="Y1780" s="72"/>
      <c r="Z1780" s="72"/>
    </row>
    <row r="1781" spans="1:26" x14ac:dyDescent="0.25">
      <c r="A1781" s="72"/>
      <c r="C1781" s="88"/>
      <c r="D1781" s="87"/>
      <c r="E1781" s="1"/>
      <c r="F1781" s="8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72"/>
      <c r="V1781" s="72"/>
      <c r="W1781" s="72"/>
      <c r="X1781" s="72"/>
      <c r="Y1781" s="72"/>
      <c r="Z1781" s="72"/>
    </row>
    <row r="1782" spans="1:26" x14ac:dyDescent="0.25">
      <c r="A1782" s="72"/>
      <c r="C1782" s="88"/>
      <c r="D1782" s="87"/>
      <c r="E1782" s="1"/>
      <c r="F1782" s="8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72"/>
      <c r="V1782" s="72"/>
      <c r="W1782" s="72"/>
      <c r="X1782" s="72"/>
      <c r="Y1782" s="72"/>
      <c r="Z1782" s="72"/>
    </row>
    <row r="1783" spans="1:26" x14ac:dyDescent="0.25">
      <c r="A1783" s="72"/>
      <c r="C1783" s="88"/>
      <c r="D1783" s="87"/>
      <c r="E1783" s="1"/>
      <c r="F1783" s="8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72"/>
      <c r="V1783" s="72"/>
      <c r="W1783" s="72"/>
      <c r="X1783" s="72"/>
      <c r="Y1783" s="72"/>
      <c r="Z1783" s="72"/>
    </row>
    <row r="1784" spans="1:26" x14ac:dyDescent="0.25">
      <c r="A1784" s="72"/>
      <c r="C1784" s="88"/>
      <c r="D1784" s="87"/>
      <c r="E1784" s="1"/>
      <c r="F1784" s="8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72"/>
      <c r="V1784" s="72"/>
      <c r="W1784" s="72"/>
      <c r="X1784" s="72"/>
      <c r="Y1784" s="72"/>
      <c r="Z1784" s="72"/>
    </row>
    <row r="1785" spans="1:26" x14ac:dyDescent="0.25">
      <c r="A1785" s="72"/>
      <c r="C1785" s="88"/>
      <c r="D1785" s="87"/>
      <c r="E1785" s="1"/>
      <c r="F1785" s="8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72"/>
      <c r="V1785" s="72"/>
      <c r="W1785" s="72"/>
      <c r="X1785" s="72"/>
      <c r="Y1785" s="72"/>
      <c r="Z1785" s="72"/>
    </row>
    <row r="1786" spans="1:26" x14ac:dyDescent="0.25">
      <c r="A1786" s="72"/>
      <c r="C1786" s="88"/>
      <c r="D1786" s="87"/>
      <c r="E1786" s="1"/>
      <c r="F1786" s="8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72"/>
      <c r="V1786" s="72"/>
      <c r="W1786" s="72"/>
      <c r="X1786" s="72"/>
      <c r="Y1786" s="72"/>
      <c r="Z1786" s="72"/>
    </row>
    <row r="1787" spans="1:26" x14ac:dyDescent="0.25">
      <c r="A1787" s="72"/>
      <c r="C1787" s="88"/>
      <c r="D1787" s="87"/>
      <c r="E1787" s="1"/>
      <c r="F1787" s="8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72"/>
      <c r="V1787" s="72"/>
      <c r="W1787" s="72"/>
      <c r="X1787" s="72"/>
      <c r="Y1787" s="72"/>
      <c r="Z1787" s="72"/>
    </row>
    <row r="1788" spans="1:26" x14ac:dyDescent="0.25">
      <c r="A1788" s="72"/>
      <c r="C1788" s="88"/>
      <c r="D1788" s="87"/>
      <c r="E1788" s="1"/>
      <c r="F1788" s="8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72"/>
      <c r="V1788" s="72"/>
      <c r="W1788" s="72"/>
      <c r="X1788" s="72"/>
      <c r="Y1788" s="72"/>
      <c r="Z1788" s="72"/>
    </row>
    <row r="1789" spans="1:26" x14ac:dyDescent="0.25">
      <c r="A1789" s="72"/>
      <c r="C1789" s="88"/>
      <c r="D1789" s="87"/>
      <c r="E1789" s="1"/>
      <c r="F1789" s="8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72"/>
      <c r="V1789" s="72"/>
      <c r="W1789" s="72"/>
      <c r="X1789" s="72"/>
      <c r="Y1789" s="72"/>
      <c r="Z1789" s="72"/>
    </row>
    <row r="1790" spans="1:26" x14ac:dyDescent="0.25">
      <c r="A1790" s="72"/>
      <c r="C1790" s="88"/>
      <c r="D1790" s="87"/>
      <c r="E1790" s="1"/>
      <c r="F1790" s="8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72"/>
      <c r="V1790" s="72"/>
      <c r="W1790" s="72"/>
      <c r="X1790" s="72"/>
      <c r="Y1790" s="72"/>
      <c r="Z1790" s="72"/>
    </row>
    <row r="1791" spans="1:26" x14ac:dyDescent="0.25">
      <c r="A1791" s="72"/>
      <c r="C1791" s="88"/>
      <c r="D1791" s="87"/>
      <c r="E1791" s="1"/>
      <c r="F1791" s="8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72"/>
      <c r="V1791" s="72"/>
      <c r="W1791" s="72"/>
      <c r="X1791" s="72"/>
      <c r="Y1791" s="72"/>
      <c r="Z1791" s="72"/>
    </row>
    <row r="1792" spans="1:26" x14ac:dyDescent="0.25">
      <c r="A1792" s="72"/>
      <c r="C1792" s="88"/>
      <c r="D1792" s="87"/>
      <c r="E1792" s="1"/>
      <c r="F1792" s="8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72"/>
      <c r="V1792" s="72"/>
      <c r="W1792" s="72"/>
      <c r="X1792" s="72"/>
      <c r="Y1792" s="72"/>
      <c r="Z1792" s="72"/>
    </row>
    <row r="1793" spans="1:26" x14ac:dyDescent="0.25">
      <c r="A1793" s="72"/>
      <c r="C1793" s="88"/>
      <c r="D1793" s="87"/>
      <c r="E1793" s="1"/>
      <c r="F1793" s="8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72"/>
      <c r="V1793" s="72"/>
      <c r="W1793" s="72"/>
      <c r="X1793" s="72"/>
      <c r="Y1793" s="72"/>
      <c r="Z1793" s="72"/>
    </row>
    <row r="1794" spans="1:26" x14ac:dyDescent="0.25">
      <c r="A1794" s="72"/>
      <c r="C1794" s="88"/>
      <c r="D1794" s="87"/>
      <c r="E1794" s="1"/>
      <c r="F1794" s="8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72"/>
      <c r="V1794" s="72"/>
      <c r="W1794" s="72"/>
      <c r="X1794" s="72"/>
      <c r="Y1794" s="72"/>
      <c r="Z1794" s="72"/>
    </row>
    <row r="1795" spans="1:26" x14ac:dyDescent="0.25">
      <c r="A1795" s="72"/>
      <c r="C1795" s="88"/>
      <c r="D1795" s="87"/>
      <c r="E1795" s="1"/>
      <c r="F1795" s="8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72"/>
      <c r="V1795" s="72"/>
      <c r="W1795" s="72"/>
      <c r="X1795" s="72"/>
      <c r="Y1795" s="72"/>
      <c r="Z1795" s="72"/>
    </row>
    <row r="1796" spans="1:26" x14ac:dyDescent="0.25">
      <c r="A1796" s="72"/>
      <c r="C1796" s="88"/>
      <c r="D1796" s="87"/>
      <c r="E1796" s="1"/>
      <c r="F1796" s="8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72"/>
      <c r="V1796" s="72"/>
      <c r="W1796" s="72"/>
      <c r="X1796" s="72"/>
      <c r="Y1796" s="72"/>
      <c r="Z1796" s="72"/>
    </row>
    <row r="1797" spans="1:26" x14ac:dyDescent="0.25">
      <c r="A1797" s="72"/>
      <c r="C1797" s="88"/>
      <c r="D1797" s="87"/>
      <c r="E1797" s="1"/>
      <c r="F1797" s="8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72"/>
      <c r="V1797" s="72"/>
      <c r="W1797" s="72"/>
      <c r="X1797" s="72"/>
      <c r="Y1797" s="72"/>
      <c r="Z1797" s="72"/>
    </row>
    <row r="1798" spans="1:26" x14ac:dyDescent="0.25">
      <c r="A1798" s="72"/>
      <c r="C1798" s="88"/>
      <c r="D1798" s="87"/>
      <c r="E1798" s="1"/>
      <c r="F1798" s="8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72"/>
      <c r="V1798" s="72"/>
      <c r="W1798" s="72"/>
      <c r="X1798" s="72"/>
      <c r="Y1798" s="72"/>
      <c r="Z1798" s="72"/>
    </row>
    <row r="1799" spans="1:26" x14ac:dyDescent="0.25">
      <c r="A1799" s="72"/>
      <c r="C1799" s="88"/>
      <c r="D1799" s="87"/>
      <c r="E1799" s="1"/>
      <c r="F1799" s="8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72"/>
      <c r="V1799" s="72"/>
      <c r="W1799" s="72"/>
      <c r="X1799" s="72"/>
      <c r="Y1799" s="72"/>
      <c r="Z1799" s="72"/>
    </row>
    <row r="1800" spans="1:26" x14ac:dyDescent="0.25">
      <c r="A1800" s="72"/>
      <c r="C1800" s="88"/>
      <c r="D1800" s="87"/>
      <c r="E1800" s="1"/>
      <c r="F1800" s="8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72"/>
      <c r="V1800" s="72"/>
      <c r="W1800" s="72"/>
      <c r="X1800" s="72"/>
      <c r="Y1800" s="72"/>
      <c r="Z1800" s="72"/>
    </row>
    <row r="1801" spans="1:26" x14ac:dyDescent="0.25">
      <c r="A1801" s="72"/>
      <c r="C1801" s="88"/>
      <c r="D1801" s="87"/>
      <c r="E1801" s="1"/>
      <c r="F1801" s="8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72"/>
      <c r="V1801" s="72"/>
      <c r="W1801" s="72"/>
      <c r="X1801" s="72"/>
      <c r="Y1801" s="72"/>
      <c r="Z1801" s="72"/>
    </row>
    <row r="1802" spans="1:26" x14ac:dyDescent="0.25">
      <c r="A1802" s="72"/>
      <c r="C1802" s="88"/>
      <c r="D1802" s="87"/>
      <c r="E1802" s="1"/>
      <c r="F1802" s="8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72"/>
      <c r="V1802" s="72"/>
      <c r="W1802" s="72"/>
      <c r="X1802" s="72"/>
      <c r="Y1802" s="72"/>
      <c r="Z1802" s="72"/>
    </row>
    <row r="1803" spans="1:26" x14ac:dyDescent="0.25">
      <c r="A1803" s="72"/>
      <c r="C1803" s="88"/>
      <c r="D1803" s="87"/>
      <c r="E1803" s="1"/>
      <c r="F1803" s="8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72"/>
      <c r="V1803" s="72"/>
      <c r="W1803" s="72"/>
      <c r="X1803" s="72"/>
      <c r="Y1803" s="72"/>
      <c r="Z1803" s="72"/>
    </row>
    <row r="1804" spans="1:26" x14ac:dyDescent="0.25">
      <c r="A1804" s="72"/>
      <c r="C1804" s="88"/>
      <c r="D1804" s="87"/>
      <c r="E1804" s="1"/>
      <c r="F1804" s="8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72"/>
      <c r="V1804" s="72"/>
      <c r="W1804" s="72"/>
      <c r="X1804" s="72"/>
      <c r="Y1804" s="72"/>
      <c r="Z1804" s="72"/>
    </row>
    <row r="1805" spans="1:26" x14ac:dyDescent="0.25">
      <c r="A1805" s="72"/>
      <c r="C1805" s="88"/>
      <c r="D1805" s="87"/>
      <c r="E1805" s="1"/>
      <c r="F1805" s="8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72"/>
      <c r="V1805" s="72"/>
      <c r="W1805" s="72"/>
      <c r="X1805" s="72"/>
      <c r="Y1805" s="72"/>
      <c r="Z1805" s="72"/>
    </row>
    <row r="1806" spans="1:26" x14ac:dyDescent="0.25">
      <c r="A1806" s="72"/>
      <c r="C1806" s="88"/>
      <c r="D1806" s="87"/>
      <c r="E1806" s="1"/>
      <c r="F1806" s="8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72"/>
      <c r="V1806" s="72"/>
      <c r="W1806" s="72"/>
      <c r="X1806" s="72"/>
      <c r="Y1806" s="72"/>
      <c r="Z1806" s="72"/>
    </row>
    <row r="1807" spans="1:26" x14ac:dyDescent="0.25">
      <c r="A1807" s="72"/>
      <c r="C1807" s="88"/>
      <c r="D1807" s="87"/>
      <c r="E1807" s="1"/>
      <c r="F1807" s="8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72"/>
      <c r="V1807" s="72"/>
      <c r="W1807" s="72"/>
      <c r="X1807" s="72"/>
      <c r="Y1807" s="72"/>
      <c r="Z1807" s="72"/>
    </row>
    <row r="1808" spans="1:26" x14ac:dyDescent="0.25">
      <c r="A1808" s="72"/>
      <c r="C1808" s="88"/>
      <c r="D1808" s="87"/>
      <c r="E1808" s="1"/>
      <c r="F1808" s="8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72"/>
      <c r="V1808" s="72"/>
      <c r="W1808" s="72"/>
      <c r="X1808" s="72"/>
      <c r="Y1808" s="72"/>
      <c r="Z1808" s="72"/>
    </row>
    <row r="1809" spans="1:26" x14ac:dyDescent="0.25">
      <c r="A1809" s="72"/>
      <c r="C1809" s="88"/>
      <c r="D1809" s="87"/>
      <c r="E1809" s="1"/>
      <c r="F1809" s="8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72"/>
      <c r="V1809" s="72"/>
      <c r="W1809" s="72"/>
      <c r="X1809" s="72"/>
      <c r="Y1809" s="72"/>
      <c r="Z1809" s="72"/>
    </row>
    <row r="1810" spans="1:26" x14ac:dyDescent="0.25">
      <c r="A1810" s="72"/>
      <c r="C1810" s="88"/>
      <c r="D1810" s="87"/>
      <c r="E1810" s="1"/>
      <c r="F1810" s="8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72"/>
      <c r="V1810" s="72"/>
      <c r="W1810" s="72"/>
      <c r="X1810" s="72"/>
      <c r="Y1810" s="72"/>
      <c r="Z1810" s="72"/>
    </row>
    <row r="1811" spans="1:26" x14ac:dyDescent="0.25">
      <c r="A1811" s="72"/>
      <c r="C1811" s="88"/>
      <c r="D1811" s="87"/>
      <c r="E1811" s="1"/>
      <c r="F1811" s="8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72"/>
      <c r="V1811" s="72"/>
      <c r="W1811" s="72"/>
      <c r="X1811" s="72"/>
      <c r="Y1811" s="72"/>
      <c r="Z1811" s="72"/>
    </row>
    <row r="1812" spans="1:26" x14ac:dyDescent="0.25">
      <c r="A1812" s="72"/>
      <c r="C1812" s="88"/>
      <c r="D1812" s="87"/>
      <c r="E1812" s="1"/>
      <c r="F1812" s="8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72"/>
      <c r="V1812" s="72"/>
      <c r="W1812" s="72"/>
      <c r="X1812" s="72"/>
      <c r="Y1812" s="72"/>
      <c r="Z1812" s="72"/>
    </row>
    <row r="1813" spans="1:26" x14ac:dyDescent="0.25">
      <c r="A1813" s="72"/>
      <c r="C1813" s="88"/>
      <c r="D1813" s="87"/>
      <c r="E1813" s="1"/>
      <c r="F1813" s="8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72"/>
      <c r="V1813" s="72"/>
      <c r="W1813" s="72"/>
      <c r="X1813" s="72"/>
      <c r="Y1813" s="72"/>
      <c r="Z1813" s="72"/>
    </row>
    <row r="1814" spans="1:26" x14ac:dyDescent="0.25">
      <c r="A1814" s="72"/>
      <c r="C1814" s="88"/>
      <c r="D1814" s="87"/>
      <c r="E1814" s="1"/>
      <c r="F1814" s="8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72"/>
      <c r="V1814" s="72"/>
      <c r="W1814" s="72"/>
      <c r="X1814" s="72"/>
      <c r="Y1814" s="72"/>
      <c r="Z1814" s="72"/>
    </row>
    <row r="1815" spans="1:26" x14ac:dyDescent="0.25">
      <c r="A1815" s="72"/>
      <c r="C1815" s="88"/>
      <c r="D1815" s="87"/>
      <c r="E1815" s="1"/>
      <c r="F1815" s="8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72"/>
      <c r="V1815" s="72"/>
      <c r="W1815" s="72"/>
      <c r="X1815" s="72"/>
      <c r="Y1815" s="72"/>
      <c r="Z1815" s="72"/>
    </row>
    <row r="1816" spans="1:26" x14ac:dyDescent="0.25">
      <c r="A1816" s="72"/>
      <c r="C1816" s="88"/>
      <c r="D1816" s="87"/>
      <c r="E1816" s="1"/>
      <c r="F1816" s="8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72"/>
      <c r="V1816" s="72"/>
      <c r="W1816" s="72"/>
      <c r="X1816" s="72"/>
      <c r="Y1816" s="72"/>
      <c r="Z1816" s="72"/>
    </row>
    <row r="1817" spans="1:26" x14ac:dyDescent="0.25">
      <c r="A1817" s="72"/>
      <c r="C1817" s="88"/>
      <c r="D1817" s="87"/>
      <c r="E1817" s="1"/>
      <c r="F1817" s="8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72"/>
      <c r="V1817" s="72"/>
      <c r="W1817" s="72"/>
      <c r="X1817" s="72"/>
      <c r="Y1817" s="72"/>
      <c r="Z1817" s="72"/>
    </row>
    <row r="1818" spans="1:26" x14ac:dyDescent="0.25">
      <c r="A1818" s="72"/>
      <c r="C1818" s="88"/>
      <c r="D1818" s="87"/>
      <c r="E1818" s="1"/>
      <c r="F1818" s="8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72"/>
      <c r="V1818" s="72"/>
      <c r="W1818" s="72"/>
      <c r="X1818" s="72"/>
      <c r="Y1818" s="72"/>
      <c r="Z1818" s="72"/>
    </row>
    <row r="1819" spans="1:26" x14ac:dyDescent="0.25">
      <c r="A1819" s="72"/>
      <c r="C1819" s="88"/>
      <c r="D1819" s="87"/>
      <c r="E1819" s="1"/>
      <c r="F1819" s="8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72"/>
      <c r="V1819" s="72"/>
      <c r="W1819" s="72"/>
      <c r="X1819" s="72"/>
      <c r="Y1819" s="72"/>
      <c r="Z1819" s="72"/>
    </row>
    <row r="1820" spans="1:26" x14ac:dyDescent="0.25">
      <c r="A1820" s="72"/>
      <c r="C1820" s="88"/>
      <c r="D1820" s="87"/>
      <c r="E1820" s="1"/>
      <c r="F1820" s="8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72"/>
      <c r="V1820" s="72"/>
      <c r="W1820" s="72"/>
      <c r="X1820" s="72"/>
      <c r="Y1820" s="72"/>
      <c r="Z1820" s="72"/>
    </row>
    <row r="1821" spans="1:26" x14ac:dyDescent="0.25">
      <c r="A1821" s="72"/>
      <c r="C1821" s="88"/>
      <c r="D1821" s="87"/>
      <c r="E1821" s="1"/>
      <c r="F1821" s="8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72"/>
      <c r="V1821" s="72"/>
      <c r="W1821" s="72"/>
      <c r="X1821" s="72"/>
      <c r="Y1821" s="72"/>
      <c r="Z1821" s="72"/>
    </row>
    <row r="1822" spans="1:26" x14ac:dyDescent="0.25">
      <c r="A1822" s="72"/>
      <c r="C1822" s="88"/>
      <c r="D1822" s="87"/>
      <c r="E1822" s="1"/>
      <c r="F1822" s="8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72"/>
      <c r="V1822" s="72"/>
      <c r="W1822" s="72"/>
      <c r="X1822" s="72"/>
      <c r="Y1822" s="72"/>
      <c r="Z1822" s="72"/>
    </row>
    <row r="1823" spans="1:26" x14ac:dyDescent="0.25">
      <c r="A1823" s="72"/>
      <c r="C1823" s="88"/>
      <c r="D1823" s="87"/>
      <c r="E1823" s="1"/>
      <c r="F1823" s="8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72"/>
      <c r="V1823" s="72"/>
      <c r="W1823" s="72"/>
      <c r="X1823" s="72"/>
      <c r="Y1823" s="72"/>
      <c r="Z1823" s="72"/>
    </row>
    <row r="1824" spans="1:26" x14ac:dyDescent="0.25">
      <c r="A1824" s="72"/>
      <c r="C1824" s="88"/>
      <c r="D1824" s="87"/>
      <c r="E1824" s="1"/>
      <c r="F1824" s="8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72"/>
      <c r="V1824" s="72"/>
      <c r="W1824" s="72"/>
      <c r="X1824" s="72"/>
      <c r="Y1824" s="72"/>
      <c r="Z1824" s="72"/>
    </row>
    <row r="1825" spans="1:26" x14ac:dyDescent="0.25">
      <c r="A1825" s="72"/>
      <c r="C1825" s="88"/>
      <c r="D1825" s="87"/>
      <c r="E1825" s="1"/>
      <c r="F1825" s="8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72"/>
      <c r="V1825" s="72"/>
      <c r="W1825" s="72"/>
      <c r="X1825" s="72"/>
      <c r="Y1825" s="72"/>
      <c r="Z1825" s="72"/>
    </row>
    <row r="1826" spans="1:26" x14ac:dyDescent="0.25">
      <c r="A1826" s="72"/>
      <c r="C1826" s="88"/>
      <c r="D1826" s="87"/>
      <c r="E1826" s="1"/>
      <c r="F1826" s="8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72"/>
      <c r="V1826" s="72"/>
      <c r="W1826" s="72"/>
      <c r="X1826" s="72"/>
      <c r="Y1826" s="72"/>
      <c r="Z1826" s="72"/>
    </row>
    <row r="1827" spans="1:26" x14ac:dyDescent="0.25">
      <c r="A1827" s="72"/>
      <c r="C1827" s="88"/>
      <c r="D1827" s="87"/>
      <c r="E1827" s="1"/>
      <c r="F1827" s="8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72"/>
      <c r="V1827" s="72"/>
      <c r="W1827" s="72"/>
      <c r="X1827" s="72"/>
      <c r="Y1827" s="72"/>
      <c r="Z1827" s="72"/>
    </row>
    <row r="1828" spans="1:26" x14ac:dyDescent="0.25">
      <c r="A1828" s="72"/>
      <c r="C1828" s="88"/>
      <c r="D1828" s="87"/>
      <c r="E1828" s="1"/>
      <c r="F1828" s="8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72"/>
      <c r="V1828" s="72"/>
      <c r="W1828" s="72"/>
      <c r="X1828" s="72"/>
      <c r="Y1828" s="72"/>
      <c r="Z1828" s="72"/>
    </row>
    <row r="1829" spans="1:26" x14ac:dyDescent="0.25">
      <c r="A1829" s="72"/>
      <c r="C1829" s="88"/>
      <c r="D1829" s="87"/>
      <c r="E1829" s="1"/>
      <c r="F1829" s="8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72"/>
      <c r="V1829" s="72"/>
      <c r="W1829" s="72"/>
      <c r="X1829" s="72"/>
      <c r="Y1829" s="72"/>
      <c r="Z1829" s="72"/>
    </row>
    <row r="1830" spans="1:26" x14ac:dyDescent="0.25">
      <c r="A1830" s="72"/>
      <c r="C1830" s="88"/>
      <c r="D1830" s="87"/>
      <c r="E1830" s="1"/>
      <c r="F1830" s="8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72"/>
      <c r="V1830" s="72"/>
      <c r="W1830" s="72"/>
      <c r="X1830" s="72"/>
      <c r="Y1830" s="72"/>
      <c r="Z1830" s="72"/>
    </row>
    <row r="1831" spans="1:26" x14ac:dyDescent="0.25">
      <c r="A1831" s="72"/>
      <c r="C1831" s="88"/>
      <c r="D1831" s="87"/>
      <c r="E1831" s="1"/>
      <c r="F1831" s="8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72"/>
      <c r="V1831" s="72"/>
      <c r="W1831" s="72"/>
      <c r="X1831" s="72"/>
      <c r="Y1831" s="72"/>
      <c r="Z1831" s="72"/>
    </row>
    <row r="1832" spans="1:26" x14ac:dyDescent="0.25">
      <c r="A1832" s="72"/>
      <c r="C1832" s="88"/>
      <c r="D1832" s="87"/>
      <c r="E1832" s="1"/>
      <c r="F1832" s="8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72"/>
      <c r="V1832" s="72"/>
      <c r="W1832" s="72"/>
      <c r="X1832" s="72"/>
      <c r="Y1832" s="72"/>
      <c r="Z1832" s="72"/>
    </row>
    <row r="1833" spans="1:26" x14ac:dyDescent="0.25">
      <c r="A1833" s="72"/>
      <c r="C1833" s="88"/>
      <c r="D1833" s="87"/>
      <c r="E1833" s="1"/>
      <c r="F1833" s="8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72"/>
      <c r="V1833" s="72"/>
      <c r="W1833" s="72"/>
      <c r="X1833" s="72"/>
      <c r="Y1833" s="72"/>
      <c r="Z1833" s="72"/>
    </row>
    <row r="1834" spans="1:26" x14ac:dyDescent="0.25">
      <c r="A1834" s="72"/>
      <c r="C1834" s="88"/>
      <c r="D1834" s="87"/>
      <c r="E1834" s="1"/>
      <c r="F1834" s="8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72"/>
      <c r="V1834" s="72"/>
      <c r="W1834" s="72"/>
      <c r="X1834" s="72"/>
      <c r="Y1834" s="72"/>
      <c r="Z1834" s="72"/>
    </row>
    <row r="1835" spans="1:26" x14ac:dyDescent="0.25">
      <c r="A1835" s="72"/>
      <c r="C1835" s="88"/>
      <c r="D1835" s="87"/>
      <c r="E1835" s="1"/>
      <c r="F1835" s="8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72"/>
      <c r="V1835" s="72"/>
      <c r="W1835" s="72"/>
      <c r="X1835" s="72"/>
      <c r="Y1835" s="72"/>
      <c r="Z1835" s="72"/>
    </row>
    <row r="1836" spans="1:26" x14ac:dyDescent="0.25">
      <c r="A1836" s="72"/>
      <c r="C1836" s="88"/>
      <c r="D1836" s="87"/>
      <c r="E1836" s="1"/>
      <c r="F1836" s="8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72"/>
      <c r="V1836" s="72"/>
      <c r="W1836" s="72"/>
      <c r="X1836" s="72"/>
      <c r="Y1836" s="72"/>
      <c r="Z1836" s="72"/>
    </row>
    <row r="1837" spans="1:26" x14ac:dyDescent="0.25">
      <c r="A1837" s="72"/>
      <c r="C1837" s="88"/>
      <c r="D1837" s="87"/>
      <c r="E1837" s="1"/>
      <c r="F1837" s="8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72"/>
      <c r="V1837" s="72"/>
      <c r="W1837" s="72"/>
      <c r="X1837" s="72"/>
      <c r="Y1837" s="72"/>
      <c r="Z1837" s="72"/>
    </row>
    <row r="1838" spans="1:26" x14ac:dyDescent="0.25">
      <c r="A1838" s="72"/>
      <c r="C1838" s="88"/>
      <c r="D1838" s="87"/>
      <c r="E1838" s="1"/>
      <c r="F1838" s="8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72"/>
      <c r="V1838" s="72"/>
      <c r="W1838" s="72"/>
      <c r="X1838" s="72"/>
      <c r="Y1838" s="72"/>
      <c r="Z1838" s="72"/>
    </row>
    <row r="1839" spans="1:26" x14ac:dyDescent="0.25">
      <c r="A1839" s="72"/>
      <c r="C1839" s="88"/>
      <c r="D1839" s="87"/>
      <c r="E1839" s="1"/>
      <c r="F1839" s="8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72"/>
      <c r="V1839" s="72"/>
      <c r="W1839" s="72"/>
      <c r="X1839" s="72"/>
      <c r="Y1839" s="72"/>
      <c r="Z1839" s="72"/>
    </row>
    <row r="1840" spans="1:26" x14ac:dyDescent="0.25">
      <c r="A1840" s="72"/>
      <c r="C1840" s="88"/>
      <c r="D1840" s="87"/>
      <c r="E1840" s="1"/>
      <c r="F1840" s="8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72"/>
      <c r="V1840" s="72"/>
      <c r="W1840" s="72"/>
      <c r="X1840" s="72"/>
      <c r="Y1840" s="72"/>
      <c r="Z1840" s="72"/>
    </row>
    <row r="1841" spans="1:26" x14ac:dyDescent="0.25">
      <c r="A1841" s="72"/>
      <c r="C1841" s="88"/>
      <c r="D1841" s="87"/>
      <c r="E1841" s="1"/>
      <c r="F1841" s="8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72"/>
      <c r="V1841" s="72"/>
      <c r="W1841" s="72"/>
      <c r="X1841" s="72"/>
      <c r="Y1841" s="72"/>
      <c r="Z1841" s="72"/>
    </row>
    <row r="1842" spans="1:26" x14ac:dyDescent="0.25">
      <c r="A1842" s="72"/>
      <c r="C1842" s="88"/>
      <c r="D1842" s="87"/>
      <c r="E1842" s="1"/>
      <c r="F1842" s="8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72"/>
      <c r="V1842" s="72"/>
      <c r="W1842" s="72"/>
      <c r="X1842" s="72"/>
      <c r="Y1842" s="72"/>
      <c r="Z1842" s="72"/>
    </row>
    <row r="1843" spans="1:26" x14ac:dyDescent="0.25">
      <c r="A1843" s="72"/>
      <c r="C1843" s="88"/>
      <c r="D1843" s="87"/>
      <c r="E1843" s="1"/>
      <c r="F1843" s="8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72"/>
      <c r="V1843" s="72"/>
      <c r="W1843" s="72"/>
      <c r="X1843" s="72"/>
      <c r="Y1843" s="72"/>
      <c r="Z1843" s="72"/>
    </row>
    <row r="1844" spans="1:26" x14ac:dyDescent="0.25">
      <c r="A1844" s="72"/>
      <c r="C1844" s="88"/>
      <c r="D1844" s="87"/>
      <c r="E1844" s="1"/>
      <c r="F1844" s="8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72"/>
      <c r="V1844" s="72"/>
      <c r="W1844" s="72"/>
      <c r="X1844" s="72"/>
      <c r="Y1844" s="72"/>
      <c r="Z1844" s="72"/>
    </row>
    <row r="1845" spans="1:26" x14ac:dyDescent="0.25">
      <c r="A1845" s="72"/>
      <c r="C1845" s="88"/>
      <c r="D1845" s="87"/>
      <c r="E1845" s="1"/>
      <c r="F1845" s="8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72"/>
      <c r="V1845" s="72"/>
      <c r="W1845" s="72"/>
      <c r="X1845" s="72"/>
      <c r="Y1845" s="72"/>
      <c r="Z1845" s="72"/>
    </row>
    <row r="1846" spans="1:26" x14ac:dyDescent="0.25">
      <c r="A1846" s="72"/>
      <c r="C1846" s="88"/>
      <c r="D1846" s="87"/>
      <c r="E1846" s="1"/>
      <c r="F1846" s="8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72"/>
      <c r="V1846" s="72"/>
      <c r="W1846" s="72"/>
      <c r="X1846" s="72"/>
      <c r="Y1846" s="72"/>
      <c r="Z1846" s="72"/>
    </row>
    <row r="1847" spans="1:26" x14ac:dyDescent="0.25">
      <c r="A1847" s="72"/>
      <c r="C1847" s="88"/>
      <c r="D1847" s="87"/>
      <c r="E1847" s="1"/>
      <c r="F1847" s="8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72"/>
      <c r="V1847" s="72"/>
      <c r="W1847" s="72"/>
      <c r="X1847" s="72"/>
      <c r="Y1847" s="72"/>
      <c r="Z1847" s="72"/>
    </row>
    <row r="1848" spans="1:26" x14ac:dyDescent="0.25">
      <c r="A1848" s="72"/>
      <c r="C1848" s="88"/>
      <c r="D1848" s="87"/>
      <c r="E1848" s="1"/>
      <c r="F1848" s="8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72"/>
      <c r="V1848" s="72"/>
      <c r="W1848" s="72"/>
      <c r="X1848" s="72"/>
      <c r="Y1848" s="72"/>
      <c r="Z1848" s="72"/>
    </row>
    <row r="1849" spans="1:26" x14ac:dyDescent="0.25">
      <c r="A1849" s="72"/>
      <c r="C1849" s="88"/>
      <c r="D1849" s="87"/>
      <c r="E1849" s="1"/>
      <c r="F1849" s="8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72"/>
      <c r="V1849" s="72"/>
      <c r="W1849" s="72"/>
      <c r="X1849" s="72"/>
      <c r="Y1849" s="72"/>
      <c r="Z1849" s="72"/>
    </row>
    <row r="1850" spans="1:26" x14ac:dyDescent="0.25">
      <c r="A1850" s="72"/>
      <c r="C1850" s="88"/>
      <c r="D1850" s="87"/>
      <c r="E1850" s="1"/>
      <c r="F1850" s="8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72"/>
      <c r="V1850" s="72"/>
      <c r="W1850" s="72"/>
      <c r="X1850" s="72"/>
      <c r="Y1850" s="72"/>
      <c r="Z1850" s="72"/>
    </row>
    <row r="1851" spans="1:26" x14ac:dyDescent="0.25">
      <c r="A1851" s="72"/>
      <c r="C1851" s="88"/>
      <c r="D1851" s="87"/>
      <c r="E1851" s="1"/>
      <c r="F1851" s="8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72"/>
      <c r="V1851" s="72"/>
      <c r="W1851" s="72"/>
      <c r="X1851" s="72"/>
      <c r="Y1851" s="72"/>
      <c r="Z1851" s="72"/>
    </row>
    <row r="1852" spans="1:26" x14ac:dyDescent="0.25">
      <c r="A1852" s="72"/>
      <c r="C1852" s="88"/>
      <c r="D1852" s="87"/>
      <c r="E1852" s="1"/>
      <c r="F1852" s="8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72"/>
      <c r="V1852" s="72"/>
      <c r="W1852" s="72"/>
      <c r="X1852" s="72"/>
      <c r="Y1852" s="72"/>
      <c r="Z1852" s="72"/>
    </row>
    <row r="1853" spans="1:26" x14ac:dyDescent="0.25">
      <c r="A1853" s="72"/>
      <c r="C1853" s="88"/>
      <c r="D1853" s="87"/>
      <c r="E1853" s="1"/>
      <c r="F1853" s="8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72"/>
      <c r="V1853" s="72"/>
      <c r="W1853" s="72"/>
      <c r="X1853" s="72"/>
      <c r="Y1853" s="72"/>
      <c r="Z1853" s="72"/>
    </row>
    <row r="1854" spans="1:26" x14ac:dyDescent="0.25">
      <c r="A1854" s="72"/>
      <c r="C1854" s="88"/>
      <c r="D1854" s="87"/>
      <c r="E1854" s="1"/>
      <c r="F1854" s="8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72"/>
      <c r="V1854" s="72"/>
      <c r="W1854" s="72"/>
      <c r="X1854" s="72"/>
      <c r="Y1854" s="72"/>
      <c r="Z1854" s="72"/>
    </row>
    <row r="1855" spans="1:26" x14ac:dyDescent="0.25">
      <c r="A1855" s="72"/>
      <c r="C1855" s="88"/>
      <c r="D1855" s="87"/>
      <c r="E1855" s="1"/>
      <c r="F1855" s="8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72"/>
      <c r="V1855" s="72"/>
      <c r="W1855" s="72"/>
      <c r="X1855" s="72"/>
      <c r="Y1855" s="72"/>
      <c r="Z1855" s="72"/>
    </row>
    <row r="1856" spans="1:26" x14ac:dyDescent="0.25">
      <c r="A1856" s="72"/>
      <c r="C1856" s="88"/>
      <c r="D1856" s="87"/>
      <c r="E1856" s="1"/>
      <c r="F1856" s="8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72"/>
      <c r="V1856" s="72"/>
      <c r="W1856" s="72"/>
      <c r="X1856" s="72"/>
      <c r="Y1856" s="72"/>
      <c r="Z1856" s="72"/>
    </row>
    <row r="1857" spans="1:26" x14ac:dyDescent="0.25">
      <c r="A1857" s="72"/>
      <c r="C1857" s="88"/>
      <c r="D1857" s="87"/>
      <c r="E1857" s="1"/>
      <c r="F1857" s="8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72"/>
      <c r="V1857" s="72"/>
      <c r="W1857" s="72"/>
      <c r="X1857" s="72"/>
      <c r="Y1857" s="72"/>
      <c r="Z1857" s="72"/>
    </row>
    <row r="1858" spans="1:26" x14ac:dyDescent="0.25">
      <c r="A1858" s="72"/>
      <c r="C1858" s="88"/>
      <c r="D1858" s="87"/>
      <c r="E1858" s="1"/>
      <c r="F1858" s="8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72"/>
      <c r="V1858" s="72"/>
      <c r="W1858" s="72"/>
      <c r="X1858" s="72"/>
      <c r="Y1858" s="72"/>
      <c r="Z1858" s="72"/>
    </row>
    <row r="1859" spans="1:26" x14ac:dyDescent="0.25">
      <c r="A1859" s="72"/>
      <c r="C1859" s="88"/>
      <c r="D1859" s="87"/>
      <c r="E1859" s="1"/>
      <c r="F1859" s="8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72"/>
      <c r="V1859" s="72"/>
      <c r="W1859" s="72"/>
      <c r="X1859" s="72"/>
      <c r="Y1859" s="72"/>
      <c r="Z1859" s="72"/>
    </row>
    <row r="1860" spans="1:26" x14ac:dyDescent="0.25">
      <c r="A1860" s="72"/>
      <c r="C1860" s="88"/>
      <c r="D1860" s="87"/>
      <c r="E1860" s="1"/>
      <c r="F1860" s="8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72"/>
      <c r="V1860" s="72"/>
      <c r="W1860" s="72"/>
      <c r="X1860" s="72"/>
      <c r="Y1860" s="72"/>
      <c r="Z1860" s="72"/>
    </row>
    <row r="1861" spans="1:26" x14ac:dyDescent="0.25">
      <c r="A1861" s="72"/>
      <c r="C1861" s="88"/>
      <c r="D1861" s="87"/>
      <c r="E1861" s="1"/>
      <c r="F1861" s="8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72"/>
      <c r="V1861" s="72"/>
      <c r="W1861" s="72"/>
      <c r="X1861" s="72"/>
      <c r="Y1861" s="72"/>
      <c r="Z1861" s="72"/>
    </row>
    <row r="1862" spans="1:26" x14ac:dyDescent="0.25">
      <c r="A1862" s="72"/>
      <c r="C1862" s="88"/>
      <c r="D1862" s="87"/>
      <c r="E1862" s="1"/>
      <c r="F1862" s="8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72"/>
      <c r="V1862" s="72"/>
      <c r="W1862" s="72"/>
      <c r="X1862" s="72"/>
      <c r="Y1862" s="72"/>
      <c r="Z1862" s="72"/>
    </row>
    <row r="1863" spans="1:26" x14ac:dyDescent="0.25">
      <c r="A1863" s="72"/>
      <c r="C1863" s="88"/>
      <c r="D1863" s="87"/>
      <c r="E1863" s="1"/>
      <c r="F1863" s="8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72"/>
      <c r="V1863" s="72"/>
      <c r="W1863" s="72"/>
      <c r="X1863" s="72"/>
      <c r="Y1863" s="72"/>
      <c r="Z1863" s="72"/>
    </row>
    <row r="1864" spans="1:26" x14ac:dyDescent="0.25">
      <c r="A1864" s="72"/>
      <c r="C1864" s="88"/>
      <c r="D1864" s="87"/>
      <c r="E1864" s="1"/>
      <c r="F1864" s="8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72"/>
      <c r="V1864" s="72"/>
      <c r="W1864" s="72"/>
      <c r="X1864" s="72"/>
      <c r="Y1864" s="72"/>
      <c r="Z1864" s="72"/>
    </row>
    <row r="1865" spans="1:26" x14ac:dyDescent="0.25">
      <c r="A1865" s="72"/>
      <c r="C1865" s="88"/>
      <c r="D1865" s="87"/>
      <c r="E1865" s="1"/>
      <c r="F1865" s="8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72"/>
      <c r="V1865" s="72"/>
      <c r="W1865" s="72"/>
      <c r="X1865" s="72"/>
      <c r="Y1865" s="72"/>
      <c r="Z1865" s="72"/>
    </row>
    <row r="1866" spans="1:26" x14ac:dyDescent="0.25">
      <c r="A1866" s="72"/>
      <c r="C1866" s="88"/>
      <c r="D1866" s="87"/>
      <c r="E1866" s="1"/>
      <c r="F1866" s="8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72"/>
      <c r="V1866" s="72"/>
      <c r="W1866" s="72"/>
      <c r="X1866" s="72"/>
      <c r="Y1866" s="72"/>
      <c r="Z1866" s="72"/>
    </row>
    <row r="1867" spans="1:26" x14ac:dyDescent="0.25">
      <c r="A1867" s="72"/>
      <c r="C1867" s="88"/>
      <c r="D1867" s="87"/>
      <c r="E1867" s="1"/>
      <c r="F1867" s="8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72"/>
      <c r="V1867" s="72"/>
      <c r="W1867" s="72"/>
      <c r="X1867" s="72"/>
      <c r="Y1867" s="72"/>
      <c r="Z1867" s="72"/>
    </row>
    <row r="1868" spans="1:26" x14ac:dyDescent="0.25">
      <c r="A1868" s="72"/>
      <c r="C1868" s="88"/>
      <c r="D1868" s="87"/>
      <c r="E1868" s="1"/>
      <c r="F1868" s="8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72"/>
      <c r="V1868" s="72"/>
      <c r="W1868" s="72"/>
      <c r="X1868" s="72"/>
      <c r="Y1868" s="72"/>
      <c r="Z1868" s="72"/>
    </row>
    <row r="1869" spans="1:26" x14ac:dyDescent="0.25">
      <c r="A1869" s="72"/>
      <c r="C1869" s="88"/>
      <c r="D1869" s="87"/>
      <c r="E1869" s="1"/>
      <c r="F1869" s="8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72"/>
      <c r="V1869" s="72"/>
      <c r="W1869" s="72"/>
      <c r="X1869" s="72"/>
      <c r="Y1869" s="72"/>
      <c r="Z1869" s="72"/>
    </row>
    <row r="1870" spans="1:26" x14ac:dyDescent="0.25">
      <c r="A1870" s="72"/>
      <c r="C1870" s="88"/>
      <c r="D1870" s="87"/>
      <c r="E1870" s="1"/>
      <c r="F1870" s="8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72"/>
      <c r="V1870" s="72"/>
      <c r="W1870" s="72"/>
      <c r="X1870" s="72"/>
      <c r="Y1870" s="72"/>
      <c r="Z1870" s="72"/>
    </row>
    <row r="1871" spans="1:26" x14ac:dyDescent="0.25">
      <c r="A1871" s="72"/>
      <c r="C1871" s="88"/>
      <c r="D1871" s="87"/>
      <c r="E1871" s="1"/>
      <c r="F1871" s="8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72"/>
      <c r="V1871" s="72"/>
      <c r="W1871" s="72"/>
      <c r="X1871" s="72"/>
      <c r="Y1871" s="72"/>
      <c r="Z1871" s="72"/>
    </row>
    <row r="1872" spans="1:26" x14ac:dyDescent="0.25">
      <c r="A1872" s="72"/>
      <c r="C1872" s="88"/>
      <c r="D1872" s="87"/>
      <c r="E1872" s="1"/>
      <c r="F1872" s="8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72"/>
      <c r="V1872" s="72"/>
      <c r="W1872" s="72"/>
      <c r="X1872" s="72"/>
      <c r="Y1872" s="72"/>
      <c r="Z1872" s="72"/>
    </row>
    <row r="1873" spans="1:26" x14ac:dyDescent="0.25">
      <c r="A1873" s="72"/>
      <c r="C1873" s="88"/>
      <c r="D1873" s="87"/>
      <c r="E1873" s="1"/>
      <c r="F1873" s="8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72"/>
      <c r="V1873" s="72"/>
      <c r="W1873" s="72"/>
      <c r="X1873" s="72"/>
      <c r="Y1873" s="72"/>
      <c r="Z1873" s="72"/>
    </row>
    <row r="1874" spans="1:26" x14ac:dyDescent="0.25">
      <c r="A1874" s="72"/>
      <c r="C1874" s="88"/>
      <c r="D1874" s="87"/>
      <c r="E1874" s="1"/>
      <c r="F1874" s="8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72"/>
      <c r="V1874" s="72"/>
      <c r="W1874" s="72"/>
      <c r="X1874" s="72"/>
      <c r="Y1874" s="72"/>
      <c r="Z1874" s="72"/>
    </row>
    <row r="1875" spans="1:26" x14ac:dyDescent="0.25">
      <c r="A1875" s="72"/>
      <c r="C1875" s="88"/>
      <c r="D1875" s="87"/>
      <c r="E1875" s="1"/>
      <c r="F1875" s="8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72"/>
      <c r="V1875" s="72"/>
      <c r="W1875" s="72"/>
      <c r="X1875" s="72"/>
      <c r="Y1875" s="72"/>
      <c r="Z1875" s="72"/>
    </row>
    <row r="1876" spans="1:26" x14ac:dyDescent="0.25">
      <c r="A1876" s="72"/>
      <c r="C1876" s="88"/>
      <c r="D1876" s="87"/>
      <c r="E1876" s="1"/>
      <c r="F1876" s="8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72"/>
      <c r="V1876" s="72"/>
      <c r="W1876" s="72"/>
      <c r="X1876" s="72"/>
      <c r="Y1876" s="72"/>
      <c r="Z1876" s="72"/>
    </row>
    <row r="1877" spans="1:26" x14ac:dyDescent="0.25">
      <c r="A1877" s="72"/>
      <c r="C1877" s="88"/>
      <c r="D1877" s="87"/>
      <c r="E1877" s="1"/>
      <c r="F1877" s="8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72"/>
      <c r="V1877" s="72"/>
      <c r="W1877" s="72"/>
      <c r="X1877" s="72"/>
      <c r="Y1877" s="72"/>
      <c r="Z1877" s="72"/>
    </row>
    <row r="1878" spans="1:26" x14ac:dyDescent="0.25">
      <c r="A1878" s="72"/>
      <c r="C1878" s="88"/>
      <c r="D1878" s="87"/>
      <c r="E1878" s="1"/>
      <c r="F1878" s="8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72"/>
      <c r="V1878" s="72"/>
      <c r="W1878" s="72"/>
      <c r="X1878" s="72"/>
      <c r="Y1878" s="72"/>
      <c r="Z1878" s="72"/>
    </row>
    <row r="1879" spans="1:26" x14ac:dyDescent="0.25">
      <c r="A1879" s="72"/>
      <c r="C1879" s="88"/>
      <c r="D1879" s="87"/>
      <c r="E1879" s="1"/>
      <c r="F1879" s="8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72"/>
      <c r="V1879" s="72"/>
      <c r="W1879" s="72"/>
      <c r="X1879" s="72"/>
      <c r="Y1879" s="72"/>
      <c r="Z1879" s="72"/>
    </row>
    <row r="1880" spans="1:26" x14ac:dyDescent="0.25">
      <c r="A1880" s="72"/>
      <c r="C1880" s="88"/>
      <c r="D1880" s="87"/>
      <c r="E1880" s="1"/>
      <c r="F1880" s="8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72"/>
      <c r="V1880" s="72"/>
      <c r="W1880" s="72"/>
      <c r="X1880" s="72"/>
      <c r="Y1880" s="72"/>
      <c r="Z1880" s="72"/>
    </row>
    <row r="1881" spans="1:26" x14ac:dyDescent="0.25">
      <c r="A1881" s="72"/>
      <c r="C1881" s="88"/>
      <c r="D1881" s="87"/>
      <c r="E1881" s="1"/>
      <c r="F1881" s="8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72"/>
      <c r="V1881" s="72"/>
      <c r="W1881" s="72"/>
      <c r="X1881" s="72"/>
      <c r="Y1881" s="72"/>
      <c r="Z1881" s="72"/>
    </row>
    <row r="1882" spans="1:26" x14ac:dyDescent="0.25">
      <c r="A1882" s="72"/>
      <c r="C1882" s="88"/>
      <c r="D1882" s="87"/>
      <c r="E1882" s="1"/>
      <c r="F1882" s="8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72"/>
      <c r="V1882" s="72"/>
      <c r="W1882" s="72"/>
      <c r="X1882" s="72"/>
      <c r="Y1882" s="72"/>
      <c r="Z1882" s="72"/>
    </row>
    <row r="1883" spans="1:26" x14ac:dyDescent="0.25">
      <c r="A1883" s="72"/>
      <c r="C1883" s="88"/>
      <c r="D1883" s="87"/>
      <c r="E1883" s="1"/>
      <c r="F1883" s="8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72"/>
      <c r="V1883" s="72"/>
      <c r="W1883" s="72"/>
      <c r="X1883" s="72"/>
      <c r="Y1883" s="72"/>
      <c r="Z1883" s="72"/>
    </row>
    <row r="1884" spans="1:26" x14ac:dyDescent="0.25">
      <c r="A1884" s="72"/>
      <c r="C1884" s="88"/>
      <c r="D1884" s="87"/>
      <c r="E1884" s="1"/>
      <c r="F1884" s="8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72"/>
      <c r="V1884" s="72"/>
      <c r="W1884" s="72"/>
      <c r="X1884" s="72"/>
      <c r="Y1884" s="72"/>
      <c r="Z1884" s="72"/>
    </row>
    <row r="1885" spans="1:26" x14ac:dyDescent="0.25">
      <c r="A1885" s="72"/>
      <c r="C1885" s="88"/>
      <c r="D1885" s="87"/>
      <c r="E1885" s="1"/>
      <c r="F1885" s="8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72"/>
      <c r="V1885" s="72"/>
      <c r="W1885" s="72"/>
      <c r="X1885" s="72"/>
      <c r="Y1885" s="72"/>
      <c r="Z1885" s="72"/>
    </row>
    <row r="1886" spans="1:26" x14ac:dyDescent="0.25">
      <c r="A1886" s="72"/>
      <c r="C1886" s="88"/>
      <c r="D1886" s="87"/>
      <c r="E1886" s="1"/>
      <c r="F1886" s="8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72"/>
      <c r="V1886" s="72"/>
      <c r="W1886" s="72"/>
      <c r="X1886" s="72"/>
      <c r="Y1886" s="72"/>
      <c r="Z1886" s="72"/>
    </row>
    <row r="1887" spans="1:26" x14ac:dyDescent="0.25">
      <c r="A1887" s="72"/>
      <c r="C1887" s="88"/>
      <c r="D1887" s="87"/>
      <c r="E1887" s="1"/>
      <c r="F1887" s="8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72"/>
      <c r="V1887" s="72"/>
      <c r="W1887" s="72"/>
      <c r="X1887" s="72"/>
      <c r="Y1887" s="72"/>
      <c r="Z1887" s="72"/>
    </row>
    <row r="1888" spans="1:26" x14ac:dyDescent="0.25">
      <c r="A1888" s="72"/>
      <c r="C1888" s="88"/>
      <c r="D1888" s="87"/>
      <c r="E1888" s="1"/>
      <c r="F1888" s="8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72"/>
      <c r="V1888" s="72"/>
      <c r="W1888" s="72"/>
      <c r="X1888" s="72"/>
      <c r="Y1888" s="72"/>
      <c r="Z1888" s="72"/>
    </row>
    <row r="1889" spans="1:26" x14ac:dyDescent="0.25">
      <c r="A1889" s="72"/>
      <c r="C1889" s="88"/>
      <c r="D1889" s="87"/>
      <c r="E1889" s="1"/>
      <c r="F1889" s="8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72"/>
      <c r="V1889" s="72"/>
      <c r="W1889" s="72"/>
      <c r="X1889" s="72"/>
      <c r="Y1889" s="72"/>
      <c r="Z1889" s="72"/>
    </row>
    <row r="1890" spans="1:26" x14ac:dyDescent="0.25">
      <c r="A1890" s="72"/>
      <c r="C1890" s="88"/>
      <c r="D1890" s="87"/>
      <c r="E1890" s="1"/>
      <c r="F1890" s="8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72"/>
      <c r="V1890" s="72"/>
      <c r="W1890" s="72"/>
      <c r="X1890" s="72"/>
      <c r="Y1890" s="72"/>
      <c r="Z1890" s="72"/>
    </row>
    <row r="1891" spans="1:26" x14ac:dyDescent="0.25">
      <c r="A1891" s="72"/>
      <c r="C1891" s="88"/>
      <c r="D1891" s="87"/>
      <c r="E1891" s="1"/>
      <c r="F1891" s="8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72"/>
      <c r="V1891" s="72"/>
      <c r="W1891" s="72"/>
      <c r="X1891" s="72"/>
      <c r="Y1891" s="72"/>
      <c r="Z1891" s="72"/>
    </row>
    <row r="1892" spans="1:26" x14ac:dyDescent="0.25">
      <c r="A1892" s="72"/>
      <c r="C1892" s="88"/>
      <c r="D1892" s="87"/>
      <c r="E1892" s="1"/>
      <c r="F1892" s="8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72"/>
      <c r="V1892" s="72"/>
      <c r="W1892" s="72"/>
      <c r="X1892" s="72"/>
      <c r="Y1892" s="72"/>
      <c r="Z1892" s="72"/>
    </row>
    <row r="1893" spans="1:26" x14ac:dyDescent="0.25">
      <c r="A1893" s="72"/>
      <c r="C1893" s="88"/>
      <c r="D1893" s="87"/>
      <c r="E1893" s="1"/>
      <c r="F1893" s="8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72"/>
      <c r="V1893" s="72"/>
      <c r="W1893" s="72"/>
      <c r="X1893" s="72"/>
      <c r="Y1893" s="72"/>
      <c r="Z1893" s="72"/>
    </row>
    <row r="1894" spans="1:26" x14ac:dyDescent="0.25">
      <c r="A1894" s="72"/>
      <c r="C1894" s="88"/>
      <c r="D1894" s="87"/>
      <c r="E1894" s="1"/>
      <c r="F1894" s="8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72"/>
      <c r="V1894" s="72"/>
      <c r="W1894" s="72"/>
      <c r="X1894" s="72"/>
      <c r="Y1894" s="72"/>
      <c r="Z1894" s="72"/>
    </row>
    <row r="1895" spans="1:26" x14ac:dyDescent="0.25">
      <c r="A1895" s="72"/>
      <c r="C1895" s="88"/>
      <c r="D1895" s="87"/>
      <c r="E1895" s="1"/>
      <c r="F1895" s="8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72"/>
      <c r="V1895" s="72"/>
      <c r="W1895" s="72"/>
      <c r="X1895" s="72"/>
      <c r="Y1895" s="72"/>
      <c r="Z1895" s="72"/>
    </row>
    <row r="1896" spans="1:26" x14ac:dyDescent="0.25">
      <c r="A1896" s="72"/>
      <c r="C1896" s="88"/>
      <c r="D1896" s="87"/>
      <c r="E1896" s="1"/>
      <c r="F1896" s="8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72"/>
      <c r="V1896" s="72"/>
      <c r="W1896" s="72"/>
      <c r="X1896" s="72"/>
      <c r="Y1896" s="72"/>
      <c r="Z1896" s="72"/>
    </row>
    <row r="1897" spans="1:26" x14ac:dyDescent="0.25">
      <c r="A1897" s="72"/>
      <c r="C1897" s="88"/>
      <c r="D1897" s="87"/>
      <c r="E1897" s="1"/>
      <c r="F1897" s="8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72"/>
      <c r="V1897" s="72"/>
      <c r="W1897" s="72"/>
      <c r="X1897" s="72"/>
      <c r="Y1897" s="72"/>
      <c r="Z1897" s="72"/>
    </row>
    <row r="1898" spans="1:26" x14ac:dyDescent="0.25">
      <c r="A1898" s="72"/>
      <c r="C1898" s="88"/>
      <c r="D1898" s="87"/>
      <c r="E1898" s="1"/>
      <c r="F1898" s="8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72"/>
      <c r="V1898" s="72"/>
      <c r="W1898" s="72"/>
      <c r="X1898" s="72"/>
      <c r="Y1898" s="72"/>
      <c r="Z1898" s="72"/>
    </row>
    <row r="1899" spans="1:26" x14ac:dyDescent="0.25">
      <c r="A1899" s="72"/>
      <c r="C1899" s="88"/>
      <c r="D1899" s="87"/>
      <c r="E1899" s="1"/>
      <c r="F1899" s="8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72"/>
      <c r="V1899" s="72"/>
      <c r="W1899" s="72"/>
      <c r="X1899" s="72"/>
      <c r="Y1899" s="72"/>
      <c r="Z1899" s="72"/>
    </row>
    <row r="1900" spans="1:26" x14ac:dyDescent="0.25">
      <c r="A1900" s="72"/>
      <c r="C1900" s="88"/>
      <c r="D1900" s="87"/>
      <c r="E1900" s="1"/>
      <c r="F1900" s="8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72"/>
      <c r="V1900" s="72"/>
      <c r="W1900" s="72"/>
      <c r="X1900" s="72"/>
      <c r="Y1900" s="72"/>
      <c r="Z1900" s="72"/>
    </row>
    <row r="1901" spans="1:26" x14ac:dyDescent="0.25">
      <c r="A1901" s="72"/>
      <c r="C1901" s="88"/>
      <c r="D1901" s="87"/>
      <c r="E1901" s="1"/>
      <c r="F1901" s="8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72"/>
      <c r="V1901" s="72"/>
      <c r="W1901" s="72"/>
      <c r="X1901" s="72"/>
      <c r="Y1901" s="72"/>
      <c r="Z1901" s="72"/>
    </row>
    <row r="1902" spans="1:26" x14ac:dyDescent="0.25">
      <c r="A1902" s="72"/>
      <c r="C1902" s="88"/>
      <c r="D1902" s="87"/>
      <c r="E1902" s="1"/>
      <c r="F1902" s="8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72"/>
      <c r="V1902" s="72"/>
      <c r="W1902" s="72"/>
      <c r="X1902" s="72"/>
      <c r="Y1902" s="72"/>
      <c r="Z1902" s="72"/>
    </row>
    <row r="1903" spans="1:26" x14ac:dyDescent="0.25">
      <c r="A1903" s="72"/>
      <c r="C1903" s="88"/>
      <c r="D1903" s="87"/>
      <c r="E1903" s="1"/>
      <c r="F1903" s="8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72"/>
      <c r="V1903" s="72"/>
      <c r="W1903" s="72"/>
      <c r="X1903" s="72"/>
      <c r="Y1903" s="72"/>
      <c r="Z1903" s="72"/>
    </row>
    <row r="1904" spans="1:26" x14ac:dyDescent="0.25">
      <c r="A1904" s="72"/>
      <c r="C1904" s="88"/>
      <c r="D1904" s="87"/>
      <c r="E1904" s="1"/>
      <c r="F1904" s="8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72"/>
      <c r="V1904" s="72"/>
      <c r="W1904" s="72"/>
      <c r="X1904" s="72"/>
      <c r="Y1904" s="72"/>
      <c r="Z1904" s="72"/>
    </row>
    <row r="1905" spans="1:26" x14ac:dyDescent="0.25">
      <c r="A1905" s="72"/>
      <c r="C1905" s="88"/>
      <c r="D1905" s="87"/>
      <c r="E1905" s="1"/>
      <c r="F1905" s="8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72"/>
      <c r="V1905" s="72"/>
      <c r="W1905" s="72"/>
      <c r="X1905" s="72"/>
      <c r="Y1905" s="72"/>
      <c r="Z1905" s="72"/>
    </row>
    <row r="1906" spans="1:26" x14ac:dyDescent="0.25">
      <c r="A1906" s="72"/>
      <c r="C1906" s="88"/>
      <c r="D1906" s="87"/>
      <c r="E1906" s="1"/>
      <c r="F1906" s="8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72"/>
      <c r="V1906" s="72"/>
      <c r="W1906" s="72"/>
      <c r="X1906" s="72"/>
      <c r="Y1906" s="72"/>
      <c r="Z1906" s="72"/>
    </row>
    <row r="1907" spans="1:26" x14ac:dyDescent="0.25">
      <c r="A1907" s="72"/>
      <c r="C1907" s="88"/>
      <c r="D1907" s="87"/>
      <c r="E1907" s="1"/>
      <c r="F1907" s="8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72"/>
      <c r="V1907" s="72"/>
      <c r="W1907" s="72"/>
      <c r="X1907" s="72"/>
      <c r="Y1907" s="72"/>
      <c r="Z1907" s="72"/>
    </row>
    <row r="1908" spans="1:26" x14ac:dyDescent="0.25">
      <c r="A1908" s="72"/>
      <c r="C1908" s="88"/>
      <c r="D1908" s="87"/>
      <c r="E1908" s="1"/>
      <c r="F1908" s="8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72"/>
      <c r="V1908" s="72"/>
      <c r="W1908" s="72"/>
      <c r="X1908" s="72"/>
      <c r="Y1908" s="72"/>
      <c r="Z1908" s="72"/>
    </row>
    <row r="1909" spans="1:26" x14ac:dyDescent="0.25">
      <c r="A1909" s="72"/>
      <c r="C1909" s="88"/>
      <c r="D1909" s="87"/>
      <c r="E1909" s="1"/>
      <c r="F1909" s="8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72"/>
      <c r="V1909" s="72"/>
      <c r="W1909" s="72"/>
      <c r="X1909" s="72"/>
      <c r="Y1909" s="72"/>
      <c r="Z1909" s="72"/>
    </row>
    <row r="1910" spans="1:26" x14ac:dyDescent="0.25">
      <c r="A1910" s="72"/>
      <c r="C1910" s="88"/>
      <c r="D1910" s="87"/>
      <c r="E1910" s="1"/>
      <c r="F1910" s="8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72"/>
      <c r="V1910" s="72"/>
      <c r="W1910" s="72"/>
      <c r="X1910" s="72"/>
      <c r="Y1910" s="72"/>
      <c r="Z1910" s="72"/>
    </row>
    <row r="1911" spans="1:26" x14ac:dyDescent="0.25">
      <c r="A1911" s="72"/>
      <c r="C1911" s="88"/>
      <c r="D1911" s="87"/>
      <c r="E1911" s="1"/>
      <c r="F1911" s="8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72"/>
      <c r="V1911" s="72"/>
      <c r="W1911" s="72"/>
      <c r="X1911" s="72"/>
      <c r="Y1911" s="72"/>
      <c r="Z1911" s="72"/>
    </row>
    <row r="1912" spans="1:26" x14ac:dyDescent="0.25">
      <c r="A1912" s="72"/>
      <c r="C1912" s="88"/>
      <c r="D1912" s="87"/>
      <c r="E1912" s="1"/>
      <c r="F1912" s="8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72"/>
      <c r="V1912" s="72"/>
      <c r="W1912" s="72"/>
      <c r="X1912" s="72"/>
      <c r="Y1912" s="72"/>
      <c r="Z1912" s="72"/>
    </row>
    <row r="1913" spans="1:26" x14ac:dyDescent="0.25">
      <c r="A1913" s="72"/>
      <c r="C1913" s="88"/>
      <c r="D1913" s="87"/>
      <c r="E1913" s="1"/>
      <c r="F1913" s="8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72"/>
      <c r="V1913" s="72"/>
      <c r="W1913" s="72"/>
      <c r="X1913" s="72"/>
      <c r="Y1913" s="72"/>
      <c r="Z1913" s="72"/>
    </row>
    <row r="1914" spans="1:26" x14ac:dyDescent="0.25">
      <c r="A1914" s="72"/>
      <c r="C1914" s="88"/>
      <c r="D1914" s="87"/>
      <c r="E1914" s="1"/>
      <c r="F1914" s="8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72"/>
      <c r="V1914" s="72"/>
      <c r="W1914" s="72"/>
      <c r="X1914" s="72"/>
      <c r="Y1914" s="72"/>
      <c r="Z1914" s="72"/>
    </row>
    <row r="1915" spans="1:26" x14ac:dyDescent="0.25">
      <c r="A1915" s="72"/>
      <c r="C1915" s="88"/>
      <c r="D1915" s="87"/>
      <c r="E1915" s="1"/>
      <c r="F1915" s="8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72"/>
      <c r="V1915" s="72"/>
      <c r="W1915" s="72"/>
      <c r="X1915" s="72"/>
      <c r="Y1915" s="72"/>
      <c r="Z1915" s="72"/>
    </row>
    <row r="1916" spans="1:26" x14ac:dyDescent="0.25">
      <c r="A1916" s="72"/>
      <c r="C1916" s="88"/>
      <c r="D1916" s="87"/>
      <c r="E1916" s="1"/>
      <c r="F1916" s="8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72"/>
      <c r="V1916" s="72"/>
      <c r="W1916" s="72"/>
      <c r="X1916" s="72"/>
      <c r="Y1916" s="72"/>
      <c r="Z1916" s="72"/>
    </row>
    <row r="1917" spans="1:26" x14ac:dyDescent="0.25">
      <c r="A1917" s="72"/>
      <c r="C1917" s="88"/>
      <c r="D1917" s="87"/>
      <c r="E1917" s="1"/>
      <c r="F1917" s="8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72"/>
      <c r="V1917" s="72"/>
      <c r="W1917" s="72"/>
      <c r="X1917" s="72"/>
      <c r="Y1917" s="72"/>
      <c r="Z1917" s="72"/>
    </row>
    <row r="1918" spans="1:26" x14ac:dyDescent="0.25">
      <c r="A1918" s="72"/>
      <c r="C1918" s="88"/>
      <c r="D1918" s="87"/>
      <c r="E1918" s="1"/>
      <c r="F1918" s="8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72"/>
      <c r="V1918" s="72"/>
      <c r="W1918" s="72"/>
      <c r="X1918" s="72"/>
      <c r="Y1918" s="72"/>
      <c r="Z1918" s="72"/>
    </row>
    <row r="1919" spans="1:26" x14ac:dyDescent="0.25">
      <c r="A1919" s="72"/>
      <c r="C1919" s="88"/>
      <c r="D1919" s="87"/>
      <c r="E1919" s="1"/>
      <c r="F1919" s="8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72"/>
      <c r="V1919" s="72"/>
      <c r="W1919" s="72"/>
      <c r="X1919" s="72"/>
      <c r="Y1919" s="72"/>
      <c r="Z1919" s="72"/>
    </row>
    <row r="1920" spans="1:26" x14ac:dyDescent="0.25">
      <c r="A1920" s="72"/>
      <c r="C1920" s="88"/>
      <c r="D1920" s="87"/>
      <c r="E1920" s="1"/>
      <c r="F1920" s="8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72"/>
      <c r="V1920" s="72"/>
      <c r="W1920" s="72"/>
      <c r="X1920" s="72"/>
      <c r="Y1920" s="72"/>
      <c r="Z1920" s="72"/>
    </row>
    <row r="1921" spans="1:26" x14ac:dyDescent="0.25">
      <c r="A1921" s="72"/>
      <c r="C1921" s="88"/>
      <c r="D1921" s="87"/>
      <c r="E1921" s="1"/>
      <c r="F1921" s="8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72"/>
      <c r="V1921" s="72"/>
      <c r="W1921" s="72"/>
      <c r="X1921" s="72"/>
      <c r="Y1921" s="72"/>
      <c r="Z1921" s="72"/>
    </row>
    <row r="1922" spans="1:26" x14ac:dyDescent="0.25">
      <c r="A1922" s="72"/>
      <c r="C1922" s="88"/>
      <c r="D1922" s="87"/>
      <c r="E1922" s="1"/>
      <c r="F1922" s="8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72"/>
      <c r="V1922" s="72"/>
      <c r="W1922" s="72"/>
      <c r="X1922" s="72"/>
      <c r="Y1922" s="72"/>
      <c r="Z1922" s="72"/>
    </row>
    <row r="1923" spans="1:26" x14ac:dyDescent="0.25">
      <c r="A1923" s="72"/>
      <c r="C1923" s="88"/>
      <c r="D1923" s="87"/>
      <c r="E1923" s="1"/>
      <c r="F1923" s="8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72"/>
      <c r="V1923" s="72"/>
      <c r="W1923" s="72"/>
      <c r="X1923" s="72"/>
      <c r="Y1923" s="72"/>
      <c r="Z1923" s="72"/>
    </row>
    <row r="1924" spans="1:26" x14ac:dyDescent="0.25">
      <c r="A1924" s="72"/>
      <c r="C1924" s="88"/>
      <c r="D1924" s="87"/>
      <c r="E1924" s="1"/>
      <c r="F1924" s="8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72"/>
      <c r="V1924" s="72"/>
      <c r="W1924" s="72"/>
      <c r="X1924" s="72"/>
      <c r="Y1924" s="72"/>
      <c r="Z1924" s="72"/>
    </row>
    <row r="1925" spans="1:26" x14ac:dyDescent="0.25">
      <c r="A1925" s="72"/>
      <c r="C1925" s="88"/>
      <c r="D1925" s="87"/>
      <c r="E1925" s="1"/>
      <c r="F1925" s="8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72"/>
      <c r="V1925" s="72"/>
      <c r="W1925" s="72"/>
      <c r="X1925" s="72"/>
      <c r="Y1925" s="72"/>
      <c r="Z1925" s="72"/>
    </row>
    <row r="1926" spans="1:26" x14ac:dyDescent="0.25">
      <c r="A1926" s="72"/>
      <c r="C1926" s="88"/>
      <c r="D1926" s="87"/>
      <c r="E1926" s="1"/>
      <c r="F1926" s="8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72"/>
      <c r="V1926" s="72"/>
      <c r="W1926" s="72"/>
      <c r="X1926" s="72"/>
      <c r="Y1926" s="72"/>
      <c r="Z1926" s="72"/>
    </row>
    <row r="1927" spans="1:26" x14ac:dyDescent="0.25">
      <c r="A1927" s="72"/>
      <c r="C1927" s="88"/>
      <c r="D1927" s="87"/>
      <c r="E1927" s="1"/>
      <c r="F1927" s="8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72"/>
      <c r="V1927" s="72"/>
      <c r="W1927" s="72"/>
      <c r="X1927" s="72"/>
      <c r="Y1927" s="72"/>
      <c r="Z1927" s="72"/>
    </row>
    <row r="1928" spans="1:26" x14ac:dyDescent="0.25">
      <c r="A1928" s="72"/>
      <c r="C1928" s="88"/>
      <c r="D1928" s="87"/>
      <c r="E1928" s="1"/>
      <c r="F1928" s="8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72"/>
      <c r="V1928" s="72"/>
      <c r="W1928" s="72"/>
      <c r="X1928" s="72"/>
      <c r="Y1928" s="72"/>
      <c r="Z1928" s="72"/>
    </row>
    <row r="1929" spans="1:26" x14ac:dyDescent="0.25">
      <c r="A1929" s="72"/>
      <c r="C1929" s="88"/>
      <c r="D1929" s="87"/>
      <c r="E1929" s="1"/>
      <c r="F1929" s="8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72"/>
      <c r="V1929" s="72"/>
      <c r="W1929" s="72"/>
      <c r="X1929" s="72"/>
      <c r="Y1929" s="72"/>
      <c r="Z1929" s="72"/>
    </row>
    <row r="1930" spans="1:26" x14ac:dyDescent="0.25">
      <c r="A1930" s="72"/>
      <c r="C1930" s="88"/>
      <c r="D1930" s="87"/>
      <c r="E1930" s="1"/>
      <c r="F1930" s="8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72"/>
      <c r="V1930" s="72"/>
      <c r="W1930" s="72"/>
      <c r="X1930" s="72"/>
      <c r="Y1930" s="72"/>
      <c r="Z1930" s="72"/>
    </row>
    <row r="1931" spans="1:26" x14ac:dyDescent="0.25">
      <c r="A1931" s="72"/>
      <c r="C1931" s="88"/>
      <c r="D1931" s="87"/>
      <c r="E1931" s="1"/>
      <c r="F1931" s="8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72"/>
      <c r="V1931" s="72"/>
      <c r="W1931" s="72"/>
      <c r="X1931" s="72"/>
      <c r="Y1931" s="72"/>
      <c r="Z1931" s="72"/>
    </row>
    <row r="1932" spans="1:26" x14ac:dyDescent="0.25">
      <c r="A1932" s="72"/>
      <c r="C1932" s="88"/>
      <c r="D1932" s="87"/>
      <c r="E1932" s="1"/>
      <c r="F1932" s="8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72"/>
      <c r="V1932" s="72"/>
      <c r="W1932" s="72"/>
      <c r="X1932" s="72"/>
      <c r="Y1932" s="72"/>
      <c r="Z1932" s="72"/>
    </row>
    <row r="1933" spans="1:26" x14ac:dyDescent="0.25">
      <c r="A1933" s="72"/>
      <c r="C1933" s="88"/>
      <c r="D1933" s="87"/>
      <c r="E1933" s="1"/>
      <c r="F1933" s="8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72"/>
      <c r="V1933" s="72"/>
      <c r="W1933" s="72"/>
      <c r="X1933" s="72"/>
      <c r="Y1933" s="72"/>
      <c r="Z1933" s="72"/>
    </row>
    <row r="1934" spans="1:26" x14ac:dyDescent="0.25">
      <c r="A1934" s="72"/>
      <c r="C1934" s="88"/>
      <c r="D1934" s="87"/>
      <c r="E1934" s="1"/>
      <c r="F1934" s="8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72"/>
      <c r="V1934" s="72"/>
      <c r="W1934" s="72"/>
      <c r="X1934" s="72"/>
      <c r="Y1934" s="72"/>
      <c r="Z1934" s="72"/>
    </row>
    <row r="1935" spans="1:26" x14ac:dyDescent="0.25">
      <c r="A1935" s="72"/>
      <c r="C1935" s="88"/>
      <c r="D1935" s="87"/>
      <c r="E1935" s="1"/>
      <c r="F1935" s="8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72"/>
      <c r="V1935" s="72"/>
      <c r="W1935" s="72"/>
      <c r="X1935" s="72"/>
      <c r="Y1935" s="72"/>
      <c r="Z1935" s="72"/>
    </row>
    <row r="1936" spans="1:26" x14ac:dyDescent="0.25">
      <c r="A1936" s="72"/>
      <c r="C1936" s="88"/>
      <c r="D1936" s="87"/>
      <c r="E1936" s="1"/>
      <c r="F1936" s="8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72"/>
      <c r="V1936" s="72"/>
      <c r="W1936" s="72"/>
      <c r="X1936" s="72"/>
      <c r="Y1936" s="72"/>
      <c r="Z1936" s="72"/>
    </row>
    <row r="1937" spans="1:26" x14ac:dyDescent="0.25">
      <c r="A1937" s="72"/>
      <c r="C1937" s="88"/>
      <c r="D1937" s="87"/>
      <c r="E1937" s="1"/>
      <c r="F1937" s="8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72"/>
      <c r="V1937" s="72"/>
      <c r="W1937" s="72"/>
      <c r="X1937" s="72"/>
      <c r="Y1937" s="72"/>
      <c r="Z1937" s="72"/>
    </row>
    <row r="1938" spans="1:26" x14ac:dyDescent="0.25">
      <c r="A1938" s="72"/>
      <c r="C1938" s="88"/>
      <c r="D1938" s="87"/>
      <c r="E1938" s="1"/>
      <c r="F1938" s="8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72"/>
      <c r="V1938" s="72"/>
      <c r="W1938" s="72"/>
      <c r="X1938" s="72"/>
      <c r="Y1938" s="72"/>
      <c r="Z1938" s="72"/>
    </row>
    <row r="1939" spans="1:26" x14ac:dyDescent="0.25">
      <c r="A1939" s="72"/>
      <c r="C1939" s="88"/>
      <c r="D1939" s="87"/>
      <c r="E1939" s="1"/>
      <c r="F1939" s="8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72"/>
      <c r="V1939" s="72"/>
      <c r="W1939" s="72"/>
      <c r="X1939" s="72"/>
      <c r="Y1939" s="72"/>
      <c r="Z1939" s="72"/>
    </row>
    <row r="1940" spans="1:26" x14ac:dyDescent="0.25">
      <c r="A1940" s="72"/>
      <c r="C1940" s="88"/>
      <c r="D1940" s="87"/>
      <c r="E1940" s="1"/>
      <c r="F1940" s="8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72"/>
      <c r="V1940" s="72"/>
      <c r="W1940" s="72"/>
      <c r="X1940" s="72"/>
      <c r="Y1940" s="72"/>
      <c r="Z1940" s="72"/>
    </row>
    <row r="1941" spans="1:26" x14ac:dyDescent="0.25">
      <c r="A1941" s="72"/>
      <c r="C1941" s="88"/>
      <c r="D1941" s="87"/>
      <c r="E1941" s="1"/>
      <c r="F1941" s="8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72"/>
      <c r="V1941" s="72"/>
      <c r="W1941" s="72"/>
      <c r="X1941" s="72"/>
      <c r="Y1941" s="72"/>
      <c r="Z1941" s="72"/>
    </row>
    <row r="1942" spans="1:26" x14ac:dyDescent="0.25">
      <c r="A1942" s="72"/>
      <c r="C1942" s="88"/>
      <c r="D1942" s="87"/>
      <c r="E1942" s="1"/>
      <c r="F1942" s="8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72"/>
      <c r="V1942" s="72"/>
      <c r="W1942" s="72"/>
      <c r="X1942" s="72"/>
      <c r="Y1942" s="72"/>
      <c r="Z1942" s="72"/>
    </row>
    <row r="1943" spans="1:26" x14ac:dyDescent="0.25">
      <c r="A1943" s="72"/>
      <c r="C1943" s="88"/>
      <c r="D1943" s="87"/>
      <c r="E1943" s="1"/>
      <c r="F1943" s="8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72"/>
      <c r="V1943" s="72"/>
      <c r="W1943" s="72"/>
      <c r="X1943" s="72"/>
      <c r="Y1943" s="72"/>
      <c r="Z1943" s="72"/>
    </row>
    <row r="1944" spans="1:26" x14ac:dyDescent="0.25">
      <c r="A1944" s="72"/>
      <c r="C1944" s="88"/>
      <c r="D1944" s="87"/>
      <c r="E1944" s="1"/>
      <c r="F1944" s="8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72"/>
      <c r="V1944" s="72"/>
      <c r="W1944" s="72"/>
      <c r="X1944" s="72"/>
      <c r="Y1944" s="72"/>
      <c r="Z1944" s="72"/>
    </row>
    <row r="1945" spans="1:26" x14ac:dyDescent="0.25">
      <c r="A1945" s="72"/>
      <c r="C1945" s="88"/>
      <c r="D1945" s="87"/>
      <c r="E1945" s="1"/>
      <c r="F1945" s="8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72"/>
      <c r="V1945" s="72"/>
      <c r="W1945" s="72"/>
      <c r="X1945" s="72"/>
      <c r="Y1945" s="72"/>
      <c r="Z1945" s="72"/>
    </row>
    <row r="1946" spans="1:26" x14ac:dyDescent="0.25">
      <c r="A1946" s="72"/>
      <c r="C1946" s="88"/>
      <c r="D1946" s="87"/>
      <c r="E1946" s="1"/>
      <c r="F1946" s="8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72"/>
      <c r="V1946" s="72"/>
      <c r="W1946" s="72"/>
      <c r="X1946" s="72"/>
      <c r="Y1946" s="72"/>
      <c r="Z1946" s="72"/>
    </row>
    <row r="1947" spans="1:26" x14ac:dyDescent="0.25">
      <c r="A1947" s="72"/>
      <c r="C1947" s="88"/>
      <c r="D1947" s="87"/>
      <c r="E1947" s="1"/>
      <c r="F1947" s="8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72"/>
      <c r="V1947" s="72"/>
      <c r="W1947" s="72"/>
      <c r="X1947" s="72"/>
      <c r="Y1947" s="72"/>
      <c r="Z1947" s="72"/>
    </row>
    <row r="1948" spans="1:26" x14ac:dyDescent="0.25">
      <c r="A1948" s="72"/>
      <c r="C1948" s="88"/>
      <c r="D1948" s="87"/>
      <c r="E1948" s="1"/>
      <c r="F1948" s="8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72"/>
      <c r="V1948" s="72"/>
      <c r="W1948" s="72"/>
      <c r="X1948" s="72"/>
      <c r="Y1948" s="72"/>
      <c r="Z1948" s="72"/>
    </row>
    <row r="1949" spans="1:26" x14ac:dyDescent="0.25">
      <c r="A1949" s="72"/>
      <c r="C1949" s="88"/>
      <c r="D1949" s="87"/>
      <c r="E1949" s="1"/>
      <c r="F1949" s="8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72"/>
      <c r="V1949" s="72"/>
      <c r="W1949" s="72"/>
      <c r="X1949" s="72"/>
      <c r="Y1949" s="72"/>
      <c r="Z1949" s="72"/>
    </row>
    <row r="1950" spans="1:26" x14ac:dyDescent="0.25">
      <c r="A1950" s="72"/>
      <c r="C1950" s="88"/>
      <c r="D1950" s="87"/>
      <c r="E1950" s="1"/>
      <c r="F1950" s="8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72"/>
      <c r="V1950" s="72"/>
      <c r="W1950" s="72"/>
      <c r="X1950" s="72"/>
      <c r="Y1950" s="72"/>
      <c r="Z1950" s="72"/>
    </row>
    <row r="1951" spans="1:26" x14ac:dyDescent="0.25">
      <c r="A1951" s="72"/>
      <c r="C1951" s="88"/>
      <c r="D1951" s="87"/>
      <c r="E1951" s="1"/>
      <c r="F1951" s="8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72"/>
      <c r="V1951" s="72"/>
      <c r="W1951" s="72"/>
      <c r="X1951" s="72"/>
      <c r="Y1951" s="72"/>
      <c r="Z1951" s="72"/>
    </row>
    <row r="1952" spans="1:26" x14ac:dyDescent="0.25">
      <c r="A1952" s="72"/>
      <c r="C1952" s="88"/>
      <c r="D1952" s="87"/>
      <c r="E1952" s="1"/>
      <c r="F1952" s="8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72"/>
      <c r="V1952" s="72"/>
      <c r="W1952" s="72"/>
      <c r="X1952" s="72"/>
      <c r="Y1952" s="72"/>
      <c r="Z1952" s="72"/>
    </row>
    <row r="1953" spans="1:26" x14ac:dyDescent="0.25">
      <c r="A1953" s="72"/>
      <c r="C1953" s="88"/>
      <c r="D1953" s="87"/>
      <c r="E1953" s="1"/>
      <c r="F1953" s="8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72"/>
      <c r="V1953" s="72"/>
      <c r="W1953" s="72"/>
      <c r="X1953" s="72"/>
      <c r="Y1953" s="72"/>
      <c r="Z1953" s="72"/>
    </row>
    <row r="1954" spans="1:26" x14ac:dyDescent="0.25">
      <c r="A1954" s="72"/>
      <c r="C1954" s="88"/>
      <c r="D1954" s="87"/>
      <c r="E1954" s="1"/>
      <c r="F1954" s="8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72"/>
      <c r="V1954" s="72"/>
      <c r="W1954" s="72"/>
      <c r="X1954" s="72"/>
      <c r="Y1954" s="72"/>
      <c r="Z1954" s="72"/>
    </row>
    <row r="1955" spans="1:26" x14ac:dyDescent="0.25">
      <c r="A1955" s="72"/>
      <c r="C1955" s="88"/>
      <c r="D1955" s="87"/>
      <c r="E1955" s="1"/>
      <c r="F1955" s="8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72"/>
      <c r="V1955" s="72"/>
      <c r="W1955" s="72"/>
      <c r="X1955" s="72"/>
      <c r="Y1955" s="72"/>
      <c r="Z1955" s="72"/>
    </row>
    <row r="1956" spans="1:26" x14ac:dyDescent="0.25">
      <c r="A1956" s="72"/>
      <c r="C1956" s="88"/>
      <c r="D1956" s="87"/>
      <c r="E1956" s="1"/>
      <c r="F1956" s="8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72"/>
      <c r="V1956" s="72"/>
      <c r="W1956" s="72"/>
      <c r="X1956" s="72"/>
      <c r="Y1956" s="72"/>
      <c r="Z1956" s="72"/>
    </row>
    <row r="1957" spans="1:26" x14ac:dyDescent="0.25">
      <c r="A1957" s="72"/>
      <c r="C1957" s="88"/>
      <c r="D1957" s="87"/>
      <c r="E1957" s="1"/>
      <c r="F1957" s="8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72"/>
      <c r="V1957" s="72"/>
      <c r="W1957" s="72"/>
      <c r="X1957" s="72"/>
      <c r="Y1957" s="72"/>
      <c r="Z1957" s="72"/>
    </row>
    <row r="1958" spans="1:26" x14ac:dyDescent="0.25">
      <c r="A1958" s="72"/>
      <c r="C1958" s="88"/>
      <c r="D1958" s="87"/>
      <c r="E1958" s="1"/>
      <c r="F1958" s="8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72"/>
      <c r="V1958" s="72"/>
      <c r="W1958" s="72"/>
      <c r="X1958" s="72"/>
      <c r="Y1958" s="72"/>
      <c r="Z1958" s="72"/>
    </row>
    <row r="1959" spans="1:26" x14ac:dyDescent="0.25">
      <c r="A1959" s="72"/>
      <c r="C1959" s="88"/>
      <c r="D1959" s="87"/>
      <c r="E1959" s="1"/>
      <c r="F1959" s="8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72"/>
      <c r="V1959" s="72"/>
      <c r="W1959" s="72"/>
      <c r="X1959" s="72"/>
      <c r="Y1959" s="72"/>
      <c r="Z1959" s="72"/>
    </row>
    <row r="1960" spans="1:26" x14ac:dyDescent="0.25">
      <c r="A1960" s="72"/>
      <c r="C1960" s="88"/>
      <c r="D1960" s="87"/>
      <c r="E1960" s="1"/>
      <c r="F1960" s="8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72"/>
      <c r="V1960" s="72"/>
      <c r="W1960" s="72"/>
      <c r="X1960" s="72"/>
      <c r="Y1960" s="72"/>
      <c r="Z1960" s="72"/>
    </row>
    <row r="1961" spans="1:26" x14ac:dyDescent="0.25">
      <c r="A1961" s="72"/>
      <c r="C1961" s="88"/>
      <c r="D1961" s="87"/>
      <c r="E1961" s="1"/>
      <c r="F1961" s="8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72"/>
      <c r="V1961" s="72"/>
      <c r="W1961" s="72"/>
      <c r="X1961" s="72"/>
      <c r="Y1961" s="72"/>
      <c r="Z1961" s="72"/>
    </row>
    <row r="1962" spans="1:26" x14ac:dyDescent="0.25">
      <c r="A1962" s="72"/>
      <c r="C1962" s="88"/>
      <c r="D1962" s="87"/>
      <c r="E1962" s="1"/>
      <c r="F1962" s="8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72"/>
      <c r="V1962" s="72"/>
      <c r="W1962" s="72"/>
      <c r="X1962" s="72"/>
      <c r="Y1962" s="72"/>
      <c r="Z1962" s="72"/>
    </row>
    <row r="1963" spans="1:26" x14ac:dyDescent="0.25">
      <c r="A1963" s="72"/>
      <c r="C1963" s="88"/>
      <c r="D1963" s="87"/>
      <c r="E1963" s="1"/>
      <c r="F1963" s="8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72"/>
      <c r="V1963" s="72"/>
      <c r="W1963" s="72"/>
      <c r="X1963" s="72"/>
      <c r="Y1963" s="72"/>
      <c r="Z1963" s="72"/>
    </row>
    <row r="1964" spans="1:26" x14ac:dyDescent="0.25">
      <c r="A1964" s="72"/>
      <c r="C1964" s="88"/>
      <c r="D1964" s="87"/>
      <c r="E1964" s="1"/>
      <c r="F1964" s="8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72"/>
      <c r="V1964" s="72"/>
      <c r="W1964" s="72"/>
      <c r="X1964" s="72"/>
      <c r="Y1964" s="72"/>
      <c r="Z1964" s="72"/>
    </row>
    <row r="1965" spans="1:26" x14ac:dyDescent="0.25">
      <c r="A1965" s="72"/>
      <c r="C1965" s="88"/>
      <c r="D1965" s="87"/>
      <c r="E1965" s="1"/>
      <c r="F1965" s="8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72"/>
      <c r="V1965" s="72"/>
      <c r="W1965" s="72"/>
      <c r="X1965" s="72"/>
      <c r="Y1965" s="72"/>
      <c r="Z1965" s="72"/>
    </row>
    <row r="1966" spans="1:26" x14ac:dyDescent="0.25">
      <c r="A1966" s="72"/>
      <c r="C1966" s="88"/>
      <c r="D1966" s="87"/>
      <c r="E1966" s="1"/>
      <c r="F1966" s="8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72"/>
      <c r="V1966" s="72"/>
      <c r="W1966" s="72"/>
      <c r="X1966" s="72"/>
      <c r="Y1966" s="72"/>
      <c r="Z1966" s="72"/>
    </row>
    <row r="1967" spans="1:26" x14ac:dyDescent="0.25">
      <c r="A1967" s="72"/>
      <c r="C1967" s="88"/>
      <c r="D1967" s="87"/>
      <c r="E1967" s="1"/>
      <c r="F1967" s="8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72"/>
      <c r="V1967" s="72"/>
      <c r="W1967" s="72"/>
      <c r="X1967" s="72"/>
      <c r="Y1967" s="72"/>
      <c r="Z1967" s="72"/>
    </row>
    <row r="1968" spans="1:26" x14ac:dyDescent="0.25">
      <c r="A1968" s="72"/>
      <c r="C1968" s="88"/>
      <c r="D1968" s="87"/>
      <c r="E1968" s="1"/>
      <c r="F1968" s="8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72"/>
      <c r="V1968" s="72"/>
      <c r="W1968" s="72"/>
      <c r="X1968" s="72"/>
      <c r="Y1968" s="72"/>
      <c r="Z1968" s="72"/>
    </row>
    <row r="1969" spans="1:26" x14ac:dyDescent="0.25">
      <c r="A1969" s="72"/>
      <c r="C1969" s="88"/>
      <c r="D1969" s="87"/>
      <c r="E1969" s="1"/>
      <c r="F1969" s="8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72"/>
      <c r="V1969" s="72"/>
      <c r="W1969" s="72"/>
      <c r="X1969" s="72"/>
      <c r="Y1969" s="72"/>
      <c r="Z1969" s="72"/>
    </row>
    <row r="1970" spans="1:26" x14ac:dyDescent="0.25">
      <c r="A1970" s="72"/>
      <c r="C1970" s="88"/>
      <c r="D1970" s="87"/>
      <c r="E1970" s="1"/>
      <c r="F1970" s="8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72"/>
      <c r="V1970" s="72"/>
      <c r="W1970" s="72"/>
      <c r="X1970" s="72"/>
      <c r="Y1970" s="72"/>
      <c r="Z1970" s="72"/>
    </row>
    <row r="1971" spans="1:26" x14ac:dyDescent="0.25">
      <c r="A1971" s="72"/>
      <c r="C1971" s="88"/>
      <c r="D1971" s="87"/>
      <c r="E1971" s="1"/>
      <c r="F1971" s="8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72"/>
      <c r="V1971" s="72"/>
      <c r="W1971" s="72"/>
      <c r="X1971" s="72"/>
      <c r="Y1971" s="72"/>
      <c r="Z1971" s="72"/>
    </row>
    <row r="1972" spans="1:26" x14ac:dyDescent="0.25">
      <c r="A1972" s="72"/>
      <c r="C1972" s="88"/>
      <c r="D1972" s="87"/>
      <c r="E1972" s="1"/>
      <c r="F1972" s="8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72"/>
      <c r="V1972" s="72"/>
      <c r="W1972" s="72"/>
      <c r="X1972" s="72"/>
      <c r="Y1972" s="72"/>
      <c r="Z1972" s="72"/>
    </row>
    <row r="1973" spans="1:26" x14ac:dyDescent="0.25">
      <c r="A1973" s="72"/>
      <c r="C1973" s="88"/>
      <c r="D1973" s="87"/>
      <c r="E1973" s="1"/>
      <c r="F1973" s="8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72"/>
      <c r="V1973" s="72"/>
      <c r="W1973" s="72"/>
      <c r="X1973" s="72"/>
      <c r="Y1973" s="72"/>
      <c r="Z1973" s="72"/>
    </row>
    <row r="1974" spans="1:26" x14ac:dyDescent="0.25">
      <c r="A1974" s="72"/>
      <c r="C1974" s="88"/>
      <c r="D1974" s="87"/>
      <c r="E1974" s="1"/>
      <c r="F1974" s="8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72"/>
      <c r="V1974" s="72"/>
      <c r="W1974" s="72"/>
      <c r="X1974" s="72"/>
      <c r="Y1974" s="72"/>
      <c r="Z1974" s="72"/>
    </row>
    <row r="1975" spans="1:26" x14ac:dyDescent="0.25">
      <c r="A1975" s="72"/>
      <c r="C1975" s="88"/>
      <c r="D1975" s="87"/>
      <c r="E1975" s="1"/>
      <c r="F1975" s="8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72"/>
      <c r="V1975" s="72"/>
      <c r="W1975" s="72"/>
      <c r="X1975" s="72"/>
      <c r="Y1975" s="72"/>
      <c r="Z1975" s="72"/>
    </row>
    <row r="1976" spans="1:26" x14ac:dyDescent="0.25">
      <c r="A1976" s="72"/>
      <c r="C1976" s="88"/>
      <c r="D1976" s="87"/>
      <c r="E1976" s="1"/>
      <c r="F1976" s="8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72"/>
      <c r="V1976" s="72"/>
      <c r="W1976" s="72"/>
      <c r="X1976" s="72"/>
      <c r="Y1976" s="72"/>
      <c r="Z1976" s="72"/>
    </row>
    <row r="1977" spans="1:26" x14ac:dyDescent="0.25">
      <c r="A1977" s="72"/>
      <c r="C1977" s="88"/>
      <c r="D1977" s="87"/>
      <c r="E1977" s="1"/>
      <c r="F1977" s="8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72"/>
      <c r="V1977" s="72"/>
      <c r="W1977" s="72"/>
      <c r="X1977" s="72"/>
      <c r="Y1977" s="72"/>
      <c r="Z1977" s="72"/>
    </row>
    <row r="1978" spans="1:26" x14ac:dyDescent="0.25">
      <c r="A1978" s="72"/>
      <c r="C1978" s="88"/>
      <c r="D1978" s="87"/>
      <c r="E1978" s="1"/>
      <c r="F1978" s="8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72"/>
      <c r="V1978" s="72"/>
      <c r="W1978" s="72"/>
      <c r="X1978" s="72"/>
      <c r="Y1978" s="72"/>
      <c r="Z1978" s="72"/>
    </row>
    <row r="1979" spans="1:26" x14ac:dyDescent="0.25">
      <c r="A1979" s="72"/>
      <c r="C1979" s="88"/>
      <c r="D1979" s="87"/>
      <c r="E1979" s="1"/>
      <c r="F1979" s="8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72"/>
      <c r="V1979" s="72"/>
      <c r="W1979" s="72"/>
      <c r="X1979" s="72"/>
      <c r="Y1979" s="72"/>
      <c r="Z1979" s="72"/>
    </row>
    <row r="1980" spans="1:26" x14ac:dyDescent="0.25">
      <c r="A1980" s="72"/>
      <c r="C1980" s="88"/>
      <c r="D1980" s="87"/>
      <c r="E1980" s="1"/>
      <c r="F1980" s="8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72"/>
      <c r="V1980" s="72"/>
      <c r="W1980" s="72"/>
      <c r="X1980" s="72"/>
      <c r="Y1980" s="72"/>
      <c r="Z1980" s="72"/>
    </row>
    <row r="1981" spans="1:26" x14ac:dyDescent="0.25">
      <c r="A1981" s="72"/>
      <c r="C1981" s="88"/>
      <c r="D1981" s="87"/>
      <c r="E1981" s="1"/>
      <c r="F1981" s="8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72"/>
      <c r="V1981" s="72"/>
      <c r="W1981" s="72"/>
      <c r="X1981" s="72"/>
      <c r="Y1981" s="72"/>
      <c r="Z1981" s="72"/>
    </row>
    <row r="1982" spans="1:26" x14ac:dyDescent="0.25">
      <c r="A1982" s="72"/>
      <c r="C1982" s="88"/>
      <c r="D1982" s="87"/>
      <c r="E1982" s="1"/>
      <c r="F1982" s="8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72"/>
      <c r="V1982" s="72"/>
      <c r="W1982" s="72"/>
      <c r="X1982" s="72"/>
      <c r="Y1982" s="72"/>
      <c r="Z1982" s="72"/>
    </row>
    <row r="1983" spans="1:26" x14ac:dyDescent="0.25">
      <c r="A1983" s="72"/>
      <c r="C1983" s="88"/>
      <c r="D1983" s="87"/>
      <c r="E1983" s="1"/>
      <c r="F1983" s="8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72"/>
      <c r="V1983" s="72"/>
      <c r="W1983" s="72"/>
      <c r="X1983" s="72"/>
      <c r="Y1983" s="72"/>
      <c r="Z1983" s="72"/>
    </row>
    <row r="1984" spans="1:26" x14ac:dyDescent="0.25">
      <c r="A1984" s="72"/>
      <c r="C1984" s="88"/>
      <c r="D1984" s="87"/>
      <c r="E1984" s="1"/>
      <c r="F1984" s="8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72"/>
      <c r="V1984" s="72"/>
      <c r="W1984" s="72"/>
      <c r="X1984" s="72"/>
      <c r="Y1984" s="72"/>
      <c r="Z1984" s="72"/>
    </row>
    <row r="1985" spans="1:26" x14ac:dyDescent="0.25">
      <c r="A1985" s="72"/>
      <c r="C1985" s="88"/>
      <c r="D1985" s="87"/>
      <c r="E1985" s="1"/>
      <c r="F1985" s="8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72"/>
      <c r="V1985" s="72"/>
      <c r="W1985" s="72"/>
      <c r="X1985" s="72"/>
      <c r="Y1985" s="72"/>
      <c r="Z1985" s="72"/>
    </row>
    <row r="1986" spans="1:26" x14ac:dyDescent="0.25">
      <c r="A1986" s="72"/>
      <c r="C1986" s="88"/>
      <c r="D1986" s="87"/>
      <c r="E1986" s="1"/>
      <c r="F1986" s="8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72"/>
      <c r="V1986" s="72"/>
      <c r="W1986" s="72"/>
      <c r="X1986" s="72"/>
      <c r="Y1986" s="72"/>
      <c r="Z1986" s="72"/>
    </row>
    <row r="1987" spans="1:26" x14ac:dyDescent="0.25">
      <c r="A1987" s="72"/>
      <c r="C1987" s="88"/>
      <c r="D1987" s="87"/>
      <c r="E1987" s="1"/>
      <c r="F1987" s="8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72"/>
      <c r="V1987" s="72"/>
      <c r="W1987" s="72"/>
      <c r="X1987" s="72"/>
      <c r="Y1987" s="72"/>
      <c r="Z1987" s="72"/>
    </row>
    <row r="1988" spans="1:26" x14ac:dyDescent="0.25">
      <c r="A1988" s="72"/>
      <c r="C1988" s="88"/>
      <c r="D1988" s="87"/>
      <c r="E1988" s="1"/>
      <c r="F1988" s="8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72"/>
      <c r="V1988" s="72"/>
      <c r="W1988" s="72"/>
      <c r="X1988" s="72"/>
      <c r="Y1988" s="72"/>
      <c r="Z1988" s="72"/>
    </row>
    <row r="1989" spans="1:26" x14ac:dyDescent="0.25">
      <c r="A1989" s="72"/>
      <c r="C1989" s="88"/>
      <c r="D1989" s="87"/>
      <c r="E1989" s="1"/>
      <c r="F1989" s="8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72"/>
      <c r="V1989" s="72"/>
      <c r="W1989" s="72"/>
      <c r="X1989" s="72"/>
      <c r="Y1989" s="72"/>
      <c r="Z1989" s="72"/>
    </row>
    <row r="1990" spans="1:26" x14ac:dyDescent="0.25">
      <c r="A1990" s="72"/>
      <c r="C1990" s="88"/>
      <c r="D1990" s="87"/>
      <c r="E1990" s="1"/>
      <c r="F1990" s="8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72"/>
      <c r="V1990" s="72"/>
      <c r="W1990" s="72"/>
      <c r="X1990" s="72"/>
      <c r="Y1990" s="72"/>
      <c r="Z1990" s="72"/>
    </row>
    <row r="1991" spans="1:26" x14ac:dyDescent="0.25">
      <c r="A1991" s="72"/>
      <c r="C1991" s="88"/>
      <c r="D1991" s="87"/>
      <c r="E1991" s="1"/>
      <c r="F1991" s="8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72"/>
      <c r="V1991" s="72"/>
      <c r="W1991" s="72"/>
      <c r="X1991" s="72"/>
      <c r="Y1991" s="72"/>
      <c r="Z1991" s="72"/>
    </row>
    <row r="1992" spans="1:26" x14ac:dyDescent="0.25">
      <c r="A1992" s="72"/>
      <c r="C1992" s="88"/>
      <c r="D1992" s="87"/>
      <c r="E1992" s="1"/>
      <c r="F1992" s="8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72"/>
      <c r="V1992" s="72"/>
      <c r="W1992" s="72"/>
      <c r="X1992" s="72"/>
      <c r="Y1992" s="72"/>
      <c r="Z1992" s="72"/>
    </row>
    <row r="1993" spans="1:26" x14ac:dyDescent="0.25">
      <c r="A1993" s="72"/>
      <c r="C1993" s="88"/>
      <c r="D1993" s="87"/>
      <c r="E1993" s="1"/>
      <c r="F1993" s="8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72"/>
      <c r="V1993" s="72"/>
      <c r="W1993" s="72"/>
      <c r="X1993" s="72"/>
      <c r="Y1993" s="72"/>
      <c r="Z1993" s="72"/>
    </row>
    <row r="1994" spans="1:26" x14ac:dyDescent="0.25">
      <c r="A1994" s="72"/>
      <c r="C1994" s="88"/>
      <c r="D1994" s="87"/>
      <c r="E1994" s="1"/>
      <c r="F1994" s="8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72"/>
      <c r="V1994" s="72"/>
      <c r="W1994" s="72"/>
      <c r="X1994" s="72"/>
      <c r="Y1994" s="72"/>
      <c r="Z1994" s="72"/>
    </row>
    <row r="1995" spans="1:26" x14ac:dyDescent="0.25">
      <c r="A1995" s="72"/>
      <c r="C1995" s="88"/>
      <c r="D1995" s="87"/>
      <c r="E1995" s="1"/>
      <c r="F1995" s="8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72"/>
      <c r="V1995" s="72"/>
      <c r="W1995" s="72"/>
      <c r="X1995" s="72"/>
      <c r="Y1995" s="72"/>
      <c r="Z1995" s="72"/>
    </row>
    <row r="1996" spans="1:26" x14ac:dyDescent="0.25">
      <c r="A1996" s="72"/>
      <c r="C1996" s="88"/>
      <c r="D1996" s="87"/>
      <c r="E1996" s="1"/>
      <c r="F1996" s="8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72"/>
      <c r="V1996" s="72"/>
      <c r="W1996" s="72"/>
      <c r="X1996" s="72"/>
      <c r="Y1996" s="72"/>
      <c r="Z1996" s="72"/>
    </row>
    <row r="1997" spans="1:26" x14ac:dyDescent="0.25">
      <c r="A1997" s="72"/>
      <c r="C1997" s="88"/>
      <c r="D1997" s="87"/>
      <c r="E1997" s="1"/>
      <c r="F1997" s="8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72"/>
      <c r="V1997" s="72"/>
      <c r="W1997" s="72"/>
      <c r="X1997" s="72"/>
      <c r="Y1997" s="72"/>
      <c r="Z1997" s="72"/>
    </row>
    <row r="1998" spans="1:26" x14ac:dyDescent="0.25">
      <c r="A1998" s="72"/>
      <c r="C1998" s="88"/>
      <c r="D1998" s="87"/>
      <c r="E1998" s="1"/>
      <c r="F1998" s="8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72"/>
      <c r="V1998" s="72"/>
      <c r="W1998" s="72"/>
      <c r="X1998" s="72"/>
      <c r="Y1998" s="72"/>
      <c r="Z1998" s="72"/>
    </row>
    <row r="1999" spans="1:26" x14ac:dyDescent="0.25">
      <c r="A1999" s="72"/>
      <c r="C1999" s="88"/>
      <c r="D1999" s="87"/>
      <c r="E1999" s="1"/>
      <c r="F1999" s="8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72"/>
      <c r="V1999" s="72"/>
      <c r="W1999" s="72"/>
      <c r="X1999" s="72"/>
      <c r="Y1999" s="72"/>
      <c r="Z1999" s="72"/>
    </row>
    <row r="2000" spans="1:26" x14ac:dyDescent="0.25">
      <c r="A2000" s="72"/>
      <c r="C2000" s="88"/>
      <c r="D2000" s="87"/>
      <c r="E2000" s="1"/>
      <c r="F2000" s="8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72"/>
      <c r="V2000" s="72"/>
      <c r="W2000" s="72"/>
      <c r="X2000" s="72"/>
      <c r="Y2000" s="72"/>
      <c r="Z2000" s="72"/>
    </row>
    <row r="2001" spans="1:26" x14ac:dyDescent="0.25">
      <c r="A2001" s="72"/>
      <c r="C2001" s="88"/>
      <c r="D2001" s="87"/>
      <c r="E2001" s="1"/>
      <c r="F2001" s="8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72"/>
      <c r="V2001" s="72"/>
      <c r="W2001" s="72"/>
      <c r="X2001" s="72"/>
      <c r="Y2001" s="72"/>
      <c r="Z2001" s="72"/>
    </row>
  </sheetData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ancer_userform" altText="Ajouter une nouvelle facture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20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Recherche.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Base de données</vt:lpstr>
    </vt:vector>
  </TitlesOfParts>
  <Company>Bombardier 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Comtois</dc:creator>
  <cp:lastModifiedBy>Mathieu Comtois</cp:lastModifiedBy>
  <cp:lastPrinted>2016-02-09T21:45:53Z</cp:lastPrinted>
  <dcterms:created xsi:type="dcterms:W3CDTF">2013-08-31T11:31:49Z</dcterms:created>
  <dcterms:modified xsi:type="dcterms:W3CDTF">2016-04-11T22:49:26Z</dcterms:modified>
</cp:coreProperties>
</file>