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charts/style8.xml" ContentType="application/vnd.ms-office.chartstyle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6.xml" ContentType="application/vnd.ms-office.chartstyle+xml"/>
  <Override PartName="/xl/charts/style7.xml" ContentType="application/vnd.ms-office.chart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4.xml" ContentType="application/vnd.ms-office.chartstyle+xml"/>
  <Override PartName="/xl/charts/style5.xml" ContentType="application/vnd.ms-office.chartsty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charts/colors8.xml" ContentType="application/vnd.ms-office.chartcolorstyle+xml"/>
  <Override PartName="/xl/charts/colors9.xml" ContentType="application/vnd.ms-office.chartcolorstyle+xml"/>
  <Override PartName="/xl/charts/style2.xml" ContentType="application/vnd.ms-office.chartstyle+xml"/>
  <Override PartName="/xl/charts/style3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harts/colors6.xml" ContentType="application/vnd.ms-office.chartcolorstyle+xml"/>
  <Override PartName="/xl/charts/colors7.xml" ContentType="application/vnd.ms-office.chartcolorstyle+xml"/>
  <Override PartName="/xl/charts/colors11.xml" ContentType="application/vnd.ms-office.chartcolorstyle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harts/colors4.xml" ContentType="application/vnd.ms-office.chartcolorstyle+xml"/>
  <Override PartName="/xl/charts/colors5.xml" ContentType="application/vnd.ms-office.chartcolorstyle+xml"/>
  <Override PartName="/xl/charts/colors10.xml" ContentType="application/vnd.ms-office.chartcolorstyle+xml"/>
  <Override PartName="/xl/charts/style10.xml" ContentType="application/vnd.ms-office.chartstyle+xml"/>
  <Override PartName="/xl/charts/style11.xml" ContentType="application/vnd.ms-office.chartstyle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3.xml" ContentType="application/vnd.ms-office.chartcolorstyle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olors1.xml" ContentType="application/vnd.ms-office.chartcolorstyle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charts/style9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60" windowWidth="20730" windowHeight="11760"/>
  </bookViews>
  <sheets>
    <sheet name="Sondage" sheetId="1" r:id="rId1"/>
    <sheet name="Graphique" sheetId="2" r:id="rId2"/>
    <sheet name="Acceptent les visites" sheetId="3" r:id="rId3"/>
    <sheet name="RdV" sheetId="4" r:id="rId4"/>
    <sheet name="Q Visites" sheetId="5" r:id="rId5"/>
  </sheets>
  <externalReferences>
    <externalReference r:id="rId6"/>
  </externalReferences>
  <definedNames>
    <definedName name="_xlnm._FilterDatabase" localSheetId="0" hidden="1">Sondage!$A$7:$Z$129</definedName>
    <definedName name="_xlnm.Print_Area" localSheetId="4">'Q Visites'!$A$1:$X$53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8" i="2"/>
  <c r="K27"/>
  <c r="H28"/>
  <c r="H27"/>
  <c r="B27"/>
  <c r="B28"/>
  <c r="N14"/>
  <c r="N13"/>
  <c r="K13"/>
  <c r="K14"/>
  <c r="B15"/>
  <c r="B13"/>
  <c r="B14"/>
  <c r="N4"/>
  <c r="N3"/>
  <c r="N2"/>
  <c r="N1"/>
  <c r="K2"/>
  <c r="K1"/>
  <c r="H1"/>
  <c r="H2"/>
  <c r="B2" l="1"/>
  <c r="B1" s="1"/>
</calcChain>
</file>

<file path=xl/comments1.xml><?xml version="1.0" encoding="utf-8"?>
<comments xmlns="http://schemas.openxmlformats.org/spreadsheetml/2006/main">
  <authors>
    <author>Dessinateur</author>
  </authors>
  <commentList>
    <comment ref="U105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salon</t>
        </r>
      </text>
    </comment>
    <comment ref="T106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salle de bain</t>
        </r>
      </text>
    </comment>
    <comment ref="V107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salle de bains</t>
        </r>
      </text>
    </comment>
    <comment ref="T108" authorId="0">
      <text>
        <r>
          <rPr>
            <b/>
            <sz val="9"/>
            <color indexed="81"/>
            <rFont val="Tahoma"/>
            <charset val="1"/>
          </rPr>
          <t>Dessinateur:</t>
        </r>
        <r>
          <rPr>
            <sz val="9"/>
            <color indexed="81"/>
            <rFont val="Tahoma"/>
            <charset val="1"/>
          </rPr>
          <t xml:space="preserve">
salle d'eau</t>
        </r>
      </text>
    </comment>
    <comment ref="V109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couloir</t>
        </r>
      </text>
    </comment>
    <comment ref="T117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demi-saison</t>
        </r>
      </text>
    </comment>
    <comment ref="T118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salle d'eau quand chauffage eteint</t>
        </r>
      </text>
    </comment>
    <comment ref="T119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entre entrée et salle de séjour</t>
        </r>
      </text>
    </comment>
    <comment ref="T121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salle de bains</t>
        </r>
      </text>
    </comment>
    <comment ref="T122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piece principale</t>
        </r>
      </text>
    </comment>
    <comment ref="L123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18 trop froid 
23 trop chaud</t>
        </r>
      </text>
    </comment>
    <comment ref="T123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salle de séjour quand chauffage défécutue</t>
        </r>
      </text>
    </comment>
    <comment ref="U124" authorId="0">
      <text>
        <r>
          <rPr>
            <b/>
            <sz val="9"/>
            <color indexed="81"/>
            <rFont val="Tahoma"/>
            <family val="2"/>
          </rPr>
          <t>Dessinateur:</t>
        </r>
        <r>
          <rPr>
            <sz val="9"/>
            <color indexed="81"/>
            <rFont val="Tahoma"/>
            <family val="2"/>
          </rPr>
          <t xml:space="preserve">
passage commun</t>
        </r>
      </text>
    </comment>
  </commentList>
</comments>
</file>

<file path=xl/sharedStrings.xml><?xml version="1.0" encoding="utf-8"?>
<sst xmlns="http://schemas.openxmlformats.org/spreadsheetml/2006/main" count="3843" uniqueCount="300">
  <si>
    <t>ECS</t>
  </si>
  <si>
    <t>Nom Prénom</t>
  </si>
  <si>
    <t>Etage</t>
  </si>
  <si>
    <t>Tel</t>
  </si>
  <si>
    <t>T° moy</t>
  </si>
  <si>
    <t>Selon eux</t>
  </si>
  <si>
    <t>Accepte une visite?</t>
  </si>
  <si>
    <t>Mail</t>
  </si>
  <si>
    <t>Nbre de chambre</t>
  </si>
  <si>
    <t>Nbre de SdB</t>
  </si>
  <si>
    <t>Locataire ou propriétaire</t>
  </si>
  <si>
    <t>Confort thermique</t>
  </si>
  <si>
    <t>Type de fenêtre</t>
  </si>
  <si>
    <t>Cause de travaux</t>
  </si>
  <si>
    <t>Rob thermo</t>
  </si>
  <si>
    <t>Baisse du chauffage</t>
  </si>
  <si>
    <t>Chauffage d'appoint</t>
  </si>
  <si>
    <t>Ventilation bouchées?</t>
  </si>
  <si>
    <t>Humidité</t>
  </si>
  <si>
    <t>Avis sur travaux</t>
  </si>
  <si>
    <t>oui</t>
  </si>
  <si>
    <t>non</t>
  </si>
  <si>
    <t>propriétaire</t>
  </si>
  <si>
    <t>Chaud</t>
  </si>
  <si>
    <t>Froid</t>
  </si>
  <si>
    <t>Satisfait</t>
  </si>
  <si>
    <t>PVC</t>
  </si>
  <si>
    <t>Type de vitrage</t>
  </si>
  <si>
    <t>DV</t>
  </si>
  <si>
    <t>bois</t>
  </si>
  <si>
    <t>alu</t>
  </si>
  <si>
    <t>SV</t>
  </si>
  <si>
    <t>bruit</t>
  </si>
  <si>
    <t>froid</t>
  </si>
  <si>
    <t>Surchauffe</t>
  </si>
  <si>
    <t>ok</t>
  </si>
  <si>
    <t>la nuit</t>
  </si>
  <si>
    <t>quand je pars</t>
  </si>
  <si>
    <t>très favorable</t>
  </si>
  <si>
    <t>favorable</t>
  </si>
  <si>
    <t>défavorable</t>
  </si>
  <si>
    <t>très défavorable</t>
  </si>
  <si>
    <t>Bat</t>
  </si>
  <si>
    <t>Surface</t>
  </si>
  <si>
    <t>Résidents n'ayant pas répondu au sondage</t>
  </si>
  <si>
    <t>Résidents ayant répondu au sondage</t>
  </si>
  <si>
    <t>Résidents ayant froid</t>
  </si>
  <si>
    <t>Résidents ayant chaud</t>
  </si>
  <si>
    <t>Résidents satisfaits</t>
  </si>
  <si>
    <t>Résidents trouvant l'ECS mal desservie</t>
  </si>
  <si>
    <t>Résidents trouvant l'ECS bien desservie</t>
  </si>
  <si>
    <t>Résidents ayant un chauffage d'appoint</t>
  </si>
  <si>
    <t>Résidents n'ayant pas de chauffage d'appoint</t>
  </si>
  <si>
    <t>HEURE</t>
  </si>
  <si>
    <t>DATE</t>
  </si>
  <si>
    <t>1h55</t>
  </si>
  <si>
    <t>Nbre d'occ</t>
  </si>
  <si>
    <t>Logement avec du simple vitrage</t>
  </si>
  <si>
    <t>Logement avec du double vitrage</t>
  </si>
  <si>
    <t>Radiateurs équipés en robinets thermostatiques</t>
  </si>
  <si>
    <t>Radiateurs dépourvus de robinets thermostatiques</t>
  </si>
  <si>
    <t>Ventilation</t>
  </si>
  <si>
    <t>Entrée d'air</t>
  </si>
  <si>
    <t>Extraction</t>
  </si>
  <si>
    <t>Fonctionne</t>
  </si>
  <si>
    <t>Etat</t>
  </si>
  <si>
    <t>Bruit</t>
  </si>
  <si>
    <t>Chauffage</t>
  </si>
  <si>
    <t>collectif</t>
  </si>
  <si>
    <t>radiateurs</t>
  </si>
  <si>
    <t>convecteurs</t>
  </si>
  <si>
    <t>autres</t>
  </si>
  <si>
    <t>appoint</t>
  </si>
  <si>
    <t>Robinets th</t>
  </si>
  <si>
    <t>simple réglage</t>
  </si>
  <si>
    <t>Isolation des murs</t>
  </si>
  <si>
    <t>épaisseur</t>
  </si>
  <si>
    <t>Menuiseries</t>
  </si>
  <si>
    <t>Alu</t>
  </si>
  <si>
    <t>étanche</t>
  </si>
  <si>
    <t>Type d'appartement</t>
  </si>
  <si>
    <t>Nom</t>
  </si>
  <si>
    <t>heure</t>
  </si>
  <si>
    <t>Très favorable pour un plan de travaux adapté</t>
  </si>
  <si>
    <t>Favorable selon les travaux envisagé</t>
  </si>
  <si>
    <t>Défavorable</t>
  </si>
  <si>
    <t>Très défavorable</t>
  </si>
  <si>
    <t>Bouches de ventilations obstruées</t>
  </si>
  <si>
    <t>Logements avec problèmes d'humidité</t>
  </si>
  <si>
    <t>Surchauffes dans les logements</t>
  </si>
  <si>
    <t>Bouches de ventilation dégagées</t>
  </si>
  <si>
    <t>Logements sans problèmes d'humidité</t>
  </si>
  <si>
    <t>Pas de surchauffes dans les logements</t>
  </si>
  <si>
    <t>Changement de menuiseries pour une autre cause ou conservation de SV</t>
  </si>
  <si>
    <t>Changement de menuiseries pour causes de froid/courants d'air</t>
  </si>
  <si>
    <t>G</t>
  </si>
  <si>
    <t>locataire</t>
  </si>
  <si>
    <t>jamais</t>
  </si>
  <si>
    <t>aucune</t>
  </si>
  <si>
    <t>Anonyme</t>
  </si>
  <si>
    <t>Vu la température dans mon logement (pièce principale car je ne chauffe pas les chambre) la facture energétique ne devrait pas etre élevée!!</t>
  </si>
  <si>
    <t xml:space="preserve">Remplacer les fenêtres; isolation phonique et thermique </t>
  </si>
  <si>
    <t xml:space="preserve">SV </t>
  </si>
  <si>
    <t>Installer du double vitrage</t>
  </si>
  <si>
    <t xml:space="preserve">appartement loué et donc dans l'impossibilité de répondre aux questions </t>
  </si>
  <si>
    <t>21/22</t>
  </si>
  <si>
    <t xml:space="preserve">oui </t>
  </si>
  <si>
    <t>A</t>
  </si>
  <si>
    <t>bois+ alu</t>
  </si>
  <si>
    <t>SV+DV</t>
  </si>
  <si>
    <t>Pouvoir regler le chauffage</t>
  </si>
  <si>
    <t>B-ap16</t>
  </si>
  <si>
    <t>bruit+froid</t>
  </si>
  <si>
    <t>régler les radiateurs pour qu'ils chauffent, ce qui n'est pas le cas.</t>
  </si>
  <si>
    <t>17/18</t>
  </si>
  <si>
    <t>la landie</t>
  </si>
  <si>
    <t>M8</t>
  </si>
  <si>
    <t>bruit+froid+courant d'air +mauvais état</t>
  </si>
  <si>
    <t xml:space="preserve">je ne sais pas car je métrise rien </t>
  </si>
  <si>
    <t>chauffer moins</t>
  </si>
  <si>
    <t xml:space="preserve">bois </t>
  </si>
  <si>
    <t>action d'information et de sensibilisation aupres des occupants</t>
  </si>
  <si>
    <t>B</t>
  </si>
  <si>
    <t>la ramade</t>
  </si>
  <si>
    <t>M3</t>
  </si>
  <si>
    <t>PVC+alu</t>
  </si>
  <si>
    <t>froid+courant d'air</t>
  </si>
  <si>
    <t xml:space="preserve">disposée d'un thermostat afin de pouvoir baissée le chauffage en cas d'absence prolongée </t>
  </si>
  <si>
    <t>A"la garde"</t>
  </si>
  <si>
    <t>20/21</t>
  </si>
  <si>
    <t>7allée du Proc</t>
  </si>
  <si>
    <t>bois+alu</t>
  </si>
  <si>
    <t>froid lorque il y a du vent</t>
  </si>
  <si>
    <t xml:space="preserve">Mon locataire se pleint que le chauffage soit trop baissé la nuit </t>
  </si>
  <si>
    <t>M1</t>
  </si>
  <si>
    <t>20/19</t>
  </si>
  <si>
    <t xml:space="preserve">il y a une grosse perte de chaleur au niveau des ouvertures du rez de chaussée, est-ce que le changement des baies peut apportier une amélioration? </t>
  </si>
  <si>
    <t xml:space="preserve">je ne sais pas </t>
  </si>
  <si>
    <t>le beal</t>
  </si>
  <si>
    <t>changer fenetres, volets. Equiper les radiateurs en thermostatiques. Isoler les portes d'entrée des appartement.</t>
  </si>
  <si>
    <t>incitation par l'A6 des copropriétaires + négociation des prix par syndic</t>
  </si>
  <si>
    <t>Chauffage individuel</t>
  </si>
  <si>
    <t>Individualiser les consommations nonobstaut la boucle au sol. Optimiser les conditions d'exploitation du réseau</t>
  </si>
  <si>
    <t>208 le béal</t>
  </si>
  <si>
    <t>la nuit + quand je pars</t>
  </si>
  <si>
    <t xml:space="preserve">208 rue du champclos </t>
  </si>
  <si>
    <t>208 rue du champclos</t>
  </si>
  <si>
    <t>bruit+renovation appartement</t>
  </si>
  <si>
    <t>les deux</t>
  </si>
  <si>
    <t>meilleur répartition de la chaleur entre étages du haut et ceux du bas. Pour avoir une chaleur caneche en bas, le haut est surchauffé</t>
  </si>
  <si>
    <t>le béal</t>
  </si>
  <si>
    <t>bruit+non ermétique</t>
  </si>
  <si>
    <t>Pouvoir réguler le chauffage de chaque appartement et de payer en fonction, un appartement orienté sud va moins chauffer qu'un appartement nord.</t>
  </si>
  <si>
    <t>bruit+courant d'air</t>
  </si>
  <si>
    <t>A 18</t>
  </si>
  <si>
    <t>regler avec 1 vanne 3 voies la desserte de chauffage des oppts situés a l'ospect SUD, unstaller ds thermostatiques sur l'ensemble ds radiateurs</t>
  </si>
  <si>
    <t>5 bat A</t>
  </si>
  <si>
    <t>équipement de robinets pour la régulation de la T°sur les radiateurs</t>
  </si>
  <si>
    <t>Bois+alu</t>
  </si>
  <si>
    <t>je n'ai pas de problème au 2e étage mis a part température trop élevé</t>
  </si>
  <si>
    <t>Bat 1</t>
  </si>
  <si>
    <t>changer les fenêtres pour les pertes de chaleur et le bruit extérieur</t>
  </si>
  <si>
    <t>RAS</t>
  </si>
  <si>
    <t>Bois</t>
  </si>
  <si>
    <t>Installation avec 70 - 1 pour plus de 130 logements certain au nord autre au sud 1 seul thermostat dalkia souvent en panne pas d'entretien personnel ps toujours comptent!!!</t>
  </si>
  <si>
    <t>montpeloux</t>
  </si>
  <si>
    <t>chaud</t>
  </si>
  <si>
    <t>usure normale</t>
  </si>
  <si>
    <t>sans avis</t>
  </si>
  <si>
    <t>froid+courand d'air</t>
  </si>
  <si>
    <t xml:space="preserve">a titre individel j'envisage de changer 2 fenetre par des menuiseries derniere generation </t>
  </si>
  <si>
    <t>B montpeloux</t>
  </si>
  <si>
    <t>Froid + volets mauvais etat</t>
  </si>
  <si>
    <t>une distribution plus individualisée de la chaleur, afin de nous permettre de circuler la chaleur</t>
  </si>
  <si>
    <t>baisser le chauffage au sol de basse et chacun reparti la température avec les radiateurs thermostatiques. Changer les cadres qui le necessetent</t>
  </si>
  <si>
    <t>vétuste+confort</t>
  </si>
  <si>
    <t xml:space="preserve">quand beaucoup de soleil </t>
  </si>
  <si>
    <t>equilibre les colonesde chauffagedes appatement eviter 5° d'écart d'un appartement a l'autre</t>
  </si>
  <si>
    <t>M2</t>
  </si>
  <si>
    <t>bruit+froid+volet qui tombait</t>
  </si>
  <si>
    <t>mise en place de compteur calorimétrique à l'entre de chaque logement.</t>
  </si>
  <si>
    <t>RDD</t>
  </si>
  <si>
    <t>C</t>
  </si>
  <si>
    <t>"la garde" Bat C</t>
  </si>
  <si>
    <t>Loi sur l'énergie</t>
  </si>
  <si>
    <t>Remplacer les menuiseries extérieures. Installation de robinets thermostatiques</t>
  </si>
  <si>
    <t>la garde</t>
  </si>
  <si>
    <t>Thermostas régulée température fenetre non hermétique dispersion de chaleur isolation amélioree</t>
  </si>
  <si>
    <t>C appart 338</t>
  </si>
  <si>
    <t>19/20</t>
  </si>
  <si>
    <t>21-22° dans l'apparterment le bonheur! Etudier possibilité de chauffage individuel</t>
  </si>
  <si>
    <t>aucune car satisfait en totalité</t>
  </si>
  <si>
    <t>C la garde</t>
  </si>
  <si>
    <t>robinets thermostatique</t>
  </si>
  <si>
    <t>Je ne sais pas spécialiste en la matière</t>
  </si>
  <si>
    <t>bruit+froid+courant d'air</t>
  </si>
  <si>
    <t>Régulation appropriée</t>
  </si>
  <si>
    <t>monchat</t>
  </si>
  <si>
    <t>dé-équilibrage des températures entre batiments et appartements, comme le mien ont une t° insuffisante . D'autres ouvrent les fenetres en hivers pour faire baisser le t°</t>
  </si>
  <si>
    <t>oui quand c'estpossible</t>
  </si>
  <si>
    <t>fermeture des coursives</t>
  </si>
  <si>
    <t>le vendeix</t>
  </si>
  <si>
    <t>le vendreix</t>
  </si>
  <si>
    <t>froid+autre</t>
  </si>
  <si>
    <t>pouvoir fermer le radiateur de la chambre robinets thermostatiques</t>
  </si>
  <si>
    <t>M6</t>
  </si>
  <si>
    <t>un chassis vibré pour protéger les prortes d'entrées des intempéries, ceci au niveau du 1er et 2e étage.</t>
  </si>
  <si>
    <t>remplacer les fenêtres</t>
  </si>
  <si>
    <t>90D</t>
  </si>
  <si>
    <t>enval N°7</t>
  </si>
  <si>
    <t>La nuit</t>
  </si>
  <si>
    <t>l'enval</t>
  </si>
  <si>
    <t>isolation des combles en priorité pour isoler l'immeuble</t>
  </si>
  <si>
    <t>2 eme N°94</t>
  </si>
  <si>
    <t>D</t>
  </si>
  <si>
    <t>18/19</t>
  </si>
  <si>
    <t>B'D</t>
  </si>
  <si>
    <t>vetuste</t>
  </si>
  <si>
    <t>revoir isolation des combles revoir isolation des tuyaux de chauffage dans l'espace collectif isolation des facades nord et N.E</t>
  </si>
  <si>
    <t>purge des circuits changement des robinets thermostatiques</t>
  </si>
  <si>
    <t>l'enval 7</t>
  </si>
  <si>
    <t>bat D</t>
  </si>
  <si>
    <t>equiper chaque logement de compteur afin d'individualiser le confort thermique</t>
  </si>
  <si>
    <t>enval escalier 7</t>
  </si>
  <si>
    <t xml:space="preserve"> </t>
  </si>
  <si>
    <t>contrôle de l'isolation des canalisations de chauffage central dans les parties communes. Contrôle de l'isolation des combles vérification des sondes de chauffage central</t>
  </si>
  <si>
    <t xml:space="preserve">isolation des combles contrôle des sondes voir isolation des tuyaux de chauffage dans les allées de garage </t>
  </si>
  <si>
    <t>enval</t>
  </si>
  <si>
    <t>M7</t>
  </si>
  <si>
    <t>le sanadoire</t>
  </si>
  <si>
    <t>fermer les cages d'escaliers</t>
  </si>
  <si>
    <t>sanadoire 444</t>
  </si>
  <si>
    <t>18/22</t>
  </si>
  <si>
    <t>remplacer tous les oivrages/cadres</t>
  </si>
  <si>
    <t>remplacemant des volets défectueux</t>
  </si>
  <si>
    <t>le pariou</t>
  </si>
  <si>
    <t>le chalamont</t>
  </si>
  <si>
    <t>changer les robinets thermostatiques qui ne fonctionne pas</t>
  </si>
  <si>
    <t>18/21</t>
  </si>
  <si>
    <t>pas de proposition car mes compétences ne sont pas suffisantes pour l'élaboration d'un projet d'économie de chauffage</t>
  </si>
  <si>
    <t>sancy</t>
  </si>
  <si>
    <t>4eme 163</t>
  </si>
  <si>
    <t>G sancy</t>
  </si>
  <si>
    <t>aucune le réchauffement climatique s'en charge</t>
  </si>
  <si>
    <t>G le sancy</t>
  </si>
  <si>
    <t>le sancy</t>
  </si>
  <si>
    <t>BG-le sancy</t>
  </si>
  <si>
    <t>Lorsqu'il il y a du vent surtout mieux chauffé, les volets font beaucoup de bruit. D'autre part ils sont très dures a bainé et a monter</t>
  </si>
  <si>
    <t xml:space="preserve">Baisser de 1°c la température. Robinet thermostatiques a chaque radiateur </t>
  </si>
  <si>
    <t>Bruit+froid</t>
  </si>
  <si>
    <t xml:space="preserve">isolation fenetres et porte fenetres </t>
  </si>
  <si>
    <t>5e et 6e</t>
  </si>
  <si>
    <t>selon besoins</t>
  </si>
  <si>
    <t>fermeture hermétique de la porte allant vers les garages</t>
  </si>
  <si>
    <t>compteurs individuels de chauffage</t>
  </si>
  <si>
    <t>15 G</t>
  </si>
  <si>
    <t>compteurs sur chauffage individuel</t>
  </si>
  <si>
    <t>equiper eclairage garage en LED  cage éscalier allant au garage sombre</t>
  </si>
  <si>
    <t>06 73 XX XX XX</t>
  </si>
  <si>
    <t>6 73 XX XX XX</t>
  </si>
  <si>
    <t>Paul</t>
  </si>
  <si>
    <t>Bernard</t>
  </si>
  <si>
    <t xml:space="preserve">Sandrine </t>
  </si>
  <si>
    <t>Alain</t>
  </si>
  <si>
    <t>Daniel</t>
  </si>
  <si>
    <t>Marie</t>
  </si>
  <si>
    <t>Alexandre</t>
  </si>
  <si>
    <t>Christel</t>
  </si>
  <si>
    <t xml:space="preserve">Jean </t>
  </si>
  <si>
    <t>Christian</t>
  </si>
  <si>
    <t>Clara</t>
  </si>
  <si>
    <t>Pierre</t>
  </si>
  <si>
    <t>Corinne</t>
  </si>
  <si>
    <t>Michelle</t>
  </si>
  <si>
    <t>06 81 XX XX XX</t>
  </si>
  <si>
    <t>04 73 XX XX XX</t>
  </si>
  <si>
    <t>7 81 XX XX XX</t>
  </si>
  <si>
    <t>5 73 XX XX XX</t>
  </si>
  <si>
    <t xml:space="preserve">04 73 XX XX XX </t>
  </si>
  <si>
    <t>4 73 XX XX XX</t>
  </si>
  <si>
    <t>06 50 XX XX XX</t>
  </si>
  <si>
    <t>608XX XX XX</t>
  </si>
  <si>
    <t>06 63 XX XX XX</t>
  </si>
  <si>
    <t xml:space="preserve">06 37 XX XX XX </t>
  </si>
  <si>
    <t xml:space="preserve"> Michel</t>
  </si>
  <si>
    <t xml:space="preserve"> Karine</t>
  </si>
  <si>
    <t>Nathalie</t>
  </si>
  <si>
    <t>Mickaël</t>
  </si>
  <si>
    <t xml:space="preserve"> Adrien </t>
  </si>
  <si>
    <t>Patrick</t>
  </si>
  <si>
    <t xml:space="preserve"> Anne-Marie</t>
  </si>
  <si>
    <t>Liliane</t>
  </si>
  <si>
    <t xml:space="preserve">Bernard </t>
  </si>
  <si>
    <t>Gilles</t>
  </si>
  <si>
    <t>Yvette</t>
  </si>
  <si>
    <t>Nicole</t>
  </si>
  <si>
    <t>Annie</t>
  </si>
  <si>
    <t>Genevieve</t>
  </si>
  <si>
    <t xml:space="preserve"> Maurice</t>
  </si>
  <si>
    <t xml:space="preserve"> Jean Pierre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</si>
</sst>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h:mm;@"/>
    <numFmt numFmtId="166" formatCode="[$-F800]dddd\,\ mmmm\ dd\,\ yyyy"/>
  </numFmts>
  <fonts count="8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5" borderId="0" xfId="1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164" fontId="0" fillId="5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11" borderId="0" xfId="0" applyFill="1" applyBorder="1"/>
    <xf numFmtId="0" fontId="2" fillId="10" borderId="0" xfId="0" applyFont="1" applyFill="1" applyBorder="1" applyAlignment="1">
      <alignment horizontal="center"/>
    </xf>
    <xf numFmtId="0" fontId="0" fillId="11" borderId="5" xfId="0" applyFill="1" applyBorder="1"/>
    <xf numFmtId="0" fontId="2" fillId="10" borderId="6" xfId="0" applyFont="1" applyFill="1" applyBorder="1" applyAlignment="1">
      <alignment horizontal="center"/>
    </xf>
    <xf numFmtId="0" fontId="0" fillId="11" borderId="7" xfId="0" applyFill="1" applyBorder="1"/>
    <xf numFmtId="0" fontId="2" fillId="10" borderId="8" xfId="0" applyFont="1" applyFill="1" applyBorder="1" applyAlignment="1">
      <alignment horizontal="center"/>
    </xf>
    <xf numFmtId="0" fontId="0" fillId="9" borderId="0" xfId="0" applyFill="1" applyAlignment="1">
      <alignment horizontal="right"/>
    </xf>
    <xf numFmtId="0" fontId="2" fillId="4" borderId="0" xfId="0" applyFont="1" applyFill="1" applyBorder="1" applyAlignment="1">
      <alignment horizontal="left"/>
    </xf>
    <xf numFmtId="0" fontId="2" fillId="12" borderId="0" xfId="0" applyFont="1" applyFill="1" applyBorder="1" applyAlignment="1">
      <alignment horizontal="center"/>
    </xf>
    <xf numFmtId="0" fontId="0" fillId="12" borderId="0" xfId="0" applyFill="1"/>
    <xf numFmtId="0" fontId="0" fillId="0" borderId="9" xfId="0" applyBorder="1" applyAlignment="1">
      <alignment horizontal="center"/>
    </xf>
    <xf numFmtId="0" fontId="0" fillId="0" borderId="9" xfId="0" applyBorder="1"/>
    <xf numFmtId="0" fontId="0" fillId="0" borderId="9" xfId="0" applyFill="1" applyBorder="1" applyAlignment="1">
      <alignment horizontal="center"/>
    </xf>
    <xf numFmtId="0" fontId="0" fillId="0" borderId="9" xfId="0" applyFill="1" applyBorder="1"/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13" borderId="0" xfId="0" applyFill="1"/>
    <xf numFmtId="0" fontId="3" fillId="14" borderId="9" xfId="0" applyFont="1" applyFill="1" applyBorder="1"/>
    <xf numFmtId="0" fontId="0" fillId="11" borderId="9" xfId="0" applyFill="1" applyBorder="1"/>
    <xf numFmtId="0" fontId="0" fillId="11" borderId="9" xfId="0" applyFill="1" applyBorder="1" applyAlignment="1">
      <alignment horizontal="center"/>
    </xf>
    <xf numFmtId="0" fontId="0" fillId="13" borderId="13" xfId="0" applyFill="1" applyBorder="1"/>
    <xf numFmtId="0" fontId="0" fillId="0" borderId="13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13" xfId="0" applyFill="1" applyBorder="1"/>
    <xf numFmtId="0" fontId="0" fillId="0" borderId="14" xfId="0" applyBorder="1"/>
    <xf numFmtId="0" fontId="0" fillId="0" borderId="15" xfId="0" applyBorder="1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1" fillId="0" borderId="0" xfId="1" applyAlignment="1">
      <alignment horizontal="center"/>
    </xf>
    <xf numFmtId="0" fontId="0" fillId="0" borderId="0" xfId="0" applyFill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0" fontId="0" fillId="9" borderId="3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1" fillId="0" borderId="0" xfId="1" applyFill="1" applyAlignment="1">
      <alignment horizontal="center"/>
    </xf>
    <xf numFmtId="0" fontId="0" fillId="0" borderId="0" xfId="0" applyFill="1" applyAlignment="1">
      <alignment horizontal="left"/>
    </xf>
  </cellXfs>
  <cellStyles count="2">
    <cellStyle name="Lien hypertexte" xfId="1" builtinId="8"/>
    <cellStyle name="Normal" xfId="0" builtinId="0"/>
  </cellStyles>
  <dxfs count="33"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B948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2.697278411445567E-2"/>
          <c:y val="6.3191121796657923E-2"/>
          <c:w val="0.46175288672941056"/>
          <c:h val="0.86097953204735278"/>
        </c:manualLayout>
      </c:layout>
      <c:pieChart>
        <c:varyColors val="1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dPt>
            <c:idx val="0"/>
            <c:spPr>
              <a:solidFill>
                <a:srgbClr val="7030A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1"/>
            <c:spPr>
              <a:solidFill>
                <a:srgbClr val="FFC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Graphique!$A$1:$A$2</c:f>
              <c:strCache>
                <c:ptCount val="2"/>
                <c:pt idx="0">
                  <c:v>Résidents n'ayant pas répondu au sondage</c:v>
                </c:pt>
                <c:pt idx="1">
                  <c:v>Résidents ayant répondu au sondage</c:v>
                </c:pt>
              </c:strCache>
            </c:strRef>
          </c:cat>
          <c:val>
            <c:numRef>
              <c:f>Graphique!$B$1:$B$2</c:f>
              <c:numCache>
                <c:formatCode>General</c:formatCode>
                <c:ptCount val="2"/>
                <c:pt idx="0">
                  <c:v>149</c:v>
                </c:pt>
                <c:pt idx="1">
                  <c:v>121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egendEntry>
        <c:idx val="0"/>
        <c:txPr>
          <a:bodyPr rot="0" spcFirstLastPara="1" vertOverflow="ellipsis" vert="horz" wrap="square" anchor="ctr" anchorCtr="1"/>
          <a:lstStyle/>
          <a:p>
            <a:pPr rtl="0">
              <a:defRPr sz="11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 rtl="0">
              <a:defRPr sz="11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>
        <c:manualLayout>
          <c:xMode val="edge"/>
          <c:yMode val="edge"/>
          <c:x val="0.50621216216973497"/>
          <c:y val="0.19472840957204174"/>
          <c:w val="0.46404807377474627"/>
          <c:h val="0.55031047652390463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05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2.6307166149685837E-2"/>
          <c:y val="5.6505907812449664E-2"/>
          <c:w val="0.4665233463308589"/>
          <c:h val="0.89316970839068843"/>
        </c:manualLayout>
      </c:layout>
      <c:pieChart>
        <c:varyColors val="1"/>
        <c:ser>
          <c:idx val="0"/>
          <c:order val="0"/>
          <c:tx>
            <c:strRef>
              <c:f>Graphique!$A$13:$A$15</c:f>
              <c:strCache>
                <c:ptCount val="1"/>
                <c:pt idx="0">
                  <c:v>Résidents ayant froid Résidents ayant chaud Résidents satisfaits</c:v>
                </c:pt>
              </c:strCache>
            </c:strRef>
          </c:tx>
          <c:spPr>
            <a:solidFill>
              <a:srgbClr val="19FF0D"/>
            </a:solidFill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dPt>
            <c:idx val="0"/>
            <c:spPr>
              <a:solidFill>
                <a:srgbClr val="00B0F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1"/>
            <c:spPr>
              <a:solidFill>
                <a:srgbClr val="C00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2"/>
            <c:spPr>
              <a:solidFill>
                <a:srgbClr val="19FF0D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Graphique!$A$13:$A$15</c:f>
              <c:strCache>
                <c:ptCount val="3"/>
                <c:pt idx="0">
                  <c:v>Résidents ayant froid</c:v>
                </c:pt>
                <c:pt idx="1">
                  <c:v>Résidents ayant chaud</c:v>
                </c:pt>
                <c:pt idx="2">
                  <c:v>Résidents satisfaits</c:v>
                </c:pt>
              </c:strCache>
            </c:strRef>
          </c:cat>
          <c:val>
            <c:numRef>
              <c:f>Graphique!$B$13:$B$15</c:f>
              <c:numCache>
                <c:formatCode>General</c:formatCode>
                <c:ptCount val="3"/>
                <c:pt idx="0">
                  <c:v>19</c:v>
                </c:pt>
                <c:pt idx="1">
                  <c:v>19</c:v>
                </c:pt>
                <c:pt idx="2">
                  <c:v>77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3187703809751063"/>
          <c:y val="0.30351595106573281"/>
          <c:w val="0.44842254566664025"/>
          <c:h val="0.44816705304128945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2.7494333791759241E-2"/>
          <c:y val="6.2751563842756375E-2"/>
          <c:w val="0.47390017856169675"/>
          <c:h val="0.88630613346123843"/>
        </c:manualLayout>
      </c:layout>
      <c:pieChart>
        <c:varyColors val="1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dPt>
            <c:idx val="0"/>
            <c:spPr>
              <a:solidFill>
                <a:srgbClr val="00206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Graphique!$J$1:$J$2</c:f>
              <c:strCache>
                <c:ptCount val="2"/>
                <c:pt idx="0">
                  <c:v>Logement avec du simple vitrage</c:v>
                </c:pt>
                <c:pt idx="1">
                  <c:v>Logement avec du double vitrage</c:v>
                </c:pt>
              </c:strCache>
            </c:strRef>
          </c:cat>
          <c:val>
            <c:numRef>
              <c:f>Graphique!$K$1:$K$2</c:f>
              <c:numCache>
                <c:formatCode>General</c:formatCode>
                <c:ptCount val="2"/>
                <c:pt idx="0">
                  <c:v>21</c:v>
                </c:pt>
                <c:pt idx="1">
                  <c:v>88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1253752093104255"/>
          <c:y val="0.26092755865601364"/>
          <c:w val="0.46770955887460181"/>
          <c:h val="0.4481103745399993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1.7849817471298424E-2"/>
          <c:y val="7.2618718337831151E-2"/>
          <c:w val="0.46044866174349064"/>
          <c:h val="0.88580284461464409"/>
        </c:manualLayout>
      </c:layout>
      <c:pieChart>
        <c:varyColors val="1"/>
        <c:ser>
          <c:idx val="0"/>
          <c:order val="0"/>
          <c:spPr>
            <a:solidFill>
              <a:srgbClr val="92D050"/>
            </a:solidFill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dPt>
            <c:idx val="0"/>
            <c:spPr>
              <a:solidFill>
                <a:srgbClr val="92D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1"/>
            <c:spPr>
              <a:solidFill>
                <a:srgbClr val="B9480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Graphique!$G$1:$G$2</c:f>
              <c:strCache>
                <c:ptCount val="2"/>
                <c:pt idx="0">
                  <c:v>Résidents trouvant l'ECS mal desservie</c:v>
                </c:pt>
                <c:pt idx="1">
                  <c:v>Résidents trouvant l'ECS bien desservie</c:v>
                </c:pt>
              </c:strCache>
            </c:strRef>
          </c:cat>
          <c:val>
            <c:numRef>
              <c:f>Graphique!$H$1:$H$2</c:f>
              <c:numCache>
                <c:formatCode>General</c:formatCode>
                <c:ptCount val="2"/>
                <c:pt idx="0">
                  <c:v>10</c:v>
                </c:pt>
                <c:pt idx="1">
                  <c:v>107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0730977732002891"/>
          <c:y val="0.23663247671177173"/>
          <c:w val="0.45100931773907099"/>
          <c:h val="0.46204427034664242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2.457572606323102E-2"/>
          <c:y val="3.7991875123398813E-2"/>
          <c:w val="0.48990962402307109"/>
          <c:h val="0.91135229137873597"/>
        </c:manualLayout>
      </c:layout>
      <c:pieChart>
        <c:varyColors val="1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dPt>
            <c:idx val="0"/>
            <c:spPr>
              <a:solidFill>
                <a:srgbClr val="00B0F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1"/>
            <c:spPr>
              <a:solidFill>
                <a:srgbClr val="0070C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Graphique!$G$13:$G$14</c:f>
              <c:strCache>
                <c:ptCount val="2"/>
                <c:pt idx="0">
                  <c:v>Changement de menuiseries pour une autre cause ou conservation de SV</c:v>
                </c:pt>
                <c:pt idx="1">
                  <c:v>Changement de menuiseries pour causes de froid/courants d'air</c:v>
                </c:pt>
              </c:strCache>
            </c:strRef>
          </c:cat>
          <c:val>
            <c:numRef>
              <c:f>Graphique!$H$13:$H$14</c:f>
              <c:numCache>
                <c:formatCode>General</c:formatCode>
                <c:ptCount val="2"/>
                <c:pt idx="0">
                  <c:v>26</c:v>
                </c:pt>
                <c:pt idx="1">
                  <c:v>38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3316925174181862"/>
          <c:y val="9.8062839232474608E-2"/>
          <c:w val="0.44813914469804988"/>
          <c:h val="0.82888056468669569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3.3930622503630173E-2"/>
          <c:y val="7.4898157672416893E-2"/>
          <c:w val="0.47140834937267329"/>
          <c:h val="0.86268671093390248"/>
        </c:manualLayout>
      </c:layout>
      <c:pieChart>
        <c:varyColors val="1"/>
        <c:ser>
          <c:idx val="0"/>
          <c:order val="0"/>
          <c:spPr>
            <a:solidFill>
              <a:srgbClr val="FFFF00"/>
            </a:solidFill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dPt>
            <c:idx val="0"/>
            <c:spPr>
              <a:solidFill>
                <a:srgbClr val="00B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1"/>
            <c:spPr>
              <a:solidFill>
                <a:srgbClr val="FFFF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Graphique!$J$13:$J$14</c:f>
              <c:strCache>
                <c:ptCount val="2"/>
                <c:pt idx="0">
                  <c:v>Radiateurs dépourvus de robinets thermostatiques</c:v>
                </c:pt>
                <c:pt idx="1">
                  <c:v>Radiateurs équipés en robinets thermostatiques</c:v>
                </c:pt>
              </c:strCache>
            </c:strRef>
          </c:cat>
          <c:val>
            <c:numRef>
              <c:f>Graphique!$K$13:$K$14</c:f>
              <c:numCache>
                <c:formatCode>General</c:formatCode>
                <c:ptCount val="2"/>
                <c:pt idx="0">
                  <c:v>60</c:v>
                </c:pt>
                <c:pt idx="1">
                  <c:v>51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>
        <c:manualLayout>
          <c:xMode val="edge"/>
          <c:yMode val="edge"/>
          <c:x val="0.5426802200095231"/>
          <c:y val="0.21522850572769411"/>
          <c:w val="0.43685602621294078"/>
          <c:h val="0.52585190511130764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2.3547260120300433E-2"/>
          <c:y val="9.5073296532910648E-2"/>
          <c:w val="0.45926398786311817"/>
          <c:h val="0.84852148561062679"/>
        </c:manualLayout>
      </c:layout>
      <c:pieChart>
        <c:varyColors val="1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 w="152400" h="50800" prst="softRound"/>
            </a:sp3d>
          </c:spPr>
          <c:dPt>
            <c:idx val="0"/>
            <c:spPr>
              <a:solidFill>
                <a:srgbClr val="92D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1"/>
            <c:spPr>
              <a:solidFill>
                <a:srgbClr val="C00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Graphique!$M$13:$M$14</c:f>
              <c:strCache>
                <c:ptCount val="2"/>
                <c:pt idx="0">
                  <c:v>Résidents n'ayant pas de chauffage d'appoint</c:v>
                </c:pt>
                <c:pt idx="1">
                  <c:v>Résidents ayant un chauffage d'appoint</c:v>
                </c:pt>
              </c:strCache>
            </c:strRef>
          </c:cat>
          <c:val>
            <c:numRef>
              <c:f>Graphique!$N$13:$N$14</c:f>
              <c:numCache>
                <c:formatCode>General</c:formatCode>
                <c:ptCount val="2"/>
                <c:pt idx="0">
                  <c:v>82</c:v>
                </c:pt>
                <c:pt idx="1">
                  <c:v>37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1810622976741172"/>
          <c:y val="0.2124173298210742"/>
          <c:w val="0.46154098868577648"/>
          <c:h val="0.57516534035785161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2.7494333791759241E-2"/>
          <c:y val="6.2751563842756375E-2"/>
          <c:w val="0.47390017856169675"/>
          <c:h val="0.88630613346123843"/>
        </c:manualLayout>
      </c:layout>
      <c:pieChart>
        <c:varyColors val="1"/>
        <c:ser>
          <c:idx val="0"/>
          <c:order val="0"/>
          <c:dPt>
            <c:idx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etal">
                <a:bevelT/>
                <a:bevelB/>
              </a:sp3d>
            </c:spPr>
          </c:dPt>
          <c:dPt>
            <c:idx val="1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/>
                <a:bevelB/>
              </a:sp3d>
            </c:spPr>
          </c:dPt>
          <c:dPt>
            <c:idx val="2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3"/>
            <c:spPr>
              <a:solidFill>
                <a:srgbClr val="FF0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2"/>
              <c:layout>
                <c:manualLayout>
                  <c:x val="2.8006020393931165E-2"/>
                  <c:y val="-0.1070842576493395"/>
                </c:manualLayout>
              </c:layout>
              <c:dLblPos val="bestFit"/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[1]Graphique!$M$1:$M$4</c:f>
              <c:strCache>
                <c:ptCount val="4"/>
                <c:pt idx="0">
                  <c:v>Très favorable pour un plan de travaux adapté</c:v>
                </c:pt>
                <c:pt idx="1">
                  <c:v>Favorable selon les travaux envisagé</c:v>
                </c:pt>
                <c:pt idx="2">
                  <c:v>Défavorable</c:v>
                </c:pt>
                <c:pt idx="3">
                  <c:v>Très défavorable</c:v>
                </c:pt>
              </c:strCache>
            </c:strRef>
          </c:cat>
          <c:val>
            <c:numRef>
              <c:f>[1]Graphique!$N$1:$N$4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2</c:v>
                </c:pt>
                <c:pt idx="3">
                  <c:v>5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1253752093104255"/>
          <c:y val="0.26092755865601364"/>
          <c:w val="0.46770955887460181"/>
          <c:h val="0.63212422807122737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2.6307166149685837E-2"/>
          <c:y val="2.0723546398630877E-2"/>
          <c:w val="0.50384324096892463"/>
          <c:h val="0.91985653342099238"/>
        </c:manualLayout>
      </c:layout>
      <c:pieChart>
        <c:varyColors val="1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</c:dPt>
          <c:dPt>
            <c:idx val="1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Graphique!$A$27:$A$28</c:f>
              <c:strCache>
                <c:ptCount val="2"/>
                <c:pt idx="0">
                  <c:v>Bouches de ventilations obstruées</c:v>
                </c:pt>
                <c:pt idx="1">
                  <c:v>Bouches de ventilation dégagées</c:v>
                </c:pt>
              </c:strCache>
            </c:strRef>
          </c:cat>
          <c:val>
            <c:numRef>
              <c:f>Graphique!$B$27:$B$28</c:f>
              <c:numCache>
                <c:formatCode>General</c:formatCode>
                <c:ptCount val="2"/>
                <c:pt idx="0">
                  <c:v>13</c:v>
                </c:pt>
                <c:pt idx="1">
                  <c:v>101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3187703809751063"/>
          <c:y val="0.30351595106573281"/>
          <c:w val="0.44842254566664025"/>
          <c:h val="0.44816705304128945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1.7215437356044777E-2"/>
          <c:y val="5.6217038290774395E-2"/>
          <c:w val="0.48990962402307109"/>
          <c:h val="0.91135229137873597"/>
        </c:manualLayout>
      </c:layout>
      <c:pieChart>
        <c:varyColors val="1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spPr>
              <a:solidFill>
                <a:schemeClr val="accent5">
                  <a:lumMod val="5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</c:dPt>
          <c:dPt>
            <c:idx val="1"/>
            <c:spPr>
              <a:solidFill>
                <a:schemeClr val="accent2">
                  <a:lumMod val="75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Graphique!$G$27:$G$28</c:f>
              <c:strCache>
                <c:ptCount val="2"/>
                <c:pt idx="0">
                  <c:v>Logements avec problèmes d'humidité</c:v>
                </c:pt>
                <c:pt idx="1">
                  <c:v>Logements sans problèmes d'humidité</c:v>
                </c:pt>
              </c:strCache>
            </c:strRef>
          </c:cat>
          <c:val>
            <c:numRef>
              <c:f>Graphique!$H$27:$H$28</c:f>
              <c:numCache>
                <c:formatCode>General</c:formatCode>
                <c:ptCount val="2"/>
                <c:pt idx="0">
                  <c:v>5</c:v>
                </c:pt>
                <c:pt idx="1">
                  <c:v>110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3316925174181862"/>
          <c:y val="0.11100782305124483"/>
          <c:w val="0.44813914469804988"/>
          <c:h val="0.79004561323038525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3.3930622503630173E-2"/>
          <c:y val="3.1410936228163551E-2"/>
          <c:w val="0.49370055279068426"/>
          <c:h val="0.90617368981278568"/>
        </c:manualLayout>
      </c:layout>
      <c:pieChart>
        <c:varyColors val="1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/>
            </a:sp3d>
          </c:spPr>
          <c:dPt>
            <c:idx val="0"/>
            <c:spPr>
              <a:solidFill>
                <a:schemeClr val="accent1">
                  <a:lumMod val="75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</c:dPt>
          <c:dPt>
            <c:idx val="1"/>
            <c:spPr>
              <a:solidFill>
                <a:srgbClr val="C00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Graphique!$J$27:$J$28</c:f>
              <c:strCache>
                <c:ptCount val="2"/>
                <c:pt idx="0">
                  <c:v>Surchauffes dans les logements</c:v>
                </c:pt>
                <c:pt idx="1">
                  <c:v>Pas de surchauffes dans les logements</c:v>
                </c:pt>
              </c:strCache>
            </c:strRef>
          </c:cat>
          <c:val>
            <c:numRef>
              <c:f>Graphique!$K$27:$K$28</c:f>
              <c:numCache>
                <c:formatCode>General</c:formatCode>
                <c:ptCount val="2"/>
                <c:pt idx="0">
                  <c:v>17</c:v>
                </c:pt>
                <c:pt idx="1">
                  <c:v>95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>
        <c:manualLayout>
          <c:xMode val="edge"/>
          <c:yMode val="edge"/>
          <c:x val="0.5426802200095231"/>
          <c:y val="0.21522850572769411"/>
          <c:w val="0.43685602621294078"/>
          <c:h val="0.52585190511130764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95249</xdr:rowOff>
    </xdr:from>
    <xdr:to>
      <xdr:col>3</xdr:col>
      <xdr:colOff>299357</xdr:colOff>
      <xdr:row>10</xdr:row>
      <xdr:rowOff>200025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104775</xdr:colOff>
      <xdr:row>15</xdr:row>
      <xdr:rowOff>54652</xdr:rowOff>
    </xdr:from>
    <xdr:to>
      <xdr:col>3</xdr:col>
      <xdr:colOff>390525</xdr:colOff>
      <xdr:row>25</xdr:row>
      <xdr:rowOff>9525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725341</xdr:colOff>
      <xdr:row>1</xdr:row>
      <xdr:rowOff>236895</xdr:rowOff>
    </xdr:from>
    <xdr:to>
      <xdr:col>11</xdr:col>
      <xdr:colOff>391885</xdr:colOff>
      <xdr:row>10</xdr:row>
      <xdr:rowOff>95250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205667</xdr:colOff>
      <xdr:row>2</xdr:row>
      <xdr:rowOff>3240</xdr:rowOff>
    </xdr:from>
    <xdr:to>
      <xdr:col>8</xdr:col>
      <xdr:colOff>609600</xdr:colOff>
      <xdr:row>10</xdr:row>
      <xdr:rowOff>104775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650421</xdr:colOff>
      <xdr:row>14</xdr:row>
      <xdr:rowOff>28575</xdr:rowOff>
    </xdr:from>
    <xdr:to>
      <xdr:col>8</xdr:col>
      <xdr:colOff>371476</xdr:colOff>
      <xdr:row>23</xdr:row>
      <xdr:rowOff>180975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514967</xdr:colOff>
      <xdr:row>14</xdr:row>
      <xdr:rowOff>3587</xdr:rowOff>
    </xdr:from>
    <xdr:to>
      <xdr:col>10</xdr:col>
      <xdr:colOff>171449</xdr:colOff>
      <xdr:row>24</xdr:row>
      <xdr:rowOff>38100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142240</xdr:colOff>
      <xdr:row>14</xdr:row>
      <xdr:rowOff>21449</xdr:rowOff>
    </xdr:from>
    <xdr:to>
      <xdr:col>14</xdr:col>
      <xdr:colOff>514350</xdr:colOff>
      <xdr:row>24</xdr:row>
      <xdr:rowOff>47625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12</xdr:col>
      <xdr:colOff>133350</xdr:colOff>
      <xdr:row>3</xdr:row>
      <xdr:rowOff>200025</xdr:rowOff>
    </xdr:from>
    <xdr:to>
      <xdr:col>15</xdr:col>
      <xdr:colOff>123825</xdr:colOff>
      <xdr:row>11</xdr:row>
      <xdr:rowOff>161925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28</xdr:row>
      <xdr:rowOff>26076</xdr:rowOff>
    </xdr:from>
    <xdr:to>
      <xdr:col>3</xdr:col>
      <xdr:colOff>257175</xdr:colOff>
      <xdr:row>38</xdr:row>
      <xdr:rowOff>123824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4</xdr:col>
      <xdr:colOff>247650</xdr:colOff>
      <xdr:row>28</xdr:row>
      <xdr:rowOff>19050</xdr:rowOff>
    </xdr:from>
    <xdr:to>
      <xdr:col>8</xdr:col>
      <xdr:colOff>485775</xdr:colOff>
      <xdr:row>38</xdr:row>
      <xdr:rowOff>104775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8</xdr:col>
      <xdr:colOff>895966</xdr:colOff>
      <xdr:row>28</xdr:row>
      <xdr:rowOff>108362</xdr:rowOff>
    </xdr:from>
    <xdr:to>
      <xdr:col>11</xdr:col>
      <xdr:colOff>304800</xdr:colOff>
      <xdr:row>39</xdr:row>
      <xdr:rowOff>9525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ffaires%20AES/2015/09-15-704%20-%20Audit%20les%20Caravelles%20&#224;%20Cournon/1-%20SECRETARIAT/3%20-%20MINUTES%20CVC/CALCULS/704-SONDA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ndage"/>
      <sheetName val="Graphique"/>
      <sheetName val="Acceptent les visites"/>
      <sheetName val="RdV"/>
      <sheetName val="Q Visites"/>
    </sheetNames>
    <sheetDataSet>
      <sheetData sheetId="0"/>
      <sheetData sheetId="1">
        <row r="1">
          <cell r="M1" t="str">
            <v>Très favorable pour un plan de travaux adapté</v>
          </cell>
          <cell r="N1">
            <v>2</v>
          </cell>
        </row>
        <row r="2">
          <cell r="M2" t="str">
            <v>Favorable selon les travaux envisagé</v>
          </cell>
          <cell r="N2">
            <v>10</v>
          </cell>
        </row>
        <row r="3">
          <cell r="M3" t="str">
            <v>Défavorable</v>
          </cell>
          <cell r="N3">
            <v>2</v>
          </cell>
        </row>
        <row r="4">
          <cell r="M4" t="str">
            <v>Très défavorable</v>
          </cell>
          <cell r="N4">
            <v>5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207"/>
  <sheetViews>
    <sheetView tabSelected="1" workbookViewId="0">
      <selection activeCell="D14" sqref="D14"/>
    </sheetView>
  </sheetViews>
  <sheetFormatPr baseColWidth="10" defaultRowHeight="15"/>
  <cols>
    <col min="1" max="1" width="15.7109375" style="1" bestFit="1" customWidth="1"/>
    <col min="2" max="2" width="12" style="1" customWidth="1"/>
    <col min="3" max="3" width="13.7109375" style="1" bestFit="1" customWidth="1"/>
    <col min="4" max="4" width="24.140625" style="1" bestFit="1" customWidth="1"/>
    <col min="5" max="5" width="9.140625" style="1" customWidth="1"/>
    <col min="6" max="6" width="8.28515625" style="1" customWidth="1"/>
    <col min="7" max="7" width="5.85546875" style="1" bestFit="1" customWidth="1"/>
    <col min="8" max="8" width="6.85546875" style="1" customWidth="1"/>
    <col min="9" max="9" width="7.5703125" style="1" bestFit="1" customWidth="1"/>
    <col min="10" max="10" width="12.42578125" style="1" customWidth="1"/>
    <col min="11" max="11" width="7" style="1" bestFit="1" customWidth="1"/>
    <col min="12" max="12" width="10.7109375" style="1" customWidth="1"/>
    <col min="13" max="13" width="7.85546875" style="1" customWidth="1"/>
    <col min="14" max="14" width="8.5703125" style="1" customWidth="1"/>
    <col min="15" max="15" width="64.42578125" style="1" bestFit="1" customWidth="1"/>
    <col min="16" max="16" width="10.5703125" style="1" bestFit="1" customWidth="1"/>
    <col min="17" max="17" width="4.140625" style="1" bestFit="1" customWidth="1"/>
    <col min="18" max="18" width="18.5703125" style="1" bestFit="1" customWidth="1"/>
    <col min="19" max="19" width="11.42578125" style="1"/>
    <col min="20" max="20" width="10.5703125" style="1" customWidth="1"/>
    <col min="21" max="21" width="10.85546875" style="1" customWidth="1"/>
    <col min="22" max="22" width="9.28515625" style="1" bestFit="1" customWidth="1"/>
    <col min="23" max="23" width="15.5703125" style="1" bestFit="1" customWidth="1"/>
    <col min="24" max="24" width="47.85546875" customWidth="1"/>
  </cols>
  <sheetData>
    <row r="1" spans="1:24">
      <c r="A1" s="50">
        <v>1</v>
      </c>
      <c r="B1" s="50"/>
      <c r="C1" s="50"/>
      <c r="D1" s="50"/>
      <c r="E1" s="51">
        <v>2</v>
      </c>
      <c r="F1" s="51"/>
      <c r="G1" s="51"/>
      <c r="H1" s="51"/>
      <c r="I1" s="51"/>
      <c r="J1" s="51"/>
      <c r="K1" s="50">
        <v>3</v>
      </c>
      <c r="L1" s="50"/>
      <c r="M1" s="2">
        <v>4</v>
      </c>
      <c r="N1" s="2"/>
      <c r="O1" s="3">
        <v>5</v>
      </c>
      <c r="P1" s="2">
        <v>6</v>
      </c>
      <c r="Q1" s="3">
        <v>7</v>
      </c>
      <c r="R1" s="2">
        <v>9</v>
      </c>
      <c r="S1" s="3">
        <v>10</v>
      </c>
      <c r="T1" s="2">
        <v>11</v>
      </c>
      <c r="U1" s="3">
        <v>12</v>
      </c>
      <c r="V1" s="2">
        <v>13</v>
      </c>
      <c r="W1" s="3">
        <v>14</v>
      </c>
      <c r="X1" s="2">
        <v>15</v>
      </c>
    </row>
    <row r="2" spans="1:24" ht="15" customHeight="1">
      <c r="A2" s="52" t="s">
        <v>1</v>
      </c>
      <c r="B2" s="54" t="s">
        <v>6</v>
      </c>
      <c r="C2" s="52" t="s">
        <v>3</v>
      </c>
      <c r="D2" s="54" t="s">
        <v>7</v>
      </c>
      <c r="E2" s="52" t="s">
        <v>8</v>
      </c>
      <c r="F2" s="52" t="s">
        <v>9</v>
      </c>
      <c r="G2" s="52" t="s">
        <v>2</v>
      </c>
      <c r="H2" s="54" t="s">
        <v>42</v>
      </c>
      <c r="I2" s="54" t="s">
        <v>43</v>
      </c>
      <c r="J2" s="54" t="s">
        <v>10</v>
      </c>
      <c r="K2" s="54" t="s">
        <v>4</v>
      </c>
      <c r="L2" s="54" t="s">
        <v>11</v>
      </c>
      <c r="M2" s="52" t="s">
        <v>12</v>
      </c>
      <c r="N2" s="52" t="s">
        <v>27</v>
      </c>
      <c r="O2" s="52" t="s">
        <v>13</v>
      </c>
      <c r="P2" s="52" t="s">
        <v>34</v>
      </c>
      <c r="Q2" s="56" t="s">
        <v>0</v>
      </c>
      <c r="R2" s="52" t="s">
        <v>15</v>
      </c>
      <c r="S2" s="52" t="s">
        <v>14</v>
      </c>
      <c r="T2" s="52" t="s">
        <v>16</v>
      </c>
      <c r="U2" s="52" t="s">
        <v>17</v>
      </c>
      <c r="V2" s="52" t="s">
        <v>18</v>
      </c>
      <c r="W2" s="52" t="s">
        <v>19</v>
      </c>
      <c r="X2" s="52" t="s">
        <v>5</v>
      </c>
    </row>
    <row r="3" spans="1:24">
      <c r="A3" s="53"/>
      <c r="B3" s="53"/>
      <c r="C3" s="53"/>
      <c r="D3" s="53"/>
      <c r="E3" s="53"/>
      <c r="F3" s="53"/>
      <c r="G3" s="53"/>
      <c r="H3" s="53"/>
      <c r="I3" s="53"/>
      <c r="J3" s="53"/>
      <c r="K3" s="55"/>
      <c r="L3" s="55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</row>
    <row r="4" spans="1:24" ht="14.25" customHeight="1">
      <c r="A4" s="4"/>
      <c r="B4" s="4"/>
      <c r="C4" s="9"/>
      <c r="D4" s="5"/>
      <c r="E4" s="4"/>
      <c r="F4" s="4"/>
      <c r="G4" s="4"/>
      <c r="H4" s="4"/>
      <c r="I4" s="4"/>
      <c r="J4" s="4"/>
      <c r="K4" s="4"/>
      <c r="L4" s="6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4"/>
    </row>
    <row r="5" spans="1:24">
      <c r="A5" s="4"/>
      <c r="B5" s="4"/>
      <c r="C5" s="9"/>
      <c r="D5" s="4"/>
      <c r="E5" s="4"/>
      <c r="F5" s="4"/>
      <c r="G5" s="4"/>
      <c r="H5" s="4"/>
      <c r="I5" s="4"/>
      <c r="J5" s="4"/>
      <c r="K5" s="4"/>
      <c r="L5" s="7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4"/>
    </row>
    <row r="6" spans="1:24">
      <c r="A6" s="4"/>
      <c r="B6" s="4"/>
      <c r="C6" s="9"/>
      <c r="D6" s="4"/>
      <c r="E6" s="4"/>
      <c r="F6" s="4"/>
      <c r="G6" s="4"/>
      <c r="H6" s="4"/>
      <c r="I6" s="4"/>
      <c r="J6" s="4"/>
      <c r="K6" s="4"/>
      <c r="L6" s="8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4"/>
    </row>
    <row r="7" spans="1:24">
      <c r="A7" s="4"/>
      <c r="B7" s="4"/>
      <c r="C7" s="9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 t="s">
        <v>41</v>
      </c>
      <c r="X7" s="44"/>
    </row>
    <row r="8" spans="1:24">
      <c r="A8" s="1" t="s">
        <v>260</v>
      </c>
      <c r="B8" s="1" t="s">
        <v>20</v>
      </c>
      <c r="C8" s="10" t="s">
        <v>258</v>
      </c>
      <c r="E8" s="1">
        <v>3</v>
      </c>
      <c r="F8" s="1">
        <v>1</v>
      </c>
      <c r="G8" s="1">
        <v>-1</v>
      </c>
      <c r="H8" s="1">
        <v>3</v>
      </c>
      <c r="I8" s="1">
        <v>87</v>
      </c>
      <c r="J8" s="1" t="s">
        <v>22</v>
      </c>
      <c r="K8" s="1">
        <v>18</v>
      </c>
      <c r="L8" s="7" t="s">
        <v>24</v>
      </c>
      <c r="M8" s="1" t="s">
        <v>30</v>
      </c>
      <c r="N8" s="1" t="s">
        <v>28</v>
      </c>
      <c r="O8" s="1" t="s">
        <v>21</v>
      </c>
      <c r="P8" s="1" t="s">
        <v>21</v>
      </c>
      <c r="Q8" s="1" t="s">
        <v>35</v>
      </c>
      <c r="R8" s="1" t="s">
        <v>97</v>
      </c>
      <c r="S8" s="1" t="s">
        <v>20</v>
      </c>
      <c r="T8" s="1" t="s">
        <v>21</v>
      </c>
      <c r="U8" s="1" t="s">
        <v>98</v>
      </c>
      <c r="V8" s="1" t="s">
        <v>21</v>
      </c>
      <c r="W8" s="1" t="s">
        <v>86</v>
      </c>
      <c r="X8" s="48" t="s">
        <v>100</v>
      </c>
    </row>
    <row r="9" spans="1:24">
      <c r="A9" s="1" t="s">
        <v>261</v>
      </c>
      <c r="B9" s="1" t="s">
        <v>20</v>
      </c>
      <c r="C9" s="10" t="s">
        <v>258</v>
      </c>
      <c r="E9" s="1">
        <v>1</v>
      </c>
      <c r="F9" s="1">
        <v>1</v>
      </c>
      <c r="G9" s="1">
        <v>1</v>
      </c>
      <c r="I9" s="1">
        <v>51</v>
      </c>
      <c r="J9" s="1" t="s">
        <v>96</v>
      </c>
      <c r="K9" s="1">
        <v>22</v>
      </c>
      <c r="L9" s="7" t="s">
        <v>24</v>
      </c>
      <c r="M9" s="1" t="s">
        <v>30</v>
      </c>
      <c r="N9" s="1" t="s">
        <v>28</v>
      </c>
      <c r="P9" s="1" t="s">
        <v>21</v>
      </c>
      <c r="Q9" s="1" t="s">
        <v>35</v>
      </c>
      <c r="R9" s="1" t="s">
        <v>97</v>
      </c>
      <c r="S9" s="1" t="s">
        <v>21</v>
      </c>
      <c r="T9" s="1" t="s">
        <v>21</v>
      </c>
      <c r="U9" s="1" t="s">
        <v>98</v>
      </c>
      <c r="V9" s="1" t="s">
        <v>21</v>
      </c>
      <c r="X9" s="48" t="s">
        <v>101</v>
      </c>
    </row>
    <row r="10" spans="1:24">
      <c r="A10" s="1" t="s">
        <v>262</v>
      </c>
      <c r="B10" s="1" t="s">
        <v>20</v>
      </c>
      <c r="C10" s="10" t="s">
        <v>259</v>
      </c>
      <c r="D10" s="45"/>
      <c r="E10" s="1">
        <v>1</v>
      </c>
      <c r="F10" s="1">
        <v>1</v>
      </c>
      <c r="G10" s="1">
        <v>2</v>
      </c>
      <c r="J10" s="1" t="s">
        <v>22</v>
      </c>
      <c r="X10" s="48" t="s">
        <v>104</v>
      </c>
    </row>
    <row r="11" spans="1:24">
      <c r="A11" s="1" t="s">
        <v>263</v>
      </c>
      <c r="B11" s="1" t="s">
        <v>20</v>
      </c>
      <c r="C11" s="10" t="s">
        <v>259</v>
      </c>
      <c r="D11" s="45"/>
      <c r="E11" s="1">
        <v>1</v>
      </c>
      <c r="F11" s="1">
        <v>1</v>
      </c>
      <c r="G11" s="1">
        <v>2</v>
      </c>
      <c r="H11" s="1">
        <v>17</v>
      </c>
      <c r="I11" s="1">
        <v>60</v>
      </c>
      <c r="J11" s="1" t="s">
        <v>96</v>
      </c>
      <c r="K11" s="1" t="s">
        <v>105</v>
      </c>
      <c r="L11" s="6" t="s">
        <v>23</v>
      </c>
      <c r="M11" s="1" t="s">
        <v>30</v>
      </c>
      <c r="N11" s="1" t="s">
        <v>28</v>
      </c>
      <c r="P11" s="1" t="s">
        <v>21</v>
      </c>
      <c r="Q11" s="1" t="s">
        <v>21</v>
      </c>
      <c r="R11" s="1" t="s">
        <v>97</v>
      </c>
      <c r="S11" s="1" t="s">
        <v>20</v>
      </c>
      <c r="T11" s="1" t="s">
        <v>21</v>
      </c>
      <c r="U11" s="1" t="s">
        <v>98</v>
      </c>
      <c r="V11" s="1" t="s">
        <v>21</v>
      </c>
      <c r="W11" s="1" t="s">
        <v>39</v>
      </c>
      <c r="X11" s="48"/>
    </row>
    <row r="12" spans="1:24">
      <c r="A12" s="1" t="s">
        <v>264</v>
      </c>
      <c r="B12" s="1" t="s">
        <v>20</v>
      </c>
      <c r="C12" s="10" t="s">
        <v>259</v>
      </c>
      <c r="D12" s="45"/>
      <c r="E12" s="1">
        <v>3</v>
      </c>
      <c r="F12" s="1">
        <v>1</v>
      </c>
      <c r="G12" s="1">
        <v>3</v>
      </c>
      <c r="H12" s="1" t="s">
        <v>111</v>
      </c>
      <c r="I12" s="1">
        <v>92</v>
      </c>
      <c r="J12" s="1" t="s">
        <v>22</v>
      </c>
      <c r="K12" s="1">
        <v>20.5</v>
      </c>
      <c r="L12" s="8" t="s">
        <v>25</v>
      </c>
      <c r="M12" s="1" t="s">
        <v>30</v>
      </c>
      <c r="N12" s="1" t="s">
        <v>28</v>
      </c>
      <c r="O12" s="1" t="s">
        <v>112</v>
      </c>
      <c r="P12" s="1" t="s">
        <v>21</v>
      </c>
      <c r="Q12" s="1" t="s">
        <v>35</v>
      </c>
      <c r="R12" s="1" t="s">
        <v>97</v>
      </c>
      <c r="S12" s="1" t="s">
        <v>21</v>
      </c>
      <c r="T12" s="1" t="s">
        <v>21</v>
      </c>
      <c r="U12" s="1" t="s">
        <v>21</v>
      </c>
      <c r="V12" s="1" t="s">
        <v>21</v>
      </c>
      <c r="W12" s="1" t="s">
        <v>86</v>
      </c>
      <c r="X12" s="48" t="s">
        <v>113</v>
      </c>
    </row>
    <row r="13" spans="1:24">
      <c r="A13" s="1" t="s">
        <v>265</v>
      </c>
      <c r="B13" s="1" t="s">
        <v>20</v>
      </c>
      <c r="C13" s="10" t="s">
        <v>259</v>
      </c>
      <c r="F13" s="1">
        <v>1</v>
      </c>
      <c r="G13" s="1">
        <v>0</v>
      </c>
      <c r="J13" s="1" t="s">
        <v>96</v>
      </c>
      <c r="K13" s="1" t="s">
        <v>114</v>
      </c>
      <c r="L13" s="7" t="s">
        <v>24</v>
      </c>
      <c r="M13" s="1" t="s">
        <v>30</v>
      </c>
      <c r="N13" s="1" t="s">
        <v>28</v>
      </c>
      <c r="P13" s="1" t="s">
        <v>21</v>
      </c>
      <c r="Q13" s="1" t="s">
        <v>35</v>
      </c>
      <c r="R13" s="1" t="s">
        <v>97</v>
      </c>
      <c r="S13" s="1" t="s">
        <v>21</v>
      </c>
      <c r="T13" s="1" t="s">
        <v>20</v>
      </c>
      <c r="U13" s="1" t="s">
        <v>21</v>
      </c>
      <c r="V13" s="1" t="s">
        <v>21</v>
      </c>
      <c r="X13" s="48"/>
    </row>
    <row r="14" spans="1:24">
      <c r="A14" s="1" t="s">
        <v>266</v>
      </c>
      <c r="B14" s="1" t="s">
        <v>20</v>
      </c>
      <c r="C14" s="10" t="s">
        <v>259</v>
      </c>
      <c r="D14" s="45"/>
      <c r="E14" s="1">
        <v>3</v>
      </c>
      <c r="F14" s="1">
        <v>1</v>
      </c>
      <c r="G14" s="1">
        <v>2</v>
      </c>
      <c r="H14" s="1" t="s">
        <v>115</v>
      </c>
      <c r="I14" s="1">
        <v>82</v>
      </c>
      <c r="J14" s="1" t="s">
        <v>22</v>
      </c>
      <c r="K14" s="1">
        <v>20</v>
      </c>
      <c r="L14" s="8" t="s">
        <v>25</v>
      </c>
      <c r="M14" s="1" t="s">
        <v>30</v>
      </c>
      <c r="N14" s="1" t="s">
        <v>28</v>
      </c>
      <c r="P14" s="1" t="s">
        <v>21</v>
      </c>
      <c r="Q14" s="1" t="s">
        <v>35</v>
      </c>
      <c r="R14" s="1" t="s">
        <v>37</v>
      </c>
      <c r="S14" s="1" t="s">
        <v>20</v>
      </c>
      <c r="T14" s="1" t="s">
        <v>20</v>
      </c>
      <c r="U14" s="1" t="s">
        <v>21</v>
      </c>
      <c r="V14" s="1" t="s">
        <v>21</v>
      </c>
      <c r="W14" s="1" t="s">
        <v>40</v>
      </c>
      <c r="X14" s="48"/>
    </row>
    <row r="15" spans="1:24">
      <c r="A15" s="1" t="s">
        <v>99</v>
      </c>
      <c r="B15" s="1" t="s">
        <v>20</v>
      </c>
      <c r="C15" s="10" t="s">
        <v>259</v>
      </c>
      <c r="E15" s="1">
        <v>1</v>
      </c>
      <c r="F15" s="1">
        <v>1</v>
      </c>
      <c r="G15" s="1">
        <v>2</v>
      </c>
      <c r="H15" s="1" t="s">
        <v>116</v>
      </c>
      <c r="I15" s="1">
        <v>50</v>
      </c>
      <c r="J15" s="1" t="s">
        <v>22</v>
      </c>
      <c r="K15" s="1">
        <v>19</v>
      </c>
      <c r="L15" s="8" t="s">
        <v>25</v>
      </c>
      <c r="M15" s="1" t="s">
        <v>30</v>
      </c>
      <c r="N15" s="1" t="s">
        <v>28</v>
      </c>
      <c r="P15" s="1" t="s">
        <v>21</v>
      </c>
      <c r="Q15" s="1" t="s">
        <v>35</v>
      </c>
      <c r="R15" s="1" t="s">
        <v>97</v>
      </c>
      <c r="S15" s="1" t="s">
        <v>20</v>
      </c>
      <c r="T15" s="1" t="s">
        <v>21</v>
      </c>
      <c r="U15" s="1" t="s">
        <v>21</v>
      </c>
      <c r="V15" s="1" t="s">
        <v>21</v>
      </c>
      <c r="W15" s="1" t="s">
        <v>40</v>
      </c>
      <c r="X15" s="48"/>
    </row>
    <row r="16" spans="1:24">
      <c r="A16" s="1" t="s">
        <v>99</v>
      </c>
      <c r="B16" s="1" t="s">
        <v>20</v>
      </c>
      <c r="C16" s="10" t="s">
        <v>259</v>
      </c>
      <c r="D16" s="45"/>
      <c r="E16" s="1">
        <v>1</v>
      </c>
      <c r="F16" s="1">
        <v>1</v>
      </c>
      <c r="G16" s="1">
        <v>6</v>
      </c>
      <c r="H16" s="1">
        <v>1</v>
      </c>
      <c r="I16" s="1">
        <v>29</v>
      </c>
      <c r="J16" s="1" t="s">
        <v>22</v>
      </c>
      <c r="L16" s="8" t="s">
        <v>25</v>
      </c>
      <c r="M16" s="1" t="s">
        <v>30</v>
      </c>
      <c r="N16" s="1" t="s">
        <v>28</v>
      </c>
      <c r="O16" s="1" t="s">
        <v>117</v>
      </c>
      <c r="P16" s="1" t="s">
        <v>21</v>
      </c>
      <c r="Q16" s="1" t="s">
        <v>35</v>
      </c>
      <c r="S16" s="1" t="s">
        <v>21</v>
      </c>
      <c r="T16" s="1" t="s">
        <v>21</v>
      </c>
      <c r="U16" s="1" t="s">
        <v>21</v>
      </c>
      <c r="V16" s="1" t="s">
        <v>21</v>
      </c>
      <c r="W16" s="1" t="s">
        <v>39</v>
      </c>
      <c r="X16" s="48" t="s">
        <v>118</v>
      </c>
    </row>
    <row r="17" spans="1:24">
      <c r="A17" s="1" t="s">
        <v>263</v>
      </c>
      <c r="B17" s="1" t="s">
        <v>20</v>
      </c>
      <c r="C17" s="10" t="s">
        <v>259</v>
      </c>
      <c r="D17" s="45"/>
      <c r="E17" s="1">
        <v>0</v>
      </c>
      <c r="F17" s="1">
        <v>1</v>
      </c>
      <c r="G17" s="1">
        <v>3</v>
      </c>
      <c r="H17" s="1" t="s">
        <v>95</v>
      </c>
      <c r="I17" s="1">
        <v>27</v>
      </c>
      <c r="J17" s="1" t="s">
        <v>22</v>
      </c>
      <c r="L17" s="8" t="s">
        <v>25</v>
      </c>
      <c r="M17" s="1" t="s">
        <v>120</v>
      </c>
      <c r="N17" s="1" t="s">
        <v>31</v>
      </c>
      <c r="Q17" s="1" t="s">
        <v>35</v>
      </c>
      <c r="S17" s="1" t="s">
        <v>20</v>
      </c>
      <c r="T17" s="1" t="s">
        <v>21</v>
      </c>
      <c r="U17" s="1" t="s">
        <v>21</v>
      </c>
      <c r="V17" s="1" t="s">
        <v>21</v>
      </c>
      <c r="W17" s="1" t="s">
        <v>40</v>
      </c>
      <c r="X17" s="48" t="s">
        <v>121</v>
      </c>
    </row>
    <row r="18" spans="1:24">
      <c r="A18" s="1" t="s">
        <v>263</v>
      </c>
      <c r="B18" s="1" t="s">
        <v>20</v>
      </c>
      <c r="C18" s="10" t="s">
        <v>259</v>
      </c>
      <c r="D18" s="45"/>
      <c r="E18" s="1">
        <v>0</v>
      </c>
      <c r="F18" s="1">
        <v>1</v>
      </c>
      <c r="G18" s="1">
        <v>0</v>
      </c>
      <c r="H18" s="1" t="s">
        <v>122</v>
      </c>
      <c r="I18" s="1">
        <v>27</v>
      </c>
      <c r="J18" s="1" t="s">
        <v>22</v>
      </c>
      <c r="L18" s="8" t="s">
        <v>25</v>
      </c>
      <c r="M18" s="1" t="s">
        <v>120</v>
      </c>
      <c r="N18" s="1" t="s">
        <v>31</v>
      </c>
      <c r="Q18" s="1" t="s">
        <v>35</v>
      </c>
      <c r="S18" s="1" t="s">
        <v>20</v>
      </c>
      <c r="T18" s="1" t="s">
        <v>21</v>
      </c>
      <c r="U18" s="1" t="s">
        <v>21</v>
      </c>
      <c r="V18" s="1" t="s">
        <v>21</v>
      </c>
      <c r="W18" s="1" t="s">
        <v>40</v>
      </c>
      <c r="X18" s="48" t="s">
        <v>121</v>
      </c>
    </row>
    <row r="19" spans="1:24">
      <c r="A19" s="1" t="s">
        <v>267</v>
      </c>
      <c r="B19" s="1" t="s">
        <v>20</v>
      </c>
      <c r="C19" s="10" t="s">
        <v>259</v>
      </c>
      <c r="D19" s="45"/>
      <c r="E19" s="1">
        <v>1</v>
      </c>
      <c r="F19" s="1">
        <v>1</v>
      </c>
      <c r="G19" s="1">
        <v>1</v>
      </c>
      <c r="H19" s="1" t="s">
        <v>123</v>
      </c>
      <c r="I19" s="1">
        <v>60</v>
      </c>
      <c r="J19" s="1" t="s">
        <v>96</v>
      </c>
      <c r="K19" s="1">
        <v>20</v>
      </c>
      <c r="L19" s="8" t="s">
        <v>25</v>
      </c>
      <c r="M19" s="1" t="s">
        <v>108</v>
      </c>
      <c r="N19" s="1" t="s">
        <v>109</v>
      </c>
      <c r="P19" s="1" t="s">
        <v>21</v>
      </c>
      <c r="Q19" s="1" t="s">
        <v>35</v>
      </c>
      <c r="R19" s="1" t="s">
        <v>97</v>
      </c>
      <c r="S19" s="1" t="s">
        <v>21</v>
      </c>
      <c r="T19" s="1" t="s">
        <v>21</v>
      </c>
      <c r="U19" s="1" t="s">
        <v>20</v>
      </c>
      <c r="V19" s="1" t="s">
        <v>21</v>
      </c>
      <c r="W19" s="1" t="s">
        <v>39</v>
      </c>
      <c r="X19" s="48"/>
    </row>
    <row r="20" spans="1:24">
      <c r="A20" s="1" t="s">
        <v>268</v>
      </c>
      <c r="B20" s="1" t="s">
        <v>20</v>
      </c>
      <c r="C20" s="10" t="s">
        <v>259</v>
      </c>
      <c r="E20" s="1">
        <v>1</v>
      </c>
      <c r="F20" s="1">
        <v>1</v>
      </c>
      <c r="G20" s="1">
        <v>1</v>
      </c>
      <c r="H20" s="1" t="s">
        <v>124</v>
      </c>
      <c r="I20" s="1">
        <v>78</v>
      </c>
      <c r="L20" s="6" t="s">
        <v>23</v>
      </c>
      <c r="M20" s="1" t="s">
        <v>125</v>
      </c>
      <c r="N20" s="1" t="s">
        <v>28</v>
      </c>
      <c r="O20" s="1" t="s">
        <v>126</v>
      </c>
      <c r="Q20" s="1" t="s">
        <v>35</v>
      </c>
      <c r="R20" s="1" t="s">
        <v>97</v>
      </c>
      <c r="S20" s="1" t="s">
        <v>20</v>
      </c>
      <c r="T20" s="1" t="s">
        <v>21</v>
      </c>
      <c r="U20" s="1" t="s">
        <v>21</v>
      </c>
      <c r="V20" s="1" t="s">
        <v>21</v>
      </c>
      <c r="W20" s="1" t="s">
        <v>40</v>
      </c>
      <c r="X20" s="48"/>
    </row>
    <row r="21" spans="1:24">
      <c r="A21" s="1" t="s">
        <v>269</v>
      </c>
      <c r="B21" s="1" t="s">
        <v>20</v>
      </c>
      <c r="C21" s="10" t="s">
        <v>259</v>
      </c>
      <c r="D21" s="45"/>
      <c r="E21" s="1">
        <v>1</v>
      </c>
      <c r="F21" s="1">
        <v>1</v>
      </c>
      <c r="X21" s="48"/>
    </row>
    <row r="22" spans="1:24">
      <c r="A22" s="1" t="s">
        <v>270</v>
      </c>
      <c r="B22" s="1" t="s">
        <v>20</v>
      </c>
      <c r="C22" s="10" t="s">
        <v>259</v>
      </c>
      <c r="D22" s="45"/>
      <c r="E22" s="1">
        <v>0</v>
      </c>
      <c r="F22" s="1">
        <v>1</v>
      </c>
      <c r="G22" s="1">
        <v>1</v>
      </c>
      <c r="H22" s="1">
        <v>1</v>
      </c>
      <c r="I22" s="1">
        <v>29</v>
      </c>
      <c r="J22" s="1" t="s">
        <v>96</v>
      </c>
      <c r="L22" s="8" t="s">
        <v>25</v>
      </c>
      <c r="M22" s="1" t="s">
        <v>30</v>
      </c>
      <c r="N22" s="1" t="s">
        <v>28</v>
      </c>
      <c r="O22" s="1" t="s">
        <v>33</v>
      </c>
      <c r="P22" s="1" t="s">
        <v>21</v>
      </c>
      <c r="Q22" s="1" t="s">
        <v>35</v>
      </c>
      <c r="R22" s="1" t="s">
        <v>97</v>
      </c>
      <c r="S22" s="1" t="s">
        <v>20</v>
      </c>
      <c r="T22" s="1" t="s">
        <v>21</v>
      </c>
      <c r="U22" s="1" t="s">
        <v>21</v>
      </c>
      <c r="V22" s="1" t="s">
        <v>21</v>
      </c>
      <c r="W22" s="1" t="s">
        <v>39</v>
      </c>
      <c r="X22" s="48"/>
    </row>
    <row r="23" spans="1:24">
      <c r="A23" s="1" t="s">
        <v>99</v>
      </c>
      <c r="B23" s="1" t="s">
        <v>20</v>
      </c>
      <c r="C23" s="10" t="s">
        <v>259</v>
      </c>
      <c r="D23" s="45"/>
      <c r="E23" s="1">
        <v>2</v>
      </c>
      <c r="F23" s="1">
        <v>1</v>
      </c>
      <c r="G23" s="1">
        <v>0</v>
      </c>
      <c r="H23" s="1" t="s">
        <v>128</v>
      </c>
      <c r="J23" s="1" t="s">
        <v>96</v>
      </c>
      <c r="K23" s="1" t="s">
        <v>129</v>
      </c>
      <c r="L23" s="8" t="s">
        <v>25</v>
      </c>
      <c r="M23" s="1" t="s">
        <v>30</v>
      </c>
      <c r="N23" s="1" t="s">
        <v>28</v>
      </c>
      <c r="P23" s="1" t="s">
        <v>20</v>
      </c>
      <c r="Q23" s="1" t="s">
        <v>35</v>
      </c>
      <c r="R23" s="1" t="s">
        <v>36</v>
      </c>
      <c r="S23" s="1" t="s">
        <v>21</v>
      </c>
      <c r="T23" s="1" t="s">
        <v>21</v>
      </c>
      <c r="U23" s="1" t="s">
        <v>21</v>
      </c>
      <c r="V23" s="1" t="s">
        <v>21</v>
      </c>
      <c r="W23" s="1" t="s">
        <v>39</v>
      </c>
      <c r="X23" s="48"/>
    </row>
    <row r="24" spans="1:24">
      <c r="A24" s="1" t="s">
        <v>271</v>
      </c>
      <c r="B24" s="1" t="s">
        <v>20</v>
      </c>
      <c r="C24" s="10" t="s">
        <v>259</v>
      </c>
      <c r="E24" s="1">
        <v>2</v>
      </c>
      <c r="F24" s="1">
        <v>1</v>
      </c>
      <c r="G24" s="1">
        <v>-1</v>
      </c>
      <c r="H24" s="1" t="s">
        <v>130</v>
      </c>
      <c r="I24" s="1">
        <v>68</v>
      </c>
      <c r="J24" s="1" t="s">
        <v>22</v>
      </c>
      <c r="K24" s="1" t="s">
        <v>129</v>
      </c>
      <c r="L24" s="7" t="s">
        <v>24</v>
      </c>
      <c r="M24" s="1" t="s">
        <v>131</v>
      </c>
      <c r="N24" s="1" t="s">
        <v>28</v>
      </c>
      <c r="O24" s="1" t="s">
        <v>132</v>
      </c>
      <c r="P24" s="1" t="s">
        <v>21</v>
      </c>
      <c r="Q24" s="1" t="s">
        <v>35</v>
      </c>
      <c r="R24" s="1" t="s">
        <v>97</v>
      </c>
      <c r="S24" s="1" t="s">
        <v>21</v>
      </c>
      <c r="T24" s="1" t="s">
        <v>20</v>
      </c>
      <c r="U24" s="1" t="s">
        <v>21</v>
      </c>
      <c r="V24" s="1" t="s">
        <v>21</v>
      </c>
      <c r="W24" s="1" t="s">
        <v>39</v>
      </c>
      <c r="X24" s="48" t="s">
        <v>133</v>
      </c>
    </row>
    <row r="25" spans="1:24">
      <c r="A25" s="1" t="s">
        <v>272</v>
      </c>
      <c r="B25" s="1" t="s">
        <v>20</v>
      </c>
      <c r="C25" s="10" t="s">
        <v>259</v>
      </c>
      <c r="E25" s="1">
        <v>4</v>
      </c>
      <c r="F25" s="1">
        <v>1</v>
      </c>
      <c r="G25" s="1">
        <v>1</v>
      </c>
      <c r="H25" s="1">
        <v>275</v>
      </c>
      <c r="I25" s="1">
        <v>123</v>
      </c>
      <c r="J25" s="1" t="s">
        <v>22</v>
      </c>
      <c r="K25" s="1">
        <v>21</v>
      </c>
      <c r="L25" s="8" t="s">
        <v>25</v>
      </c>
      <c r="P25" s="1" t="s">
        <v>21</v>
      </c>
      <c r="Q25" s="1" t="s">
        <v>35</v>
      </c>
      <c r="R25" s="1" t="s">
        <v>97</v>
      </c>
      <c r="S25" s="1" t="s">
        <v>21</v>
      </c>
      <c r="T25" s="1" t="s">
        <v>21</v>
      </c>
      <c r="U25" s="1" t="s">
        <v>21</v>
      </c>
      <c r="V25" s="1" t="s">
        <v>21</v>
      </c>
      <c r="W25" s="1" t="s">
        <v>39</v>
      </c>
      <c r="X25" s="48"/>
    </row>
    <row r="26" spans="1:24">
      <c r="A26" s="1" t="s">
        <v>273</v>
      </c>
      <c r="B26" s="1" t="s">
        <v>20</v>
      </c>
      <c r="C26" s="10" t="s">
        <v>259</v>
      </c>
      <c r="D26" s="45"/>
      <c r="E26" s="1">
        <v>2</v>
      </c>
      <c r="F26" s="1">
        <v>1</v>
      </c>
      <c r="G26" s="1">
        <v>0</v>
      </c>
      <c r="H26" s="1" t="s">
        <v>134</v>
      </c>
      <c r="I26" s="1">
        <v>70</v>
      </c>
      <c r="J26" s="1" t="s">
        <v>22</v>
      </c>
      <c r="K26" s="1" t="s">
        <v>135</v>
      </c>
      <c r="L26" s="8" t="s">
        <v>25</v>
      </c>
      <c r="M26" s="1" t="s">
        <v>30</v>
      </c>
      <c r="N26" s="1" t="s">
        <v>28</v>
      </c>
      <c r="P26" s="1" t="s">
        <v>21</v>
      </c>
      <c r="Q26" s="1" t="s">
        <v>35</v>
      </c>
      <c r="R26" s="1" t="s">
        <v>36</v>
      </c>
      <c r="S26" s="1" t="s">
        <v>21</v>
      </c>
      <c r="T26" s="1" t="s">
        <v>20</v>
      </c>
      <c r="U26" s="1" t="s">
        <v>21</v>
      </c>
      <c r="V26" s="1" t="s">
        <v>21</v>
      </c>
      <c r="X26" s="48" t="s">
        <v>136</v>
      </c>
    </row>
    <row r="27" spans="1:24">
      <c r="A27" s="1" t="s">
        <v>260</v>
      </c>
      <c r="B27" s="1" t="s">
        <v>20</v>
      </c>
      <c r="C27" s="10" t="s">
        <v>259</v>
      </c>
      <c r="E27" s="1">
        <v>2</v>
      </c>
      <c r="F27" s="1">
        <v>1</v>
      </c>
      <c r="G27" s="1">
        <v>1</v>
      </c>
      <c r="H27" s="1">
        <v>275</v>
      </c>
      <c r="I27" s="1">
        <v>74</v>
      </c>
      <c r="J27" s="1" t="s">
        <v>22</v>
      </c>
      <c r="K27" s="1">
        <v>22</v>
      </c>
      <c r="L27" s="8" t="s">
        <v>25</v>
      </c>
      <c r="M27" s="1" t="s">
        <v>30</v>
      </c>
      <c r="N27" s="1" t="s">
        <v>28</v>
      </c>
      <c r="P27" s="1" t="s">
        <v>106</v>
      </c>
      <c r="Q27" s="1" t="s">
        <v>35</v>
      </c>
      <c r="R27" s="1" t="s">
        <v>97</v>
      </c>
      <c r="S27" s="1" t="s">
        <v>20</v>
      </c>
      <c r="T27" s="1" t="s">
        <v>21</v>
      </c>
      <c r="U27" s="1" t="s">
        <v>21</v>
      </c>
      <c r="V27" s="1" t="s">
        <v>21</v>
      </c>
      <c r="W27" s="1" t="s">
        <v>40</v>
      </c>
      <c r="X27" s="48" t="s">
        <v>137</v>
      </c>
    </row>
    <row r="28" spans="1:24">
      <c r="A28" s="1" t="s">
        <v>261</v>
      </c>
      <c r="B28" s="1" t="s">
        <v>20</v>
      </c>
      <c r="C28" s="10" t="s">
        <v>259</v>
      </c>
      <c r="D28" s="45"/>
      <c r="E28" s="1">
        <v>0</v>
      </c>
      <c r="F28" s="1">
        <v>1</v>
      </c>
      <c r="G28" s="1">
        <v>6</v>
      </c>
      <c r="H28" s="1" t="s">
        <v>138</v>
      </c>
      <c r="I28" s="1">
        <v>34</v>
      </c>
      <c r="J28" s="1" t="s">
        <v>22</v>
      </c>
      <c r="K28" s="1">
        <v>25</v>
      </c>
      <c r="L28" s="8" t="s">
        <v>25</v>
      </c>
      <c r="M28" s="1" t="s">
        <v>30</v>
      </c>
      <c r="N28" s="1" t="s">
        <v>28</v>
      </c>
      <c r="P28" s="1" t="s">
        <v>21</v>
      </c>
      <c r="Q28" s="1" t="s">
        <v>35</v>
      </c>
      <c r="R28" s="1" t="s">
        <v>97</v>
      </c>
      <c r="S28" s="1" t="s">
        <v>21</v>
      </c>
      <c r="T28" s="1" t="s">
        <v>21</v>
      </c>
      <c r="U28" s="1" t="s">
        <v>21</v>
      </c>
      <c r="V28" s="1" t="s">
        <v>21</v>
      </c>
      <c r="W28" s="1" t="s">
        <v>39</v>
      </c>
      <c r="X28" s="48" t="s">
        <v>139</v>
      </c>
    </row>
    <row r="29" spans="1:24">
      <c r="A29" s="1" t="s">
        <v>262</v>
      </c>
      <c r="B29" s="1" t="s">
        <v>20</v>
      </c>
      <c r="C29" s="10" t="s">
        <v>259</v>
      </c>
      <c r="E29" s="1">
        <v>2</v>
      </c>
      <c r="F29" s="1">
        <v>1</v>
      </c>
      <c r="G29" s="1">
        <v>3</v>
      </c>
      <c r="H29" s="1" t="s">
        <v>107</v>
      </c>
      <c r="I29" s="1">
        <v>73</v>
      </c>
      <c r="J29" s="1" t="s">
        <v>22</v>
      </c>
      <c r="K29" s="1">
        <v>21</v>
      </c>
      <c r="L29" s="6" t="s">
        <v>23</v>
      </c>
      <c r="M29" s="1" t="s">
        <v>30</v>
      </c>
      <c r="N29" s="1" t="s">
        <v>28</v>
      </c>
      <c r="O29" s="1" t="s">
        <v>140</v>
      </c>
      <c r="P29" s="1" t="s">
        <v>20</v>
      </c>
      <c r="Q29" s="1" t="s">
        <v>35</v>
      </c>
      <c r="R29" s="1" t="s">
        <v>97</v>
      </c>
      <c r="S29" s="1" t="s">
        <v>20</v>
      </c>
      <c r="T29" s="1" t="s">
        <v>21</v>
      </c>
      <c r="U29" s="1" t="s">
        <v>21</v>
      </c>
      <c r="V29" s="1" t="s">
        <v>21</v>
      </c>
      <c r="W29" s="1" t="s">
        <v>40</v>
      </c>
      <c r="X29" s="48" t="s">
        <v>141</v>
      </c>
    </row>
    <row r="30" spans="1:24">
      <c r="A30" s="1" t="s">
        <v>263</v>
      </c>
      <c r="B30" s="1" t="s">
        <v>20</v>
      </c>
      <c r="C30" s="10" t="s">
        <v>259</v>
      </c>
      <c r="G30" s="1">
        <v>1</v>
      </c>
      <c r="I30" s="1">
        <v>70</v>
      </c>
      <c r="J30" s="1" t="s">
        <v>22</v>
      </c>
      <c r="K30" s="1">
        <v>20</v>
      </c>
      <c r="L30" s="8" t="s">
        <v>25</v>
      </c>
      <c r="M30" s="1" t="s">
        <v>29</v>
      </c>
      <c r="N30" s="1" t="s">
        <v>31</v>
      </c>
      <c r="P30" s="1" t="s">
        <v>21</v>
      </c>
      <c r="Q30" s="1" t="s">
        <v>35</v>
      </c>
      <c r="R30" s="1" t="s">
        <v>97</v>
      </c>
      <c r="S30" s="1" t="s">
        <v>21</v>
      </c>
      <c r="T30" s="1" t="s">
        <v>21</v>
      </c>
      <c r="U30" s="1" t="s">
        <v>21</v>
      </c>
      <c r="V30" s="1" t="s">
        <v>21</v>
      </c>
      <c r="W30" s="1" t="s">
        <v>40</v>
      </c>
      <c r="X30" s="48" t="s">
        <v>142</v>
      </c>
    </row>
    <row r="31" spans="1:24">
      <c r="A31" s="1" t="s">
        <v>264</v>
      </c>
      <c r="B31" s="1" t="s">
        <v>20</v>
      </c>
      <c r="C31" s="10" t="s">
        <v>259</v>
      </c>
      <c r="D31" s="45"/>
      <c r="E31" s="1">
        <v>1</v>
      </c>
      <c r="F31" s="1">
        <v>1</v>
      </c>
      <c r="G31" s="1">
        <v>4</v>
      </c>
      <c r="H31" s="1" t="s">
        <v>143</v>
      </c>
      <c r="I31" s="1">
        <v>24</v>
      </c>
      <c r="J31" s="1" t="s">
        <v>22</v>
      </c>
      <c r="K31" s="1">
        <v>20</v>
      </c>
      <c r="L31" s="6" t="s">
        <v>23</v>
      </c>
      <c r="M31" s="1" t="s">
        <v>30</v>
      </c>
      <c r="N31" s="1" t="s">
        <v>28</v>
      </c>
      <c r="O31" s="1" t="s">
        <v>33</v>
      </c>
      <c r="P31" s="1" t="s">
        <v>20</v>
      </c>
      <c r="Q31" s="1" t="s">
        <v>35</v>
      </c>
      <c r="R31" s="1" t="s">
        <v>144</v>
      </c>
      <c r="S31" s="1" t="s">
        <v>21</v>
      </c>
      <c r="T31" s="1" t="s">
        <v>21</v>
      </c>
      <c r="U31" s="1" t="s">
        <v>21</v>
      </c>
      <c r="V31" s="1" t="s">
        <v>21</v>
      </c>
      <c r="W31" s="1" t="s">
        <v>39</v>
      </c>
      <c r="X31" s="48"/>
    </row>
    <row r="32" spans="1:24">
      <c r="A32" s="1" t="s">
        <v>265</v>
      </c>
      <c r="B32" s="1" t="s">
        <v>20</v>
      </c>
      <c r="C32" s="10" t="s">
        <v>259</v>
      </c>
      <c r="E32" s="1">
        <v>3</v>
      </c>
      <c r="F32" s="1">
        <v>1</v>
      </c>
      <c r="G32" s="1">
        <v>2</v>
      </c>
      <c r="H32" s="1" t="s">
        <v>145</v>
      </c>
      <c r="I32" s="1">
        <v>87</v>
      </c>
      <c r="J32" s="1" t="s">
        <v>22</v>
      </c>
      <c r="K32" s="1" t="s">
        <v>129</v>
      </c>
      <c r="L32" s="8" t="s">
        <v>25</v>
      </c>
      <c r="M32" s="1" t="s">
        <v>26</v>
      </c>
      <c r="N32" s="1" t="s">
        <v>28</v>
      </c>
      <c r="O32" s="1" t="s">
        <v>147</v>
      </c>
      <c r="P32" s="1" t="s">
        <v>21</v>
      </c>
      <c r="Q32" s="1" t="s">
        <v>35</v>
      </c>
      <c r="R32" s="1" t="s">
        <v>97</v>
      </c>
      <c r="S32" s="1" t="s">
        <v>148</v>
      </c>
      <c r="T32" s="1" t="s">
        <v>21</v>
      </c>
      <c r="U32" s="1" t="s">
        <v>21</v>
      </c>
      <c r="V32" s="1" t="s">
        <v>106</v>
      </c>
      <c r="W32" s="1" t="s">
        <v>39</v>
      </c>
      <c r="X32" s="48" t="s">
        <v>149</v>
      </c>
    </row>
    <row r="33" spans="1:24">
      <c r="A33" s="1" t="s">
        <v>266</v>
      </c>
      <c r="B33" s="1" t="s">
        <v>20</v>
      </c>
      <c r="C33" s="10" t="s">
        <v>259</v>
      </c>
      <c r="D33" s="45"/>
      <c r="E33" s="1">
        <v>3</v>
      </c>
      <c r="F33" s="1">
        <v>1</v>
      </c>
      <c r="G33" s="1">
        <v>5</v>
      </c>
      <c r="H33" s="1" t="s">
        <v>150</v>
      </c>
      <c r="I33" s="1">
        <v>91</v>
      </c>
      <c r="J33" s="1" t="s">
        <v>22</v>
      </c>
      <c r="K33" s="1">
        <v>22</v>
      </c>
      <c r="M33" s="1" t="s">
        <v>30</v>
      </c>
      <c r="N33" s="1" t="s">
        <v>28</v>
      </c>
      <c r="O33" s="1" t="s">
        <v>151</v>
      </c>
      <c r="P33" s="1" t="s">
        <v>20</v>
      </c>
      <c r="Q33" s="1" t="s">
        <v>35</v>
      </c>
      <c r="R33" s="1" t="s">
        <v>36</v>
      </c>
      <c r="S33" s="1" t="s">
        <v>20</v>
      </c>
      <c r="T33" s="1" t="s">
        <v>21</v>
      </c>
      <c r="U33" s="1" t="s">
        <v>20</v>
      </c>
      <c r="V33" s="1" t="s">
        <v>21</v>
      </c>
      <c r="W33" s="1" t="s">
        <v>39</v>
      </c>
      <c r="X33" s="48" t="s">
        <v>152</v>
      </c>
    </row>
    <row r="34" spans="1:24">
      <c r="A34" s="1" t="s">
        <v>99</v>
      </c>
      <c r="B34" s="1" t="s">
        <v>20</v>
      </c>
      <c r="C34" s="10" t="s">
        <v>259</v>
      </c>
      <c r="E34" s="1">
        <v>3</v>
      </c>
      <c r="F34" s="1">
        <v>1</v>
      </c>
      <c r="G34" s="1">
        <v>3</v>
      </c>
      <c r="H34" s="1" t="s">
        <v>154</v>
      </c>
      <c r="I34" s="1">
        <v>93</v>
      </c>
      <c r="J34" s="1" t="s">
        <v>22</v>
      </c>
      <c r="K34" s="1">
        <v>21.5</v>
      </c>
      <c r="L34" s="6" t="s">
        <v>23</v>
      </c>
      <c r="M34" s="1" t="s">
        <v>30</v>
      </c>
      <c r="N34" s="1" t="s">
        <v>28</v>
      </c>
      <c r="O34" s="1" t="s">
        <v>126</v>
      </c>
      <c r="P34" s="1" t="s">
        <v>20</v>
      </c>
      <c r="Q34" s="1" t="s">
        <v>35</v>
      </c>
      <c r="R34" s="1" t="s">
        <v>36</v>
      </c>
      <c r="S34" s="1" t="s">
        <v>21</v>
      </c>
      <c r="T34" s="1" t="s">
        <v>21</v>
      </c>
      <c r="U34" s="1" t="s">
        <v>21</v>
      </c>
      <c r="V34" s="1" t="s">
        <v>21</v>
      </c>
      <c r="W34" s="1" t="s">
        <v>39</v>
      </c>
      <c r="X34" s="48" t="s">
        <v>155</v>
      </c>
    </row>
    <row r="35" spans="1:24">
      <c r="A35" s="1" t="s">
        <v>99</v>
      </c>
      <c r="B35" s="1" t="s">
        <v>20</v>
      </c>
      <c r="C35" s="10" t="s">
        <v>259</v>
      </c>
      <c r="D35" s="45"/>
      <c r="G35" s="1">
        <v>1</v>
      </c>
      <c r="H35" s="1" t="s">
        <v>156</v>
      </c>
      <c r="I35" s="1">
        <v>27</v>
      </c>
      <c r="J35" s="1" t="s">
        <v>22</v>
      </c>
      <c r="K35" s="1">
        <v>24</v>
      </c>
      <c r="L35" s="6" t="s">
        <v>23</v>
      </c>
      <c r="M35" s="1" t="s">
        <v>30</v>
      </c>
      <c r="N35" s="1" t="s">
        <v>28</v>
      </c>
      <c r="P35" s="1" t="s">
        <v>20</v>
      </c>
      <c r="Q35" s="1" t="s">
        <v>35</v>
      </c>
      <c r="R35" s="1" t="s">
        <v>97</v>
      </c>
      <c r="S35" s="1" t="s">
        <v>21</v>
      </c>
      <c r="T35" s="1" t="s">
        <v>21</v>
      </c>
      <c r="U35" s="1" t="s">
        <v>21</v>
      </c>
      <c r="V35" s="1" t="s">
        <v>21</v>
      </c>
      <c r="W35" s="1" t="s">
        <v>39</v>
      </c>
      <c r="X35" s="48" t="s">
        <v>157</v>
      </c>
    </row>
    <row r="36" spans="1:24">
      <c r="A36" s="1" t="s">
        <v>263</v>
      </c>
      <c r="B36" s="1" t="s">
        <v>20</v>
      </c>
      <c r="C36" s="10" t="s">
        <v>259</v>
      </c>
      <c r="E36" s="1">
        <v>3</v>
      </c>
      <c r="F36" s="1">
        <v>1</v>
      </c>
      <c r="G36" s="1">
        <v>1</v>
      </c>
      <c r="H36" s="1" t="s">
        <v>107</v>
      </c>
      <c r="J36" s="1" t="s">
        <v>22</v>
      </c>
      <c r="K36" s="1">
        <v>20</v>
      </c>
      <c r="M36" s="1" t="s">
        <v>30</v>
      </c>
      <c r="N36" s="1" t="s">
        <v>28</v>
      </c>
      <c r="P36" s="1" t="s">
        <v>21</v>
      </c>
      <c r="Q36" s="1" t="s">
        <v>35</v>
      </c>
      <c r="R36" s="1" t="s">
        <v>97</v>
      </c>
      <c r="S36" s="1" t="s">
        <v>20</v>
      </c>
      <c r="T36" s="1" t="s">
        <v>21</v>
      </c>
      <c r="U36" s="1" t="s">
        <v>21</v>
      </c>
      <c r="V36" s="1" t="s">
        <v>21</v>
      </c>
      <c r="W36" s="1" t="s">
        <v>40</v>
      </c>
      <c r="X36" s="48"/>
    </row>
    <row r="37" spans="1:24">
      <c r="A37" s="1" t="s">
        <v>263</v>
      </c>
      <c r="B37" s="1" t="s">
        <v>20</v>
      </c>
      <c r="C37" s="10" t="s">
        <v>259</v>
      </c>
      <c r="D37" s="45"/>
      <c r="E37" s="1">
        <v>2</v>
      </c>
      <c r="F37" s="1">
        <v>1</v>
      </c>
      <c r="G37" s="1">
        <v>2</v>
      </c>
      <c r="I37" s="1">
        <v>92</v>
      </c>
      <c r="J37" s="1" t="s">
        <v>22</v>
      </c>
      <c r="K37" s="1">
        <v>23</v>
      </c>
      <c r="L37" s="8" t="s">
        <v>25</v>
      </c>
      <c r="M37" s="1" t="s">
        <v>26</v>
      </c>
      <c r="N37" s="1" t="s">
        <v>28</v>
      </c>
      <c r="P37" s="1" t="s">
        <v>21</v>
      </c>
      <c r="Q37" s="1" t="s">
        <v>35</v>
      </c>
      <c r="R37" s="1" t="s">
        <v>97</v>
      </c>
      <c r="S37" s="1" t="s">
        <v>21</v>
      </c>
      <c r="T37" s="1" t="s">
        <v>21</v>
      </c>
      <c r="U37" s="1" t="s">
        <v>21</v>
      </c>
      <c r="V37" s="1" t="s">
        <v>21</v>
      </c>
      <c r="W37" s="1" t="s">
        <v>39</v>
      </c>
      <c r="X37" s="48"/>
    </row>
    <row r="38" spans="1:24">
      <c r="A38" s="1" t="s">
        <v>267</v>
      </c>
      <c r="B38" s="1" t="s">
        <v>20</v>
      </c>
      <c r="C38" s="10" t="s">
        <v>259</v>
      </c>
      <c r="D38" s="45"/>
      <c r="G38" s="1">
        <v>5</v>
      </c>
      <c r="H38" s="1" t="s">
        <v>165</v>
      </c>
      <c r="I38" s="1">
        <v>92</v>
      </c>
      <c r="J38" s="1" t="s">
        <v>22</v>
      </c>
      <c r="K38" s="1">
        <v>24</v>
      </c>
      <c r="L38" s="1" t="s">
        <v>166</v>
      </c>
      <c r="M38" s="1" t="s">
        <v>30</v>
      </c>
      <c r="N38" s="1" t="s">
        <v>28</v>
      </c>
      <c r="O38" s="1" t="s">
        <v>167</v>
      </c>
      <c r="P38" s="1" t="s">
        <v>20</v>
      </c>
      <c r="Q38" s="1" t="s">
        <v>35</v>
      </c>
      <c r="R38" s="1" t="s">
        <v>97</v>
      </c>
      <c r="S38" s="1" t="s">
        <v>21</v>
      </c>
      <c r="T38" s="1" t="s">
        <v>21</v>
      </c>
      <c r="U38" s="1" t="s">
        <v>21</v>
      </c>
      <c r="V38" s="1" t="s">
        <v>21</v>
      </c>
      <c r="W38" s="1" t="s">
        <v>39</v>
      </c>
      <c r="X38" s="48" t="s">
        <v>168</v>
      </c>
    </row>
    <row r="39" spans="1:24">
      <c r="A39" s="1" t="s">
        <v>268</v>
      </c>
      <c r="B39" s="1" t="s">
        <v>20</v>
      </c>
      <c r="C39" s="10" t="s">
        <v>259</v>
      </c>
      <c r="D39" s="45"/>
      <c r="E39" s="1">
        <v>2</v>
      </c>
      <c r="F39" s="1">
        <v>1</v>
      </c>
      <c r="G39" s="1">
        <v>1</v>
      </c>
      <c r="H39" s="1" t="s">
        <v>122</v>
      </c>
      <c r="I39" s="1">
        <v>72</v>
      </c>
      <c r="J39" s="1" t="s">
        <v>22</v>
      </c>
      <c r="K39" s="1">
        <v>20</v>
      </c>
      <c r="L39" s="1" t="s">
        <v>24</v>
      </c>
      <c r="M39" s="1" t="s">
        <v>30</v>
      </c>
      <c r="N39" s="1" t="s">
        <v>28</v>
      </c>
      <c r="O39" s="1" t="s">
        <v>169</v>
      </c>
      <c r="P39" s="1" t="s">
        <v>21</v>
      </c>
      <c r="Q39" s="1" t="s">
        <v>35</v>
      </c>
      <c r="R39" s="1" t="s">
        <v>97</v>
      </c>
      <c r="S39" s="1" t="s">
        <v>21</v>
      </c>
      <c r="T39" s="1" t="s">
        <v>20</v>
      </c>
      <c r="U39" s="1" t="s">
        <v>21</v>
      </c>
      <c r="V39" s="1" t="s">
        <v>21</v>
      </c>
      <c r="W39" s="1" t="s">
        <v>39</v>
      </c>
      <c r="X39" s="48"/>
    </row>
    <row r="40" spans="1:24">
      <c r="A40" s="1" t="s">
        <v>269</v>
      </c>
      <c r="B40" s="1" t="s">
        <v>20</v>
      </c>
      <c r="C40" s="10" t="s">
        <v>259</v>
      </c>
      <c r="D40" s="45"/>
      <c r="E40" s="1">
        <v>1</v>
      </c>
      <c r="F40" s="1">
        <v>1</v>
      </c>
      <c r="G40" s="1">
        <v>1</v>
      </c>
      <c r="H40" s="1">
        <v>1</v>
      </c>
      <c r="I40" s="1">
        <v>50</v>
      </c>
      <c r="J40" s="1" t="s">
        <v>22</v>
      </c>
      <c r="K40" s="1">
        <v>22</v>
      </c>
      <c r="L40" s="1" t="s">
        <v>25</v>
      </c>
      <c r="M40" s="1" t="s">
        <v>30</v>
      </c>
      <c r="N40" s="1" t="s">
        <v>28</v>
      </c>
      <c r="P40" s="1" t="s">
        <v>21</v>
      </c>
      <c r="Q40" s="1" t="s">
        <v>35</v>
      </c>
      <c r="R40" s="1" t="s">
        <v>97</v>
      </c>
      <c r="S40" s="1" t="s">
        <v>21</v>
      </c>
      <c r="T40" s="1" t="s">
        <v>21</v>
      </c>
      <c r="U40" s="1" t="s">
        <v>21</v>
      </c>
      <c r="V40" s="1" t="s">
        <v>21</v>
      </c>
      <c r="W40" s="1" t="s">
        <v>40</v>
      </c>
      <c r="X40" s="48" t="s">
        <v>170</v>
      </c>
    </row>
    <row r="41" spans="1:24">
      <c r="A41" s="1" t="s">
        <v>270</v>
      </c>
      <c r="B41" s="1" t="s">
        <v>20</v>
      </c>
      <c r="C41" s="10" t="s">
        <v>259</v>
      </c>
      <c r="D41" s="45"/>
      <c r="E41" s="1">
        <v>3</v>
      </c>
      <c r="F41" s="1">
        <v>1</v>
      </c>
      <c r="G41" s="1">
        <v>1</v>
      </c>
      <c r="H41" s="1" t="s">
        <v>171</v>
      </c>
      <c r="I41" s="1">
        <v>92</v>
      </c>
      <c r="J41" s="1" t="s">
        <v>22</v>
      </c>
      <c r="K41" s="1">
        <v>23.5</v>
      </c>
      <c r="L41" s="1" t="s">
        <v>166</v>
      </c>
      <c r="M41" s="1" t="s">
        <v>30</v>
      </c>
      <c r="N41" s="1" t="s">
        <v>28</v>
      </c>
      <c r="O41" s="1" t="s">
        <v>172</v>
      </c>
      <c r="P41" s="1" t="s">
        <v>21</v>
      </c>
      <c r="Q41" s="1" t="s">
        <v>35</v>
      </c>
      <c r="R41" s="1" t="s">
        <v>97</v>
      </c>
      <c r="S41" s="1" t="s">
        <v>20</v>
      </c>
      <c r="T41" s="1" t="s">
        <v>21</v>
      </c>
      <c r="U41" s="1" t="s">
        <v>21</v>
      </c>
      <c r="V41" s="1" t="s">
        <v>21</v>
      </c>
      <c r="W41" s="1" t="s">
        <v>39</v>
      </c>
      <c r="X41" s="48" t="s">
        <v>173</v>
      </c>
    </row>
    <row r="42" spans="1:24">
      <c r="A42" s="1" t="s">
        <v>99</v>
      </c>
      <c r="B42" s="1" t="s">
        <v>20</v>
      </c>
      <c r="C42" s="10" t="s">
        <v>259</v>
      </c>
      <c r="E42" s="1">
        <v>3</v>
      </c>
      <c r="F42" s="1">
        <v>1</v>
      </c>
      <c r="G42" s="1">
        <v>2</v>
      </c>
      <c r="H42" s="1" t="s">
        <v>115</v>
      </c>
      <c r="I42" s="1">
        <v>110</v>
      </c>
      <c r="J42" s="1" t="s">
        <v>22</v>
      </c>
      <c r="L42" s="1" t="s">
        <v>23</v>
      </c>
      <c r="M42" s="1" t="s">
        <v>30</v>
      </c>
      <c r="N42" s="1" t="s">
        <v>28</v>
      </c>
      <c r="P42" s="1" t="s">
        <v>20</v>
      </c>
      <c r="Q42" s="1" t="s">
        <v>35</v>
      </c>
      <c r="R42" s="1" t="s">
        <v>97</v>
      </c>
      <c r="S42" s="1" t="s">
        <v>20</v>
      </c>
      <c r="T42" s="1" t="s">
        <v>21</v>
      </c>
      <c r="U42" s="1" t="s">
        <v>21</v>
      </c>
      <c r="V42" s="1" t="s">
        <v>21</v>
      </c>
      <c r="W42" s="1" t="s">
        <v>39</v>
      </c>
      <c r="X42" s="48" t="s">
        <v>174</v>
      </c>
    </row>
    <row r="43" spans="1:24">
      <c r="A43" s="1" t="s">
        <v>271</v>
      </c>
      <c r="B43" s="1" t="s">
        <v>20</v>
      </c>
      <c r="C43" s="10" t="s">
        <v>259</v>
      </c>
      <c r="D43" s="45"/>
      <c r="E43" s="1">
        <v>3</v>
      </c>
      <c r="F43" s="1">
        <v>1</v>
      </c>
      <c r="G43" s="1">
        <v>0</v>
      </c>
      <c r="I43" s="1">
        <v>83</v>
      </c>
      <c r="J43" s="1" t="s">
        <v>22</v>
      </c>
      <c r="K43" s="1">
        <v>19</v>
      </c>
      <c r="L43" s="1" t="s">
        <v>24</v>
      </c>
      <c r="M43" s="1" t="s">
        <v>30</v>
      </c>
      <c r="N43" s="1" t="s">
        <v>28</v>
      </c>
      <c r="O43" s="1" t="s">
        <v>175</v>
      </c>
      <c r="P43" s="1" t="s">
        <v>21</v>
      </c>
      <c r="Q43" s="1" t="s">
        <v>35</v>
      </c>
      <c r="R43" s="1" t="s">
        <v>176</v>
      </c>
      <c r="S43" s="1" t="s">
        <v>20</v>
      </c>
      <c r="T43" s="1" t="s">
        <v>20</v>
      </c>
      <c r="U43" s="1" t="s">
        <v>20</v>
      </c>
      <c r="V43" s="1" t="s">
        <v>21</v>
      </c>
      <c r="W43" s="1" t="s">
        <v>39</v>
      </c>
      <c r="X43" s="48" t="s">
        <v>177</v>
      </c>
    </row>
    <row r="44" spans="1:24">
      <c r="A44" s="1" t="s">
        <v>272</v>
      </c>
      <c r="B44" s="1" t="s">
        <v>20</v>
      </c>
      <c r="C44" s="10" t="s">
        <v>259</v>
      </c>
      <c r="E44" s="1">
        <v>2</v>
      </c>
      <c r="F44" s="1">
        <v>1</v>
      </c>
      <c r="G44" s="1">
        <v>1</v>
      </c>
      <c r="H44" s="1" t="s">
        <v>178</v>
      </c>
      <c r="I44" s="1">
        <v>70</v>
      </c>
      <c r="J44" s="1" t="s">
        <v>22</v>
      </c>
      <c r="K44" s="1">
        <v>20</v>
      </c>
      <c r="L44" s="1" t="s">
        <v>25</v>
      </c>
      <c r="M44" s="1" t="s">
        <v>30</v>
      </c>
      <c r="N44" s="1" t="s">
        <v>28</v>
      </c>
      <c r="P44" s="1" t="s">
        <v>21</v>
      </c>
      <c r="Q44" s="1" t="s">
        <v>35</v>
      </c>
      <c r="R44" s="1" t="s">
        <v>37</v>
      </c>
      <c r="S44" s="1" t="s">
        <v>21</v>
      </c>
      <c r="T44" s="1" t="s">
        <v>21</v>
      </c>
      <c r="U44" s="1" t="s">
        <v>21</v>
      </c>
      <c r="V44" s="1" t="s">
        <v>21</v>
      </c>
      <c r="W44" s="1" t="s">
        <v>39</v>
      </c>
      <c r="X44" s="48"/>
    </row>
    <row r="45" spans="1:24">
      <c r="A45" s="1" t="s">
        <v>273</v>
      </c>
      <c r="B45" s="1" t="s">
        <v>20</v>
      </c>
      <c r="C45" s="10" t="s">
        <v>259</v>
      </c>
      <c r="D45" s="45"/>
      <c r="E45" s="1">
        <v>3</v>
      </c>
      <c r="F45" s="1">
        <v>1</v>
      </c>
      <c r="G45" s="1" t="s">
        <v>181</v>
      </c>
      <c r="H45" s="1">
        <v>2</v>
      </c>
      <c r="I45" s="1">
        <v>71</v>
      </c>
      <c r="J45" s="1" t="s">
        <v>22</v>
      </c>
      <c r="K45" s="1">
        <v>23</v>
      </c>
      <c r="L45" s="1" t="s">
        <v>25</v>
      </c>
      <c r="M45" s="1" t="s">
        <v>30</v>
      </c>
      <c r="N45" s="1" t="s">
        <v>28</v>
      </c>
      <c r="O45" s="1" t="s">
        <v>179</v>
      </c>
      <c r="P45" s="1" t="s">
        <v>20</v>
      </c>
      <c r="Q45" s="1" t="s">
        <v>35</v>
      </c>
      <c r="R45" s="1" t="s">
        <v>97</v>
      </c>
      <c r="S45" s="1" t="s">
        <v>21</v>
      </c>
      <c r="T45" s="1" t="s">
        <v>20</v>
      </c>
      <c r="U45" s="1" t="s">
        <v>21</v>
      </c>
      <c r="V45" s="1" t="s">
        <v>21</v>
      </c>
      <c r="W45" s="1" t="s">
        <v>39</v>
      </c>
      <c r="X45" s="48" t="s">
        <v>180</v>
      </c>
    </row>
    <row r="46" spans="1:24">
      <c r="A46" s="1" t="s">
        <v>260</v>
      </c>
      <c r="B46" s="1" t="s">
        <v>20</v>
      </c>
      <c r="C46" s="10" t="s">
        <v>259</v>
      </c>
      <c r="E46" s="1">
        <v>2</v>
      </c>
      <c r="F46" s="1">
        <v>1</v>
      </c>
      <c r="G46" s="1" t="s">
        <v>181</v>
      </c>
      <c r="H46" s="1" t="s">
        <v>182</v>
      </c>
      <c r="I46" s="1">
        <v>75</v>
      </c>
      <c r="J46" s="1" t="s">
        <v>22</v>
      </c>
      <c r="K46" s="1">
        <v>20</v>
      </c>
      <c r="L46" s="1" t="s">
        <v>25</v>
      </c>
      <c r="M46" s="1" t="s">
        <v>30</v>
      </c>
      <c r="N46" s="1" t="s">
        <v>28</v>
      </c>
      <c r="P46" s="1" t="s">
        <v>21</v>
      </c>
      <c r="Q46" s="1" t="s">
        <v>35</v>
      </c>
      <c r="R46" s="1" t="s">
        <v>36</v>
      </c>
      <c r="S46" s="1" t="s">
        <v>20</v>
      </c>
      <c r="T46" s="1" t="s">
        <v>21</v>
      </c>
      <c r="U46" s="1" t="s">
        <v>21</v>
      </c>
      <c r="V46" s="1" t="s">
        <v>21</v>
      </c>
      <c r="W46" s="1" t="s">
        <v>39</v>
      </c>
      <c r="X46" s="48"/>
    </row>
    <row r="47" spans="1:24">
      <c r="A47" s="1" t="s">
        <v>261</v>
      </c>
      <c r="B47" s="1" t="s">
        <v>20</v>
      </c>
      <c r="C47" s="10" t="s">
        <v>259</v>
      </c>
      <c r="E47" s="1">
        <v>2</v>
      </c>
      <c r="F47" s="1">
        <v>1</v>
      </c>
      <c r="G47" s="1">
        <v>2</v>
      </c>
      <c r="H47" s="1" t="s">
        <v>183</v>
      </c>
      <c r="I47" s="1">
        <v>75</v>
      </c>
      <c r="J47" s="1" t="s">
        <v>22</v>
      </c>
      <c r="K47" s="1">
        <v>22</v>
      </c>
      <c r="L47" s="1" t="s">
        <v>25</v>
      </c>
      <c r="M47" s="1" t="s">
        <v>26</v>
      </c>
      <c r="N47" s="1" t="s">
        <v>28</v>
      </c>
      <c r="O47" s="1" t="s">
        <v>184</v>
      </c>
      <c r="P47" s="1" t="s">
        <v>21</v>
      </c>
      <c r="Q47" s="1" t="s">
        <v>35</v>
      </c>
      <c r="R47" s="1" t="s">
        <v>97</v>
      </c>
      <c r="S47" s="1" t="s">
        <v>20</v>
      </c>
      <c r="T47" s="1" t="s">
        <v>20</v>
      </c>
      <c r="U47" s="1" t="s">
        <v>21</v>
      </c>
      <c r="V47" s="1" t="s">
        <v>21</v>
      </c>
      <c r="W47" s="1" t="s">
        <v>39</v>
      </c>
      <c r="X47" s="48"/>
    </row>
    <row r="48" spans="1:24">
      <c r="A48" s="1" t="s">
        <v>262</v>
      </c>
      <c r="B48" s="1" t="s">
        <v>20</v>
      </c>
      <c r="C48" s="10" t="s">
        <v>259</v>
      </c>
      <c r="E48" s="1">
        <v>3</v>
      </c>
      <c r="F48" s="1">
        <v>1</v>
      </c>
      <c r="G48" s="1">
        <v>3</v>
      </c>
      <c r="H48" s="1">
        <v>3</v>
      </c>
      <c r="I48" s="1">
        <v>90</v>
      </c>
      <c r="J48" s="1" t="s">
        <v>22</v>
      </c>
      <c r="K48" s="1">
        <v>24</v>
      </c>
      <c r="L48" s="1" t="s">
        <v>23</v>
      </c>
      <c r="M48" s="1" t="s">
        <v>30</v>
      </c>
      <c r="N48" s="1" t="s">
        <v>28</v>
      </c>
      <c r="P48" s="1" t="s">
        <v>20</v>
      </c>
      <c r="Q48" s="1" t="s">
        <v>35</v>
      </c>
      <c r="R48" s="1" t="s">
        <v>97</v>
      </c>
      <c r="S48" s="1" t="s">
        <v>21</v>
      </c>
      <c r="T48" s="1" t="s">
        <v>20</v>
      </c>
      <c r="U48" s="1" t="s">
        <v>21</v>
      </c>
      <c r="V48" s="1" t="s">
        <v>21</v>
      </c>
      <c r="W48" s="1" t="s">
        <v>39</v>
      </c>
      <c r="X48" s="48" t="s">
        <v>185</v>
      </c>
    </row>
    <row r="49" spans="1:24">
      <c r="A49" s="1" t="s">
        <v>263</v>
      </c>
      <c r="B49" s="1" t="s">
        <v>20</v>
      </c>
      <c r="C49" s="10" t="s">
        <v>259</v>
      </c>
      <c r="E49" s="1">
        <v>2</v>
      </c>
      <c r="F49" s="1">
        <v>1</v>
      </c>
      <c r="G49" s="1">
        <v>2</v>
      </c>
      <c r="H49" s="1" t="s">
        <v>186</v>
      </c>
      <c r="I49" s="1">
        <v>75</v>
      </c>
      <c r="J49" s="1" t="s">
        <v>22</v>
      </c>
      <c r="K49" s="1">
        <v>20</v>
      </c>
      <c r="L49" s="1" t="s">
        <v>25</v>
      </c>
      <c r="M49" s="1" t="s">
        <v>30</v>
      </c>
      <c r="N49" s="1" t="s">
        <v>28</v>
      </c>
      <c r="P49" s="1" t="s">
        <v>21</v>
      </c>
      <c r="Q49" s="1" t="s">
        <v>35</v>
      </c>
      <c r="R49" s="1" t="s">
        <v>37</v>
      </c>
      <c r="S49" s="1" t="s">
        <v>20</v>
      </c>
      <c r="T49" s="1" t="s">
        <v>21</v>
      </c>
      <c r="U49" s="1" t="s">
        <v>21</v>
      </c>
      <c r="V49" s="1" t="s">
        <v>21</v>
      </c>
      <c r="W49" s="1" t="s">
        <v>40</v>
      </c>
      <c r="X49" s="48"/>
    </row>
    <row r="50" spans="1:24">
      <c r="A50" s="1" t="s">
        <v>264</v>
      </c>
      <c r="B50" s="1" t="s">
        <v>20</v>
      </c>
      <c r="C50" s="10" t="s">
        <v>259</v>
      </c>
      <c r="E50" s="1">
        <v>2</v>
      </c>
      <c r="F50" s="1">
        <v>1</v>
      </c>
      <c r="G50" s="1">
        <v>3</v>
      </c>
      <c r="H50" s="1" t="s">
        <v>186</v>
      </c>
      <c r="I50" s="1">
        <v>75</v>
      </c>
      <c r="J50" s="1" t="s">
        <v>22</v>
      </c>
      <c r="K50" s="1">
        <v>22</v>
      </c>
      <c r="L50" s="1" t="s">
        <v>25</v>
      </c>
      <c r="M50" s="1" t="s">
        <v>26</v>
      </c>
      <c r="N50" s="1" t="s">
        <v>28</v>
      </c>
      <c r="P50" s="1" t="s">
        <v>21</v>
      </c>
      <c r="Q50" s="1" t="s">
        <v>35</v>
      </c>
      <c r="R50" s="1" t="s">
        <v>97</v>
      </c>
      <c r="S50" s="1" t="s">
        <v>21</v>
      </c>
      <c r="T50" s="1" t="s">
        <v>21</v>
      </c>
      <c r="U50" s="1" t="s">
        <v>21</v>
      </c>
      <c r="V50" s="1" t="s">
        <v>21</v>
      </c>
      <c r="W50" s="1" t="s">
        <v>38</v>
      </c>
      <c r="X50" s="48" t="s">
        <v>187</v>
      </c>
    </row>
    <row r="51" spans="1:24">
      <c r="A51" s="1" t="s">
        <v>265</v>
      </c>
      <c r="B51" s="1" t="s">
        <v>20</v>
      </c>
      <c r="C51" s="10" t="s">
        <v>259</v>
      </c>
      <c r="D51" s="45"/>
      <c r="E51" s="1">
        <v>2</v>
      </c>
      <c r="F51" s="1">
        <v>1</v>
      </c>
      <c r="G51" s="1">
        <v>1</v>
      </c>
      <c r="H51" s="1" t="s">
        <v>188</v>
      </c>
      <c r="I51" s="1">
        <v>73</v>
      </c>
      <c r="J51" s="1" t="s">
        <v>22</v>
      </c>
      <c r="K51" s="1" t="s">
        <v>189</v>
      </c>
      <c r="L51" s="1" t="s">
        <v>24</v>
      </c>
      <c r="M51" s="1" t="s">
        <v>30</v>
      </c>
      <c r="N51" s="1" t="s">
        <v>28</v>
      </c>
      <c r="O51" s="1" t="s">
        <v>33</v>
      </c>
      <c r="P51" s="1" t="s">
        <v>21</v>
      </c>
      <c r="Q51" s="1" t="s">
        <v>35</v>
      </c>
      <c r="R51" s="1" t="s">
        <v>97</v>
      </c>
      <c r="S51" s="1" t="s">
        <v>21</v>
      </c>
      <c r="T51" s="1" t="s">
        <v>20</v>
      </c>
      <c r="U51" s="1" t="s">
        <v>20</v>
      </c>
      <c r="V51" s="1" t="s">
        <v>21</v>
      </c>
      <c r="W51" s="1" t="s">
        <v>38</v>
      </c>
      <c r="X51" s="48" t="s">
        <v>190</v>
      </c>
    </row>
    <row r="52" spans="1:24">
      <c r="A52" s="1" t="s">
        <v>266</v>
      </c>
      <c r="B52" s="1" t="s">
        <v>20</v>
      </c>
      <c r="C52" s="10" t="s">
        <v>259</v>
      </c>
      <c r="E52" s="1">
        <v>3</v>
      </c>
      <c r="F52" s="1">
        <v>1</v>
      </c>
      <c r="G52" s="1">
        <v>1</v>
      </c>
      <c r="H52" s="1" t="s">
        <v>192</v>
      </c>
      <c r="I52" s="1">
        <v>91</v>
      </c>
      <c r="J52" s="1" t="s">
        <v>22</v>
      </c>
      <c r="K52" s="1">
        <v>20</v>
      </c>
      <c r="L52" s="1" t="s">
        <v>25</v>
      </c>
      <c r="M52" s="1" t="s">
        <v>30</v>
      </c>
      <c r="N52" s="1" t="s">
        <v>28</v>
      </c>
      <c r="P52" s="1" t="s">
        <v>21</v>
      </c>
      <c r="Q52" s="1" t="s">
        <v>35</v>
      </c>
      <c r="R52" s="1" t="s">
        <v>97</v>
      </c>
      <c r="S52" s="1" t="s">
        <v>21</v>
      </c>
      <c r="T52" s="1" t="s">
        <v>21</v>
      </c>
      <c r="U52" s="1" t="s">
        <v>21</v>
      </c>
      <c r="V52" s="1" t="s">
        <v>21</v>
      </c>
      <c r="W52" s="1" t="s">
        <v>40</v>
      </c>
      <c r="X52" s="48" t="s">
        <v>193</v>
      </c>
    </row>
    <row r="53" spans="1:24">
      <c r="A53" s="1" t="s">
        <v>99</v>
      </c>
      <c r="B53" s="1" t="s">
        <v>20</v>
      </c>
      <c r="C53" s="10" t="s">
        <v>259</v>
      </c>
      <c r="E53" s="1">
        <v>3</v>
      </c>
      <c r="F53" s="1">
        <v>1</v>
      </c>
      <c r="G53" s="1">
        <v>2</v>
      </c>
      <c r="H53" s="1" t="s">
        <v>182</v>
      </c>
      <c r="I53" s="1">
        <v>93</v>
      </c>
      <c r="J53" s="1" t="s">
        <v>22</v>
      </c>
      <c r="K53" s="1">
        <v>22</v>
      </c>
      <c r="L53" s="1" t="s">
        <v>25</v>
      </c>
      <c r="M53" s="1" t="s">
        <v>30</v>
      </c>
      <c r="N53" s="1" t="s">
        <v>31</v>
      </c>
      <c r="P53" s="1" t="s">
        <v>21</v>
      </c>
      <c r="Q53" s="1" t="s">
        <v>35</v>
      </c>
      <c r="R53" s="1" t="s">
        <v>97</v>
      </c>
      <c r="S53" s="1" t="s">
        <v>20</v>
      </c>
      <c r="T53" s="1" t="s">
        <v>21</v>
      </c>
      <c r="U53" s="1" t="s">
        <v>21</v>
      </c>
      <c r="V53" s="1" t="s">
        <v>21</v>
      </c>
      <c r="W53" s="1" t="s">
        <v>39</v>
      </c>
      <c r="X53" s="48"/>
    </row>
    <row r="54" spans="1:24">
      <c r="A54" s="1" t="s">
        <v>99</v>
      </c>
      <c r="B54" s="1" t="s">
        <v>20</v>
      </c>
      <c r="C54" s="10" t="s">
        <v>259</v>
      </c>
      <c r="E54" s="1">
        <v>2</v>
      </c>
      <c r="F54" s="1">
        <v>1</v>
      </c>
      <c r="G54" s="1">
        <v>1</v>
      </c>
      <c r="I54" s="1">
        <v>90</v>
      </c>
      <c r="J54" s="1" t="s">
        <v>22</v>
      </c>
      <c r="L54" s="1" t="s">
        <v>24</v>
      </c>
      <c r="M54" s="1" t="s">
        <v>30</v>
      </c>
      <c r="N54" s="1" t="s">
        <v>28</v>
      </c>
      <c r="P54" s="1" t="s">
        <v>21</v>
      </c>
      <c r="Q54" s="1" t="s">
        <v>21</v>
      </c>
      <c r="R54" s="1" t="s">
        <v>97</v>
      </c>
      <c r="S54" s="1" t="s">
        <v>21</v>
      </c>
      <c r="T54" s="1" t="s">
        <v>20</v>
      </c>
      <c r="U54" s="1" t="s">
        <v>21</v>
      </c>
      <c r="V54" s="1" t="s">
        <v>21</v>
      </c>
      <c r="W54" s="1" t="s">
        <v>39</v>
      </c>
      <c r="X54" s="48"/>
    </row>
    <row r="55" spans="1:24">
      <c r="A55" s="1" t="s">
        <v>263</v>
      </c>
      <c r="B55" s="1" t="s">
        <v>20</v>
      </c>
      <c r="C55" s="10" t="s">
        <v>259</v>
      </c>
      <c r="D55" s="45"/>
      <c r="E55" s="1">
        <v>6</v>
      </c>
      <c r="F55" s="1">
        <v>1</v>
      </c>
      <c r="G55" s="1">
        <v>2</v>
      </c>
      <c r="H55" s="1" t="s">
        <v>124</v>
      </c>
      <c r="I55" s="1">
        <v>132</v>
      </c>
      <c r="J55" s="1" t="s">
        <v>22</v>
      </c>
      <c r="K55" s="1">
        <v>18</v>
      </c>
      <c r="L55" s="1" t="s">
        <v>24</v>
      </c>
      <c r="M55" s="1" t="s">
        <v>30</v>
      </c>
      <c r="N55" s="1" t="s">
        <v>28</v>
      </c>
      <c r="P55" s="1" t="s">
        <v>21</v>
      </c>
      <c r="Q55" s="1" t="s">
        <v>35</v>
      </c>
      <c r="R55" s="1" t="s">
        <v>97</v>
      </c>
      <c r="S55" s="1" t="s">
        <v>20</v>
      </c>
      <c r="T55" s="1" t="s">
        <v>20</v>
      </c>
      <c r="U55" s="1" t="s">
        <v>20</v>
      </c>
      <c r="V55" s="1" t="s">
        <v>21</v>
      </c>
      <c r="W55" s="1" t="s">
        <v>39</v>
      </c>
      <c r="X55" s="48" t="s">
        <v>196</v>
      </c>
    </row>
    <row r="56" spans="1:24">
      <c r="A56" s="1" t="s">
        <v>263</v>
      </c>
      <c r="B56" s="1" t="s">
        <v>20</v>
      </c>
      <c r="C56" s="10" t="s">
        <v>259</v>
      </c>
      <c r="D56" s="45"/>
      <c r="E56" s="1">
        <v>4</v>
      </c>
      <c r="F56" s="1">
        <v>1</v>
      </c>
      <c r="G56" s="1">
        <v>2</v>
      </c>
      <c r="H56" s="1" t="s">
        <v>197</v>
      </c>
      <c r="I56" s="1">
        <v>100</v>
      </c>
      <c r="J56" s="1" t="s">
        <v>22</v>
      </c>
      <c r="K56" s="1">
        <v>20</v>
      </c>
      <c r="L56" s="1" t="s">
        <v>24</v>
      </c>
      <c r="M56" s="1" t="s">
        <v>26</v>
      </c>
      <c r="N56" s="1" t="s">
        <v>28</v>
      </c>
      <c r="P56" s="1" t="s">
        <v>21</v>
      </c>
      <c r="Q56" s="1" t="s">
        <v>35</v>
      </c>
      <c r="R56" s="1" t="s">
        <v>97</v>
      </c>
      <c r="S56" s="1" t="s">
        <v>20</v>
      </c>
      <c r="T56" s="1" t="s">
        <v>20</v>
      </c>
      <c r="U56" s="1" t="s">
        <v>21</v>
      </c>
      <c r="V56" s="1" t="s">
        <v>21</v>
      </c>
      <c r="W56" s="1" t="s">
        <v>39</v>
      </c>
      <c r="X56" s="48" t="s">
        <v>198</v>
      </c>
    </row>
    <row r="57" spans="1:24">
      <c r="A57" s="1" t="s">
        <v>267</v>
      </c>
      <c r="B57" s="1" t="s">
        <v>20</v>
      </c>
      <c r="C57" s="10" t="s">
        <v>259</v>
      </c>
      <c r="E57" s="1">
        <v>3</v>
      </c>
      <c r="F57" s="1">
        <v>1</v>
      </c>
      <c r="G57" s="1">
        <v>2</v>
      </c>
      <c r="H57" s="1" t="s">
        <v>20</v>
      </c>
      <c r="I57" s="1">
        <v>83</v>
      </c>
      <c r="J57" s="1" t="s">
        <v>22</v>
      </c>
      <c r="K57" s="1">
        <v>20</v>
      </c>
      <c r="L57" s="1" t="s">
        <v>23</v>
      </c>
      <c r="P57" s="1" t="s">
        <v>20</v>
      </c>
      <c r="R57" s="1" t="s">
        <v>199</v>
      </c>
      <c r="S57" s="1" t="s">
        <v>20</v>
      </c>
      <c r="T57" s="1" t="s">
        <v>21</v>
      </c>
      <c r="U57" s="1" t="s">
        <v>20</v>
      </c>
      <c r="V57" s="1" t="s">
        <v>21</v>
      </c>
      <c r="W57" s="1" t="s">
        <v>41</v>
      </c>
      <c r="X57" s="48"/>
    </row>
    <row r="58" spans="1:24">
      <c r="A58" s="1" t="s">
        <v>268</v>
      </c>
      <c r="B58" s="1" t="s">
        <v>20</v>
      </c>
      <c r="C58" s="10" t="s">
        <v>259</v>
      </c>
      <c r="D58" s="45"/>
      <c r="E58" s="1">
        <v>3</v>
      </c>
      <c r="F58" s="1">
        <v>1</v>
      </c>
      <c r="G58" s="1">
        <v>1</v>
      </c>
      <c r="H58" s="46" t="s">
        <v>201</v>
      </c>
      <c r="I58" s="1">
        <v>83</v>
      </c>
      <c r="J58" s="1" t="s">
        <v>22</v>
      </c>
      <c r="K58" s="1">
        <v>21</v>
      </c>
      <c r="L58" s="1" t="s">
        <v>25</v>
      </c>
      <c r="M58" s="1" t="s">
        <v>30</v>
      </c>
      <c r="N58" s="1" t="s">
        <v>28</v>
      </c>
      <c r="P58" s="1" t="s">
        <v>21</v>
      </c>
      <c r="Q58" s="1" t="s">
        <v>21</v>
      </c>
      <c r="S58" s="1" t="s">
        <v>21</v>
      </c>
      <c r="T58" s="1" t="s">
        <v>21</v>
      </c>
      <c r="U58" s="1" t="s">
        <v>21</v>
      </c>
      <c r="V58" s="1" t="s">
        <v>21</v>
      </c>
      <c r="W58" s="1" t="s">
        <v>41</v>
      </c>
      <c r="X58" s="48" t="s">
        <v>200</v>
      </c>
    </row>
    <row r="59" spans="1:24">
      <c r="A59" s="1" t="s">
        <v>269</v>
      </c>
      <c r="B59" s="1" t="s">
        <v>20</v>
      </c>
      <c r="C59" s="10" t="s">
        <v>259</v>
      </c>
      <c r="D59" s="45"/>
      <c r="E59" s="1">
        <v>2</v>
      </c>
      <c r="F59" s="1">
        <v>1</v>
      </c>
      <c r="G59" s="1">
        <v>1</v>
      </c>
      <c r="H59" s="1" t="s">
        <v>202</v>
      </c>
      <c r="I59" s="1">
        <v>87</v>
      </c>
      <c r="J59" s="1" t="s">
        <v>22</v>
      </c>
      <c r="K59" s="1">
        <v>20</v>
      </c>
      <c r="L59" s="1" t="s">
        <v>24</v>
      </c>
      <c r="M59" s="1" t="s">
        <v>30</v>
      </c>
      <c r="N59" s="1" t="s">
        <v>28</v>
      </c>
      <c r="O59" s="1" t="s">
        <v>203</v>
      </c>
      <c r="P59" s="1" t="s">
        <v>21</v>
      </c>
      <c r="Q59" s="1" t="s">
        <v>21</v>
      </c>
      <c r="R59" s="1" t="s">
        <v>97</v>
      </c>
      <c r="S59" s="1" t="s">
        <v>21</v>
      </c>
      <c r="T59" s="1" t="s">
        <v>20</v>
      </c>
      <c r="U59" s="1" t="s">
        <v>21</v>
      </c>
      <c r="V59" s="1" t="s">
        <v>21</v>
      </c>
      <c r="W59" s="1" t="s">
        <v>39</v>
      </c>
      <c r="X59" s="48" t="s">
        <v>204</v>
      </c>
    </row>
    <row r="60" spans="1:24">
      <c r="A60" s="1" t="s">
        <v>270</v>
      </c>
      <c r="B60" s="1" t="s">
        <v>20</v>
      </c>
      <c r="C60" s="10" t="s">
        <v>259</v>
      </c>
      <c r="E60" s="1">
        <v>2</v>
      </c>
      <c r="F60" s="1">
        <v>1</v>
      </c>
      <c r="G60" s="1">
        <v>1</v>
      </c>
      <c r="H60" s="1" t="s">
        <v>205</v>
      </c>
      <c r="I60" s="1">
        <v>80</v>
      </c>
      <c r="J60" s="1" t="s">
        <v>22</v>
      </c>
      <c r="K60" s="1">
        <v>19</v>
      </c>
      <c r="L60" s="1" t="s">
        <v>25</v>
      </c>
      <c r="M60" s="1" t="s">
        <v>30</v>
      </c>
      <c r="N60" s="1" t="s">
        <v>28</v>
      </c>
      <c r="Q60" s="1" t="s">
        <v>35</v>
      </c>
      <c r="R60" s="1" t="s">
        <v>97</v>
      </c>
      <c r="S60" s="1" t="s">
        <v>20</v>
      </c>
      <c r="T60" s="1" t="s">
        <v>21</v>
      </c>
      <c r="U60" s="1" t="s">
        <v>20</v>
      </c>
      <c r="V60" s="1" t="s">
        <v>21</v>
      </c>
      <c r="W60" s="1" t="s">
        <v>41</v>
      </c>
      <c r="X60" s="48" t="s">
        <v>206</v>
      </c>
    </row>
    <row r="61" spans="1:24">
      <c r="A61" s="1" t="s">
        <v>99</v>
      </c>
      <c r="B61" s="1" t="s">
        <v>20</v>
      </c>
      <c r="C61" s="10" t="s">
        <v>259</v>
      </c>
      <c r="E61" s="1">
        <v>2</v>
      </c>
      <c r="F61" s="1">
        <v>1</v>
      </c>
      <c r="G61" s="1">
        <v>1</v>
      </c>
      <c r="J61" s="1" t="s">
        <v>22</v>
      </c>
      <c r="K61" s="1">
        <v>20</v>
      </c>
      <c r="L61" s="1" t="s">
        <v>25</v>
      </c>
      <c r="M61" s="1" t="s">
        <v>30</v>
      </c>
      <c r="N61" s="1" t="s">
        <v>28</v>
      </c>
      <c r="P61" s="1" t="s">
        <v>21</v>
      </c>
      <c r="Q61" s="1" t="s">
        <v>35</v>
      </c>
      <c r="R61" s="1" t="s">
        <v>36</v>
      </c>
      <c r="S61" s="1" t="s">
        <v>21</v>
      </c>
      <c r="T61" s="1" t="s">
        <v>21</v>
      </c>
      <c r="U61" s="1" t="s">
        <v>21</v>
      </c>
      <c r="V61" s="1" t="s">
        <v>21</v>
      </c>
      <c r="X61" s="48" t="s">
        <v>207</v>
      </c>
    </row>
    <row r="62" spans="1:24">
      <c r="A62" s="1" t="s">
        <v>271</v>
      </c>
      <c r="B62" s="1" t="s">
        <v>20</v>
      </c>
      <c r="C62" s="10" t="s">
        <v>259</v>
      </c>
      <c r="D62" s="45"/>
      <c r="E62" s="1">
        <v>2</v>
      </c>
      <c r="F62" s="1">
        <v>1</v>
      </c>
      <c r="G62" s="1">
        <v>1</v>
      </c>
      <c r="H62" s="1" t="s">
        <v>211</v>
      </c>
      <c r="I62" s="1">
        <v>70</v>
      </c>
      <c r="J62" s="1" t="s">
        <v>22</v>
      </c>
      <c r="K62" s="1">
        <v>19</v>
      </c>
      <c r="L62" s="1" t="s">
        <v>25</v>
      </c>
      <c r="M62" s="1" t="s">
        <v>30</v>
      </c>
      <c r="N62" s="1" t="s">
        <v>28</v>
      </c>
      <c r="P62" s="1" t="s">
        <v>21</v>
      </c>
      <c r="Q62" s="1" t="s">
        <v>35</v>
      </c>
      <c r="R62" s="1" t="s">
        <v>97</v>
      </c>
      <c r="S62" s="1" t="s">
        <v>21</v>
      </c>
      <c r="T62" s="1" t="s">
        <v>21</v>
      </c>
      <c r="U62" s="1" t="s">
        <v>21</v>
      </c>
      <c r="V62" s="1" t="s">
        <v>21</v>
      </c>
      <c r="W62" s="1" t="s">
        <v>40</v>
      </c>
      <c r="X62" s="48"/>
    </row>
    <row r="63" spans="1:24">
      <c r="A63" s="1" t="s">
        <v>272</v>
      </c>
      <c r="B63" s="1" t="s">
        <v>20</v>
      </c>
      <c r="C63" s="10" t="s">
        <v>259</v>
      </c>
      <c r="G63" s="1">
        <v>0</v>
      </c>
      <c r="I63" s="1">
        <v>67</v>
      </c>
      <c r="J63" s="1" t="s">
        <v>22</v>
      </c>
      <c r="K63" s="1">
        <v>19</v>
      </c>
      <c r="L63" s="1" t="s">
        <v>25</v>
      </c>
      <c r="M63" s="1" t="s">
        <v>29</v>
      </c>
      <c r="N63" s="1" t="s">
        <v>31</v>
      </c>
      <c r="P63" s="1" t="s">
        <v>21</v>
      </c>
      <c r="Q63" s="1" t="s">
        <v>35</v>
      </c>
      <c r="R63" s="1" t="s">
        <v>97</v>
      </c>
      <c r="S63" s="1" t="s">
        <v>21</v>
      </c>
      <c r="T63" s="1" t="s">
        <v>21</v>
      </c>
      <c r="U63" s="1" t="s">
        <v>21</v>
      </c>
      <c r="V63" s="1" t="s">
        <v>21</v>
      </c>
      <c r="W63" s="1" t="s">
        <v>39</v>
      </c>
      <c r="X63" s="48"/>
    </row>
    <row r="64" spans="1:24">
      <c r="A64" s="1" t="s">
        <v>273</v>
      </c>
      <c r="B64" s="1" t="s">
        <v>20</v>
      </c>
      <c r="C64" s="10" t="s">
        <v>259</v>
      </c>
      <c r="E64" s="1">
        <v>2</v>
      </c>
      <c r="F64" s="1">
        <v>1</v>
      </c>
      <c r="G64" s="1">
        <v>2</v>
      </c>
      <c r="H64" s="1" t="s">
        <v>209</v>
      </c>
      <c r="J64" s="1" t="s">
        <v>22</v>
      </c>
      <c r="K64" s="1">
        <v>21</v>
      </c>
      <c r="L64" s="1" t="s">
        <v>25</v>
      </c>
      <c r="M64" s="1" t="s">
        <v>30</v>
      </c>
      <c r="N64" s="1" t="s">
        <v>28</v>
      </c>
      <c r="P64" s="1" t="s">
        <v>21</v>
      </c>
      <c r="Q64" s="1" t="s">
        <v>35</v>
      </c>
      <c r="R64" s="1" t="s">
        <v>210</v>
      </c>
      <c r="T64" s="1" t="s">
        <v>20</v>
      </c>
      <c r="U64" s="1" t="s">
        <v>21</v>
      </c>
      <c r="V64" s="1" t="s">
        <v>21</v>
      </c>
      <c r="W64" s="1" t="s">
        <v>39</v>
      </c>
      <c r="X64" s="48"/>
    </row>
    <row r="65" spans="1:26">
      <c r="A65" s="1" t="s">
        <v>260</v>
      </c>
      <c r="B65" s="1" t="s">
        <v>20</v>
      </c>
      <c r="C65" s="10" t="s">
        <v>259</v>
      </c>
      <c r="E65" s="1">
        <v>2</v>
      </c>
      <c r="F65" s="1">
        <v>1</v>
      </c>
      <c r="G65" s="1">
        <v>5</v>
      </c>
      <c r="H65" s="1" t="s">
        <v>211</v>
      </c>
      <c r="I65" s="1">
        <v>70</v>
      </c>
      <c r="J65" s="1" t="s">
        <v>22</v>
      </c>
      <c r="K65" s="1">
        <v>21</v>
      </c>
      <c r="L65" s="1" t="s">
        <v>25</v>
      </c>
      <c r="M65" s="1" t="s">
        <v>26</v>
      </c>
      <c r="N65" s="1" t="s">
        <v>28</v>
      </c>
      <c r="O65" s="1" t="s">
        <v>195</v>
      </c>
      <c r="P65" s="1" t="s">
        <v>21</v>
      </c>
      <c r="Q65" s="1" t="s">
        <v>35</v>
      </c>
      <c r="R65" s="1" t="s">
        <v>36</v>
      </c>
      <c r="S65" s="1" t="s">
        <v>20</v>
      </c>
      <c r="T65" s="1" t="s">
        <v>20</v>
      </c>
      <c r="U65" s="1" t="s">
        <v>21</v>
      </c>
      <c r="V65" s="1" t="s">
        <v>21</v>
      </c>
      <c r="W65" s="1" t="s">
        <v>39</v>
      </c>
      <c r="X65" s="48" t="s">
        <v>212</v>
      </c>
    </row>
    <row r="66" spans="1:26">
      <c r="A66" s="1" t="s">
        <v>261</v>
      </c>
      <c r="B66" s="1" t="s">
        <v>20</v>
      </c>
      <c r="C66" s="10" t="s">
        <v>259</v>
      </c>
      <c r="D66" s="45"/>
      <c r="E66" s="1">
        <v>2</v>
      </c>
      <c r="F66" s="1">
        <v>1</v>
      </c>
      <c r="G66" s="1">
        <v>2</v>
      </c>
      <c r="H66" s="1" t="s">
        <v>213</v>
      </c>
      <c r="I66" s="1">
        <v>67</v>
      </c>
      <c r="J66" s="1" t="s">
        <v>22</v>
      </c>
      <c r="K66" s="1">
        <v>21</v>
      </c>
      <c r="L66" s="1" t="s">
        <v>25</v>
      </c>
      <c r="M66" s="1" t="s">
        <v>30</v>
      </c>
      <c r="N66" s="1" t="s">
        <v>28</v>
      </c>
      <c r="O66" s="1" t="s">
        <v>195</v>
      </c>
      <c r="Q66" s="1" t="s">
        <v>35</v>
      </c>
      <c r="R66" s="1" t="s">
        <v>97</v>
      </c>
      <c r="S66" s="1" t="s">
        <v>20</v>
      </c>
      <c r="T66" s="1" t="s">
        <v>21</v>
      </c>
      <c r="U66" s="1" t="s">
        <v>21</v>
      </c>
      <c r="V66" s="1" t="s">
        <v>21</v>
      </c>
      <c r="W66" s="1" t="s">
        <v>39</v>
      </c>
      <c r="X66" s="48"/>
    </row>
    <row r="67" spans="1:26">
      <c r="A67" s="1" t="s">
        <v>262</v>
      </c>
      <c r="B67" s="1" t="s">
        <v>20</v>
      </c>
      <c r="C67" s="10"/>
      <c r="G67" s="1">
        <v>1</v>
      </c>
      <c r="H67" s="1" t="s">
        <v>214</v>
      </c>
      <c r="I67" s="1">
        <v>80</v>
      </c>
      <c r="J67" s="1" t="s">
        <v>22</v>
      </c>
      <c r="K67" s="1">
        <v>21</v>
      </c>
      <c r="L67" s="1" t="s">
        <v>25</v>
      </c>
      <c r="M67" s="1" t="s">
        <v>30</v>
      </c>
      <c r="N67" s="1" t="s">
        <v>28</v>
      </c>
      <c r="P67" s="1" t="s">
        <v>21</v>
      </c>
      <c r="Q67" s="1" t="s">
        <v>35</v>
      </c>
      <c r="R67" s="1" t="s">
        <v>97</v>
      </c>
      <c r="S67" s="1" t="s">
        <v>21</v>
      </c>
      <c r="T67" s="1" t="s">
        <v>21</v>
      </c>
      <c r="U67" s="1" t="s">
        <v>20</v>
      </c>
      <c r="V67" s="1" t="s">
        <v>21</v>
      </c>
      <c r="W67" s="1" t="s">
        <v>39</v>
      </c>
      <c r="X67" s="48"/>
    </row>
    <row r="68" spans="1:26">
      <c r="A68" s="1" t="s">
        <v>263</v>
      </c>
      <c r="B68" s="1" t="s">
        <v>20</v>
      </c>
      <c r="C68" s="10" t="s">
        <v>274</v>
      </c>
      <c r="E68" s="1">
        <v>1</v>
      </c>
      <c r="F68" s="1">
        <v>1</v>
      </c>
      <c r="G68" s="1">
        <v>1</v>
      </c>
      <c r="H68" s="1">
        <v>7</v>
      </c>
      <c r="I68" s="1">
        <v>70</v>
      </c>
      <c r="J68" s="1" t="s">
        <v>22</v>
      </c>
      <c r="K68" s="1">
        <v>18</v>
      </c>
      <c r="L68" s="1" t="s">
        <v>24</v>
      </c>
      <c r="M68" s="1" t="s">
        <v>30</v>
      </c>
      <c r="N68" s="1" t="s">
        <v>28</v>
      </c>
      <c r="P68" s="1" t="s">
        <v>21</v>
      </c>
      <c r="Q68" s="1" t="s">
        <v>21</v>
      </c>
      <c r="R68" s="1" t="s">
        <v>97</v>
      </c>
      <c r="S68" s="1" t="s">
        <v>21</v>
      </c>
      <c r="T68" s="1" t="s">
        <v>20</v>
      </c>
      <c r="U68" s="1" t="s">
        <v>21</v>
      </c>
      <c r="V68" s="1" t="s">
        <v>21</v>
      </c>
      <c r="W68" s="1" t="s">
        <v>39</v>
      </c>
      <c r="X68" s="48"/>
    </row>
    <row r="69" spans="1:26">
      <c r="A69" s="1" t="s">
        <v>264</v>
      </c>
      <c r="B69" s="1" t="s">
        <v>20</v>
      </c>
      <c r="C69" s="10" t="s">
        <v>275</v>
      </c>
      <c r="E69" s="1">
        <v>3</v>
      </c>
      <c r="F69" s="1">
        <v>1</v>
      </c>
      <c r="G69" s="1">
        <v>0</v>
      </c>
      <c r="H69" s="1" t="s">
        <v>211</v>
      </c>
      <c r="I69" s="1">
        <v>82</v>
      </c>
      <c r="J69" s="1" t="s">
        <v>22</v>
      </c>
      <c r="K69" s="1" t="s">
        <v>215</v>
      </c>
      <c r="L69" s="1" t="s">
        <v>25</v>
      </c>
      <c r="M69" s="1" t="s">
        <v>29</v>
      </c>
      <c r="N69" s="1" t="s">
        <v>31</v>
      </c>
      <c r="P69" s="1" t="s">
        <v>21</v>
      </c>
      <c r="Q69" s="1" t="s">
        <v>35</v>
      </c>
      <c r="R69" s="1" t="s">
        <v>97</v>
      </c>
      <c r="S69" s="1" t="s">
        <v>21</v>
      </c>
      <c r="T69" s="1" t="s">
        <v>20</v>
      </c>
      <c r="U69" s="1" t="s">
        <v>20</v>
      </c>
      <c r="V69" s="1" t="s">
        <v>21</v>
      </c>
      <c r="W69" s="1" t="s">
        <v>86</v>
      </c>
      <c r="X69" s="48"/>
    </row>
    <row r="70" spans="1:26">
      <c r="A70" s="1" t="s">
        <v>265</v>
      </c>
      <c r="B70" s="1" t="s">
        <v>20</v>
      </c>
      <c r="C70" s="10" t="s">
        <v>274</v>
      </c>
      <c r="D70" s="45"/>
      <c r="E70" s="1">
        <v>3</v>
      </c>
      <c r="F70" s="1">
        <v>1</v>
      </c>
      <c r="G70" s="1">
        <v>4</v>
      </c>
      <c r="H70" s="1" t="s">
        <v>216</v>
      </c>
      <c r="I70" s="1">
        <v>85</v>
      </c>
      <c r="J70" s="1" t="s">
        <v>22</v>
      </c>
      <c r="K70" s="1">
        <v>20</v>
      </c>
      <c r="L70" s="1" t="s">
        <v>25</v>
      </c>
      <c r="M70" s="1" t="s">
        <v>30</v>
      </c>
      <c r="N70" s="1" t="s">
        <v>28</v>
      </c>
      <c r="O70" s="1" t="s">
        <v>217</v>
      </c>
      <c r="P70" s="1" t="s">
        <v>21</v>
      </c>
      <c r="Q70" s="1" t="s">
        <v>35</v>
      </c>
      <c r="R70" s="1" t="s">
        <v>97</v>
      </c>
      <c r="S70" s="1" t="s">
        <v>21</v>
      </c>
      <c r="T70" s="1" t="s">
        <v>20</v>
      </c>
      <c r="U70" s="1" t="s">
        <v>21</v>
      </c>
      <c r="V70" s="1" t="s">
        <v>21</v>
      </c>
      <c r="W70" s="1" t="s">
        <v>39</v>
      </c>
      <c r="X70" s="48" t="s">
        <v>218</v>
      </c>
    </row>
    <row r="71" spans="1:26">
      <c r="A71" s="1" t="s">
        <v>266</v>
      </c>
      <c r="B71" s="1" t="s">
        <v>20</v>
      </c>
      <c r="C71" s="10" t="s">
        <v>276</v>
      </c>
      <c r="E71" s="1">
        <v>2</v>
      </c>
      <c r="F71" s="1">
        <v>1</v>
      </c>
      <c r="G71" s="1">
        <v>3</v>
      </c>
      <c r="H71" s="1" t="s">
        <v>214</v>
      </c>
      <c r="I71" s="1">
        <v>85</v>
      </c>
      <c r="J71" s="1" t="s">
        <v>22</v>
      </c>
      <c r="K71" s="1">
        <v>22</v>
      </c>
      <c r="L71" s="1" t="s">
        <v>25</v>
      </c>
      <c r="M71" s="1" t="s">
        <v>30</v>
      </c>
      <c r="N71" s="1" t="s">
        <v>28</v>
      </c>
      <c r="O71" s="1" t="s">
        <v>112</v>
      </c>
      <c r="P71" s="1" t="s">
        <v>21</v>
      </c>
      <c r="Q71" s="1" t="s">
        <v>35</v>
      </c>
      <c r="R71" s="1" t="s">
        <v>97</v>
      </c>
      <c r="S71" s="1" t="s">
        <v>20</v>
      </c>
      <c r="T71" s="1" t="s">
        <v>21</v>
      </c>
      <c r="U71" s="1" t="s">
        <v>21</v>
      </c>
      <c r="V71" s="1" t="s">
        <v>21</v>
      </c>
      <c r="W71" s="1" t="s">
        <v>39</v>
      </c>
      <c r="X71" s="48"/>
    </row>
    <row r="72" spans="1:26">
      <c r="A72" s="1" t="s">
        <v>99</v>
      </c>
      <c r="B72" s="1" t="s">
        <v>20</v>
      </c>
      <c r="C72" s="10" t="s">
        <v>277</v>
      </c>
      <c r="D72" s="45"/>
      <c r="E72" s="1">
        <v>3</v>
      </c>
      <c r="F72" s="1">
        <v>1</v>
      </c>
      <c r="G72" s="1">
        <v>2</v>
      </c>
      <c r="H72" s="1" t="s">
        <v>220</v>
      </c>
      <c r="I72" s="1">
        <v>82</v>
      </c>
      <c r="J72" s="1" t="s">
        <v>22</v>
      </c>
      <c r="K72" s="1">
        <v>21</v>
      </c>
      <c r="L72" s="1" t="s">
        <v>23</v>
      </c>
      <c r="M72" s="1" t="s">
        <v>30</v>
      </c>
      <c r="N72" s="1" t="s">
        <v>28</v>
      </c>
      <c r="P72" s="1" t="s">
        <v>20</v>
      </c>
      <c r="Q72" s="1" t="s">
        <v>35</v>
      </c>
      <c r="S72" s="1" t="s">
        <v>20</v>
      </c>
      <c r="T72" s="1" t="s">
        <v>21</v>
      </c>
      <c r="U72" s="1" t="s">
        <v>21</v>
      </c>
      <c r="V72" s="1" t="s">
        <v>20</v>
      </c>
      <c r="W72" s="1" t="s">
        <v>39</v>
      </c>
      <c r="X72" s="48" t="s">
        <v>219</v>
      </c>
    </row>
    <row r="73" spans="1:26">
      <c r="A73" s="1" t="s">
        <v>99</v>
      </c>
      <c r="B73" s="1" t="s">
        <v>20</v>
      </c>
      <c r="C73" s="10"/>
      <c r="D73" s="45"/>
      <c r="E73" s="1">
        <v>2</v>
      </c>
      <c r="F73" s="1">
        <v>1</v>
      </c>
      <c r="G73" s="1">
        <v>3</v>
      </c>
      <c r="H73" s="1" t="s">
        <v>221</v>
      </c>
      <c r="J73" s="1" t="s">
        <v>22</v>
      </c>
      <c r="K73" s="1">
        <v>20</v>
      </c>
      <c r="L73" s="1" t="s">
        <v>23</v>
      </c>
      <c r="M73" s="1" t="s">
        <v>131</v>
      </c>
      <c r="N73" s="1" t="s">
        <v>109</v>
      </c>
      <c r="O73" s="1" t="s">
        <v>32</v>
      </c>
      <c r="P73" s="1" t="s">
        <v>21</v>
      </c>
      <c r="Q73" s="1" t="s">
        <v>35</v>
      </c>
      <c r="R73" s="1" t="s">
        <v>36</v>
      </c>
      <c r="S73" s="1" t="s">
        <v>20</v>
      </c>
      <c r="T73" s="1" t="s">
        <v>21</v>
      </c>
      <c r="U73" s="1" t="s">
        <v>21</v>
      </c>
      <c r="V73" s="1" t="s">
        <v>21</v>
      </c>
      <c r="W73" s="1" t="s">
        <v>86</v>
      </c>
      <c r="X73" s="48" t="s">
        <v>222</v>
      </c>
    </row>
    <row r="74" spans="1:26">
      <c r="A74" s="1" t="s">
        <v>263</v>
      </c>
      <c r="B74" s="1" t="s">
        <v>20</v>
      </c>
      <c r="C74" s="10" t="s">
        <v>275</v>
      </c>
      <c r="E74" s="1">
        <v>2</v>
      </c>
      <c r="F74" s="1">
        <v>1</v>
      </c>
      <c r="G74" s="1">
        <v>4</v>
      </c>
      <c r="H74" s="1" t="s">
        <v>223</v>
      </c>
      <c r="I74" s="1">
        <v>66</v>
      </c>
      <c r="J74" s="1" t="s">
        <v>22</v>
      </c>
      <c r="K74" s="1">
        <v>20</v>
      </c>
      <c r="L74" s="1" t="s">
        <v>25</v>
      </c>
      <c r="M74" s="1" t="s">
        <v>30</v>
      </c>
      <c r="N74" s="1" t="s">
        <v>28</v>
      </c>
      <c r="P74" s="1" t="s">
        <v>21</v>
      </c>
      <c r="Q74" s="1" t="s">
        <v>35</v>
      </c>
      <c r="R74" s="1" t="s">
        <v>97</v>
      </c>
      <c r="S74" s="1" t="s">
        <v>20</v>
      </c>
      <c r="T74" s="1" t="s">
        <v>21</v>
      </c>
      <c r="U74" s="1" t="s">
        <v>21</v>
      </c>
      <c r="V74" s="1" t="s">
        <v>21</v>
      </c>
      <c r="W74" s="1" t="s">
        <v>39</v>
      </c>
      <c r="X74" s="48" t="s">
        <v>225</v>
      </c>
      <c r="Y74" s="1"/>
      <c r="Z74" s="1" t="s">
        <v>224</v>
      </c>
    </row>
    <row r="75" spans="1:26">
      <c r="A75" s="1" t="s">
        <v>263</v>
      </c>
      <c r="B75" s="1" t="s">
        <v>20</v>
      </c>
      <c r="C75" s="10" t="s">
        <v>278</v>
      </c>
      <c r="E75" s="1">
        <v>3</v>
      </c>
      <c r="F75" s="1">
        <v>1</v>
      </c>
      <c r="G75" s="1">
        <v>5</v>
      </c>
      <c r="H75" s="1">
        <v>7</v>
      </c>
      <c r="I75" s="1">
        <v>84.49</v>
      </c>
      <c r="J75" s="1" t="s">
        <v>22</v>
      </c>
      <c r="K75" s="1">
        <v>20</v>
      </c>
      <c r="L75" s="1" t="s">
        <v>25</v>
      </c>
      <c r="M75" s="1" t="s">
        <v>30</v>
      </c>
      <c r="N75" s="1" t="s">
        <v>28</v>
      </c>
      <c r="O75" s="1" t="s">
        <v>153</v>
      </c>
      <c r="P75" s="1" t="s">
        <v>21</v>
      </c>
      <c r="Q75" s="1" t="s">
        <v>35</v>
      </c>
      <c r="R75" s="1" t="s">
        <v>97</v>
      </c>
      <c r="S75" s="1" t="s">
        <v>21</v>
      </c>
      <c r="T75" s="1" t="s">
        <v>21</v>
      </c>
      <c r="U75" s="1" t="s">
        <v>21</v>
      </c>
      <c r="V75" s="1" t="s">
        <v>21</v>
      </c>
      <c r="W75" s="1" t="s">
        <v>40</v>
      </c>
      <c r="X75" s="48" t="s">
        <v>226</v>
      </c>
    </row>
    <row r="76" spans="1:26">
      <c r="A76" s="1" t="s">
        <v>267</v>
      </c>
      <c r="B76" s="1" t="s">
        <v>20</v>
      </c>
      <c r="C76" s="10" t="s">
        <v>279</v>
      </c>
      <c r="E76" s="1">
        <v>3</v>
      </c>
      <c r="F76" s="1">
        <v>1</v>
      </c>
      <c r="G76" s="1">
        <v>2</v>
      </c>
      <c r="H76" s="1" t="s">
        <v>227</v>
      </c>
      <c r="I76" s="1">
        <v>84</v>
      </c>
      <c r="J76" s="1" t="s">
        <v>22</v>
      </c>
      <c r="K76" s="1">
        <v>20</v>
      </c>
      <c r="L76" s="1" t="s">
        <v>25</v>
      </c>
      <c r="M76" s="1" t="s">
        <v>30</v>
      </c>
      <c r="N76" s="1" t="s">
        <v>28</v>
      </c>
      <c r="P76" s="1" t="s">
        <v>21</v>
      </c>
      <c r="Q76" s="1" t="s">
        <v>35</v>
      </c>
      <c r="R76" s="1" t="s">
        <v>97</v>
      </c>
      <c r="S76" s="1" t="s">
        <v>21</v>
      </c>
      <c r="T76" s="1" t="s">
        <v>20</v>
      </c>
      <c r="U76" s="1" t="s">
        <v>21</v>
      </c>
      <c r="V76" s="1" t="s">
        <v>21</v>
      </c>
      <c r="X76" s="48"/>
    </row>
    <row r="77" spans="1:26">
      <c r="A77" s="1" t="s">
        <v>268</v>
      </c>
      <c r="B77" s="1" t="s">
        <v>20</v>
      </c>
      <c r="C77" s="10" t="s">
        <v>279</v>
      </c>
      <c r="E77" s="1">
        <v>2</v>
      </c>
      <c r="F77" s="1">
        <v>1</v>
      </c>
      <c r="G77" s="1">
        <v>3</v>
      </c>
      <c r="H77" s="1" t="s">
        <v>214</v>
      </c>
      <c r="I77" s="1">
        <v>85</v>
      </c>
      <c r="J77" s="1" t="s">
        <v>22</v>
      </c>
      <c r="K77" s="1">
        <v>21</v>
      </c>
      <c r="L77" s="1" t="s">
        <v>25</v>
      </c>
      <c r="M77" s="1" t="s">
        <v>30</v>
      </c>
      <c r="N77" s="1" t="s">
        <v>28</v>
      </c>
      <c r="O77" s="1" t="s">
        <v>195</v>
      </c>
      <c r="P77" s="1" t="s">
        <v>20</v>
      </c>
      <c r="Q77" s="1" t="s">
        <v>21</v>
      </c>
      <c r="R77" s="1" t="s">
        <v>97</v>
      </c>
      <c r="S77" s="1" t="s">
        <v>21</v>
      </c>
      <c r="T77" s="1" t="s">
        <v>21</v>
      </c>
      <c r="U77" s="1" t="s">
        <v>21</v>
      </c>
      <c r="V77" s="1" t="s">
        <v>21</v>
      </c>
      <c r="W77" s="1" t="s">
        <v>39</v>
      </c>
      <c r="X77" s="48"/>
    </row>
    <row r="78" spans="1:26">
      <c r="A78" s="1" t="s">
        <v>269</v>
      </c>
      <c r="B78" s="1" t="s">
        <v>20</v>
      </c>
      <c r="C78" s="10" t="s">
        <v>279</v>
      </c>
      <c r="E78" s="1">
        <v>2</v>
      </c>
      <c r="F78" s="1">
        <v>1</v>
      </c>
      <c r="G78" s="1">
        <v>1</v>
      </c>
      <c r="H78" s="1" t="s">
        <v>228</v>
      </c>
      <c r="I78" s="1">
        <v>79</v>
      </c>
      <c r="J78" s="1" t="s">
        <v>22</v>
      </c>
      <c r="K78" s="1">
        <v>19</v>
      </c>
      <c r="L78" s="1" t="s">
        <v>24</v>
      </c>
      <c r="M78" s="1" t="s">
        <v>30</v>
      </c>
      <c r="N78" s="1" t="s">
        <v>28</v>
      </c>
      <c r="P78" s="1" t="s">
        <v>21</v>
      </c>
      <c r="Q78" s="1" t="s">
        <v>35</v>
      </c>
      <c r="R78" s="1" t="s">
        <v>97</v>
      </c>
      <c r="T78" s="1" t="s">
        <v>21</v>
      </c>
      <c r="U78" s="1" t="s">
        <v>21</v>
      </c>
      <c r="V78" s="1" t="s">
        <v>21</v>
      </c>
      <c r="W78" s="1" t="s">
        <v>39</v>
      </c>
      <c r="X78" s="48"/>
    </row>
    <row r="79" spans="1:26">
      <c r="A79" s="1" t="s">
        <v>270</v>
      </c>
      <c r="B79" s="1" t="s">
        <v>20</v>
      </c>
      <c r="C79" s="10" t="s">
        <v>279</v>
      </c>
      <c r="E79" s="1">
        <v>4</v>
      </c>
      <c r="F79" s="1">
        <v>1</v>
      </c>
      <c r="G79" s="1">
        <v>2</v>
      </c>
      <c r="H79" s="1" t="s">
        <v>229</v>
      </c>
      <c r="I79" s="1">
        <v>125</v>
      </c>
      <c r="J79" s="1" t="s">
        <v>22</v>
      </c>
      <c r="K79" s="47" t="s">
        <v>129</v>
      </c>
      <c r="L79" s="1" t="s">
        <v>25</v>
      </c>
      <c r="M79" s="1" t="s">
        <v>30</v>
      </c>
      <c r="N79" s="1" t="s">
        <v>28</v>
      </c>
      <c r="P79" s="1" t="s">
        <v>21</v>
      </c>
      <c r="Q79" s="1" t="s">
        <v>35</v>
      </c>
      <c r="R79" s="1" t="s">
        <v>97</v>
      </c>
      <c r="S79" s="1" t="s">
        <v>20</v>
      </c>
      <c r="T79" s="1" t="s">
        <v>21</v>
      </c>
      <c r="U79" s="1" t="s">
        <v>21</v>
      </c>
      <c r="V79" s="1" t="s">
        <v>21</v>
      </c>
      <c r="W79" s="1" t="s">
        <v>39</v>
      </c>
      <c r="X79" s="48" t="s">
        <v>230</v>
      </c>
    </row>
    <row r="80" spans="1:26">
      <c r="A80" s="1" t="s">
        <v>260</v>
      </c>
      <c r="B80" s="1" t="s">
        <v>20</v>
      </c>
      <c r="C80" s="10" t="s">
        <v>279</v>
      </c>
      <c r="D80" s="45"/>
      <c r="E80" s="1">
        <v>2</v>
      </c>
      <c r="F80" s="1">
        <v>1</v>
      </c>
      <c r="G80" s="1">
        <v>1</v>
      </c>
      <c r="H80" s="1" t="s">
        <v>231</v>
      </c>
      <c r="I80" s="1">
        <v>76</v>
      </c>
      <c r="J80" s="1" t="s">
        <v>22</v>
      </c>
      <c r="K80" s="1" t="s">
        <v>232</v>
      </c>
      <c r="L80" s="1" t="s">
        <v>25</v>
      </c>
      <c r="M80" s="1" t="s">
        <v>30</v>
      </c>
      <c r="N80" s="1" t="s">
        <v>28</v>
      </c>
      <c r="O80" s="1" t="s">
        <v>126</v>
      </c>
      <c r="P80" s="1" t="s">
        <v>20</v>
      </c>
      <c r="Q80" s="1" t="s">
        <v>35</v>
      </c>
      <c r="R80" s="1" t="s">
        <v>97</v>
      </c>
      <c r="S80" s="1" t="s">
        <v>21</v>
      </c>
      <c r="T80" s="1" t="s">
        <v>21</v>
      </c>
      <c r="U80" s="1" t="s">
        <v>21</v>
      </c>
      <c r="X80" s="48" t="s">
        <v>233</v>
      </c>
    </row>
    <row r="81" spans="1:24">
      <c r="A81" s="1" t="s">
        <v>261</v>
      </c>
      <c r="B81" s="1" t="s">
        <v>20</v>
      </c>
      <c r="C81" s="10" t="s">
        <v>279</v>
      </c>
      <c r="D81" s="45"/>
      <c r="E81" s="1">
        <v>3</v>
      </c>
      <c r="F81" s="1">
        <v>1</v>
      </c>
      <c r="G81" s="1">
        <v>0</v>
      </c>
      <c r="H81" s="1">
        <v>11</v>
      </c>
      <c r="I81" s="1">
        <v>80</v>
      </c>
      <c r="J81" s="1" t="s">
        <v>22</v>
      </c>
      <c r="K81" s="1">
        <v>21</v>
      </c>
      <c r="L81" s="1" t="s">
        <v>25</v>
      </c>
      <c r="M81" s="1" t="s">
        <v>30</v>
      </c>
      <c r="N81" s="1" t="s">
        <v>28</v>
      </c>
      <c r="P81" s="1" t="s">
        <v>21</v>
      </c>
      <c r="Q81" s="1" t="s">
        <v>35</v>
      </c>
      <c r="R81" s="1" t="s">
        <v>97</v>
      </c>
      <c r="S81" s="1" t="s">
        <v>20</v>
      </c>
      <c r="T81" s="1" t="s">
        <v>21</v>
      </c>
      <c r="U81" s="1" t="s">
        <v>21</v>
      </c>
      <c r="V81" s="1" t="s">
        <v>21</v>
      </c>
      <c r="W81" s="1" t="s">
        <v>39</v>
      </c>
      <c r="X81" s="48" t="s">
        <v>234</v>
      </c>
    </row>
    <row r="82" spans="1:24">
      <c r="A82" s="1" t="s">
        <v>262</v>
      </c>
      <c r="B82" s="1" t="s">
        <v>20</v>
      </c>
      <c r="C82" s="10" t="s">
        <v>279</v>
      </c>
      <c r="E82" s="1">
        <v>1</v>
      </c>
      <c r="F82" s="1">
        <v>1</v>
      </c>
      <c r="G82" s="1">
        <v>2</v>
      </c>
      <c r="H82" s="1" t="s">
        <v>235</v>
      </c>
      <c r="I82" s="1">
        <v>56</v>
      </c>
      <c r="J82" s="1" t="s">
        <v>22</v>
      </c>
      <c r="K82" s="1">
        <v>19</v>
      </c>
      <c r="L82" s="1" t="s">
        <v>24</v>
      </c>
      <c r="M82" s="1" t="s">
        <v>30</v>
      </c>
      <c r="N82" s="1" t="s">
        <v>28</v>
      </c>
      <c r="P82" s="1" t="s">
        <v>21</v>
      </c>
      <c r="Q82" s="1" t="s">
        <v>35</v>
      </c>
      <c r="R82" s="1" t="s">
        <v>97</v>
      </c>
      <c r="S82" s="1" t="s">
        <v>21</v>
      </c>
      <c r="T82" s="1" t="s">
        <v>21</v>
      </c>
      <c r="U82" s="1" t="s">
        <v>21</v>
      </c>
      <c r="V82" s="1" t="s">
        <v>21</v>
      </c>
      <c r="W82" s="1" t="s">
        <v>39</v>
      </c>
      <c r="X82" s="48"/>
    </row>
    <row r="83" spans="1:24">
      <c r="A83" s="1" t="s">
        <v>263</v>
      </c>
      <c r="B83" s="1" t="s">
        <v>20</v>
      </c>
      <c r="C83" s="10" t="s">
        <v>279</v>
      </c>
      <c r="D83" s="45"/>
      <c r="E83" s="1">
        <v>3</v>
      </c>
      <c r="F83" s="1">
        <v>1</v>
      </c>
      <c r="G83" s="1">
        <v>1</v>
      </c>
      <c r="H83" s="1">
        <v>12</v>
      </c>
      <c r="I83" s="1">
        <v>85</v>
      </c>
      <c r="J83" s="1" t="s">
        <v>22</v>
      </c>
      <c r="K83" s="1">
        <v>20</v>
      </c>
      <c r="L83" s="1" t="s">
        <v>24</v>
      </c>
      <c r="M83" s="1" t="s">
        <v>26</v>
      </c>
      <c r="N83" s="1" t="s">
        <v>28</v>
      </c>
      <c r="P83" s="1" t="s">
        <v>21</v>
      </c>
      <c r="Q83" s="1" t="s">
        <v>35</v>
      </c>
      <c r="R83" s="1" t="s">
        <v>97</v>
      </c>
      <c r="S83" s="1" t="s">
        <v>21</v>
      </c>
      <c r="T83" s="1" t="s">
        <v>21</v>
      </c>
      <c r="U83" s="1" t="s">
        <v>21</v>
      </c>
      <c r="V83" s="1" t="s">
        <v>21</v>
      </c>
      <c r="W83" s="1" t="s">
        <v>40</v>
      </c>
      <c r="X83" s="48"/>
    </row>
    <row r="84" spans="1:24">
      <c r="A84" s="1" t="s">
        <v>264</v>
      </c>
      <c r="B84" s="1" t="s">
        <v>20</v>
      </c>
      <c r="C84" s="10" t="s">
        <v>279</v>
      </c>
      <c r="E84" s="1">
        <v>2</v>
      </c>
      <c r="F84" s="1">
        <v>1</v>
      </c>
      <c r="G84" s="1">
        <v>1</v>
      </c>
      <c r="H84" s="1" t="s">
        <v>236</v>
      </c>
      <c r="I84" s="1">
        <v>70</v>
      </c>
      <c r="J84" s="1" t="s">
        <v>22</v>
      </c>
      <c r="K84" s="1">
        <v>20</v>
      </c>
      <c r="L84" s="1" t="s">
        <v>24</v>
      </c>
      <c r="M84" s="1" t="s">
        <v>30</v>
      </c>
      <c r="N84" s="1" t="s">
        <v>28</v>
      </c>
      <c r="P84" s="1" t="s">
        <v>21</v>
      </c>
      <c r="Q84" s="1" t="s">
        <v>35</v>
      </c>
      <c r="R84" s="1" t="s">
        <v>97</v>
      </c>
      <c r="S84" s="1" t="s">
        <v>21</v>
      </c>
      <c r="T84" s="1" t="s">
        <v>20</v>
      </c>
      <c r="U84" s="1" t="s">
        <v>21</v>
      </c>
      <c r="V84" s="1" t="s">
        <v>21</v>
      </c>
      <c r="W84" s="1" t="s">
        <v>40</v>
      </c>
      <c r="X84" s="48"/>
    </row>
    <row r="85" spans="1:24">
      <c r="A85" s="1" t="s">
        <v>265</v>
      </c>
      <c r="B85" s="1" t="s">
        <v>20</v>
      </c>
      <c r="C85" s="10" t="s">
        <v>279</v>
      </c>
      <c r="D85" s="45"/>
      <c r="E85" s="1">
        <v>2</v>
      </c>
      <c r="F85" s="1">
        <v>1</v>
      </c>
      <c r="G85" s="1">
        <v>2</v>
      </c>
      <c r="I85" s="1">
        <v>70</v>
      </c>
      <c r="J85" s="1" t="s">
        <v>22</v>
      </c>
      <c r="K85" s="1">
        <v>22</v>
      </c>
      <c r="L85" s="1" t="s">
        <v>25</v>
      </c>
      <c r="M85" s="1" t="s">
        <v>30</v>
      </c>
      <c r="N85" s="1" t="s">
        <v>28</v>
      </c>
      <c r="P85" s="1" t="s">
        <v>21</v>
      </c>
      <c r="Q85" s="1" t="s">
        <v>35</v>
      </c>
      <c r="S85" s="1" t="s">
        <v>20</v>
      </c>
      <c r="T85" s="1" t="s">
        <v>20</v>
      </c>
      <c r="U85" s="1" t="s">
        <v>21</v>
      </c>
      <c r="V85" s="1" t="s">
        <v>21</v>
      </c>
      <c r="W85" s="1" t="s">
        <v>39</v>
      </c>
      <c r="X85" s="48" t="s">
        <v>237</v>
      </c>
    </row>
    <row r="86" spans="1:24">
      <c r="A86" s="1" t="s">
        <v>266</v>
      </c>
      <c r="B86" s="1" t="s">
        <v>20</v>
      </c>
      <c r="C86" s="10" t="s">
        <v>279</v>
      </c>
      <c r="E86" s="1">
        <v>3</v>
      </c>
      <c r="F86" s="1">
        <v>1</v>
      </c>
      <c r="G86" s="1">
        <v>1</v>
      </c>
      <c r="I86" s="1">
        <v>80</v>
      </c>
      <c r="J86" s="1" t="s">
        <v>22</v>
      </c>
      <c r="K86" s="1">
        <v>20</v>
      </c>
      <c r="L86" s="1" t="s">
        <v>25</v>
      </c>
      <c r="M86" s="1" t="s">
        <v>30</v>
      </c>
      <c r="N86" s="1" t="s">
        <v>28</v>
      </c>
      <c r="P86" s="1" t="s">
        <v>21</v>
      </c>
      <c r="Q86" s="1" t="s">
        <v>21</v>
      </c>
      <c r="R86" s="1" t="s">
        <v>97</v>
      </c>
      <c r="S86" s="1" t="s">
        <v>21</v>
      </c>
      <c r="T86" s="1" t="s">
        <v>21</v>
      </c>
      <c r="U86" s="1" t="s">
        <v>21</v>
      </c>
      <c r="V86" s="1" t="s">
        <v>20</v>
      </c>
      <c r="W86" s="1" t="s">
        <v>40</v>
      </c>
      <c r="X86" s="48"/>
    </row>
    <row r="87" spans="1:24">
      <c r="A87" s="1" t="s">
        <v>99</v>
      </c>
      <c r="B87" s="1" t="s">
        <v>20</v>
      </c>
      <c r="C87" s="10" t="s">
        <v>279</v>
      </c>
      <c r="E87" s="1">
        <v>2</v>
      </c>
      <c r="F87" s="1">
        <v>1</v>
      </c>
      <c r="G87" s="1">
        <v>0</v>
      </c>
      <c r="H87" s="1" t="s">
        <v>240</v>
      </c>
      <c r="I87" s="1">
        <v>49</v>
      </c>
      <c r="J87" s="1" t="s">
        <v>22</v>
      </c>
      <c r="K87" s="1">
        <v>22</v>
      </c>
      <c r="L87" s="1" t="s">
        <v>25</v>
      </c>
      <c r="M87" s="1" t="s">
        <v>30</v>
      </c>
      <c r="N87" s="1" t="s">
        <v>28</v>
      </c>
      <c r="P87" s="1" t="s">
        <v>21</v>
      </c>
      <c r="Q87" s="1" t="s">
        <v>35</v>
      </c>
      <c r="R87" s="1" t="s">
        <v>97</v>
      </c>
      <c r="T87" s="1" t="s">
        <v>21</v>
      </c>
      <c r="U87" s="1" t="s">
        <v>21</v>
      </c>
      <c r="V87" s="1" t="s">
        <v>21</v>
      </c>
      <c r="W87" s="1" t="s">
        <v>40</v>
      </c>
      <c r="X87" s="48"/>
    </row>
    <row r="88" spans="1:24">
      <c r="A88" s="1" t="s">
        <v>99</v>
      </c>
      <c r="B88" s="1" t="s">
        <v>20</v>
      </c>
      <c r="C88" s="10" t="s">
        <v>279</v>
      </c>
      <c r="D88" s="45"/>
      <c r="E88" s="1">
        <v>2</v>
      </c>
      <c r="F88" s="1">
        <v>1</v>
      </c>
      <c r="G88" s="1" t="s">
        <v>241</v>
      </c>
      <c r="H88" s="1" t="s">
        <v>242</v>
      </c>
      <c r="I88" s="1">
        <v>85</v>
      </c>
      <c r="J88" s="1" t="s">
        <v>22</v>
      </c>
      <c r="K88" s="1">
        <v>20</v>
      </c>
      <c r="L88" s="1" t="s">
        <v>25</v>
      </c>
      <c r="M88" s="1" t="s">
        <v>30</v>
      </c>
      <c r="N88" s="1" t="s">
        <v>28</v>
      </c>
      <c r="P88" s="1" t="s">
        <v>21</v>
      </c>
      <c r="Q88" s="1" t="s">
        <v>35</v>
      </c>
      <c r="R88" s="1" t="s">
        <v>97</v>
      </c>
      <c r="S88" s="1" t="s">
        <v>20</v>
      </c>
      <c r="T88" s="1" t="s">
        <v>21</v>
      </c>
      <c r="U88" s="1" t="s">
        <v>21</v>
      </c>
      <c r="V88" s="1" t="s">
        <v>21</v>
      </c>
      <c r="W88" s="1" t="s">
        <v>41</v>
      </c>
      <c r="X88" s="48" t="s">
        <v>243</v>
      </c>
    </row>
    <row r="89" spans="1:24">
      <c r="A89" s="1" t="s">
        <v>263</v>
      </c>
      <c r="B89" s="1" t="s">
        <v>20</v>
      </c>
      <c r="C89" s="10" t="s">
        <v>279</v>
      </c>
      <c r="D89" s="45"/>
      <c r="E89" s="1">
        <v>0</v>
      </c>
      <c r="G89" s="1" t="s">
        <v>241</v>
      </c>
      <c r="H89" s="1" t="s">
        <v>244</v>
      </c>
      <c r="I89" s="1">
        <v>32</v>
      </c>
      <c r="J89" s="1" t="s">
        <v>22</v>
      </c>
      <c r="K89" s="1">
        <v>20</v>
      </c>
      <c r="L89" s="1" t="s">
        <v>25</v>
      </c>
      <c r="M89" s="1" t="s">
        <v>30</v>
      </c>
      <c r="N89" s="1" t="s">
        <v>28</v>
      </c>
      <c r="P89" s="1" t="s">
        <v>21</v>
      </c>
      <c r="Q89" s="1" t="s">
        <v>35</v>
      </c>
      <c r="R89" s="1" t="s">
        <v>97</v>
      </c>
      <c r="S89" s="1" t="s">
        <v>20</v>
      </c>
      <c r="T89" s="1" t="s">
        <v>21</v>
      </c>
      <c r="U89" s="1" t="s">
        <v>21</v>
      </c>
      <c r="V89" s="1" t="s">
        <v>21</v>
      </c>
      <c r="W89" s="1" t="s">
        <v>41</v>
      </c>
      <c r="X89" s="48" t="s">
        <v>243</v>
      </c>
    </row>
    <row r="90" spans="1:24">
      <c r="A90" s="1" t="s">
        <v>263</v>
      </c>
      <c r="B90" s="1" t="s">
        <v>20</v>
      </c>
      <c r="C90" s="10" t="s">
        <v>279</v>
      </c>
      <c r="E90" s="1">
        <v>1</v>
      </c>
      <c r="F90" s="1">
        <v>1</v>
      </c>
      <c r="G90" s="1">
        <v>4</v>
      </c>
      <c r="H90" s="1">
        <v>15</v>
      </c>
      <c r="I90" s="1">
        <v>50</v>
      </c>
      <c r="J90" s="1" t="s">
        <v>22</v>
      </c>
      <c r="K90" s="1">
        <v>20</v>
      </c>
      <c r="L90" s="1" t="s">
        <v>25</v>
      </c>
      <c r="M90" s="1" t="s">
        <v>30</v>
      </c>
      <c r="N90" s="1" t="s">
        <v>28</v>
      </c>
      <c r="P90" s="1" t="s">
        <v>21</v>
      </c>
      <c r="Q90" s="1" t="s">
        <v>35</v>
      </c>
      <c r="R90" s="1" t="s">
        <v>97</v>
      </c>
      <c r="S90" s="1" t="s">
        <v>21</v>
      </c>
      <c r="T90" s="1" t="s">
        <v>21</v>
      </c>
      <c r="U90" s="1" t="s">
        <v>21</v>
      </c>
      <c r="V90" s="1" t="s">
        <v>21</v>
      </c>
      <c r="W90" s="1" t="s">
        <v>39</v>
      </c>
      <c r="X90" s="48" t="s">
        <v>248</v>
      </c>
    </row>
    <row r="91" spans="1:24">
      <c r="A91" s="1" t="s">
        <v>267</v>
      </c>
      <c r="B91" s="1" t="s">
        <v>20</v>
      </c>
      <c r="C91" s="10" t="s">
        <v>279</v>
      </c>
      <c r="G91" s="1">
        <v>4</v>
      </c>
      <c r="H91" s="1">
        <v>15</v>
      </c>
      <c r="I91" s="1">
        <v>30</v>
      </c>
      <c r="J91" s="1" t="s">
        <v>22</v>
      </c>
      <c r="K91" s="1">
        <v>20</v>
      </c>
      <c r="L91" s="1" t="s">
        <v>25</v>
      </c>
      <c r="M91" s="1" t="s">
        <v>30</v>
      </c>
      <c r="N91" s="1" t="s">
        <v>28</v>
      </c>
      <c r="P91" s="1" t="s">
        <v>21</v>
      </c>
      <c r="Q91" s="1" t="s">
        <v>35</v>
      </c>
      <c r="R91" s="1" t="s">
        <v>97</v>
      </c>
      <c r="S91" s="1" t="s">
        <v>21</v>
      </c>
      <c r="T91" s="1" t="s">
        <v>21</v>
      </c>
      <c r="U91" s="1" t="s">
        <v>21</v>
      </c>
      <c r="V91" s="1" t="s">
        <v>21</v>
      </c>
      <c r="W91" s="1" t="s">
        <v>39</v>
      </c>
      <c r="X91" s="48" t="s">
        <v>248</v>
      </c>
    </row>
    <row r="92" spans="1:24">
      <c r="A92" s="1" t="s">
        <v>268</v>
      </c>
      <c r="B92" s="1" t="s">
        <v>20</v>
      </c>
      <c r="C92" s="10" t="s">
        <v>279</v>
      </c>
      <c r="D92" s="45"/>
      <c r="E92" s="1">
        <v>3</v>
      </c>
      <c r="F92" s="1">
        <v>1</v>
      </c>
      <c r="G92" s="1">
        <v>5</v>
      </c>
      <c r="H92" s="1" t="s">
        <v>95</v>
      </c>
      <c r="I92" s="1">
        <v>80</v>
      </c>
      <c r="J92" s="1" t="s">
        <v>22</v>
      </c>
      <c r="K92" s="1">
        <v>20</v>
      </c>
      <c r="L92" s="1" t="s">
        <v>25</v>
      </c>
      <c r="M92" s="1" t="s">
        <v>30</v>
      </c>
      <c r="N92" s="1" t="s">
        <v>28</v>
      </c>
      <c r="P92" s="1" t="s">
        <v>21</v>
      </c>
      <c r="Q92" s="1" t="s">
        <v>35</v>
      </c>
      <c r="R92" s="1" t="s">
        <v>97</v>
      </c>
      <c r="S92" s="1" t="s">
        <v>20</v>
      </c>
      <c r="T92" s="1" t="s">
        <v>21</v>
      </c>
      <c r="U92" s="1" t="s">
        <v>21</v>
      </c>
      <c r="V92" s="1" t="s">
        <v>21</v>
      </c>
      <c r="W92" s="1" t="s">
        <v>39</v>
      </c>
      <c r="X92" s="48"/>
    </row>
    <row r="93" spans="1:24">
      <c r="A93" s="1" t="s">
        <v>269</v>
      </c>
      <c r="B93" s="1" t="s">
        <v>20</v>
      </c>
      <c r="C93" s="10" t="s">
        <v>279</v>
      </c>
      <c r="D93" s="1" t="s">
        <v>224</v>
      </c>
      <c r="G93" s="1">
        <v>1</v>
      </c>
      <c r="H93" s="1" t="s">
        <v>245</v>
      </c>
      <c r="I93" s="1">
        <v>27</v>
      </c>
      <c r="J93" s="1" t="s">
        <v>22</v>
      </c>
      <c r="K93" s="1">
        <v>20</v>
      </c>
      <c r="L93" s="1" t="s">
        <v>25</v>
      </c>
      <c r="M93" s="1" t="s">
        <v>30</v>
      </c>
      <c r="N93" s="1" t="s">
        <v>28</v>
      </c>
      <c r="P93" s="1" t="s">
        <v>20</v>
      </c>
      <c r="Q93" s="1" t="s">
        <v>35</v>
      </c>
      <c r="R93" s="1" t="s">
        <v>97</v>
      </c>
      <c r="T93" s="1" t="s">
        <v>21</v>
      </c>
      <c r="U93" s="1" t="s">
        <v>21</v>
      </c>
      <c r="V93" s="1" t="s">
        <v>21</v>
      </c>
      <c r="W93" s="1" t="s">
        <v>40</v>
      </c>
      <c r="X93" s="48"/>
    </row>
    <row r="94" spans="1:24">
      <c r="A94" s="1" t="s">
        <v>270</v>
      </c>
      <c r="B94" s="1" t="s">
        <v>20</v>
      </c>
      <c r="C94" s="10" t="s">
        <v>279</v>
      </c>
      <c r="D94" s="45"/>
      <c r="E94" s="1">
        <v>4</v>
      </c>
      <c r="F94" s="1">
        <v>1</v>
      </c>
      <c r="G94" s="1">
        <v>2</v>
      </c>
      <c r="H94" s="1" t="s">
        <v>95</v>
      </c>
      <c r="I94" s="1">
        <v>100</v>
      </c>
      <c r="J94" s="1" t="s">
        <v>22</v>
      </c>
      <c r="K94" s="1">
        <v>21</v>
      </c>
      <c r="L94" s="1" t="s">
        <v>25</v>
      </c>
      <c r="M94" s="1" t="s">
        <v>125</v>
      </c>
      <c r="N94" s="1" t="s">
        <v>28</v>
      </c>
      <c r="O94" s="1" t="s">
        <v>249</v>
      </c>
      <c r="P94" s="1" t="s">
        <v>21</v>
      </c>
      <c r="Q94" s="1" t="s">
        <v>35</v>
      </c>
      <c r="R94" s="1" t="s">
        <v>97</v>
      </c>
      <c r="S94" s="1" t="s">
        <v>20</v>
      </c>
      <c r="T94" s="1" t="s">
        <v>20</v>
      </c>
      <c r="U94" s="1" t="s">
        <v>21</v>
      </c>
      <c r="V94" s="1" t="s">
        <v>21</v>
      </c>
      <c r="W94" s="1" t="s">
        <v>39</v>
      </c>
      <c r="X94" s="48" t="s">
        <v>250</v>
      </c>
    </row>
    <row r="95" spans="1:24">
      <c r="A95" s="1" t="s">
        <v>99</v>
      </c>
      <c r="B95" s="1" t="s">
        <v>20</v>
      </c>
      <c r="C95" s="10" t="s">
        <v>279</v>
      </c>
      <c r="D95" s="45"/>
      <c r="E95" s="1">
        <v>5</v>
      </c>
      <c r="F95" s="1">
        <v>1</v>
      </c>
      <c r="G95" s="1" t="s">
        <v>251</v>
      </c>
      <c r="H95" s="1" t="s">
        <v>244</v>
      </c>
      <c r="I95" s="1">
        <v>140</v>
      </c>
      <c r="J95" s="1" t="s">
        <v>22</v>
      </c>
      <c r="K95" s="1">
        <v>20</v>
      </c>
      <c r="L95" s="1" t="s">
        <v>25</v>
      </c>
      <c r="M95" s="1" t="s">
        <v>30</v>
      </c>
      <c r="N95" s="1" t="s">
        <v>28</v>
      </c>
      <c r="O95" s="1" t="s">
        <v>33</v>
      </c>
      <c r="P95" s="1" t="s">
        <v>21</v>
      </c>
      <c r="Q95" s="1" t="s">
        <v>35</v>
      </c>
      <c r="R95" s="1" t="s">
        <v>252</v>
      </c>
      <c r="S95" s="1" t="s">
        <v>20</v>
      </c>
      <c r="T95" s="1" t="s">
        <v>20</v>
      </c>
      <c r="U95" s="1" t="s">
        <v>20</v>
      </c>
      <c r="V95" s="1" t="s">
        <v>20</v>
      </c>
      <c r="W95" s="1" t="s">
        <v>39</v>
      </c>
      <c r="X95" s="48" t="s">
        <v>253</v>
      </c>
    </row>
    <row r="96" spans="1:24">
      <c r="A96" s="1" t="s">
        <v>271</v>
      </c>
      <c r="B96" s="1" t="s">
        <v>20</v>
      </c>
      <c r="C96" s="10" t="s">
        <v>279</v>
      </c>
      <c r="D96" s="45"/>
      <c r="E96" s="1">
        <v>4</v>
      </c>
      <c r="F96" s="1">
        <v>1</v>
      </c>
      <c r="G96" s="1">
        <v>3</v>
      </c>
      <c r="H96" s="1" t="s">
        <v>95</v>
      </c>
      <c r="I96" s="1">
        <v>98</v>
      </c>
      <c r="J96" s="1" t="s">
        <v>22</v>
      </c>
      <c r="L96" s="1" t="s">
        <v>166</v>
      </c>
      <c r="M96" s="1" t="s">
        <v>30</v>
      </c>
      <c r="N96" s="1" t="s">
        <v>28</v>
      </c>
      <c r="P96" s="1" t="s">
        <v>21</v>
      </c>
      <c r="Q96" s="1" t="s">
        <v>35</v>
      </c>
      <c r="R96" s="1" t="s">
        <v>144</v>
      </c>
      <c r="S96" s="1" t="s">
        <v>20</v>
      </c>
      <c r="T96" s="1" t="s">
        <v>21</v>
      </c>
      <c r="U96" s="1" t="s">
        <v>21</v>
      </c>
      <c r="V96" s="1" t="s">
        <v>21</v>
      </c>
      <c r="W96" s="1" t="s">
        <v>39</v>
      </c>
      <c r="X96" s="48" t="s">
        <v>254</v>
      </c>
    </row>
    <row r="97" spans="1:24">
      <c r="A97" s="1" t="s">
        <v>272</v>
      </c>
      <c r="B97" s="1" t="s">
        <v>20</v>
      </c>
      <c r="C97" s="10" t="s">
        <v>279</v>
      </c>
      <c r="E97" s="1">
        <v>1</v>
      </c>
      <c r="F97" s="1">
        <v>1</v>
      </c>
      <c r="G97" s="1">
        <v>1</v>
      </c>
      <c r="H97" s="1" t="s">
        <v>255</v>
      </c>
      <c r="I97" s="1">
        <v>48</v>
      </c>
      <c r="J97" s="1" t="s">
        <v>22</v>
      </c>
      <c r="K97" s="1">
        <v>20</v>
      </c>
      <c r="L97" s="1" t="s">
        <v>25</v>
      </c>
      <c r="M97" s="1" t="s">
        <v>30</v>
      </c>
      <c r="N97" s="1" t="s">
        <v>28</v>
      </c>
      <c r="P97" s="1" t="s">
        <v>21</v>
      </c>
      <c r="Q97" s="1" t="s">
        <v>35</v>
      </c>
      <c r="R97" s="1" t="s">
        <v>36</v>
      </c>
      <c r="S97" s="1" t="s">
        <v>21</v>
      </c>
      <c r="T97" s="1" t="s">
        <v>21</v>
      </c>
      <c r="U97" s="1" t="s">
        <v>20</v>
      </c>
      <c r="V97" s="1" t="s">
        <v>21</v>
      </c>
      <c r="W97" s="1" t="s">
        <v>39</v>
      </c>
      <c r="X97" s="48"/>
    </row>
    <row r="98" spans="1:24">
      <c r="A98" s="1" t="s">
        <v>273</v>
      </c>
      <c r="B98" s="1" t="s">
        <v>20</v>
      </c>
      <c r="C98" s="10" t="s">
        <v>279</v>
      </c>
      <c r="D98" s="45"/>
      <c r="E98" s="1">
        <v>3</v>
      </c>
      <c r="F98" s="1">
        <v>1</v>
      </c>
      <c r="G98" s="1">
        <v>0</v>
      </c>
      <c r="I98" s="1">
        <v>88</v>
      </c>
      <c r="J98" s="1" t="s">
        <v>22</v>
      </c>
      <c r="K98" s="1" t="s">
        <v>189</v>
      </c>
      <c r="L98" s="1" t="s">
        <v>25</v>
      </c>
      <c r="M98" s="1" t="s">
        <v>30</v>
      </c>
      <c r="N98" s="1" t="s">
        <v>28</v>
      </c>
      <c r="P98" s="1" t="s">
        <v>21</v>
      </c>
      <c r="Q98" s="1" t="s">
        <v>35</v>
      </c>
      <c r="R98" s="1" t="s">
        <v>97</v>
      </c>
      <c r="S98" s="1" t="s">
        <v>21</v>
      </c>
      <c r="T98" s="1" t="s">
        <v>21</v>
      </c>
      <c r="U98" s="1" t="s">
        <v>21</v>
      </c>
      <c r="V98" s="1" t="s">
        <v>21</v>
      </c>
      <c r="W98" s="1" t="s">
        <v>38</v>
      </c>
      <c r="X98" s="48" t="s">
        <v>257</v>
      </c>
    </row>
    <row r="99" spans="1:24">
      <c r="A99" s="1" t="s">
        <v>260</v>
      </c>
      <c r="B99" s="1" t="s">
        <v>106</v>
      </c>
      <c r="C99" s="10" t="s">
        <v>279</v>
      </c>
      <c r="D99" s="45"/>
      <c r="E99" s="1">
        <v>0</v>
      </c>
      <c r="F99" s="1">
        <v>1</v>
      </c>
      <c r="G99" s="1">
        <v>0</v>
      </c>
      <c r="H99" s="1" t="s">
        <v>107</v>
      </c>
      <c r="I99" s="1">
        <v>27.38</v>
      </c>
      <c r="J99" s="1" t="s">
        <v>96</v>
      </c>
      <c r="K99" s="1">
        <v>22</v>
      </c>
      <c r="L99" s="6" t="s">
        <v>23</v>
      </c>
      <c r="M99" s="1" t="s">
        <v>108</v>
      </c>
      <c r="N99" s="1" t="s">
        <v>109</v>
      </c>
      <c r="P99" s="1" t="s">
        <v>20</v>
      </c>
      <c r="Q99" s="1" t="s">
        <v>35</v>
      </c>
      <c r="R99" s="1" t="s">
        <v>97</v>
      </c>
      <c r="S99" s="1" t="s">
        <v>21</v>
      </c>
      <c r="T99" s="1" t="s">
        <v>21</v>
      </c>
      <c r="U99" s="1" t="s">
        <v>98</v>
      </c>
      <c r="V99" s="1" t="s">
        <v>21</v>
      </c>
      <c r="W99" s="1" t="s">
        <v>39</v>
      </c>
      <c r="X99" s="48" t="s">
        <v>110</v>
      </c>
    </row>
    <row r="100" spans="1:24">
      <c r="A100" s="1" t="s">
        <v>261</v>
      </c>
      <c r="B100" s="1" t="s">
        <v>106</v>
      </c>
      <c r="C100" s="10" t="s">
        <v>279</v>
      </c>
      <c r="E100" s="1">
        <v>1</v>
      </c>
      <c r="F100" s="1">
        <v>1</v>
      </c>
      <c r="G100" s="1">
        <v>0</v>
      </c>
      <c r="I100" s="1">
        <v>28</v>
      </c>
      <c r="L100" s="8" t="s">
        <v>25</v>
      </c>
      <c r="M100" s="1" t="s">
        <v>30</v>
      </c>
      <c r="N100" s="1" t="s">
        <v>28</v>
      </c>
      <c r="R100" s="1" t="s">
        <v>97</v>
      </c>
      <c r="T100" s="1" t="s">
        <v>21</v>
      </c>
      <c r="U100" s="1" t="s">
        <v>21</v>
      </c>
      <c r="V100" s="1" t="s">
        <v>106</v>
      </c>
      <c r="W100" s="1" t="s">
        <v>40</v>
      </c>
      <c r="X100" s="48"/>
    </row>
    <row r="101" spans="1:24">
      <c r="A101" s="1" t="s">
        <v>262</v>
      </c>
      <c r="B101" s="1" t="s">
        <v>106</v>
      </c>
      <c r="C101" s="10" t="s">
        <v>279</v>
      </c>
      <c r="D101" s="45"/>
      <c r="E101" s="1">
        <v>2</v>
      </c>
      <c r="F101" s="1">
        <v>1</v>
      </c>
      <c r="G101" s="1">
        <v>2</v>
      </c>
      <c r="H101" s="1" t="s">
        <v>107</v>
      </c>
      <c r="I101" s="1">
        <v>73</v>
      </c>
      <c r="J101" s="1" t="s">
        <v>22</v>
      </c>
      <c r="L101" s="6" t="s">
        <v>23</v>
      </c>
      <c r="M101" s="1" t="s">
        <v>158</v>
      </c>
      <c r="N101" s="1" t="s">
        <v>109</v>
      </c>
      <c r="P101" s="1" t="s">
        <v>21</v>
      </c>
      <c r="Q101" s="1" t="s">
        <v>21</v>
      </c>
      <c r="R101" s="1" t="s">
        <v>97</v>
      </c>
      <c r="S101" s="1" t="s">
        <v>21</v>
      </c>
      <c r="T101" s="1" t="s">
        <v>21</v>
      </c>
      <c r="U101" s="1" t="s">
        <v>21</v>
      </c>
      <c r="V101" s="1" t="s">
        <v>21</v>
      </c>
      <c r="W101" s="1" t="s">
        <v>39</v>
      </c>
      <c r="X101" s="48" t="s">
        <v>159</v>
      </c>
    </row>
    <row r="102" spans="1:24">
      <c r="A102" s="1" t="s">
        <v>263</v>
      </c>
      <c r="B102" s="1" t="s">
        <v>106</v>
      </c>
      <c r="C102" s="10" t="s">
        <v>279</v>
      </c>
      <c r="G102" s="1">
        <v>2</v>
      </c>
      <c r="I102" s="1">
        <v>30</v>
      </c>
      <c r="J102" s="1" t="s">
        <v>22</v>
      </c>
      <c r="K102" s="1">
        <v>20</v>
      </c>
      <c r="L102" s="8" t="s">
        <v>25</v>
      </c>
      <c r="M102" s="1" t="s">
        <v>30</v>
      </c>
      <c r="N102" s="1" t="s">
        <v>28</v>
      </c>
      <c r="P102" s="1" t="s">
        <v>21</v>
      </c>
      <c r="Q102" s="1" t="s">
        <v>35</v>
      </c>
      <c r="R102" s="1" t="s">
        <v>97</v>
      </c>
      <c r="S102" s="1" t="s">
        <v>21</v>
      </c>
      <c r="T102" s="1" t="s">
        <v>21</v>
      </c>
      <c r="U102" s="1" t="s">
        <v>21</v>
      </c>
      <c r="V102" s="1" t="s">
        <v>21</v>
      </c>
      <c r="W102" s="1" t="s">
        <v>40</v>
      </c>
      <c r="X102" s="48"/>
    </row>
    <row r="103" spans="1:24">
      <c r="A103" s="1" t="s">
        <v>264</v>
      </c>
      <c r="B103" s="1" t="s">
        <v>106</v>
      </c>
      <c r="C103" s="10" t="s">
        <v>279</v>
      </c>
      <c r="E103" s="1">
        <v>1</v>
      </c>
      <c r="F103" s="1">
        <v>1</v>
      </c>
      <c r="G103" s="1">
        <v>6</v>
      </c>
      <c r="J103" s="1" t="s">
        <v>22</v>
      </c>
      <c r="K103" s="1">
        <v>20</v>
      </c>
      <c r="L103" s="1" t="s">
        <v>33</v>
      </c>
      <c r="M103" s="1" t="s">
        <v>26</v>
      </c>
      <c r="N103" s="1" t="s">
        <v>28</v>
      </c>
      <c r="O103" s="1" t="s">
        <v>33</v>
      </c>
      <c r="P103" s="1" t="s">
        <v>21</v>
      </c>
      <c r="Q103" s="1" t="s">
        <v>35</v>
      </c>
      <c r="R103" s="1" t="s">
        <v>97</v>
      </c>
      <c r="S103" s="1" t="s">
        <v>21</v>
      </c>
      <c r="T103" s="1" t="s">
        <v>20</v>
      </c>
      <c r="U103" s="1" t="s">
        <v>21</v>
      </c>
      <c r="V103" s="1" t="s">
        <v>21</v>
      </c>
      <c r="X103" s="48"/>
    </row>
    <row r="104" spans="1:24">
      <c r="A104" s="1" t="s">
        <v>265</v>
      </c>
      <c r="B104" s="1" t="s">
        <v>106</v>
      </c>
      <c r="C104" s="10" t="s">
        <v>279</v>
      </c>
      <c r="E104" s="1">
        <v>2</v>
      </c>
      <c r="F104" s="1">
        <v>1</v>
      </c>
      <c r="G104" s="1">
        <v>0</v>
      </c>
      <c r="I104" s="1">
        <v>74</v>
      </c>
      <c r="J104" s="1" t="s">
        <v>22</v>
      </c>
      <c r="K104" s="1">
        <v>20</v>
      </c>
      <c r="L104" s="1" t="s">
        <v>25</v>
      </c>
      <c r="M104" s="1" t="s">
        <v>29</v>
      </c>
      <c r="N104" s="1" t="s">
        <v>31</v>
      </c>
      <c r="P104" s="1" t="s">
        <v>21</v>
      </c>
      <c r="Q104" s="1" t="s">
        <v>35</v>
      </c>
      <c r="R104" s="1" t="s">
        <v>97</v>
      </c>
      <c r="S104" s="1" t="s">
        <v>21</v>
      </c>
      <c r="T104" s="1" t="s">
        <v>21</v>
      </c>
      <c r="U104" s="1" t="s">
        <v>21</v>
      </c>
      <c r="V104" s="1" t="s">
        <v>21</v>
      </c>
      <c r="W104" s="1" t="s">
        <v>40</v>
      </c>
      <c r="X104" s="48"/>
    </row>
    <row r="105" spans="1:24">
      <c r="A105" s="1" t="s">
        <v>284</v>
      </c>
      <c r="B105" s="1" t="s">
        <v>21</v>
      </c>
      <c r="C105" s="10"/>
      <c r="D105" s="45"/>
      <c r="E105" s="1">
        <v>3</v>
      </c>
      <c r="F105" s="1">
        <v>1</v>
      </c>
      <c r="G105" s="1" t="s">
        <v>181</v>
      </c>
      <c r="H105" s="1">
        <v>3</v>
      </c>
      <c r="I105" s="1">
        <v>90</v>
      </c>
      <c r="J105" s="1" t="s">
        <v>22</v>
      </c>
      <c r="K105" s="1">
        <v>21</v>
      </c>
      <c r="L105" s="1" t="s">
        <v>166</v>
      </c>
      <c r="M105" s="1" t="s">
        <v>30</v>
      </c>
      <c r="N105" s="1" t="s">
        <v>28</v>
      </c>
      <c r="P105" s="1" t="s">
        <v>21</v>
      </c>
      <c r="Q105" s="1" t="s">
        <v>35</v>
      </c>
      <c r="S105" s="1" t="s">
        <v>20</v>
      </c>
      <c r="T105" s="1" t="s">
        <v>21</v>
      </c>
      <c r="U105" s="1" t="s">
        <v>20</v>
      </c>
      <c r="V105" s="1" t="s">
        <v>21</v>
      </c>
      <c r="W105" s="1" t="s">
        <v>39</v>
      </c>
      <c r="X105" s="43" t="s">
        <v>194</v>
      </c>
    </row>
    <row r="106" spans="1:24">
      <c r="A106" s="1" t="s">
        <v>297</v>
      </c>
      <c r="C106" s="10" t="s">
        <v>275</v>
      </c>
      <c r="E106" s="1">
        <v>2</v>
      </c>
      <c r="F106" s="1">
        <v>1</v>
      </c>
      <c r="G106" s="1">
        <v>0</v>
      </c>
      <c r="I106" s="1">
        <v>64.5</v>
      </c>
      <c r="J106" s="1" t="s">
        <v>22</v>
      </c>
      <c r="K106" s="1">
        <v>21</v>
      </c>
      <c r="L106" s="1" t="s">
        <v>25</v>
      </c>
      <c r="M106" s="1" t="s">
        <v>30</v>
      </c>
      <c r="N106" s="1" t="s">
        <v>28</v>
      </c>
      <c r="P106" s="1" t="s">
        <v>21</v>
      </c>
      <c r="Q106" s="1" t="s">
        <v>35</v>
      </c>
      <c r="R106" s="1" t="s">
        <v>97</v>
      </c>
      <c r="T106" s="1" t="s">
        <v>20</v>
      </c>
      <c r="V106" s="1" t="s">
        <v>21</v>
      </c>
      <c r="X106" s="43"/>
    </row>
    <row r="107" spans="1:24">
      <c r="A107" s="1" t="s">
        <v>285</v>
      </c>
      <c r="B107" s="1" t="s">
        <v>21</v>
      </c>
      <c r="C107" s="10"/>
      <c r="E107" s="1">
        <v>2</v>
      </c>
      <c r="F107" s="1">
        <v>1</v>
      </c>
      <c r="G107" s="1">
        <v>1</v>
      </c>
      <c r="H107" s="1" t="s">
        <v>208</v>
      </c>
      <c r="I107" s="1">
        <v>66</v>
      </c>
      <c r="J107" s="1" t="s">
        <v>22</v>
      </c>
      <c r="K107" s="1">
        <v>20</v>
      </c>
      <c r="L107" s="1" t="s">
        <v>25</v>
      </c>
      <c r="M107" s="1" t="s">
        <v>30</v>
      </c>
      <c r="N107" s="1" t="s">
        <v>28</v>
      </c>
      <c r="P107" s="1" t="s">
        <v>21</v>
      </c>
      <c r="Q107" s="1" t="s">
        <v>35</v>
      </c>
      <c r="R107" s="1" t="s">
        <v>97</v>
      </c>
      <c r="S107" s="1" t="s">
        <v>21</v>
      </c>
      <c r="T107" s="1" t="s">
        <v>21</v>
      </c>
      <c r="U107" s="1" t="s">
        <v>21</v>
      </c>
      <c r="V107" s="1" t="s">
        <v>20</v>
      </c>
      <c r="W107" s="1" t="s">
        <v>39</v>
      </c>
      <c r="X107" s="43"/>
    </row>
    <row r="108" spans="1:24">
      <c r="A108" s="1" t="s">
        <v>265</v>
      </c>
      <c r="B108" s="1" t="s">
        <v>21</v>
      </c>
      <c r="C108" s="10"/>
      <c r="D108" s="45"/>
      <c r="E108" s="1">
        <v>2</v>
      </c>
      <c r="F108" s="1">
        <v>1</v>
      </c>
      <c r="G108" s="1">
        <v>3</v>
      </c>
      <c r="H108" s="1">
        <v>12</v>
      </c>
      <c r="I108" s="1">
        <v>70</v>
      </c>
      <c r="J108" s="1" t="s">
        <v>22</v>
      </c>
      <c r="K108" s="1">
        <v>19</v>
      </c>
      <c r="L108" s="1" t="s">
        <v>24</v>
      </c>
      <c r="M108" s="1" t="s">
        <v>26</v>
      </c>
      <c r="N108" s="1" t="s">
        <v>28</v>
      </c>
      <c r="P108" s="1" t="s">
        <v>21</v>
      </c>
      <c r="Q108" s="1" t="s">
        <v>21</v>
      </c>
      <c r="R108" s="1" t="s">
        <v>97</v>
      </c>
      <c r="S108" s="1" t="s">
        <v>21</v>
      </c>
      <c r="T108" s="1" t="s">
        <v>20</v>
      </c>
      <c r="U108" s="1" t="s">
        <v>21</v>
      </c>
      <c r="V108" s="1" t="s">
        <v>20</v>
      </c>
      <c r="W108" s="1" t="s">
        <v>41</v>
      </c>
      <c r="X108" s="43"/>
    </row>
    <row r="109" spans="1:24">
      <c r="A109" s="1" t="s">
        <v>286</v>
      </c>
      <c r="B109" s="1" t="s">
        <v>21</v>
      </c>
      <c r="C109" s="10" t="s">
        <v>280</v>
      </c>
      <c r="E109" s="1">
        <v>2</v>
      </c>
      <c r="F109" s="1">
        <v>1</v>
      </c>
      <c r="G109" s="1">
        <v>0</v>
      </c>
      <c r="I109" s="1">
        <v>72</v>
      </c>
      <c r="J109" s="1" t="s">
        <v>22</v>
      </c>
      <c r="K109" s="1">
        <v>22</v>
      </c>
      <c r="L109" s="8" t="s">
        <v>25</v>
      </c>
      <c r="M109" s="1" t="s">
        <v>30</v>
      </c>
      <c r="N109" s="1" t="s">
        <v>28</v>
      </c>
      <c r="P109" s="1" t="s">
        <v>21</v>
      </c>
      <c r="Q109" s="1" t="s">
        <v>35</v>
      </c>
      <c r="R109" s="1" t="s">
        <v>97</v>
      </c>
      <c r="S109" s="1" t="s">
        <v>20</v>
      </c>
      <c r="T109" s="1" t="s">
        <v>21</v>
      </c>
      <c r="U109" s="1" t="s">
        <v>21</v>
      </c>
      <c r="V109" s="1" t="s">
        <v>106</v>
      </c>
      <c r="W109" s="1" t="s">
        <v>39</v>
      </c>
      <c r="X109" s="43" t="s">
        <v>127</v>
      </c>
    </row>
    <row r="110" spans="1:24">
      <c r="A110" s="1" t="s">
        <v>287</v>
      </c>
      <c r="B110" s="1" t="s">
        <v>21</v>
      </c>
      <c r="C110" s="10"/>
      <c r="E110" s="1">
        <v>1</v>
      </c>
      <c r="F110" s="1">
        <v>1</v>
      </c>
      <c r="G110" s="1">
        <v>4</v>
      </c>
      <c r="H110" s="1" t="s">
        <v>146</v>
      </c>
      <c r="I110" s="1">
        <v>33</v>
      </c>
      <c r="J110" s="1" t="s">
        <v>96</v>
      </c>
      <c r="K110" s="1">
        <v>24</v>
      </c>
      <c r="L110" s="6" t="s">
        <v>23</v>
      </c>
      <c r="M110" s="1" t="s">
        <v>30</v>
      </c>
      <c r="N110" s="1" t="s">
        <v>28</v>
      </c>
      <c r="P110" s="1" t="s">
        <v>20</v>
      </c>
      <c r="Q110" s="1" t="s">
        <v>35</v>
      </c>
      <c r="R110" s="1" t="s">
        <v>97</v>
      </c>
      <c r="S110" s="1" t="s">
        <v>20</v>
      </c>
      <c r="T110" s="1" t="s">
        <v>21</v>
      </c>
      <c r="U110" s="1" t="s">
        <v>21</v>
      </c>
      <c r="V110" s="1" t="s">
        <v>21</v>
      </c>
      <c r="W110" s="1" t="s">
        <v>39</v>
      </c>
      <c r="X110" s="43" t="s">
        <v>119</v>
      </c>
    </row>
    <row r="111" spans="1:24">
      <c r="A111" s="1" t="s">
        <v>99</v>
      </c>
      <c r="B111" s="1" t="s">
        <v>21</v>
      </c>
      <c r="C111" s="10" t="s">
        <v>281</v>
      </c>
      <c r="E111" s="1">
        <v>1</v>
      </c>
      <c r="F111" s="1">
        <v>1</v>
      </c>
      <c r="G111" s="1">
        <v>3</v>
      </c>
      <c r="H111" s="1" t="s">
        <v>95</v>
      </c>
      <c r="I111" s="1">
        <v>50</v>
      </c>
      <c r="J111" s="1" t="s">
        <v>96</v>
      </c>
      <c r="K111" s="1">
        <v>22</v>
      </c>
      <c r="L111" s="8" t="s">
        <v>25</v>
      </c>
      <c r="M111" s="1" t="s">
        <v>29</v>
      </c>
      <c r="N111" s="1" t="s">
        <v>31</v>
      </c>
      <c r="P111" s="1" t="s">
        <v>21</v>
      </c>
      <c r="Q111" s="1" t="s">
        <v>35</v>
      </c>
      <c r="R111" s="1" t="s">
        <v>97</v>
      </c>
      <c r="S111" s="1" t="s">
        <v>21</v>
      </c>
      <c r="T111" s="1" t="s">
        <v>21</v>
      </c>
      <c r="U111" s="1" t="s">
        <v>21</v>
      </c>
      <c r="V111" s="1" t="s">
        <v>21</v>
      </c>
      <c r="W111" s="1" t="s">
        <v>40</v>
      </c>
      <c r="X111" s="43"/>
    </row>
    <row r="112" spans="1:24">
      <c r="A112" s="1" t="s">
        <v>99</v>
      </c>
      <c r="C112" s="10"/>
      <c r="K112" s="1" t="s">
        <v>238</v>
      </c>
      <c r="L112" s="1" t="s">
        <v>25</v>
      </c>
      <c r="M112" s="1" t="s">
        <v>29</v>
      </c>
      <c r="N112" s="1" t="s">
        <v>31</v>
      </c>
      <c r="P112" s="1" t="s">
        <v>21</v>
      </c>
      <c r="Q112" s="1" t="s">
        <v>35</v>
      </c>
      <c r="R112" s="1" t="s">
        <v>97</v>
      </c>
      <c r="S112" s="1" t="s">
        <v>21</v>
      </c>
      <c r="T112" s="1" t="s">
        <v>21</v>
      </c>
      <c r="U112" s="1" t="s">
        <v>21</v>
      </c>
      <c r="V112" s="1" t="s">
        <v>21</v>
      </c>
      <c r="W112" s="1" t="s">
        <v>39</v>
      </c>
      <c r="X112" s="43" t="s">
        <v>239</v>
      </c>
    </row>
    <row r="113" spans="1:24">
      <c r="A113" s="1" t="s">
        <v>99</v>
      </c>
      <c r="B113" s="1" t="s">
        <v>21</v>
      </c>
      <c r="C113" s="10"/>
      <c r="E113" s="1">
        <v>2</v>
      </c>
      <c r="F113" s="1">
        <v>1</v>
      </c>
      <c r="G113" s="1">
        <v>2</v>
      </c>
      <c r="H113" s="1">
        <v>15</v>
      </c>
      <c r="I113" s="1">
        <v>86</v>
      </c>
      <c r="J113" s="1" t="s">
        <v>22</v>
      </c>
      <c r="K113" s="1">
        <v>20</v>
      </c>
      <c r="L113" s="1" t="s">
        <v>166</v>
      </c>
      <c r="M113" s="1" t="s">
        <v>120</v>
      </c>
      <c r="N113" s="1" t="s">
        <v>31</v>
      </c>
      <c r="P113" s="1" t="s">
        <v>21</v>
      </c>
      <c r="Q113" s="1" t="s">
        <v>35</v>
      </c>
      <c r="R113" s="1" t="s">
        <v>144</v>
      </c>
      <c r="S113" s="1" t="s">
        <v>20</v>
      </c>
      <c r="T113" s="1" t="s">
        <v>21</v>
      </c>
      <c r="U113" s="1" t="s">
        <v>21</v>
      </c>
      <c r="V113" s="1" t="s">
        <v>21</v>
      </c>
      <c r="W113" s="1" t="s">
        <v>39</v>
      </c>
      <c r="X113" s="43" t="s">
        <v>256</v>
      </c>
    </row>
    <row r="114" spans="1:24">
      <c r="A114" s="1" t="s">
        <v>288</v>
      </c>
      <c r="B114" s="1" t="s">
        <v>21</v>
      </c>
      <c r="C114" s="10" t="s">
        <v>282</v>
      </c>
      <c r="E114" s="1">
        <v>1</v>
      </c>
      <c r="F114" s="1">
        <v>1</v>
      </c>
      <c r="G114" s="1">
        <v>3</v>
      </c>
      <c r="H114" s="1" t="s">
        <v>160</v>
      </c>
      <c r="I114" s="1">
        <v>55</v>
      </c>
      <c r="J114" s="1" t="s">
        <v>96</v>
      </c>
      <c r="K114" s="1">
        <v>20</v>
      </c>
      <c r="L114" s="1" t="s">
        <v>25</v>
      </c>
      <c r="M114" s="1" t="s">
        <v>29</v>
      </c>
      <c r="N114" s="1" t="s">
        <v>31</v>
      </c>
      <c r="P114" s="1" t="s">
        <v>21</v>
      </c>
      <c r="Q114" s="1" t="s">
        <v>35</v>
      </c>
      <c r="R114" s="1" t="s">
        <v>97</v>
      </c>
      <c r="S114" s="1" t="s">
        <v>20</v>
      </c>
      <c r="T114" s="1" t="s">
        <v>21</v>
      </c>
      <c r="U114" s="1" t="s">
        <v>21</v>
      </c>
      <c r="V114" s="1" t="s">
        <v>21</v>
      </c>
      <c r="W114" s="1" t="s">
        <v>39</v>
      </c>
      <c r="X114" s="43" t="s">
        <v>161</v>
      </c>
    </row>
    <row r="115" spans="1:24">
      <c r="A115" s="1" t="s">
        <v>99</v>
      </c>
      <c r="B115" s="1" t="s">
        <v>21</v>
      </c>
      <c r="C115" s="10"/>
      <c r="G115" s="1">
        <v>3</v>
      </c>
      <c r="I115" s="1">
        <v>27</v>
      </c>
      <c r="J115" s="1" t="s">
        <v>22</v>
      </c>
      <c r="M115" s="1" t="s">
        <v>29</v>
      </c>
      <c r="N115" s="1" t="s">
        <v>31</v>
      </c>
      <c r="P115" s="1" t="s">
        <v>21</v>
      </c>
      <c r="Q115" s="1" t="s">
        <v>35</v>
      </c>
      <c r="R115" s="1" t="s">
        <v>97</v>
      </c>
      <c r="S115" s="1" t="s">
        <v>20</v>
      </c>
      <c r="T115" s="1" t="s">
        <v>21</v>
      </c>
      <c r="U115" s="1" t="s">
        <v>21</v>
      </c>
      <c r="V115" s="1" t="s">
        <v>21</v>
      </c>
      <c r="W115" s="1" t="s">
        <v>40</v>
      </c>
      <c r="X115" s="43"/>
    </row>
    <row r="116" spans="1:24">
      <c r="A116" s="1" t="s">
        <v>289</v>
      </c>
      <c r="B116" s="1" t="s">
        <v>21</v>
      </c>
      <c r="C116" s="10" t="s">
        <v>282</v>
      </c>
      <c r="E116" s="1">
        <v>1</v>
      </c>
      <c r="F116" s="1">
        <v>1</v>
      </c>
      <c r="G116" s="1">
        <v>4</v>
      </c>
      <c r="H116" s="1" t="s">
        <v>165</v>
      </c>
      <c r="I116" s="1">
        <v>50</v>
      </c>
      <c r="J116" s="1" t="s">
        <v>22</v>
      </c>
      <c r="K116" s="1">
        <v>21</v>
      </c>
      <c r="L116" s="1" t="s">
        <v>25</v>
      </c>
      <c r="M116" s="1" t="s">
        <v>29</v>
      </c>
      <c r="N116" s="1" t="s">
        <v>31</v>
      </c>
      <c r="P116" s="1" t="s">
        <v>21</v>
      </c>
      <c r="Q116" s="1" t="s">
        <v>35</v>
      </c>
      <c r="R116" s="1" t="s">
        <v>97</v>
      </c>
      <c r="T116" s="1" t="s">
        <v>21</v>
      </c>
      <c r="U116" s="1" t="s">
        <v>21</v>
      </c>
      <c r="V116" s="1" t="s">
        <v>21</v>
      </c>
      <c r="W116" s="1" t="s">
        <v>39</v>
      </c>
      <c r="X116" s="43"/>
    </row>
    <row r="117" spans="1:24">
      <c r="A117" s="1" t="s">
        <v>99</v>
      </c>
      <c r="B117" s="1" t="s">
        <v>21</v>
      </c>
      <c r="C117" s="10"/>
      <c r="E117" s="1">
        <v>2</v>
      </c>
      <c r="F117" s="1">
        <v>1</v>
      </c>
      <c r="G117" s="1">
        <v>1</v>
      </c>
      <c r="H117" s="1">
        <v>3</v>
      </c>
      <c r="I117" s="1">
        <v>72</v>
      </c>
      <c r="J117" s="1" t="s">
        <v>22</v>
      </c>
      <c r="K117" s="1">
        <v>21</v>
      </c>
      <c r="L117" s="1" t="s">
        <v>25</v>
      </c>
      <c r="M117" s="1" t="s">
        <v>29</v>
      </c>
      <c r="N117" s="1" t="s">
        <v>31</v>
      </c>
      <c r="P117" s="1" t="s">
        <v>21</v>
      </c>
      <c r="Q117" s="1" t="s">
        <v>35</v>
      </c>
      <c r="R117" s="1" t="s">
        <v>97</v>
      </c>
      <c r="S117" s="1" t="s">
        <v>21</v>
      </c>
      <c r="T117" s="1" t="s">
        <v>20</v>
      </c>
      <c r="U117" s="1" t="s">
        <v>21</v>
      </c>
      <c r="V117" s="1" t="s">
        <v>21</v>
      </c>
      <c r="W117" s="1" t="s">
        <v>40</v>
      </c>
      <c r="X117" s="43"/>
    </row>
    <row r="118" spans="1:24">
      <c r="A118" s="1" t="s">
        <v>290</v>
      </c>
      <c r="B118" s="1" t="s">
        <v>21</v>
      </c>
      <c r="C118" s="10" t="s">
        <v>275</v>
      </c>
      <c r="E118" s="1">
        <v>2</v>
      </c>
      <c r="F118" s="1">
        <v>1</v>
      </c>
      <c r="G118" s="1">
        <v>4</v>
      </c>
      <c r="H118" s="1" t="s">
        <v>107</v>
      </c>
      <c r="I118" s="1">
        <v>70</v>
      </c>
      <c r="J118" s="1" t="s">
        <v>22</v>
      </c>
      <c r="K118" s="1">
        <v>21</v>
      </c>
      <c r="L118" s="1" t="s">
        <v>25</v>
      </c>
      <c r="M118" s="1" t="s">
        <v>29</v>
      </c>
      <c r="N118" s="1" t="s">
        <v>31</v>
      </c>
      <c r="P118" s="1" t="s">
        <v>21</v>
      </c>
      <c r="Q118" s="1" t="s">
        <v>35</v>
      </c>
      <c r="S118" s="1" t="s">
        <v>21</v>
      </c>
      <c r="T118" s="1" t="s">
        <v>20</v>
      </c>
      <c r="U118" s="1" t="s">
        <v>21</v>
      </c>
      <c r="V118" s="1" t="s">
        <v>21</v>
      </c>
      <c r="W118" s="1" t="s">
        <v>39</v>
      </c>
      <c r="X118" s="43" t="s">
        <v>162</v>
      </c>
    </row>
    <row r="119" spans="1:24">
      <c r="A119" s="1" t="s">
        <v>298</v>
      </c>
      <c r="C119" s="10" t="s">
        <v>275</v>
      </c>
      <c r="E119" s="1">
        <v>1</v>
      </c>
      <c r="F119" s="1">
        <v>1</v>
      </c>
      <c r="J119" s="1" t="s">
        <v>96</v>
      </c>
      <c r="K119" s="1">
        <v>22</v>
      </c>
      <c r="L119" s="8" t="s">
        <v>25</v>
      </c>
      <c r="M119" s="1" t="s">
        <v>120</v>
      </c>
      <c r="N119" s="1" t="s">
        <v>31</v>
      </c>
      <c r="P119" s="1" t="s">
        <v>21</v>
      </c>
      <c r="Q119" s="1" t="s">
        <v>35</v>
      </c>
      <c r="R119" s="1" t="s">
        <v>97</v>
      </c>
      <c r="S119" s="1" t="s">
        <v>21</v>
      </c>
      <c r="T119" s="1" t="s">
        <v>20</v>
      </c>
      <c r="U119" s="1" t="s">
        <v>21</v>
      </c>
      <c r="V119" s="1" t="s">
        <v>21</v>
      </c>
      <c r="W119" s="1" t="s">
        <v>39</v>
      </c>
      <c r="X119" s="43"/>
    </row>
    <row r="120" spans="1:24">
      <c r="A120" s="1" t="s">
        <v>291</v>
      </c>
      <c r="B120" s="1" t="s">
        <v>21</v>
      </c>
      <c r="C120" s="10"/>
      <c r="E120" s="1">
        <v>3</v>
      </c>
      <c r="F120" s="1">
        <v>1</v>
      </c>
      <c r="G120" s="1">
        <v>4</v>
      </c>
      <c r="H120" s="1" t="s">
        <v>107</v>
      </c>
      <c r="I120" s="1">
        <v>90</v>
      </c>
      <c r="J120" s="1" t="s">
        <v>22</v>
      </c>
      <c r="K120" s="1">
        <v>20</v>
      </c>
      <c r="L120" s="8" t="s">
        <v>25</v>
      </c>
      <c r="M120" s="1" t="s">
        <v>29</v>
      </c>
      <c r="N120" s="1" t="s">
        <v>31</v>
      </c>
      <c r="P120" s="1" t="s">
        <v>21</v>
      </c>
      <c r="Q120" s="1" t="s">
        <v>35</v>
      </c>
      <c r="R120" s="1" t="s">
        <v>97</v>
      </c>
      <c r="S120" s="1" t="s">
        <v>20</v>
      </c>
      <c r="T120" s="1" t="s">
        <v>20</v>
      </c>
      <c r="U120" s="1" t="s">
        <v>21</v>
      </c>
      <c r="V120" s="1" t="s">
        <v>21</v>
      </c>
      <c r="W120" s="1" t="s">
        <v>39</v>
      </c>
      <c r="X120" s="43"/>
    </row>
    <row r="121" spans="1:24">
      <c r="A121" s="1" t="s">
        <v>299</v>
      </c>
      <c r="B121" s="1" t="s">
        <v>21</v>
      </c>
      <c r="C121" s="10"/>
      <c r="E121" s="1">
        <v>2</v>
      </c>
      <c r="F121" s="1">
        <v>1</v>
      </c>
      <c r="G121" s="1">
        <v>5</v>
      </c>
      <c r="H121" s="1">
        <v>1</v>
      </c>
      <c r="I121" s="1">
        <v>74</v>
      </c>
      <c r="J121" s="1" t="s">
        <v>22</v>
      </c>
      <c r="K121" s="1">
        <v>22</v>
      </c>
      <c r="L121" s="1" t="s">
        <v>25</v>
      </c>
      <c r="M121" s="1" t="s">
        <v>29</v>
      </c>
      <c r="N121" s="1" t="s">
        <v>31</v>
      </c>
      <c r="P121" s="1" t="s">
        <v>21</v>
      </c>
      <c r="Q121" s="1" t="s">
        <v>35</v>
      </c>
      <c r="R121" s="1" t="s">
        <v>97</v>
      </c>
      <c r="S121" s="1" t="s">
        <v>20</v>
      </c>
      <c r="T121" s="1" t="s">
        <v>20</v>
      </c>
      <c r="U121" s="1" t="s">
        <v>21</v>
      </c>
      <c r="V121" s="1" t="s">
        <v>21</v>
      </c>
      <c r="W121" s="1" t="s">
        <v>39</v>
      </c>
      <c r="X121" s="43"/>
    </row>
    <row r="122" spans="1:24">
      <c r="A122" s="1" t="s">
        <v>99</v>
      </c>
      <c r="B122" s="1" t="s">
        <v>21</v>
      </c>
      <c r="C122" s="10"/>
      <c r="E122" s="1">
        <v>3</v>
      </c>
      <c r="F122" s="1">
        <v>1</v>
      </c>
      <c r="G122" s="1">
        <v>2</v>
      </c>
      <c r="H122" s="1">
        <v>4</v>
      </c>
      <c r="I122" s="1">
        <v>87</v>
      </c>
      <c r="J122" s="1" t="s">
        <v>22</v>
      </c>
      <c r="K122" s="1">
        <v>22</v>
      </c>
      <c r="L122" s="1" t="s">
        <v>25</v>
      </c>
      <c r="M122" s="1" t="s">
        <v>29</v>
      </c>
      <c r="N122" s="1" t="s">
        <v>31</v>
      </c>
      <c r="P122" s="1" t="s">
        <v>21</v>
      </c>
      <c r="Q122" s="1" t="s">
        <v>35</v>
      </c>
      <c r="R122" s="1" t="s">
        <v>97</v>
      </c>
      <c r="S122" s="1" t="s">
        <v>20</v>
      </c>
      <c r="T122" s="1" t="s">
        <v>20</v>
      </c>
      <c r="U122" s="1" t="s">
        <v>21</v>
      </c>
      <c r="V122" s="1" t="s">
        <v>21</v>
      </c>
      <c r="W122" s="1" t="s">
        <v>39</v>
      </c>
      <c r="X122" s="43"/>
    </row>
    <row r="123" spans="1:24">
      <c r="A123" s="1" t="s">
        <v>292</v>
      </c>
      <c r="B123" s="1" t="s">
        <v>21</v>
      </c>
      <c r="C123" s="10"/>
      <c r="E123" s="1">
        <v>4</v>
      </c>
      <c r="F123" s="1">
        <v>1</v>
      </c>
      <c r="G123" s="1">
        <v>6</v>
      </c>
      <c r="I123" s="1">
        <v>130</v>
      </c>
      <c r="J123" s="1" t="s">
        <v>22</v>
      </c>
      <c r="M123" s="1" t="s">
        <v>163</v>
      </c>
      <c r="N123" s="1" t="s">
        <v>31</v>
      </c>
      <c r="P123" s="1" t="s">
        <v>21</v>
      </c>
      <c r="Q123" s="1" t="s">
        <v>21</v>
      </c>
      <c r="S123" s="1" t="s">
        <v>20</v>
      </c>
      <c r="T123" s="1" t="s">
        <v>20</v>
      </c>
      <c r="U123" s="1" t="s">
        <v>21</v>
      </c>
      <c r="V123" s="1" t="s">
        <v>21</v>
      </c>
      <c r="X123" s="43" t="s">
        <v>164</v>
      </c>
    </row>
    <row r="124" spans="1:24">
      <c r="A124" s="1" t="s">
        <v>293</v>
      </c>
      <c r="B124" s="1" t="s">
        <v>21</v>
      </c>
      <c r="C124" s="10" t="s">
        <v>275</v>
      </c>
      <c r="E124" s="1">
        <v>3</v>
      </c>
      <c r="F124" s="1">
        <v>1</v>
      </c>
      <c r="G124" s="1">
        <v>0</v>
      </c>
      <c r="H124" s="1" t="s">
        <v>182</v>
      </c>
      <c r="I124" s="1">
        <v>91</v>
      </c>
      <c r="J124" s="1" t="s">
        <v>22</v>
      </c>
      <c r="K124" s="1">
        <v>20</v>
      </c>
      <c r="L124" s="1" t="s">
        <v>25</v>
      </c>
      <c r="M124" s="1" t="s">
        <v>29</v>
      </c>
      <c r="N124" s="1" t="s">
        <v>31</v>
      </c>
      <c r="P124" s="1" t="s">
        <v>21</v>
      </c>
      <c r="Q124" s="1" t="s">
        <v>35</v>
      </c>
      <c r="R124" s="1" t="s">
        <v>97</v>
      </c>
      <c r="S124" s="1" t="s">
        <v>20</v>
      </c>
      <c r="T124" s="1" t="s">
        <v>21</v>
      </c>
      <c r="U124" s="1" t="s">
        <v>20</v>
      </c>
      <c r="V124" s="1" t="s">
        <v>21</v>
      </c>
      <c r="W124" s="1" t="s">
        <v>41</v>
      </c>
      <c r="X124" s="43" t="s">
        <v>191</v>
      </c>
    </row>
    <row r="125" spans="1:24">
      <c r="A125" s="1" t="s">
        <v>294</v>
      </c>
      <c r="B125" s="1" t="s">
        <v>21</v>
      </c>
      <c r="C125" s="10" t="s">
        <v>283</v>
      </c>
      <c r="E125" s="1">
        <v>2</v>
      </c>
      <c r="F125" s="1">
        <v>1</v>
      </c>
      <c r="G125" s="1">
        <v>4</v>
      </c>
      <c r="H125" s="1">
        <v>100</v>
      </c>
      <c r="I125" s="1">
        <v>81.680000000000007</v>
      </c>
      <c r="J125" s="1" t="s">
        <v>22</v>
      </c>
      <c r="K125" s="1">
        <v>20</v>
      </c>
      <c r="L125" s="8" t="s">
        <v>25</v>
      </c>
      <c r="M125" s="1" t="s">
        <v>29</v>
      </c>
      <c r="N125" s="1" t="s">
        <v>102</v>
      </c>
      <c r="P125" s="1" t="s">
        <v>21</v>
      </c>
      <c r="Q125" s="1" t="s">
        <v>35</v>
      </c>
      <c r="R125" s="1" t="s">
        <v>97</v>
      </c>
      <c r="S125" s="1" t="s">
        <v>21</v>
      </c>
      <c r="T125" s="1" t="s">
        <v>21</v>
      </c>
      <c r="U125" s="1" t="s">
        <v>21</v>
      </c>
      <c r="V125" s="1" t="s">
        <v>21</v>
      </c>
      <c r="W125" s="1" t="s">
        <v>39</v>
      </c>
      <c r="X125" s="43" t="s">
        <v>103</v>
      </c>
    </row>
    <row r="126" spans="1:24">
      <c r="A126" s="1" t="s">
        <v>260</v>
      </c>
      <c r="B126" s="1" t="s">
        <v>21</v>
      </c>
      <c r="C126" s="10"/>
      <c r="E126" s="1">
        <v>1</v>
      </c>
      <c r="F126" s="1">
        <v>1</v>
      </c>
      <c r="G126" s="1">
        <v>0</v>
      </c>
      <c r="H126" s="1" t="s">
        <v>246</v>
      </c>
      <c r="I126" s="1">
        <v>49.14</v>
      </c>
      <c r="J126" s="1" t="s">
        <v>22</v>
      </c>
      <c r="K126" s="1">
        <v>18</v>
      </c>
      <c r="L126" s="1" t="s">
        <v>33</v>
      </c>
      <c r="M126" s="1" t="s">
        <v>131</v>
      </c>
      <c r="N126" s="1" t="s">
        <v>109</v>
      </c>
      <c r="P126" s="1" t="s">
        <v>21</v>
      </c>
      <c r="Q126" s="1" t="s">
        <v>35</v>
      </c>
      <c r="R126" s="1" t="s">
        <v>97</v>
      </c>
      <c r="S126" s="1" t="s">
        <v>20</v>
      </c>
      <c r="T126" s="1" t="s">
        <v>20</v>
      </c>
      <c r="U126" s="1" t="s">
        <v>21</v>
      </c>
      <c r="V126" s="1" t="s">
        <v>21</v>
      </c>
      <c r="W126" s="1" t="s">
        <v>38</v>
      </c>
      <c r="X126" s="43" t="s">
        <v>247</v>
      </c>
    </row>
    <row r="127" spans="1:24">
      <c r="A127" s="1" t="s">
        <v>295</v>
      </c>
      <c r="B127" s="1" t="s">
        <v>21</v>
      </c>
      <c r="C127" s="10" t="s">
        <v>275</v>
      </c>
      <c r="E127" s="1">
        <v>2</v>
      </c>
      <c r="F127" s="1">
        <v>1</v>
      </c>
      <c r="G127" s="1">
        <v>0</v>
      </c>
      <c r="H127" s="1" t="s">
        <v>236</v>
      </c>
      <c r="I127" s="1">
        <v>70</v>
      </c>
      <c r="J127" s="1" t="s">
        <v>22</v>
      </c>
      <c r="K127" s="1" t="s">
        <v>129</v>
      </c>
      <c r="L127" s="1" t="s">
        <v>25</v>
      </c>
      <c r="P127" s="1" t="s">
        <v>21</v>
      </c>
      <c r="Q127" s="1" t="s">
        <v>35</v>
      </c>
      <c r="R127" s="1" t="s">
        <v>97</v>
      </c>
      <c r="S127" s="1" t="s">
        <v>21</v>
      </c>
      <c r="T127" s="1" t="s">
        <v>20</v>
      </c>
      <c r="U127" s="1" t="s">
        <v>21</v>
      </c>
      <c r="V127" s="1" t="s">
        <v>21</v>
      </c>
      <c r="W127" s="1" t="s">
        <v>39</v>
      </c>
      <c r="X127" s="43"/>
    </row>
    <row r="128" spans="1:24">
      <c r="A128" s="1" t="s">
        <v>296</v>
      </c>
      <c r="B128" s="1" t="s">
        <v>21</v>
      </c>
      <c r="C128" s="10"/>
      <c r="E128" s="1">
        <v>3</v>
      </c>
      <c r="F128" s="1">
        <v>1</v>
      </c>
      <c r="G128" s="1">
        <v>2</v>
      </c>
      <c r="H128" s="1" t="s">
        <v>228</v>
      </c>
      <c r="J128" s="1" t="s">
        <v>22</v>
      </c>
      <c r="K128" s="1">
        <v>20</v>
      </c>
      <c r="L128" s="1" t="s">
        <v>25</v>
      </c>
      <c r="P128" s="1" t="s">
        <v>21</v>
      </c>
      <c r="Q128" s="1" t="s">
        <v>35</v>
      </c>
      <c r="R128" s="1" t="s">
        <v>97</v>
      </c>
      <c r="S128" s="1" t="s">
        <v>20</v>
      </c>
      <c r="T128" s="1" t="s">
        <v>20</v>
      </c>
      <c r="U128" s="1" t="s">
        <v>21</v>
      </c>
      <c r="V128" s="1" t="s">
        <v>21</v>
      </c>
      <c r="W128" s="1" t="s">
        <v>40</v>
      </c>
      <c r="X128" s="43"/>
    </row>
    <row r="129" spans="1:24" s="38" customFormat="1">
      <c r="A129" s="46"/>
      <c r="B129" s="46"/>
      <c r="C129" s="69"/>
      <c r="D129" s="70"/>
      <c r="E129" s="46"/>
      <c r="F129" s="46"/>
      <c r="G129" s="46"/>
      <c r="H129" s="46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71"/>
    </row>
    <row r="130" spans="1:24">
      <c r="C130" s="10"/>
      <c r="X130" s="43"/>
    </row>
    <row r="131" spans="1:24">
      <c r="C131" s="10"/>
      <c r="X131" s="43"/>
    </row>
    <row r="132" spans="1:24">
      <c r="C132" s="10"/>
      <c r="X132" s="43"/>
    </row>
    <row r="133" spans="1:24">
      <c r="C133" s="10"/>
      <c r="X133" s="43"/>
    </row>
    <row r="134" spans="1:24">
      <c r="C134" s="10"/>
      <c r="X134" s="43"/>
    </row>
    <row r="135" spans="1:24">
      <c r="C135" s="10"/>
      <c r="X135" s="43"/>
    </row>
    <row r="136" spans="1:24">
      <c r="C136" s="10"/>
      <c r="X136" s="43"/>
    </row>
    <row r="137" spans="1:24">
      <c r="C137" s="10"/>
      <c r="X137" s="43"/>
    </row>
    <row r="138" spans="1:24">
      <c r="C138" s="10"/>
      <c r="X138" s="43"/>
    </row>
    <row r="139" spans="1:24">
      <c r="C139" s="10"/>
      <c r="X139" s="43"/>
    </row>
    <row r="140" spans="1:24">
      <c r="C140" s="10"/>
      <c r="X140" s="43"/>
    </row>
    <row r="141" spans="1:24">
      <c r="C141" s="10"/>
      <c r="X141" s="43"/>
    </row>
    <row r="142" spans="1:24">
      <c r="C142" s="10"/>
      <c r="X142" s="43"/>
    </row>
    <row r="143" spans="1:24">
      <c r="C143" s="10"/>
      <c r="X143" s="43"/>
    </row>
    <row r="144" spans="1:24">
      <c r="C144" s="10"/>
      <c r="X144" s="43"/>
    </row>
    <row r="145" spans="3:24">
      <c r="C145" s="10"/>
      <c r="X145" s="43"/>
    </row>
    <row r="146" spans="3:24">
      <c r="C146" s="10"/>
      <c r="X146" s="43"/>
    </row>
    <row r="147" spans="3:24">
      <c r="C147" s="10"/>
      <c r="X147" s="43"/>
    </row>
    <row r="148" spans="3:24">
      <c r="C148" s="10"/>
      <c r="X148" s="43"/>
    </row>
    <row r="149" spans="3:24">
      <c r="C149" s="10"/>
      <c r="X149" s="43"/>
    </row>
    <row r="150" spans="3:24">
      <c r="C150" s="10"/>
      <c r="X150" s="43"/>
    </row>
    <row r="151" spans="3:24">
      <c r="C151" s="10"/>
      <c r="X151" s="43"/>
    </row>
    <row r="152" spans="3:24">
      <c r="C152" s="10"/>
      <c r="X152" s="43"/>
    </row>
    <row r="153" spans="3:24">
      <c r="C153" s="10"/>
      <c r="X153" s="43"/>
    </row>
    <row r="154" spans="3:24">
      <c r="C154" s="10"/>
      <c r="X154" s="43"/>
    </row>
    <row r="155" spans="3:24">
      <c r="C155" s="10"/>
      <c r="X155" s="43"/>
    </row>
    <row r="156" spans="3:24">
      <c r="C156" s="10"/>
      <c r="X156" s="43"/>
    </row>
    <row r="157" spans="3:24">
      <c r="C157" s="10"/>
      <c r="X157" s="43"/>
    </row>
    <row r="158" spans="3:24">
      <c r="C158" s="10"/>
      <c r="X158" s="43"/>
    </row>
    <row r="159" spans="3:24">
      <c r="C159" s="10"/>
      <c r="X159" s="43"/>
    </row>
    <row r="160" spans="3:24">
      <c r="C160" s="10"/>
      <c r="X160" s="43"/>
    </row>
    <row r="161" spans="3:24">
      <c r="C161" s="10"/>
      <c r="X161" s="43"/>
    </row>
    <row r="162" spans="3:24">
      <c r="C162" s="10"/>
      <c r="X162" s="43"/>
    </row>
    <row r="163" spans="3:24">
      <c r="C163" s="10"/>
      <c r="X163" s="43"/>
    </row>
    <row r="164" spans="3:24">
      <c r="C164" s="10"/>
      <c r="X164" s="43"/>
    </row>
    <row r="165" spans="3:24">
      <c r="C165" s="10"/>
      <c r="X165" s="43"/>
    </row>
    <row r="166" spans="3:24">
      <c r="C166" s="10"/>
      <c r="X166" s="43"/>
    </row>
    <row r="167" spans="3:24">
      <c r="C167" s="10"/>
      <c r="X167" s="43"/>
    </row>
    <row r="168" spans="3:24">
      <c r="C168" s="10"/>
      <c r="X168" s="43"/>
    </row>
    <row r="169" spans="3:24">
      <c r="C169" s="10"/>
      <c r="X169" s="43"/>
    </row>
    <row r="170" spans="3:24">
      <c r="C170" s="10"/>
      <c r="X170" s="43"/>
    </row>
    <row r="171" spans="3:24">
      <c r="C171" s="10"/>
      <c r="X171" s="43"/>
    </row>
    <row r="172" spans="3:24">
      <c r="C172" s="10"/>
      <c r="X172" s="43"/>
    </row>
    <row r="173" spans="3:24">
      <c r="C173" s="10"/>
      <c r="X173" s="43"/>
    </row>
    <row r="174" spans="3:24">
      <c r="C174" s="10"/>
      <c r="X174" s="43"/>
    </row>
    <row r="175" spans="3:24">
      <c r="C175" s="10"/>
      <c r="X175" s="43"/>
    </row>
    <row r="176" spans="3:24">
      <c r="C176" s="10"/>
      <c r="X176" s="43"/>
    </row>
    <row r="177" spans="3:24">
      <c r="C177" s="10"/>
      <c r="X177" s="43"/>
    </row>
    <row r="178" spans="3:24">
      <c r="C178" s="10"/>
      <c r="X178" s="43"/>
    </row>
    <row r="179" spans="3:24">
      <c r="C179" s="10"/>
      <c r="X179" s="43"/>
    </row>
    <row r="180" spans="3:24">
      <c r="C180" s="10"/>
    </row>
    <row r="181" spans="3:24">
      <c r="C181" s="10"/>
    </row>
    <row r="182" spans="3:24">
      <c r="C182" s="10"/>
    </row>
    <row r="183" spans="3:24">
      <c r="C183" s="10"/>
    </row>
    <row r="184" spans="3:24">
      <c r="C184" s="10"/>
    </row>
    <row r="185" spans="3:24">
      <c r="C185" s="10"/>
    </row>
    <row r="186" spans="3:24">
      <c r="C186" s="10"/>
    </row>
    <row r="187" spans="3:24">
      <c r="C187" s="10"/>
    </row>
    <row r="188" spans="3:24">
      <c r="C188" s="10"/>
    </row>
    <row r="189" spans="3:24">
      <c r="C189" s="10"/>
    </row>
    <row r="190" spans="3:24">
      <c r="C190" s="10"/>
    </row>
    <row r="191" spans="3:24">
      <c r="C191" s="10"/>
    </row>
    <row r="192" spans="3:24">
      <c r="C192" s="10"/>
    </row>
    <row r="193" spans="3:3">
      <c r="C193" s="10"/>
    </row>
    <row r="194" spans="3:3">
      <c r="C194" s="10"/>
    </row>
    <row r="195" spans="3:3">
      <c r="C195" s="10"/>
    </row>
    <row r="196" spans="3:3">
      <c r="C196" s="10"/>
    </row>
    <row r="197" spans="3:3">
      <c r="C197" s="10"/>
    </row>
    <row r="198" spans="3:3">
      <c r="C198" s="10"/>
    </row>
    <row r="199" spans="3:3">
      <c r="C199" s="10"/>
    </row>
    <row r="200" spans="3:3">
      <c r="C200" s="10"/>
    </row>
    <row r="201" spans="3:3">
      <c r="C201" s="10"/>
    </row>
    <row r="202" spans="3:3">
      <c r="C202" s="10"/>
    </row>
    <row r="203" spans="3:3">
      <c r="C203" s="10"/>
    </row>
    <row r="204" spans="3:3">
      <c r="C204" s="10"/>
    </row>
    <row r="205" spans="3:3">
      <c r="C205" s="10"/>
    </row>
    <row r="206" spans="3:3">
      <c r="C206" s="10"/>
    </row>
    <row r="207" spans="3:3">
      <c r="C207" s="10"/>
    </row>
  </sheetData>
  <autoFilter ref="A7:Z129">
    <sortState ref="A8:Z155">
      <sortCondition ref="O7:O155"/>
    </sortState>
  </autoFilter>
  <mergeCells count="27">
    <mergeCell ref="D2:D3"/>
    <mergeCell ref="E2:E3"/>
    <mergeCell ref="V2:V3"/>
    <mergeCell ref="W2:W3"/>
    <mergeCell ref="X2:X3"/>
    <mergeCell ref="O2:O3"/>
    <mergeCell ref="P2:P3"/>
    <mergeCell ref="R2:R3"/>
    <mergeCell ref="S2:S3"/>
    <mergeCell ref="T2:T3"/>
    <mergeCell ref="Q2:Q3"/>
    <mergeCell ref="A1:D1"/>
    <mergeCell ref="E1:J1"/>
    <mergeCell ref="K1:L1"/>
    <mergeCell ref="N2:N3"/>
    <mergeCell ref="U2:U3"/>
    <mergeCell ref="F2:F3"/>
    <mergeCell ref="G2:G3"/>
    <mergeCell ref="J2:J3"/>
    <mergeCell ref="K2:K3"/>
    <mergeCell ref="L2:L3"/>
    <mergeCell ref="M2:M3"/>
    <mergeCell ref="H2:H3"/>
    <mergeCell ref="I2:I3"/>
    <mergeCell ref="A2:A3"/>
    <mergeCell ref="B2:B3"/>
    <mergeCell ref="C2:C3"/>
  </mergeCells>
  <conditionalFormatting sqref="L58:L59 L11:L12">
    <cfRule type="cellIs" dxfId="8" priority="22" operator="equal">
      <formula>"froid"</formula>
    </cfRule>
    <cfRule type="cellIs" dxfId="7" priority="23" operator="equal">
      <formula>"Chaud"</formula>
    </cfRule>
    <cfRule type="cellIs" dxfId="6" priority="24" operator="equal">
      <formula>"Satisfait"</formula>
    </cfRule>
  </conditionalFormatting>
  <conditionalFormatting sqref="L11:L209">
    <cfRule type="cellIs" dxfId="5" priority="19" operator="equal">
      <formula>"Froid"</formula>
    </cfRule>
    <cfRule type="cellIs" dxfId="4" priority="20" operator="equal">
      <formula>"Chaud"</formula>
    </cfRule>
    <cfRule type="cellIs" dxfId="3" priority="21" operator="equal">
      <formula>"Satisfait"</formula>
    </cfRule>
  </conditionalFormatting>
  <conditionalFormatting sqref="L1:L1048576">
    <cfRule type="cellIs" dxfId="2" priority="13" operator="equal">
      <formula>"Satisfait"</formula>
    </cfRule>
    <cfRule type="cellIs" dxfId="1" priority="14" operator="equal">
      <formula>"Froid"</formula>
    </cfRule>
    <cfRule type="cellIs" dxfId="0" priority="15" operator="equal">
      <formula>"Chaud"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41"/>
  <sheetViews>
    <sheetView workbookViewId="0">
      <selection activeCell="D13" sqref="D13"/>
    </sheetView>
  </sheetViews>
  <sheetFormatPr baseColWidth="10" defaultRowHeight="15"/>
  <cols>
    <col min="1" max="1" width="46.5703125" bestFit="1" customWidth="1"/>
    <col min="2" max="2" width="5.5703125" bestFit="1" customWidth="1"/>
    <col min="3" max="3" width="1.5703125" style="22" customWidth="1"/>
    <col min="4" max="4" width="10.28515625" bestFit="1" customWidth="1"/>
    <col min="5" max="5" width="5.5703125" bestFit="1" customWidth="1"/>
    <col min="6" max="6" width="3.42578125" customWidth="1"/>
    <col min="7" max="7" width="45.28515625" customWidth="1"/>
    <col min="8" max="8" width="12.42578125" bestFit="1" customWidth="1"/>
    <col min="9" max="9" width="14" customWidth="1"/>
    <col min="10" max="10" width="47" bestFit="1" customWidth="1"/>
    <col min="11" max="11" width="5.5703125" bestFit="1" customWidth="1"/>
    <col min="12" max="12" width="6.42578125" customWidth="1"/>
    <col min="13" max="13" width="41.42578125" bestFit="1" customWidth="1"/>
    <col min="14" max="14" width="5.5703125" bestFit="1" customWidth="1"/>
  </cols>
  <sheetData>
    <row r="1" spans="1:14" ht="18.75">
      <c r="A1" s="15" t="s">
        <v>44</v>
      </c>
      <c r="B1" s="16">
        <f>E1-B2</f>
        <v>149</v>
      </c>
      <c r="C1" s="21"/>
      <c r="D1" s="19" t="s">
        <v>56</v>
      </c>
      <c r="E1" s="20">
        <v>270</v>
      </c>
      <c r="G1" s="13" t="s">
        <v>49</v>
      </c>
      <c r="H1" s="14">
        <f>COUNTIF(Sondage!Q8:Q129,"non")</f>
        <v>10</v>
      </c>
      <c r="J1" s="13" t="s">
        <v>57</v>
      </c>
      <c r="K1" s="14">
        <f>COUNTIF(Sondage!N7:N1048549,"SV")</f>
        <v>21</v>
      </c>
      <c r="M1" s="13" t="s">
        <v>83</v>
      </c>
      <c r="N1" s="14">
        <f>COUNTIF(Sondage!W8:W1048576,"Très favorable")</f>
        <v>4</v>
      </c>
    </row>
    <row r="2" spans="1:14" ht="18.75">
      <c r="A2" s="17" t="s">
        <v>45</v>
      </c>
      <c r="B2" s="18">
        <f>COUNTA(Sondage!A8:A129)</f>
        <v>121</v>
      </c>
      <c r="C2" s="21"/>
      <c r="G2" s="13" t="s">
        <v>50</v>
      </c>
      <c r="H2" s="14">
        <f>COUNTIF(Sondage!Q8:Q129,"ok")</f>
        <v>107</v>
      </c>
      <c r="J2" s="13" t="s">
        <v>58</v>
      </c>
      <c r="K2" s="14">
        <f>COUNTIF(Sondage!N8:N1048576,"DV")</f>
        <v>88</v>
      </c>
      <c r="M2" s="13" t="s">
        <v>84</v>
      </c>
      <c r="N2" s="14">
        <f>COUNTIF(Sondage!$W$8:$W$1048576,"favorable")</f>
        <v>69</v>
      </c>
    </row>
    <row r="3" spans="1:14" ht="18.75">
      <c r="C3" s="21"/>
      <c r="M3" s="13" t="s">
        <v>85</v>
      </c>
      <c r="N3" s="14">
        <f>COUNTIF(Sondage!$W$8:$W$1048576,"défavorable")</f>
        <v>26</v>
      </c>
    </row>
    <row r="4" spans="1:14" ht="18.75">
      <c r="C4" s="21"/>
      <c r="M4" s="13" t="s">
        <v>86</v>
      </c>
      <c r="N4" s="14">
        <f>COUNTIF(Sondage!$W$8:$W$1048576,"Très défavorable")</f>
        <v>11</v>
      </c>
    </row>
    <row r="5" spans="1:14" ht="18.75">
      <c r="C5" s="21"/>
    </row>
    <row r="6" spans="1:14" ht="18.75">
      <c r="C6" s="21"/>
    </row>
    <row r="7" spans="1:14" ht="18.75">
      <c r="C7" s="21"/>
    </row>
    <row r="8" spans="1:14" ht="18.75">
      <c r="C8" s="21"/>
    </row>
    <row r="9" spans="1:14" ht="18.75">
      <c r="C9" s="21"/>
    </row>
    <row r="10" spans="1:14" ht="18.75">
      <c r="C10" s="21"/>
    </row>
    <row r="11" spans="1:14" ht="18.75">
      <c r="C11" s="21"/>
    </row>
    <row r="12" spans="1:14" ht="18.75">
      <c r="C12" s="21"/>
      <c r="K12" s="49"/>
    </row>
    <row r="13" spans="1:14" ht="18.75">
      <c r="A13" s="13" t="s">
        <v>46</v>
      </c>
      <c r="B13" s="14">
        <f>COUNTIF(Sondage!$L$8:$L$1048576,"froid")</f>
        <v>19</v>
      </c>
      <c r="C13" s="21"/>
      <c r="G13" s="13" t="s">
        <v>93</v>
      </c>
      <c r="H13" s="14">
        <v>26</v>
      </c>
      <c r="J13" s="13" t="s">
        <v>60</v>
      </c>
      <c r="K13" s="14">
        <f>COUNTIF(Sondage!$S$8:$S$1048576,"non")</f>
        <v>60</v>
      </c>
      <c r="M13" s="13" t="s">
        <v>52</v>
      </c>
      <c r="N13" s="14">
        <f>COUNTIF(Sondage!$T$8:$T$1048576,"non")</f>
        <v>82</v>
      </c>
    </row>
    <row r="14" spans="1:14" ht="18.75">
      <c r="A14" s="13" t="s">
        <v>47</v>
      </c>
      <c r="B14" s="14">
        <f>COUNTIF(Sondage!$L$8:$L$1048576,"chaud")</f>
        <v>19</v>
      </c>
      <c r="C14" s="21"/>
      <c r="G14" s="13" t="s">
        <v>94</v>
      </c>
      <c r="H14" s="14">
        <v>38</v>
      </c>
      <c r="J14" s="13" t="s">
        <v>59</v>
      </c>
      <c r="K14" s="14">
        <f>COUNTIF(Sondage!$S$8:$S$1048576,"oui")</f>
        <v>51</v>
      </c>
      <c r="M14" s="13" t="s">
        <v>51</v>
      </c>
      <c r="N14" s="14">
        <f>COUNTIF(Sondage!$T$8:$T$1048576,"oui")</f>
        <v>37</v>
      </c>
    </row>
    <row r="15" spans="1:14" ht="18.75">
      <c r="A15" s="13" t="s">
        <v>48</v>
      </c>
      <c r="B15" s="14">
        <f>COUNTIF(Sondage!$L$8:$L$1048576,"satisfait")</f>
        <v>77</v>
      </c>
      <c r="C15" s="21"/>
    </row>
    <row r="16" spans="1:14" ht="18.75">
      <c r="C16" s="21"/>
    </row>
    <row r="23" spans="1:11">
      <c r="I23" s="22"/>
    </row>
    <row r="24" spans="1:11">
      <c r="I24" s="22"/>
    </row>
    <row r="27" spans="1:11" ht="18.75">
      <c r="A27" s="13" t="s">
        <v>87</v>
      </c>
      <c r="B27" s="14">
        <f>COUNTIF(Sondage!$U$8:$U$1048576,"oui")</f>
        <v>13</v>
      </c>
      <c r="C27" s="21"/>
      <c r="D27" s="49"/>
      <c r="G27" s="13" t="s">
        <v>88</v>
      </c>
      <c r="H27" s="14">
        <f>COUNTIF(Sondage!$V$8:$V$1048576,"oui")</f>
        <v>5</v>
      </c>
      <c r="J27" s="13" t="s">
        <v>89</v>
      </c>
      <c r="K27" s="14">
        <f>COUNTIF(Sondage!$P$8:$P$1048576,"oui")</f>
        <v>17</v>
      </c>
    </row>
    <row r="28" spans="1:11" ht="18.75">
      <c r="A28" s="13" t="s">
        <v>90</v>
      </c>
      <c r="B28" s="14">
        <f>COUNTIF(Sondage!$U$8:$U$1048576,"non")</f>
        <v>101</v>
      </c>
      <c r="C28" s="21"/>
      <c r="G28" s="13" t="s">
        <v>91</v>
      </c>
      <c r="H28" s="14">
        <f>COUNTIF(Sondage!$V$8:$V$1048576,"non")</f>
        <v>110</v>
      </c>
      <c r="J28" s="13" t="s">
        <v>92</v>
      </c>
      <c r="K28" s="14">
        <f>COUNTIF(Sondage!$P$8:$P$1048576,"non")</f>
        <v>95</v>
      </c>
    </row>
    <row r="29" spans="1:11" ht="18.75">
      <c r="C29" s="21"/>
    </row>
    <row r="40" spans="10:10">
      <c r="J40" s="22"/>
    </row>
    <row r="41" spans="10:10">
      <c r="J41" s="22"/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100"/>
  <sheetViews>
    <sheetView topLeftCell="A15" workbookViewId="0">
      <selection activeCell="C95" sqref="C95"/>
    </sheetView>
  </sheetViews>
  <sheetFormatPr baseColWidth="10" defaultRowHeight="15"/>
  <cols>
    <col min="1" max="1" width="28.28515625" bestFit="1" customWidth="1"/>
    <col min="2" max="2" width="18.42578125" bestFit="1" customWidth="1"/>
    <col min="3" max="3" width="13.140625" bestFit="1" customWidth="1"/>
    <col min="4" max="4" width="32" bestFit="1" customWidth="1"/>
    <col min="5" max="5" width="16.42578125" bestFit="1" customWidth="1"/>
    <col min="6" max="6" width="11.85546875" bestFit="1" customWidth="1"/>
    <col min="7" max="7" width="9.42578125" bestFit="1" customWidth="1"/>
    <col min="8" max="8" width="20.42578125" bestFit="1" customWidth="1"/>
    <col min="9" max="9" width="7.5703125" bestFit="1" customWidth="1"/>
    <col min="10" max="10" width="23.140625" bestFit="1" customWidth="1"/>
    <col min="11" max="11" width="7" bestFit="1" customWidth="1"/>
    <col min="12" max="12" width="17.7109375" bestFit="1" customWidth="1"/>
    <col min="13" max="13" width="15.140625" bestFit="1" customWidth="1"/>
    <col min="14" max="14" width="14.5703125" bestFit="1" customWidth="1"/>
    <col min="15" max="15" width="64.42578125" bestFit="1" customWidth="1"/>
    <col min="16" max="16" width="10.5703125" bestFit="1" customWidth="1"/>
    <col min="17" max="17" width="4.42578125" bestFit="1" customWidth="1"/>
    <col min="18" max="18" width="24.42578125" bestFit="1" customWidth="1"/>
    <col min="20" max="20" width="19" bestFit="1" customWidth="1"/>
    <col min="21" max="21" width="21.28515625" bestFit="1" customWidth="1"/>
    <col min="22" max="22" width="9.28515625" bestFit="1" customWidth="1"/>
    <col min="23" max="23" width="15.85546875" bestFit="1" customWidth="1"/>
    <col min="24" max="24" width="154.42578125" bestFit="1" customWidth="1"/>
  </cols>
  <sheetData>
    <row r="1" spans="1:24">
      <c r="A1" s="50">
        <v>1</v>
      </c>
      <c r="B1" s="50"/>
      <c r="C1" s="50"/>
      <c r="D1" s="50"/>
      <c r="E1" s="51">
        <v>2</v>
      </c>
      <c r="F1" s="51"/>
      <c r="G1" s="51"/>
      <c r="H1" s="51"/>
      <c r="I1" s="51"/>
      <c r="J1" s="51"/>
      <c r="K1" s="50">
        <v>3</v>
      </c>
      <c r="L1" s="50"/>
      <c r="M1" s="2">
        <v>4</v>
      </c>
      <c r="N1" s="2"/>
      <c r="O1" s="3">
        <v>5</v>
      </c>
      <c r="P1" s="2">
        <v>6</v>
      </c>
      <c r="Q1" s="3">
        <v>7</v>
      </c>
      <c r="R1" s="2">
        <v>9</v>
      </c>
      <c r="S1" s="3">
        <v>10</v>
      </c>
      <c r="T1" s="2">
        <v>11</v>
      </c>
      <c r="U1" s="3">
        <v>12</v>
      </c>
      <c r="V1" s="2">
        <v>13</v>
      </c>
      <c r="W1" s="3">
        <v>14</v>
      </c>
      <c r="X1" s="2">
        <v>15</v>
      </c>
    </row>
    <row r="2" spans="1:24" ht="15" customHeight="1">
      <c r="A2" s="52" t="s">
        <v>1</v>
      </c>
      <c r="B2" s="54" t="s">
        <v>6</v>
      </c>
      <c r="C2" s="52" t="s">
        <v>3</v>
      </c>
      <c r="D2" s="54" t="s">
        <v>7</v>
      </c>
      <c r="E2" s="52" t="s">
        <v>8</v>
      </c>
      <c r="F2" s="52" t="s">
        <v>9</v>
      </c>
      <c r="G2" s="52" t="s">
        <v>2</v>
      </c>
      <c r="H2" s="54" t="s">
        <v>42</v>
      </c>
      <c r="I2" s="54" t="s">
        <v>43</v>
      </c>
      <c r="J2" s="54" t="s">
        <v>10</v>
      </c>
      <c r="K2" s="54" t="s">
        <v>4</v>
      </c>
      <c r="L2" s="54" t="s">
        <v>11</v>
      </c>
      <c r="M2" s="52" t="s">
        <v>12</v>
      </c>
      <c r="N2" s="52" t="s">
        <v>27</v>
      </c>
      <c r="O2" s="52" t="s">
        <v>13</v>
      </c>
      <c r="P2" s="52" t="s">
        <v>34</v>
      </c>
      <c r="Q2" s="56" t="s">
        <v>0</v>
      </c>
      <c r="R2" s="52" t="s">
        <v>15</v>
      </c>
      <c r="S2" s="52" t="s">
        <v>14</v>
      </c>
      <c r="T2" s="52" t="s">
        <v>16</v>
      </c>
      <c r="U2" s="52" t="s">
        <v>17</v>
      </c>
      <c r="V2" s="52" t="s">
        <v>18</v>
      </c>
      <c r="W2" s="52" t="s">
        <v>19</v>
      </c>
      <c r="X2" s="52" t="s">
        <v>5</v>
      </c>
    </row>
    <row r="3" spans="1:24" ht="15" customHeight="1">
      <c r="A3" s="53"/>
      <c r="B3" s="53"/>
      <c r="C3" s="53"/>
      <c r="D3" s="53"/>
      <c r="E3" s="53"/>
      <c r="F3" s="53"/>
      <c r="G3" s="53"/>
      <c r="H3" s="53"/>
      <c r="I3" s="53"/>
      <c r="J3" s="53"/>
      <c r="K3" s="55"/>
      <c r="L3" s="55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</row>
    <row r="4" spans="1:24">
      <c r="A4" s="1" t="s">
        <v>260</v>
      </c>
      <c r="B4" s="1" t="s">
        <v>20</v>
      </c>
      <c r="C4" s="10" t="s">
        <v>258</v>
      </c>
      <c r="D4" s="1"/>
      <c r="E4" s="1">
        <v>3</v>
      </c>
      <c r="F4" s="1">
        <v>1</v>
      </c>
      <c r="G4" s="1">
        <v>-1</v>
      </c>
      <c r="H4" s="1">
        <v>3</v>
      </c>
      <c r="I4" s="1">
        <v>87</v>
      </c>
      <c r="J4" s="1" t="s">
        <v>22</v>
      </c>
      <c r="K4" s="1">
        <v>18</v>
      </c>
      <c r="L4" s="7" t="s">
        <v>24</v>
      </c>
      <c r="M4" s="1" t="s">
        <v>30</v>
      </c>
      <c r="N4" s="1" t="s">
        <v>28</v>
      </c>
      <c r="O4" s="1" t="s">
        <v>21</v>
      </c>
      <c r="P4" s="1" t="s">
        <v>21</v>
      </c>
      <c r="Q4" s="1" t="s">
        <v>35</v>
      </c>
      <c r="R4" s="1" t="s">
        <v>97</v>
      </c>
      <c r="S4" s="1" t="s">
        <v>20</v>
      </c>
      <c r="T4" s="1" t="s">
        <v>21</v>
      </c>
      <c r="U4" s="1" t="s">
        <v>98</v>
      </c>
      <c r="V4" s="1" t="s">
        <v>21</v>
      </c>
      <c r="W4" s="1" t="s">
        <v>86</v>
      </c>
      <c r="X4" s="48" t="s">
        <v>100</v>
      </c>
    </row>
    <row r="5" spans="1:24">
      <c r="A5" s="1" t="s">
        <v>261</v>
      </c>
      <c r="B5" s="1" t="s">
        <v>20</v>
      </c>
      <c r="C5" s="10" t="s">
        <v>258</v>
      </c>
      <c r="D5" s="1"/>
      <c r="E5" s="1">
        <v>1</v>
      </c>
      <c r="F5" s="1">
        <v>1</v>
      </c>
      <c r="G5" s="1">
        <v>1</v>
      </c>
      <c r="H5" s="1"/>
      <c r="I5" s="1">
        <v>51</v>
      </c>
      <c r="J5" s="1" t="s">
        <v>96</v>
      </c>
      <c r="K5" s="1">
        <v>22</v>
      </c>
      <c r="L5" s="7" t="s">
        <v>24</v>
      </c>
      <c r="M5" s="1" t="s">
        <v>30</v>
      </c>
      <c r="N5" s="1" t="s">
        <v>28</v>
      </c>
      <c r="O5" s="1"/>
      <c r="P5" s="1" t="s">
        <v>21</v>
      </c>
      <c r="Q5" s="1" t="s">
        <v>35</v>
      </c>
      <c r="R5" s="1" t="s">
        <v>97</v>
      </c>
      <c r="S5" s="1" t="s">
        <v>21</v>
      </c>
      <c r="T5" s="1" t="s">
        <v>21</v>
      </c>
      <c r="U5" s="1" t="s">
        <v>98</v>
      </c>
      <c r="V5" s="1" t="s">
        <v>21</v>
      </c>
      <c r="W5" s="1"/>
      <c r="X5" s="48" t="s">
        <v>101</v>
      </c>
    </row>
    <row r="6" spans="1:24">
      <c r="A6" s="1" t="s">
        <v>262</v>
      </c>
      <c r="B6" s="1" t="s">
        <v>20</v>
      </c>
      <c r="C6" s="10" t="s">
        <v>259</v>
      </c>
      <c r="D6" s="45"/>
      <c r="E6" s="1">
        <v>1</v>
      </c>
      <c r="F6" s="1">
        <v>1</v>
      </c>
      <c r="G6" s="1">
        <v>2</v>
      </c>
      <c r="H6" s="1"/>
      <c r="I6" s="1"/>
      <c r="J6" s="1" t="s">
        <v>22</v>
      </c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48" t="s">
        <v>104</v>
      </c>
    </row>
    <row r="7" spans="1:24">
      <c r="A7" s="1" t="s">
        <v>263</v>
      </c>
      <c r="B7" s="1" t="s">
        <v>20</v>
      </c>
      <c r="C7" s="10" t="s">
        <v>259</v>
      </c>
      <c r="D7" s="45"/>
      <c r="E7" s="1">
        <v>1</v>
      </c>
      <c r="F7" s="1">
        <v>1</v>
      </c>
      <c r="G7" s="1">
        <v>2</v>
      </c>
      <c r="H7" s="1">
        <v>17</v>
      </c>
      <c r="I7" s="1">
        <v>60</v>
      </c>
      <c r="J7" s="1" t="s">
        <v>96</v>
      </c>
      <c r="K7" s="1" t="s">
        <v>105</v>
      </c>
      <c r="L7" s="6" t="s">
        <v>23</v>
      </c>
      <c r="M7" s="1" t="s">
        <v>30</v>
      </c>
      <c r="N7" s="1" t="s">
        <v>28</v>
      </c>
      <c r="O7" s="1"/>
      <c r="P7" s="1" t="s">
        <v>21</v>
      </c>
      <c r="Q7" s="1" t="s">
        <v>21</v>
      </c>
      <c r="R7" s="1" t="s">
        <v>97</v>
      </c>
      <c r="S7" s="1" t="s">
        <v>20</v>
      </c>
      <c r="T7" s="1" t="s">
        <v>21</v>
      </c>
      <c r="U7" s="1" t="s">
        <v>98</v>
      </c>
      <c r="V7" s="1" t="s">
        <v>21</v>
      </c>
      <c r="W7" s="1" t="s">
        <v>39</v>
      </c>
      <c r="X7" s="48"/>
    </row>
    <row r="8" spans="1:24">
      <c r="A8" s="1" t="s">
        <v>264</v>
      </c>
      <c r="B8" s="1" t="s">
        <v>20</v>
      </c>
      <c r="C8" s="10" t="s">
        <v>259</v>
      </c>
      <c r="D8" s="45"/>
      <c r="E8" s="1">
        <v>3</v>
      </c>
      <c r="F8" s="1">
        <v>1</v>
      </c>
      <c r="G8" s="1">
        <v>3</v>
      </c>
      <c r="H8" s="1" t="s">
        <v>111</v>
      </c>
      <c r="I8" s="1">
        <v>92</v>
      </c>
      <c r="J8" s="1" t="s">
        <v>22</v>
      </c>
      <c r="K8" s="1">
        <v>20.5</v>
      </c>
      <c r="L8" s="8" t="s">
        <v>25</v>
      </c>
      <c r="M8" s="1" t="s">
        <v>30</v>
      </c>
      <c r="N8" s="1" t="s">
        <v>28</v>
      </c>
      <c r="O8" s="1" t="s">
        <v>112</v>
      </c>
      <c r="P8" s="1" t="s">
        <v>21</v>
      </c>
      <c r="Q8" s="1" t="s">
        <v>35</v>
      </c>
      <c r="R8" s="1" t="s">
        <v>97</v>
      </c>
      <c r="S8" s="1" t="s">
        <v>21</v>
      </c>
      <c r="T8" s="1" t="s">
        <v>21</v>
      </c>
      <c r="U8" s="1" t="s">
        <v>21</v>
      </c>
      <c r="V8" s="1" t="s">
        <v>21</v>
      </c>
      <c r="W8" s="1" t="s">
        <v>86</v>
      </c>
      <c r="X8" s="48" t="s">
        <v>113</v>
      </c>
    </row>
    <row r="9" spans="1:24">
      <c r="A9" s="1" t="s">
        <v>265</v>
      </c>
      <c r="B9" s="1" t="s">
        <v>20</v>
      </c>
      <c r="C9" s="10" t="s">
        <v>259</v>
      </c>
      <c r="D9" s="1"/>
      <c r="E9" s="1"/>
      <c r="F9" s="1">
        <v>1</v>
      </c>
      <c r="G9" s="1">
        <v>0</v>
      </c>
      <c r="H9" s="1"/>
      <c r="I9" s="1"/>
      <c r="J9" s="1" t="s">
        <v>96</v>
      </c>
      <c r="K9" s="1" t="s">
        <v>114</v>
      </c>
      <c r="L9" s="7" t="s">
        <v>24</v>
      </c>
      <c r="M9" s="1" t="s">
        <v>30</v>
      </c>
      <c r="N9" s="1" t="s">
        <v>28</v>
      </c>
      <c r="O9" s="1"/>
      <c r="P9" s="1" t="s">
        <v>21</v>
      </c>
      <c r="Q9" s="1" t="s">
        <v>35</v>
      </c>
      <c r="R9" s="1" t="s">
        <v>97</v>
      </c>
      <c r="S9" s="1" t="s">
        <v>21</v>
      </c>
      <c r="T9" s="1" t="s">
        <v>20</v>
      </c>
      <c r="U9" s="1" t="s">
        <v>21</v>
      </c>
      <c r="V9" s="1" t="s">
        <v>21</v>
      </c>
      <c r="W9" s="1"/>
      <c r="X9" s="48"/>
    </row>
    <row r="10" spans="1:24">
      <c r="A10" s="1" t="s">
        <v>266</v>
      </c>
      <c r="B10" s="1" t="s">
        <v>20</v>
      </c>
      <c r="C10" s="10" t="s">
        <v>259</v>
      </c>
      <c r="D10" s="45"/>
      <c r="E10" s="1">
        <v>3</v>
      </c>
      <c r="F10" s="1">
        <v>1</v>
      </c>
      <c r="G10" s="1">
        <v>2</v>
      </c>
      <c r="H10" s="1" t="s">
        <v>115</v>
      </c>
      <c r="I10" s="1">
        <v>82</v>
      </c>
      <c r="J10" s="1" t="s">
        <v>22</v>
      </c>
      <c r="K10" s="1">
        <v>20</v>
      </c>
      <c r="L10" s="8" t="s">
        <v>25</v>
      </c>
      <c r="M10" s="1" t="s">
        <v>30</v>
      </c>
      <c r="N10" s="1" t="s">
        <v>28</v>
      </c>
      <c r="O10" s="1"/>
      <c r="P10" s="1" t="s">
        <v>21</v>
      </c>
      <c r="Q10" s="1" t="s">
        <v>35</v>
      </c>
      <c r="R10" s="1" t="s">
        <v>37</v>
      </c>
      <c r="S10" s="1" t="s">
        <v>20</v>
      </c>
      <c r="T10" s="1" t="s">
        <v>20</v>
      </c>
      <c r="U10" s="1" t="s">
        <v>21</v>
      </c>
      <c r="V10" s="1" t="s">
        <v>21</v>
      </c>
      <c r="W10" s="1" t="s">
        <v>40</v>
      </c>
      <c r="X10" s="48"/>
    </row>
    <row r="11" spans="1:24">
      <c r="A11" s="1" t="s">
        <v>99</v>
      </c>
      <c r="B11" s="1" t="s">
        <v>20</v>
      </c>
      <c r="C11" s="10" t="s">
        <v>259</v>
      </c>
      <c r="D11" s="1"/>
      <c r="E11" s="1">
        <v>1</v>
      </c>
      <c r="F11" s="1">
        <v>1</v>
      </c>
      <c r="G11" s="1">
        <v>2</v>
      </c>
      <c r="H11" s="1" t="s">
        <v>116</v>
      </c>
      <c r="I11" s="1">
        <v>50</v>
      </c>
      <c r="J11" s="1" t="s">
        <v>22</v>
      </c>
      <c r="K11" s="1">
        <v>19</v>
      </c>
      <c r="L11" s="8" t="s">
        <v>25</v>
      </c>
      <c r="M11" s="1" t="s">
        <v>30</v>
      </c>
      <c r="N11" s="1" t="s">
        <v>28</v>
      </c>
      <c r="O11" s="1"/>
      <c r="P11" s="1" t="s">
        <v>21</v>
      </c>
      <c r="Q11" s="1" t="s">
        <v>35</v>
      </c>
      <c r="R11" s="1" t="s">
        <v>97</v>
      </c>
      <c r="S11" s="1" t="s">
        <v>20</v>
      </c>
      <c r="T11" s="1" t="s">
        <v>21</v>
      </c>
      <c r="U11" s="1" t="s">
        <v>21</v>
      </c>
      <c r="V11" s="1" t="s">
        <v>21</v>
      </c>
      <c r="W11" s="1" t="s">
        <v>40</v>
      </c>
      <c r="X11" s="48"/>
    </row>
    <row r="12" spans="1:24">
      <c r="A12" s="1" t="s">
        <v>99</v>
      </c>
      <c r="B12" s="1" t="s">
        <v>20</v>
      </c>
      <c r="C12" s="10" t="s">
        <v>259</v>
      </c>
      <c r="D12" s="45"/>
      <c r="E12" s="1">
        <v>1</v>
      </c>
      <c r="F12" s="1">
        <v>1</v>
      </c>
      <c r="G12" s="1">
        <v>6</v>
      </c>
      <c r="H12" s="1">
        <v>1</v>
      </c>
      <c r="I12" s="1">
        <v>29</v>
      </c>
      <c r="J12" s="1" t="s">
        <v>22</v>
      </c>
      <c r="K12" s="1"/>
      <c r="L12" s="8" t="s">
        <v>25</v>
      </c>
      <c r="M12" s="1" t="s">
        <v>30</v>
      </c>
      <c r="N12" s="1" t="s">
        <v>28</v>
      </c>
      <c r="O12" s="1" t="s">
        <v>117</v>
      </c>
      <c r="P12" s="1" t="s">
        <v>21</v>
      </c>
      <c r="Q12" s="1" t="s">
        <v>35</v>
      </c>
      <c r="R12" s="1"/>
      <c r="S12" s="1" t="s">
        <v>21</v>
      </c>
      <c r="T12" s="1" t="s">
        <v>21</v>
      </c>
      <c r="U12" s="1" t="s">
        <v>21</v>
      </c>
      <c r="V12" s="1" t="s">
        <v>21</v>
      </c>
      <c r="W12" s="1" t="s">
        <v>39</v>
      </c>
      <c r="X12" s="48" t="s">
        <v>118</v>
      </c>
    </row>
    <row r="13" spans="1:24">
      <c r="A13" s="1" t="s">
        <v>263</v>
      </c>
      <c r="B13" s="1" t="s">
        <v>20</v>
      </c>
      <c r="C13" s="10" t="s">
        <v>259</v>
      </c>
      <c r="D13" s="45"/>
      <c r="E13" s="1">
        <v>0</v>
      </c>
      <c r="F13" s="1">
        <v>1</v>
      </c>
      <c r="G13" s="1">
        <v>3</v>
      </c>
      <c r="H13" s="1" t="s">
        <v>95</v>
      </c>
      <c r="I13" s="1">
        <v>27</v>
      </c>
      <c r="J13" s="1" t="s">
        <v>22</v>
      </c>
      <c r="K13" s="1"/>
      <c r="L13" s="8" t="s">
        <v>25</v>
      </c>
      <c r="M13" s="1" t="s">
        <v>120</v>
      </c>
      <c r="N13" s="1" t="s">
        <v>31</v>
      </c>
      <c r="O13" s="1"/>
      <c r="P13" s="1"/>
      <c r="Q13" s="1" t="s">
        <v>35</v>
      </c>
      <c r="R13" s="1"/>
      <c r="S13" s="1" t="s">
        <v>20</v>
      </c>
      <c r="T13" s="1" t="s">
        <v>21</v>
      </c>
      <c r="U13" s="1" t="s">
        <v>21</v>
      </c>
      <c r="V13" s="1" t="s">
        <v>21</v>
      </c>
      <c r="W13" s="1" t="s">
        <v>40</v>
      </c>
      <c r="X13" s="48" t="s">
        <v>121</v>
      </c>
    </row>
    <row r="14" spans="1:24">
      <c r="A14" s="1" t="s">
        <v>263</v>
      </c>
      <c r="B14" s="1" t="s">
        <v>20</v>
      </c>
      <c r="C14" s="10" t="s">
        <v>259</v>
      </c>
      <c r="D14" s="45"/>
      <c r="E14" s="1">
        <v>0</v>
      </c>
      <c r="F14" s="1">
        <v>1</v>
      </c>
      <c r="G14" s="1">
        <v>0</v>
      </c>
      <c r="H14" s="1" t="s">
        <v>122</v>
      </c>
      <c r="I14" s="1">
        <v>27</v>
      </c>
      <c r="J14" s="1" t="s">
        <v>22</v>
      </c>
      <c r="K14" s="1"/>
      <c r="L14" s="8" t="s">
        <v>25</v>
      </c>
      <c r="M14" s="1" t="s">
        <v>120</v>
      </c>
      <c r="N14" s="1" t="s">
        <v>31</v>
      </c>
      <c r="O14" s="1"/>
      <c r="P14" s="1"/>
      <c r="Q14" s="1" t="s">
        <v>35</v>
      </c>
      <c r="R14" s="1"/>
      <c r="S14" s="1" t="s">
        <v>20</v>
      </c>
      <c r="T14" s="1" t="s">
        <v>21</v>
      </c>
      <c r="U14" s="1" t="s">
        <v>21</v>
      </c>
      <c r="V14" s="1" t="s">
        <v>21</v>
      </c>
      <c r="W14" s="1" t="s">
        <v>40</v>
      </c>
      <c r="X14" s="48" t="s">
        <v>121</v>
      </c>
    </row>
    <row r="15" spans="1:24">
      <c r="A15" s="1" t="s">
        <v>267</v>
      </c>
      <c r="B15" s="1" t="s">
        <v>20</v>
      </c>
      <c r="C15" s="10" t="s">
        <v>259</v>
      </c>
      <c r="D15" s="45"/>
      <c r="E15" s="1">
        <v>1</v>
      </c>
      <c r="F15" s="1">
        <v>1</v>
      </c>
      <c r="G15" s="1">
        <v>1</v>
      </c>
      <c r="H15" s="1" t="s">
        <v>123</v>
      </c>
      <c r="I15" s="1">
        <v>60</v>
      </c>
      <c r="J15" s="1" t="s">
        <v>96</v>
      </c>
      <c r="K15" s="1">
        <v>20</v>
      </c>
      <c r="L15" s="8" t="s">
        <v>25</v>
      </c>
      <c r="M15" s="1" t="s">
        <v>108</v>
      </c>
      <c r="N15" s="1" t="s">
        <v>109</v>
      </c>
      <c r="O15" s="1"/>
      <c r="P15" s="1" t="s">
        <v>21</v>
      </c>
      <c r="Q15" s="1" t="s">
        <v>35</v>
      </c>
      <c r="R15" s="1" t="s">
        <v>97</v>
      </c>
      <c r="S15" s="1" t="s">
        <v>21</v>
      </c>
      <c r="T15" s="1" t="s">
        <v>21</v>
      </c>
      <c r="U15" s="1" t="s">
        <v>20</v>
      </c>
      <c r="V15" s="1" t="s">
        <v>21</v>
      </c>
      <c r="W15" s="1" t="s">
        <v>39</v>
      </c>
      <c r="X15" s="48"/>
    </row>
    <row r="16" spans="1:24">
      <c r="A16" s="1" t="s">
        <v>268</v>
      </c>
      <c r="B16" s="1" t="s">
        <v>20</v>
      </c>
      <c r="C16" s="10" t="s">
        <v>259</v>
      </c>
      <c r="D16" s="1"/>
      <c r="E16" s="1">
        <v>1</v>
      </c>
      <c r="F16" s="1">
        <v>1</v>
      </c>
      <c r="G16" s="1">
        <v>1</v>
      </c>
      <c r="H16" s="1" t="s">
        <v>124</v>
      </c>
      <c r="I16" s="1">
        <v>78</v>
      </c>
      <c r="J16" s="1"/>
      <c r="K16" s="1"/>
      <c r="L16" s="6" t="s">
        <v>23</v>
      </c>
      <c r="M16" s="1" t="s">
        <v>125</v>
      </c>
      <c r="N16" s="1" t="s">
        <v>28</v>
      </c>
      <c r="O16" s="1" t="s">
        <v>126</v>
      </c>
      <c r="P16" s="1"/>
      <c r="Q16" s="1" t="s">
        <v>35</v>
      </c>
      <c r="R16" s="1" t="s">
        <v>97</v>
      </c>
      <c r="S16" s="1" t="s">
        <v>20</v>
      </c>
      <c r="T16" s="1" t="s">
        <v>21</v>
      </c>
      <c r="U16" s="1" t="s">
        <v>21</v>
      </c>
      <c r="V16" s="1" t="s">
        <v>21</v>
      </c>
      <c r="W16" s="1" t="s">
        <v>40</v>
      </c>
      <c r="X16" s="48"/>
    </row>
    <row r="17" spans="1:24">
      <c r="A17" s="1" t="s">
        <v>269</v>
      </c>
      <c r="B17" s="1" t="s">
        <v>20</v>
      </c>
      <c r="C17" s="10" t="s">
        <v>259</v>
      </c>
      <c r="D17" s="45"/>
      <c r="E17" s="1">
        <v>1</v>
      </c>
      <c r="F17" s="1">
        <v>1</v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48"/>
    </row>
    <row r="18" spans="1:24">
      <c r="A18" s="1" t="s">
        <v>270</v>
      </c>
      <c r="B18" s="1" t="s">
        <v>20</v>
      </c>
      <c r="C18" s="10" t="s">
        <v>259</v>
      </c>
      <c r="D18" s="45"/>
      <c r="E18" s="1">
        <v>0</v>
      </c>
      <c r="F18" s="1">
        <v>1</v>
      </c>
      <c r="G18" s="1">
        <v>1</v>
      </c>
      <c r="H18" s="1">
        <v>1</v>
      </c>
      <c r="I18" s="1">
        <v>29</v>
      </c>
      <c r="J18" s="1" t="s">
        <v>96</v>
      </c>
      <c r="K18" s="1"/>
      <c r="L18" s="8" t="s">
        <v>25</v>
      </c>
      <c r="M18" s="1" t="s">
        <v>30</v>
      </c>
      <c r="N18" s="1" t="s">
        <v>28</v>
      </c>
      <c r="O18" s="1" t="s">
        <v>33</v>
      </c>
      <c r="P18" s="1" t="s">
        <v>21</v>
      </c>
      <c r="Q18" s="1" t="s">
        <v>35</v>
      </c>
      <c r="R18" s="1" t="s">
        <v>97</v>
      </c>
      <c r="S18" s="1" t="s">
        <v>20</v>
      </c>
      <c r="T18" s="1" t="s">
        <v>21</v>
      </c>
      <c r="U18" s="1" t="s">
        <v>21</v>
      </c>
      <c r="V18" s="1" t="s">
        <v>21</v>
      </c>
      <c r="W18" s="1" t="s">
        <v>39</v>
      </c>
      <c r="X18" s="48"/>
    </row>
    <row r="19" spans="1:24">
      <c r="A19" s="1" t="s">
        <v>99</v>
      </c>
      <c r="B19" s="1" t="s">
        <v>20</v>
      </c>
      <c r="C19" s="10" t="s">
        <v>259</v>
      </c>
      <c r="D19" s="45"/>
      <c r="E19" s="1">
        <v>2</v>
      </c>
      <c r="F19" s="1">
        <v>1</v>
      </c>
      <c r="G19" s="1">
        <v>0</v>
      </c>
      <c r="H19" s="1" t="s">
        <v>128</v>
      </c>
      <c r="I19" s="1"/>
      <c r="J19" s="1" t="s">
        <v>96</v>
      </c>
      <c r="K19" s="1" t="s">
        <v>129</v>
      </c>
      <c r="L19" s="8" t="s">
        <v>25</v>
      </c>
      <c r="M19" s="1" t="s">
        <v>30</v>
      </c>
      <c r="N19" s="1" t="s">
        <v>28</v>
      </c>
      <c r="O19" s="1"/>
      <c r="P19" s="1" t="s">
        <v>20</v>
      </c>
      <c r="Q19" s="1" t="s">
        <v>35</v>
      </c>
      <c r="R19" s="1" t="s">
        <v>36</v>
      </c>
      <c r="S19" s="1" t="s">
        <v>21</v>
      </c>
      <c r="T19" s="1" t="s">
        <v>21</v>
      </c>
      <c r="U19" s="1" t="s">
        <v>21</v>
      </c>
      <c r="V19" s="1" t="s">
        <v>21</v>
      </c>
      <c r="W19" s="1" t="s">
        <v>39</v>
      </c>
      <c r="X19" s="48"/>
    </row>
    <row r="20" spans="1:24">
      <c r="A20" s="1" t="s">
        <v>271</v>
      </c>
      <c r="B20" s="1" t="s">
        <v>20</v>
      </c>
      <c r="C20" s="10" t="s">
        <v>259</v>
      </c>
      <c r="D20" s="1"/>
      <c r="E20" s="1">
        <v>2</v>
      </c>
      <c r="F20" s="1">
        <v>1</v>
      </c>
      <c r="G20" s="1">
        <v>-1</v>
      </c>
      <c r="H20" s="1" t="s">
        <v>130</v>
      </c>
      <c r="I20" s="1">
        <v>68</v>
      </c>
      <c r="J20" s="1" t="s">
        <v>22</v>
      </c>
      <c r="K20" s="1" t="s">
        <v>129</v>
      </c>
      <c r="L20" s="7" t="s">
        <v>24</v>
      </c>
      <c r="M20" s="1" t="s">
        <v>131</v>
      </c>
      <c r="N20" s="1" t="s">
        <v>28</v>
      </c>
      <c r="O20" s="1" t="s">
        <v>132</v>
      </c>
      <c r="P20" s="1" t="s">
        <v>21</v>
      </c>
      <c r="Q20" s="1" t="s">
        <v>35</v>
      </c>
      <c r="R20" s="1" t="s">
        <v>97</v>
      </c>
      <c r="S20" s="1" t="s">
        <v>21</v>
      </c>
      <c r="T20" s="1" t="s">
        <v>20</v>
      </c>
      <c r="U20" s="1" t="s">
        <v>21</v>
      </c>
      <c r="V20" s="1" t="s">
        <v>21</v>
      </c>
      <c r="W20" s="1" t="s">
        <v>39</v>
      </c>
      <c r="X20" s="48" t="s">
        <v>133</v>
      </c>
    </row>
    <row r="21" spans="1:24">
      <c r="A21" s="1" t="s">
        <v>272</v>
      </c>
      <c r="B21" s="1" t="s">
        <v>20</v>
      </c>
      <c r="C21" s="10" t="s">
        <v>259</v>
      </c>
      <c r="D21" s="1"/>
      <c r="E21" s="1">
        <v>4</v>
      </c>
      <c r="F21" s="1">
        <v>1</v>
      </c>
      <c r="G21" s="1">
        <v>1</v>
      </c>
      <c r="H21" s="1">
        <v>275</v>
      </c>
      <c r="I21" s="1">
        <v>123</v>
      </c>
      <c r="J21" s="1" t="s">
        <v>22</v>
      </c>
      <c r="K21" s="1">
        <v>21</v>
      </c>
      <c r="L21" s="8" t="s">
        <v>25</v>
      </c>
      <c r="M21" s="1"/>
      <c r="N21" s="1"/>
      <c r="O21" s="1"/>
      <c r="P21" s="1" t="s">
        <v>21</v>
      </c>
      <c r="Q21" s="1" t="s">
        <v>35</v>
      </c>
      <c r="R21" s="1" t="s">
        <v>97</v>
      </c>
      <c r="S21" s="1" t="s">
        <v>21</v>
      </c>
      <c r="T21" s="1" t="s">
        <v>21</v>
      </c>
      <c r="U21" s="1" t="s">
        <v>21</v>
      </c>
      <c r="V21" s="1" t="s">
        <v>21</v>
      </c>
      <c r="W21" s="1" t="s">
        <v>39</v>
      </c>
      <c r="X21" s="48"/>
    </row>
    <row r="22" spans="1:24">
      <c r="A22" s="1" t="s">
        <v>273</v>
      </c>
      <c r="B22" s="1" t="s">
        <v>20</v>
      </c>
      <c r="C22" s="10" t="s">
        <v>259</v>
      </c>
      <c r="D22" s="45"/>
      <c r="E22" s="1">
        <v>2</v>
      </c>
      <c r="F22" s="1">
        <v>1</v>
      </c>
      <c r="G22" s="1">
        <v>0</v>
      </c>
      <c r="H22" s="1" t="s">
        <v>134</v>
      </c>
      <c r="I22" s="1">
        <v>70</v>
      </c>
      <c r="J22" s="1" t="s">
        <v>22</v>
      </c>
      <c r="K22" s="1" t="s">
        <v>135</v>
      </c>
      <c r="L22" s="8" t="s">
        <v>25</v>
      </c>
      <c r="M22" s="1" t="s">
        <v>30</v>
      </c>
      <c r="N22" s="1" t="s">
        <v>28</v>
      </c>
      <c r="O22" s="1"/>
      <c r="P22" s="1" t="s">
        <v>21</v>
      </c>
      <c r="Q22" s="1" t="s">
        <v>35</v>
      </c>
      <c r="R22" s="1" t="s">
        <v>36</v>
      </c>
      <c r="S22" s="1" t="s">
        <v>21</v>
      </c>
      <c r="T22" s="1" t="s">
        <v>20</v>
      </c>
      <c r="U22" s="1" t="s">
        <v>21</v>
      </c>
      <c r="V22" s="1" t="s">
        <v>21</v>
      </c>
      <c r="W22" s="1"/>
      <c r="X22" s="48" t="s">
        <v>136</v>
      </c>
    </row>
    <row r="23" spans="1:24">
      <c r="A23" s="1" t="s">
        <v>260</v>
      </c>
      <c r="B23" s="1" t="s">
        <v>20</v>
      </c>
      <c r="C23" s="10" t="s">
        <v>259</v>
      </c>
      <c r="D23" s="1"/>
      <c r="E23" s="1">
        <v>2</v>
      </c>
      <c r="F23" s="1">
        <v>1</v>
      </c>
      <c r="G23" s="1">
        <v>1</v>
      </c>
      <c r="H23" s="1">
        <v>275</v>
      </c>
      <c r="I23" s="1">
        <v>74</v>
      </c>
      <c r="J23" s="1" t="s">
        <v>22</v>
      </c>
      <c r="K23" s="1">
        <v>22</v>
      </c>
      <c r="L23" s="8" t="s">
        <v>25</v>
      </c>
      <c r="M23" s="1" t="s">
        <v>30</v>
      </c>
      <c r="N23" s="1" t="s">
        <v>28</v>
      </c>
      <c r="O23" s="1"/>
      <c r="P23" s="1" t="s">
        <v>106</v>
      </c>
      <c r="Q23" s="1" t="s">
        <v>35</v>
      </c>
      <c r="R23" s="1" t="s">
        <v>97</v>
      </c>
      <c r="S23" s="1" t="s">
        <v>20</v>
      </c>
      <c r="T23" s="1" t="s">
        <v>21</v>
      </c>
      <c r="U23" s="1" t="s">
        <v>21</v>
      </c>
      <c r="V23" s="1" t="s">
        <v>21</v>
      </c>
      <c r="W23" s="1" t="s">
        <v>40</v>
      </c>
      <c r="X23" s="48" t="s">
        <v>137</v>
      </c>
    </row>
    <row r="24" spans="1:24">
      <c r="A24" s="1" t="s">
        <v>261</v>
      </c>
      <c r="B24" s="1" t="s">
        <v>20</v>
      </c>
      <c r="C24" s="10" t="s">
        <v>259</v>
      </c>
      <c r="D24" s="45"/>
      <c r="E24" s="1">
        <v>0</v>
      </c>
      <c r="F24" s="1">
        <v>1</v>
      </c>
      <c r="G24" s="1">
        <v>6</v>
      </c>
      <c r="H24" s="1" t="s">
        <v>138</v>
      </c>
      <c r="I24" s="1">
        <v>34</v>
      </c>
      <c r="J24" s="1" t="s">
        <v>22</v>
      </c>
      <c r="K24" s="1">
        <v>25</v>
      </c>
      <c r="L24" s="8" t="s">
        <v>25</v>
      </c>
      <c r="M24" s="1" t="s">
        <v>30</v>
      </c>
      <c r="N24" s="1" t="s">
        <v>28</v>
      </c>
      <c r="O24" s="1"/>
      <c r="P24" s="1" t="s">
        <v>21</v>
      </c>
      <c r="Q24" s="1" t="s">
        <v>35</v>
      </c>
      <c r="R24" s="1" t="s">
        <v>97</v>
      </c>
      <c r="S24" s="1" t="s">
        <v>21</v>
      </c>
      <c r="T24" s="1" t="s">
        <v>21</v>
      </c>
      <c r="U24" s="1" t="s">
        <v>21</v>
      </c>
      <c r="V24" s="1" t="s">
        <v>21</v>
      </c>
      <c r="W24" s="1" t="s">
        <v>39</v>
      </c>
      <c r="X24" s="48" t="s">
        <v>139</v>
      </c>
    </row>
    <row r="25" spans="1:24">
      <c r="A25" s="1" t="s">
        <v>262</v>
      </c>
      <c r="B25" s="1" t="s">
        <v>20</v>
      </c>
      <c r="C25" s="10" t="s">
        <v>259</v>
      </c>
      <c r="D25" s="1"/>
      <c r="E25" s="1">
        <v>2</v>
      </c>
      <c r="F25" s="1">
        <v>1</v>
      </c>
      <c r="G25" s="1">
        <v>3</v>
      </c>
      <c r="H25" s="1" t="s">
        <v>107</v>
      </c>
      <c r="I25" s="1">
        <v>73</v>
      </c>
      <c r="J25" s="1" t="s">
        <v>22</v>
      </c>
      <c r="K25" s="1">
        <v>21</v>
      </c>
      <c r="L25" s="6" t="s">
        <v>23</v>
      </c>
      <c r="M25" s="1" t="s">
        <v>30</v>
      </c>
      <c r="N25" s="1" t="s">
        <v>28</v>
      </c>
      <c r="O25" s="1" t="s">
        <v>140</v>
      </c>
      <c r="P25" s="1" t="s">
        <v>20</v>
      </c>
      <c r="Q25" s="1" t="s">
        <v>35</v>
      </c>
      <c r="R25" s="1" t="s">
        <v>97</v>
      </c>
      <c r="S25" s="1" t="s">
        <v>20</v>
      </c>
      <c r="T25" s="1" t="s">
        <v>21</v>
      </c>
      <c r="U25" s="1" t="s">
        <v>21</v>
      </c>
      <c r="V25" s="1" t="s">
        <v>21</v>
      </c>
      <c r="W25" s="1" t="s">
        <v>40</v>
      </c>
      <c r="X25" s="48" t="s">
        <v>141</v>
      </c>
    </row>
    <row r="26" spans="1:24">
      <c r="A26" s="1" t="s">
        <v>263</v>
      </c>
      <c r="B26" s="1" t="s">
        <v>20</v>
      </c>
      <c r="C26" s="10" t="s">
        <v>259</v>
      </c>
      <c r="D26" s="1"/>
      <c r="E26" s="1"/>
      <c r="F26" s="1"/>
      <c r="G26" s="1">
        <v>1</v>
      </c>
      <c r="H26" s="1"/>
      <c r="I26" s="1">
        <v>70</v>
      </c>
      <c r="J26" s="1" t="s">
        <v>22</v>
      </c>
      <c r="K26" s="1">
        <v>20</v>
      </c>
      <c r="L26" s="8" t="s">
        <v>25</v>
      </c>
      <c r="M26" s="1" t="s">
        <v>29</v>
      </c>
      <c r="N26" s="1" t="s">
        <v>31</v>
      </c>
      <c r="O26" s="1"/>
      <c r="P26" s="1" t="s">
        <v>21</v>
      </c>
      <c r="Q26" s="1" t="s">
        <v>35</v>
      </c>
      <c r="R26" s="1" t="s">
        <v>97</v>
      </c>
      <c r="S26" s="1" t="s">
        <v>21</v>
      </c>
      <c r="T26" s="1" t="s">
        <v>21</v>
      </c>
      <c r="U26" s="1" t="s">
        <v>21</v>
      </c>
      <c r="V26" s="1" t="s">
        <v>21</v>
      </c>
      <c r="W26" s="1" t="s">
        <v>40</v>
      </c>
      <c r="X26" s="48" t="s">
        <v>142</v>
      </c>
    </row>
    <row r="27" spans="1:24">
      <c r="A27" s="1" t="s">
        <v>264</v>
      </c>
      <c r="B27" s="1" t="s">
        <v>20</v>
      </c>
      <c r="C27" s="10" t="s">
        <v>259</v>
      </c>
      <c r="D27" s="45"/>
      <c r="E27" s="1">
        <v>1</v>
      </c>
      <c r="F27" s="1">
        <v>1</v>
      </c>
      <c r="G27" s="1">
        <v>4</v>
      </c>
      <c r="H27" s="1" t="s">
        <v>143</v>
      </c>
      <c r="I27" s="1">
        <v>24</v>
      </c>
      <c r="J27" s="1" t="s">
        <v>22</v>
      </c>
      <c r="K27" s="1">
        <v>20</v>
      </c>
      <c r="L27" s="6" t="s">
        <v>23</v>
      </c>
      <c r="M27" s="1" t="s">
        <v>30</v>
      </c>
      <c r="N27" s="1" t="s">
        <v>28</v>
      </c>
      <c r="O27" s="1" t="s">
        <v>33</v>
      </c>
      <c r="P27" s="1" t="s">
        <v>20</v>
      </c>
      <c r="Q27" s="1" t="s">
        <v>35</v>
      </c>
      <c r="R27" s="1" t="s">
        <v>144</v>
      </c>
      <c r="S27" s="1" t="s">
        <v>21</v>
      </c>
      <c r="T27" s="1" t="s">
        <v>21</v>
      </c>
      <c r="U27" s="1" t="s">
        <v>21</v>
      </c>
      <c r="V27" s="1" t="s">
        <v>21</v>
      </c>
      <c r="W27" s="1" t="s">
        <v>39</v>
      </c>
      <c r="X27" s="48"/>
    </row>
    <row r="28" spans="1:24">
      <c r="A28" s="1" t="s">
        <v>265</v>
      </c>
      <c r="B28" s="1" t="s">
        <v>20</v>
      </c>
      <c r="C28" s="10" t="s">
        <v>259</v>
      </c>
      <c r="D28" s="1"/>
      <c r="E28" s="1">
        <v>3</v>
      </c>
      <c r="F28" s="1">
        <v>1</v>
      </c>
      <c r="G28" s="1">
        <v>2</v>
      </c>
      <c r="H28" s="1" t="s">
        <v>145</v>
      </c>
      <c r="I28" s="1">
        <v>87</v>
      </c>
      <c r="J28" s="1" t="s">
        <v>22</v>
      </c>
      <c r="K28" s="1" t="s">
        <v>129</v>
      </c>
      <c r="L28" s="8" t="s">
        <v>25</v>
      </c>
      <c r="M28" s="1" t="s">
        <v>26</v>
      </c>
      <c r="N28" s="1" t="s">
        <v>28</v>
      </c>
      <c r="O28" s="1" t="s">
        <v>147</v>
      </c>
      <c r="P28" s="1" t="s">
        <v>21</v>
      </c>
      <c r="Q28" s="1" t="s">
        <v>35</v>
      </c>
      <c r="R28" s="1" t="s">
        <v>97</v>
      </c>
      <c r="S28" s="1" t="s">
        <v>148</v>
      </c>
      <c r="T28" s="1" t="s">
        <v>21</v>
      </c>
      <c r="U28" s="1" t="s">
        <v>21</v>
      </c>
      <c r="V28" s="1" t="s">
        <v>106</v>
      </c>
      <c r="W28" s="1" t="s">
        <v>39</v>
      </c>
      <c r="X28" s="48" t="s">
        <v>149</v>
      </c>
    </row>
    <row r="29" spans="1:24">
      <c r="A29" s="1" t="s">
        <v>266</v>
      </c>
      <c r="B29" s="1" t="s">
        <v>20</v>
      </c>
      <c r="C29" s="10" t="s">
        <v>259</v>
      </c>
      <c r="D29" s="45"/>
      <c r="E29" s="1">
        <v>3</v>
      </c>
      <c r="F29" s="1">
        <v>1</v>
      </c>
      <c r="G29" s="1">
        <v>5</v>
      </c>
      <c r="H29" s="1" t="s">
        <v>150</v>
      </c>
      <c r="I29" s="1">
        <v>91</v>
      </c>
      <c r="J29" s="1" t="s">
        <v>22</v>
      </c>
      <c r="K29" s="1">
        <v>22</v>
      </c>
      <c r="L29" s="1"/>
      <c r="M29" s="1" t="s">
        <v>30</v>
      </c>
      <c r="N29" s="1" t="s">
        <v>28</v>
      </c>
      <c r="O29" s="1" t="s">
        <v>151</v>
      </c>
      <c r="P29" s="1" t="s">
        <v>20</v>
      </c>
      <c r="Q29" s="1" t="s">
        <v>35</v>
      </c>
      <c r="R29" s="1" t="s">
        <v>36</v>
      </c>
      <c r="S29" s="1" t="s">
        <v>20</v>
      </c>
      <c r="T29" s="1" t="s">
        <v>21</v>
      </c>
      <c r="U29" s="1" t="s">
        <v>20</v>
      </c>
      <c r="V29" s="1" t="s">
        <v>21</v>
      </c>
      <c r="W29" s="1" t="s">
        <v>39</v>
      </c>
      <c r="X29" s="48" t="s">
        <v>152</v>
      </c>
    </row>
    <row r="30" spans="1:24">
      <c r="A30" s="1" t="s">
        <v>99</v>
      </c>
      <c r="B30" s="1" t="s">
        <v>20</v>
      </c>
      <c r="C30" s="10" t="s">
        <v>259</v>
      </c>
      <c r="D30" s="1"/>
      <c r="E30" s="1">
        <v>3</v>
      </c>
      <c r="F30" s="1">
        <v>1</v>
      </c>
      <c r="G30" s="1">
        <v>3</v>
      </c>
      <c r="H30" s="1" t="s">
        <v>154</v>
      </c>
      <c r="I30" s="1">
        <v>93</v>
      </c>
      <c r="J30" s="1" t="s">
        <v>22</v>
      </c>
      <c r="K30" s="1">
        <v>21.5</v>
      </c>
      <c r="L30" s="6" t="s">
        <v>23</v>
      </c>
      <c r="M30" s="1" t="s">
        <v>30</v>
      </c>
      <c r="N30" s="1" t="s">
        <v>28</v>
      </c>
      <c r="O30" s="1" t="s">
        <v>126</v>
      </c>
      <c r="P30" s="1" t="s">
        <v>20</v>
      </c>
      <c r="Q30" s="1" t="s">
        <v>35</v>
      </c>
      <c r="R30" s="1" t="s">
        <v>36</v>
      </c>
      <c r="S30" s="1" t="s">
        <v>21</v>
      </c>
      <c r="T30" s="1" t="s">
        <v>21</v>
      </c>
      <c r="U30" s="1" t="s">
        <v>21</v>
      </c>
      <c r="V30" s="1" t="s">
        <v>21</v>
      </c>
      <c r="W30" s="1" t="s">
        <v>39</v>
      </c>
      <c r="X30" s="48" t="s">
        <v>155</v>
      </c>
    </row>
    <row r="31" spans="1:24">
      <c r="A31" s="1" t="s">
        <v>99</v>
      </c>
      <c r="B31" s="1" t="s">
        <v>20</v>
      </c>
      <c r="C31" s="10" t="s">
        <v>259</v>
      </c>
      <c r="D31" s="45"/>
      <c r="E31" s="1"/>
      <c r="F31" s="1"/>
      <c r="G31" s="1">
        <v>1</v>
      </c>
      <c r="H31" s="1" t="s">
        <v>156</v>
      </c>
      <c r="I31" s="1">
        <v>27</v>
      </c>
      <c r="J31" s="1" t="s">
        <v>22</v>
      </c>
      <c r="K31" s="1">
        <v>24</v>
      </c>
      <c r="L31" s="6" t="s">
        <v>23</v>
      </c>
      <c r="M31" s="1" t="s">
        <v>30</v>
      </c>
      <c r="N31" s="1" t="s">
        <v>28</v>
      </c>
      <c r="O31" s="1"/>
      <c r="P31" s="1" t="s">
        <v>20</v>
      </c>
      <c r="Q31" s="1" t="s">
        <v>35</v>
      </c>
      <c r="R31" s="1" t="s">
        <v>97</v>
      </c>
      <c r="S31" s="1" t="s">
        <v>21</v>
      </c>
      <c r="T31" s="1" t="s">
        <v>21</v>
      </c>
      <c r="U31" s="1" t="s">
        <v>21</v>
      </c>
      <c r="V31" s="1" t="s">
        <v>21</v>
      </c>
      <c r="W31" s="1" t="s">
        <v>39</v>
      </c>
      <c r="X31" s="48" t="s">
        <v>157</v>
      </c>
    </row>
    <row r="32" spans="1:24">
      <c r="A32" s="1" t="s">
        <v>263</v>
      </c>
      <c r="B32" s="1" t="s">
        <v>20</v>
      </c>
      <c r="C32" s="10" t="s">
        <v>259</v>
      </c>
      <c r="D32" s="1"/>
      <c r="E32" s="1">
        <v>3</v>
      </c>
      <c r="F32" s="1">
        <v>1</v>
      </c>
      <c r="G32" s="1">
        <v>1</v>
      </c>
      <c r="H32" s="1" t="s">
        <v>107</v>
      </c>
      <c r="I32" s="1"/>
      <c r="J32" s="1" t="s">
        <v>22</v>
      </c>
      <c r="K32" s="1">
        <v>20</v>
      </c>
      <c r="L32" s="1"/>
      <c r="M32" s="1" t="s">
        <v>30</v>
      </c>
      <c r="N32" s="1" t="s">
        <v>28</v>
      </c>
      <c r="O32" s="1"/>
      <c r="P32" s="1" t="s">
        <v>21</v>
      </c>
      <c r="Q32" s="1" t="s">
        <v>35</v>
      </c>
      <c r="R32" s="1" t="s">
        <v>97</v>
      </c>
      <c r="S32" s="1" t="s">
        <v>20</v>
      </c>
      <c r="T32" s="1" t="s">
        <v>21</v>
      </c>
      <c r="U32" s="1" t="s">
        <v>21</v>
      </c>
      <c r="V32" s="1" t="s">
        <v>21</v>
      </c>
      <c r="W32" s="1" t="s">
        <v>40</v>
      </c>
      <c r="X32" s="48"/>
    </row>
    <row r="33" spans="1:24">
      <c r="A33" s="1" t="s">
        <v>263</v>
      </c>
      <c r="B33" s="1" t="s">
        <v>20</v>
      </c>
      <c r="C33" s="10" t="s">
        <v>259</v>
      </c>
      <c r="D33" s="45"/>
      <c r="E33" s="1">
        <v>2</v>
      </c>
      <c r="F33" s="1">
        <v>1</v>
      </c>
      <c r="G33" s="1">
        <v>2</v>
      </c>
      <c r="H33" s="1"/>
      <c r="I33" s="1">
        <v>92</v>
      </c>
      <c r="J33" s="1" t="s">
        <v>22</v>
      </c>
      <c r="K33" s="1">
        <v>23</v>
      </c>
      <c r="L33" s="8" t="s">
        <v>25</v>
      </c>
      <c r="M33" s="1" t="s">
        <v>26</v>
      </c>
      <c r="N33" s="1" t="s">
        <v>28</v>
      </c>
      <c r="O33" s="1"/>
      <c r="P33" s="1" t="s">
        <v>21</v>
      </c>
      <c r="Q33" s="1" t="s">
        <v>35</v>
      </c>
      <c r="R33" s="1" t="s">
        <v>97</v>
      </c>
      <c r="S33" s="1" t="s">
        <v>21</v>
      </c>
      <c r="T33" s="1" t="s">
        <v>21</v>
      </c>
      <c r="U33" s="1" t="s">
        <v>21</v>
      </c>
      <c r="V33" s="1" t="s">
        <v>21</v>
      </c>
      <c r="W33" s="1" t="s">
        <v>39</v>
      </c>
      <c r="X33" s="48"/>
    </row>
    <row r="34" spans="1:24">
      <c r="A34" s="1" t="s">
        <v>267</v>
      </c>
      <c r="B34" s="1" t="s">
        <v>20</v>
      </c>
      <c r="C34" s="10" t="s">
        <v>259</v>
      </c>
      <c r="D34" s="45"/>
      <c r="E34" s="1"/>
      <c r="F34" s="1"/>
      <c r="G34" s="1">
        <v>5</v>
      </c>
      <c r="H34" s="1" t="s">
        <v>165</v>
      </c>
      <c r="I34" s="1">
        <v>92</v>
      </c>
      <c r="J34" s="1" t="s">
        <v>22</v>
      </c>
      <c r="K34" s="1">
        <v>24</v>
      </c>
      <c r="L34" s="1" t="s">
        <v>166</v>
      </c>
      <c r="M34" s="1" t="s">
        <v>30</v>
      </c>
      <c r="N34" s="1" t="s">
        <v>28</v>
      </c>
      <c r="O34" s="1" t="s">
        <v>167</v>
      </c>
      <c r="P34" s="1" t="s">
        <v>20</v>
      </c>
      <c r="Q34" s="1" t="s">
        <v>35</v>
      </c>
      <c r="R34" s="1" t="s">
        <v>97</v>
      </c>
      <c r="S34" s="1" t="s">
        <v>21</v>
      </c>
      <c r="T34" s="1" t="s">
        <v>21</v>
      </c>
      <c r="U34" s="1" t="s">
        <v>21</v>
      </c>
      <c r="V34" s="1" t="s">
        <v>21</v>
      </c>
      <c r="W34" s="1" t="s">
        <v>39</v>
      </c>
      <c r="X34" s="48" t="s">
        <v>168</v>
      </c>
    </row>
    <row r="35" spans="1:24">
      <c r="A35" s="1" t="s">
        <v>268</v>
      </c>
      <c r="B35" s="1" t="s">
        <v>20</v>
      </c>
      <c r="C35" s="10" t="s">
        <v>259</v>
      </c>
      <c r="D35" s="45"/>
      <c r="E35" s="1">
        <v>2</v>
      </c>
      <c r="F35" s="1">
        <v>1</v>
      </c>
      <c r="G35" s="1">
        <v>1</v>
      </c>
      <c r="H35" s="1" t="s">
        <v>122</v>
      </c>
      <c r="I35" s="1">
        <v>72</v>
      </c>
      <c r="J35" s="1" t="s">
        <v>22</v>
      </c>
      <c r="K35" s="1">
        <v>20</v>
      </c>
      <c r="L35" s="1" t="s">
        <v>24</v>
      </c>
      <c r="M35" s="1" t="s">
        <v>30</v>
      </c>
      <c r="N35" s="1" t="s">
        <v>28</v>
      </c>
      <c r="O35" s="1" t="s">
        <v>169</v>
      </c>
      <c r="P35" s="1" t="s">
        <v>21</v>
      </c>
      <c r="Q35" s="1" t="s">
        <v>35</v>
      </c>
      <c r="R35" s="1" t="s">
        <v>97</v>
      </c>
      <c r="S35" s="1" t="s">
        <v>21</v>
      </c>
      <c r="T35" s="1" t="s">
        <v>20</v>
      </c>
      <c r="U35" s="1" t="s">
        <v>21</v>
      </c>
      <c r="V35" s="1" t="s">
        <v>21</v>
      </c>
      <c r="W35" s="1" t="s">
        <v>39</v>
      </c>
      <c r="X35" s="48"/>
    </row>
    <row r="36" spans="1:24">
      <c r="A36" s="1" t="s">
        <v>269</v>
      </c>
      <c r="B36" s="1" t="s">
        <v>20</v>
      </c>
      <c r="C36" s="10" t="s">
        <v>259</v>
      </c>
      <c r="D36" s="45"/>
      <c r="E36" s="1">
        <v>1</v>
      </c>
      <c r="F36" s="1">
        <v>1</v>
      </c>
      <c r="G36" s="1">
        <v>1</v>
      </c>
      <c r="H36" s="1">
        <v>1</v>
      </c>
      <c r="I36" s="1">
        <v>50</v>
      </c>
      <c r="J36" s="1" t="s">
        <v>22</v>
      </c>
      <c r="K36" s="1">
        <v>22</v>
      </c>
      <c r="L36" s="1" t="s">
        <v>25</v>
      </c>
      <c r="M36" s="1" t="s">
        <v>30</v>
      </c>
      <c r="N36" s="1" t="s">
        <v>28</v>
      </c>
      <c r="O36" s="1"/>
      <c r="P36" s="1" t="s">
        <v>21</v>
      </c>
      <c r="Q36" s="1" t="s">
        <v>35</v>
      </c>
      <c r="R36" s="1" t="s">
        <v>97</v>
      </c>
      <c r="S36" s="1" t="s">
        <v>21</v>
      </c>
      <c r="T36" s="1" t="s">
        <v>21</v>
      </c>
      <c r="U36" s="1" t="s">
        <v>21</v>
      </c>
      <c r="V36" s="1" t="s">
        <v>21</v>
      </c>
      <c r="W36" s="1" t="s">
        <v>40</v>
      </c>
      <c r="X36" s="48" t="s">
        <v>170</v>
      </c>
    </row>
    <row r="37" spans="1:24">
      <c r="A37" s="1" t="s">
        <v>270</v>
      </c>
      <c r="B37" s="1" t="s">
        <v>20</v>
      </c>
      <c r="C37" s="10" t="s">
        <v>259</v>
      </c>
      <c r="D37" s="45"/>
      <c r="E37" s="1">
        <v>3</v>
      </c>
      <c r="F37" s="1">
        <v>1</v>
      </c>
      <c r="G37" s="1">
        <v>1</v>
      </c>
      <c r="H37" s="1" t="s">
        <v>171</v>
      </c>
      <c r="I37" s="1">
        <v>92</v>
      </c>
      <c r="J37" s="1" t="s">
        <v>22</v>
      </c>
      <c r="K37" s="1">
        <v>23.5</v>
      </c>
      <c r="L37" s="1" t="s">
        <v>166</v>
      </c>
      <c r="M37" s="1" t="s">
        <v>30</v>
      </c>
      <c r="N37" s="1" t="s">
        <v>28</v>
      </c>
      <c r="O37" s="1" t="s">
        <v>172</v>
      </c>
      <c r="P37" s="1" t="s">
        <v>21</v>
      </c>
      <c r="Q37" s="1" t="s">
        <v>35</v>
      </c>
      <c r="R37" s="1" t="s">
        <v>97</v>
      </c>
      <c r="S37" s="1" t="s">
        <v>20</v>
      </c>
      <c r="T37" s="1" t="s">
        <v>21</v>
      </c>
      <c r="U37" s="1" t="s">
        <v>21</v>
      </c>
      <c r="V37" s="1" t="s">
        <v>21</v>
      </c>
      <c r="W37" s="1" t="s">
        <v>39</v>
      </c>
      <c r="X37" s="48" t="s">
        <v>173</v>
      </c>
    </row>
    <row r="38" spans="1:24">
      <c r="A38" s="1" t="s">
        <v>99</v>
      </c>
      <c r="B38" s="1" t="s">
        <v>20</v>
      </c>
      <c r="C38" s="10" t="s">
        <v>259</v>
      </c>
      <c r="D38" s="1"/>
      <c r="E38" s="1">
        <v>3</v>
      </c>
      <c r="F38" s="1">
        <v>1</v>
      </c>
      <c r="G38" s="1">
        <v>2</v>
      </c>
      <c r="H38" s="1" t="s">
        <v>115</v>
      </c>
      <c r="I38" s="1">
        <v>110</v>
      </c>
      <c r="J38" s="1" t="s">
        <v>22</v>
      </c>
      <c r="K38" s="1"/>
      <c r="L38" s="1" t="s">
        <v>23</v>
      </c>
      <c r="M38" s="1" t="s">
        <v>30</v>
      </c>
      <c r="N38" s="1" t="s">
        <v>28</v>
      </c>
      <c r="O38" s="1"/>
      <c r="P38" s="1" t="s">
        <v>20</v>
      </c>
      <c r="Q38" s="1" t="s">
        <v>35</v>
      </c>
      <c r="R38" s="1" t="s">
        <v>97</v>
      </c>
      <c r="S38" s="1" t="s">
        <v>20</v>
      </c>
      <c r="T38" s="1" t="s">
        <v>21</v>
      </c>
      <c r="U38" s="1" t="s">
        <v>21</v>
      </c>
      <c r="V38" s="1" t="s">
        <v>21</v>
      </c>
      <c r="W38" s="1" t="s">
        <v>39</v>
      </c>
      <c r="X38" s="48" t="s">
        <v>174</v>
      </c>
    </row>
    <row r="39" spans="1:24">
      <c r="A39" s="1" t="s">
        <v>271</v>
      </c>
      <c r="B39" s="1" t="s">
        <v>20</v>
      </c>
      <c r="C39" s="10" t="s">
        <v>259</v>
      </c>
      <c r="D39" s="45"/>
      <c r="E39" s="1">
        <v>3</v>
      </c>
      <c r="F39" s="1">
        <v>1</v>
      </c>
      <c r="G39" s="1">
        <v>0</v>
      </c>
      <c r="H39" s="1"/>
      <c r="I39" s="1">
        <v>83</v>
      </c>
      <c r="J39" s="1" t="s">
        <v>22</v>
      </c>
      <c r="K39" s="1">
        <v>19</v>
      </c>
      <c r="L39" s="1" t="s">
        <v>24</v>
      </c>
      <c r="M39" s="1" t="s">
        <v>30</v>
      </c>
      <c r="N39" s="1" t="s">
        <v>28</v>
      </c>
      <c r="O39" s="1" t="s">
        <v>175</v>
      </c>
      <c r="P39" s="1" t="s">
        <v>21</v>
      </c>
      <c r="Q39" s="1" t="s">
        <v>35</v>
      </c>
      <c r="R39" s="1" t="s">
        <v>176</v>
      </c>
      <c r="S39" s="1" t="s">
        <v>20</v>
      </c>
      <c r="T39" s="1" t="s">
        <v>20</v>
      </c>
      <c r="U39" s="1" t="s">
        <v>20</v>
      </c>
      <c r="V39" s="1" t="s">
        <v>21</v>
      </c>
      <c r="W39" s="1" t="s">
        <v>39</v>
      </c>
      <c r="X39" s="48" t="s">
        <v>177</v>
      </c>
    </row>
    <row r="40" spans="1:24">
      <c r="A40" s="1" t="s">
        <v>272</v>
      </c>
      <c r="B40" s="1" t="s">
        <v>20</v>
      </c>
      <c r="C40" s="10" t="s">
        <v>259</v>
      </c>
      <c r="D40" s="1"/>
      <c r="E40" s="1">
        <v>2</v>
      </c>
      <c r="F40" s="1">
        <v>1</v>
      </c>
      <c r="G40" s="1">
        <v>1</v>
      </c>
      <c r="H40" s="1" t="s">
        <v>178</v>
      </c>
      <c r="I40" s="1">
        <v>70</v>
      </c>
      <c r="J40" s="1" t="s">
        <v>22</v>
      </c>
      <c r="K40" s="1">
        <v>20</v>
      </c>
      <c r="L40" s="1" t="s">
        <v>25</v>
      </c>
      <c r="M40" s="1" t="s">
        <v>30</v>
      </c>
      <c r="N40" s="1" t="s">
        <v>28</v>
      </c>
      <c r="O40" s="1"/>
      <c r="P40" s="1" t="s">
        <v>21</v>
      </c>
      <c r="Q40" s="1" t="s">
        <v>35</v>
      </c>
      <c r="R40" s="1" t="s">
        <v>37</v>
      </c>
      <c r="S40" s="1" t="s">
        <v>21</v>
      </c>
      <c r="T40" s="1" t="s">
        <v>21</v>
      </c>
      <c r="U40" s="1" t="s">
        <v>21</v>
      </c>
      <c r="V40" s="1" t="s">
        <v>21</v>
      </c>
      <c r="W40" s="1" t="s">
        <v>39</v>
      </c>
      <c r="X40" s="48"/>
    </row>
    <row r="41" spans="1:24">
      <c r="A41" s="1" t="s">
        <v>273</v>
      </c>
      <c r="B41" s="1" t="s">
        <v>20</v>
      </c>
      <c r="C41" s="10" t="s">
        <v>259</v>
      </c>
      <c r="D41" s="45"/>
      <c r="E41" s="1">
        <v>3</v>
      </c>
      <c r="F41" s="1">
        <v>1</v>
      </c>
      <c r="G41" s="1" t="s">
        <v>181</v>
      </c>
      <c r="H41" s="1">
        <v>2</v>
      </c>
      <c r="I41" s="1">
        <v>71</v>
      </c>
      <c r="J41" s="1" t="s">
        <v>22</v>
      </c>
      <c r="K41" s="1">
        <v>23</v>
      </c>
      <c r="L41" s="1" t="s">
        <v>25</v>
      </c>
      <c r="M41" s="1" t="s">
        <v>30</v>
      </c>
      <c r="N41" s="1" t="s">
        <v>28</v>
      </c>
      <c r="O41" s="1" t="s">
        <v>179</v>
      </c>
      <c r="P41" s="1" t="s">
        <v>20</v>
      </c>
      <c r="Q41" s="1" t="s">
        <v>35</v>
      </c>
      <c r="R41" s="1" t="s">
        <v>97</v>
      </c>
      <c r="S41" s="1" t="s">
        <v>21</v>
      </c>
      <c r="T41" s="1" t="s">
        <v>20</v>
      </c>
      <c r="U41" s="1" t="s">
        <v>21</v>
      </c>
      <c r="V41" s="1" t="s">
        <v>21</v>
      </c>
      <c r="W41" s="1" t="s">
        <v>39</v>
      </c>
      <c r="X41" s="48" t="s">
        <v>180</v>
      </c>
    </row>
    <row r="42" spans="1:24">
      <c r="A42" s="1" t="s">
        <v>260</v>
      </c>
      <c r="B42" s="1" t="s">
        <v>20</v>
      </c>
      <c r="C42" s="10" t="s">
        <v>259</v>
      </c>
      <c r="D42" s="1"/>
      <c r="E42" s="1">
        <v>2</v>
      </c>
      <c r="F42" s="1">
        <v>1</v>
      </c>
      <c r="G42" s="1" t="s">
        <v>181</v>
      </c>
      <c r="H42" s="1" t="s">
        <v>182</v>
      </c>
      <c r="I42" s="1">
        <v>75</v>
      </c>
      <c r="J42" s="1" t="s">
        <v>22</v>
      </c>
      <c r="K42" s="1">
        <v>20</v>
      </c>
      <c r="L42" s="1" t="s">
        <v>25</v>
      </c>
      <c r="M42" s="1" t="s">
        <v>30</v>
      </c>
      <c r="N42" s="1" t="s">
        <v>28</v>
      </c>
      <c r="O42" s="1"/>
      <c r="P42" s="1" t="s">
        <v>21</v>
      </c>
      <c r="Q42" s="1" t="s">
        <v>35</v>
      </c>
      <c r="R42" s="1" t="s">
        <v>36</v>
      </c>
      <c r="S42" s="1" t="s">
        <v>20</v>
      </c>
      <c r="T42" s="1" t="s">
        <v>21</v>
      </c>
      <c r="U42" s="1" t="s">
        <v>21</v>
      </c>
      <c r="V42" s="1" t="s">
        <v>21</v>
      </c>
      <c r="W42" s="1" t="s">
        <v>39</v>
      </c>
      <c r="X42" s="48"/>
    </row>
    <row r="43" spans="1:24">
      <c r="A43" s="1" t="s">
        <v>261</v>
      </c>
      <c r="B43" s="1" t="s">
        <v>20</v>
      </c>
      <c r="C43" s="10" t="s">
        <v>259</v>
      </c>
      <c r="D43" s="1"/>
      <c r="E43" s="1">
        <v>2</v>
      </c>
      <c r="F43" s="1">
        <v>1</v>
      </c>
      <c r="G43" s="1">
        <v>2</v>
      </c>
      <c r="H43" s="1" t="s">
        <v>183</v>
      </c>
      <c r="I43" s="1">
        <v>75</v>
      </c>
      <c r="J43" s="1" t="s">
        <v>22</v>
      </c>
      <c r="K43" s="1">
        <v>22</v>
      </c>
      <c r="L43" s="1" t="s">
        <v>25</v>
      </c>
      <c r="M43" s="1" t="s">
        <v>26</v>
      </c>
      <c r="N43" s="1" t="s">
        <v>28</v>
      </c>
      <c r="O43" s="1" t="s">
        <v>184</v>
      </c>
      <c r="P43" s="1" t="s">
        <v>21</v>
      </c>
      <c r="Q43" s="1" t="s">
        <v>35</v>
      </c>
      <c r="R43" s="1" t="s">
        <v>97</v>
      </c>
      <c r="S43" s="1" t="s">
        <v>20</v>
      </c>
      <c r="T43" s="1" t="s">
        <v>20</v>
      </c>
      <c r="U43" s="1" t="s">
        <v>21</v>
      </c>
      <c r="V43" s="1" t="s">
        <v>21</v>
      </c>
      <c r="W43" s="1" t="s">
        <v>39</v>
      </c>
      <c r="X43" s="48"/>
    </row>
    <row r="44" spans="1:24">
      <c r="A44" s="1" t="s">
        <v>262</v>
      </c>
      <c r="B44" s="1" t="s">
        <v>20</v>
      </c>
      <c r="C44" s="10" t="s">
        <v>259</v>
      </c>
      <c r="D44" s="1"/>
      <c r="E44" s="1">
        <v>3</v>
      </c>
      <c r="F44" s="1">
        <v>1</v>
      </c>
      <c r="G44" s="1">
        <v>3</v>
      </c>
      <c r="H44" s="1">
        <v>3</v>
      </c>
      <c r="I44" s="1">
        <v>90</v>
      </c>
      <c r="J44" s="1" t="s">
        <v>22</v>
      </c>
      <c r="K44" s="1">
        <v>24</v>
      </c>
      <c r="L44" s="1" t="s">
        <v>23</v>
      </c>
      <c r="M44" s="1" t="s">
        <v>30</v>
      </c>
      <c r="N44" s="1" t="s">
        <v>28</v>
      </c>
      <c r="O44" s="1"/>
      <c r="P44" s="1" t="s">
        <v>20</v>
      </c>
      <c r="Q44" s="1" t="s">
        <v>35</v>
      </c>
      <c r="R44" s="1" t="s">
        <v>97</v>
      </c>
      <c r="S44" s="1" t="s">
        <v>21</v>
      </c>
      <c r="T44" s="1" t="s">
        <v>20</v>
      </c>
      <c r="U44" s="1" t="s">
        <v>21</v>
      </c>
      <c r="V44" s="1" t="s">
        <v>21</v>
      </c>
      <c r="W44" s="1" t="s">
        <v>39</v>
      </c>
      <c r="X44" s="48" t="s">
        <v>185</v>
      </c>
    </row>
    <row r="45" spans="1:24">
      <c r="A45" s="1" t="s">
        <v>263</v>
      </c>
      <c r="B45" s="1" t="s">
        <v>20</v>
      </c>
      <c r="C45" s="10" t="s">
        <v>259</v>
      </c>
      <c r="D45" s="1"/>
      <c r="E45" s="1">
        <v>2</v>
      </c>
      <c r="F45" s="1">
        <v>1</v>
      </c>
      <c r="G45" s="1">
        <v>2</v>
      </c>
      <c r="H45" s="1" t="s">
        <v>186</v>
      </c>
      <c r="I45" s="1">
        <v>75</v>
      </c>
      <c r="J45" s="1" t="s">
        <v>22</v>
      </c>
      <c r="K45" s="1">
        <v>20</v>
      </c>
      <c r="L45" s="1" t="s">
        <v>25</v>
      </c>
      <c r="M45" s="1" t="s">
        <v>30</v>
      </c>
      <c r="N45" s="1" t="s">
        <v>28</v>
      </c>
      <c r="O45" s="1"/>
      <c r="P45" s="1" t="s">
        <v>21</v>
      </c>
      <c r="Q45" s="1" t="s">
        <v>35</v>
      </c>
      <c r="R45" s="1" t="s">
        <v>37</v>
      </c>
      <c r="S45" s="1" t="s">
        <v>20</v>
      </c>
      <c r="T45" s="1" t="s">
        <v>21</v>
      </c>
      <c r="U45" s="1" t="s">
        <v>21</v>
      </c>
      <c r="V45" s="1" t="s">
        <v>21</v>
      </c>
      <c r="W45" s="1" t="s">
        <v>40</v>
      </c>
      <c r="X45" s="48"/>
    </row>
    <row r="46" spans="1:24">
      <c r="A46" s="1" t="s">
        <v>264</v>
      </c>
      <c r="B46" s="1" t="s">
        <v>20</v>
      </c>
      <c r="C46" s="10" t="s">
        <v>259</v>
      </c>
      <c r="D46" s="1"/>
      <c r="E46" s="1">
        <v>2</v>
      </c>
      <c r="F46" s="1">
        <v>1</v>
      </c>
      <c r="G46" s="1">
        <v>3</v>
      </c>
      <c r="H46" s="1" t="s">
        <v>186</v>
      </c>
      <c r="I46" s="1">
        <v>75</v>
      </c>
      <c r="J46" s="1" t="s">
        <v>22</v>
      </c>
      <c r="K46" s="1">
        <v>22</v>
      </c>
      <c r="L46" s="1" t="s">
        <v>25</v>
      </c>
      <c r="M46" s="1" t="s">
        <v>26</v>
      </c>
      <c r="N46" s="1" t="s">
        <v>28</v>
      </c>
      <c r="O46" s="1"/>
      <c r="P46" s="1" t="s">
        <v>21</v>
      </c>
      <c r="Q46" s="1" t="s">
        <v>35</v>
      </c>
      <c r="R46" s="1" t="s">
        <v>97</v>
      </c>
      <c r="S46" s="1" t="s">
        <v>21</v>
      </c>
      <c r="T46" s="1" t="s">
        <v>21</v>
      </c>
      <c r="U46" s="1" t="s">
        <v>21</v>
      </c>
      <c r="V46" s="1" t="s">
        <v>21</v>
      </c>
      <c r="W46" s="1" t="s">
        <v>38</v>
      </c>
      <c r="X46" s="48" t="s">
        <v>187</v>
      </c>
    </row>
    <row r="47" spans="1:24">
      <c r="A47" s="1" t="s">
        <v>265</v>
      </c>
      <c r="B47" s="1" t="s">
        <v>20</v>
      </c>
      <c r="C47" s="10" t="s">
        <v>259</v>
      </c>
      <c r="D47" s="45"/>
      <c r="E47" s="1">
        <v>2</v>
      </c>
      <c r="F47" s="1">
        <v>1</v>
      </c>
      <c r="G47" s="1">
        <v>1</v>
      </c>
      <c r="H47" s="1" t="s">
        <v>188</v>
      </c>
      <c r="I47" s="1">
        <v>73</v>
      </c>
      <c r="J47" s="1" t="s">
        <v>22</v>
      </c>
      <c r="K47" s="1" t="s">
        <v>189</v>
      </c>
      <c r="L47" s="1" t="s">
        <v>24</v>
      </c>
      <c r="M47" s="1" t="s">
        <v>30</v>
      </c>
      <c r="N47" s="1" t="s">
        <v>28</v>
      </c>
      <c r="O47" s="1" t="s">
        <v>33</v>
      </c>
      <c r="P47" s="1" t="s">
        <v>21</v>
      </c>
      <c r="Q47" s="1" t="s">
        <v>35</v>
      </c>
      <c r="R47" s="1" t="s">
        <v>97</v>
      </c>
      <c r="S47" s="1" t="s">
        <v>21</v>
      </c>
      <c r="T47" s="1" t="s">
        <v>20</v>
      </c>
      <c r="U47" s="1" t="s">
        <v>20</v>
      </c>
      <c r="V47" s="1" t="s">
        <v>21</v>
      </c>
      <c r="W47" s="1" t="s">
        <v>38</v>
      </c>
      <c r="X47" s="48" t="s">
        <v>190</v>
      </c>
    </row>
    <row r="48" spans="1:24">
      <c r="A48" s="1" t="s">
        <v>266</v>
      </c>
      <c r="B48" s="1" t="s">
        <v>20</v>
      </c>
      <c r="C48" s="10" t="s">
        <v>259</v>
      </c>
      <c r="D48" s="1"/>
      <c r="E48" s="1">
        <v>3</v>
      </c>
      <c r="F48" s="1">
        <v>1</v>
      </c>
      <c r="G48" s="1">
        <v>1</v>
      </c>
      <c r="H48" s="1" t="s">
        <v>192</v>
      </c>
      <c r="I48" s="1">
        <v>91</v>
      </c>
      <c r="J48" s="1" t="s">
        <v>22</v>
      </c>
      <c r="K48" s="1">
        <v>20</v>
      </c>
      <c r="L48" s="1" t="s">
        <v>25</v>
      </c>
      <c r="M48" s="1" t="s">
        <v>30</v>
      </c>
      <c r="N48" s="1" t="s">
        <v>28</v>
      </c>
      <c r="O48" s="1"/>
      <c r="P48" s="1" t="s">
        <v>21</v>
      </c>
      <c r="Q48" s="1" t="s">
        <v>35</v>
      </c>
      <c r="R48" s="1" t="s">
        <v>97</v>
      </c>
      <c r="S48" s="1" t="s">
        <v>21</v>
      </c>
      <c r="T48" s="1" t="s">
        <v>21</v>
      </c>
      <c r="U48" s="1" t="s">
        <v>21</v>
      </c>
      <c r="V48" s="1" t="s">
        <v>21</v>
      </c>
      <c r="W48" s="1" t="s">
        <v>40</v>
      </c>
      <c r="X48" s="48" t="s">
        <v>193</v>
      </c>
    </row>
    <row r="49" spans="1:24">
      <c r="A49" s="1" t="s">
        <v>99</v>
      </c>
      <c r="B49" s="1" t="s">
        <v>20</v>
      </c>
      <c r="C49" s="10" t="s">
        <v>259</v>
      </c>
      <c r="D49" s="1"/>
      <c r="E49" s="1">
        <v>3</v>
      </c>
      <c r="F49" s="1">
        <v>1</v>
      </c>
      <c r="G49" s="1">
        <v>2</v>
      </c>
      <c r="H49" s="1" t="s">
        <v>182</v>
      </c>
      <c r="I49" s="1">
        <v>93</v>
      </c>
      <c r="J49" s="1" t="s">
        <v>22</v>
      </c>
      <c r="K49" s="1">
        <v>22</v>
      </c>
      <c r="L49" s="1" t="s">
        <v>25</v>
      </c>
      <c r="M49" s="1" t="s">
        <v>30</v>
      </c>
      <c r="N49" s="1" t="s">
        <v>31</v>
      </c>
      <c r="O49" s="1"/>
      <c r="P49" s="1" t="s">
        <v>21</v>
      </c>
      <c r="Q49" s="1" t="s">
        <v>35</v>
      </c>
      <c r="R49" s="1" t="s">
        <v>97</v>
      </c>
      <c r="S49" s="1" t="s">
        <v>20</v>
      </c>
      <c r="T49" s="1" t="s">
        <v>21</v>
      </c>
      <c r="U49" s="1" t="s">
        <v>21</v>
      </c>
      <c r="V49" s="1" t="s">
        <v>21</v>
      </c>
      <c r="W49" s="1" t="s">
        <v>39</v>
      </c>
      <c r="X49" s="48"/>
    </row>
    <row r="50" spans="1:24">
      <c r="A50" s="1" t="s">
        <v>99</v>
      </c>
      <c r="B50" s="1" t="s">
        <v>20</v>
      </c>
      <c r="C50" s="10" t="s">
        <v>259</v>
      </c>
      <c r="D50" s="1"/>
      <c r="E50" s="1">
        <v>2</v>
      </c>
      <c r="F50" s="1">
        <v>1</v>
      </c>
      <c r="G50" s="1">
        <v>1</v>
      </c>
      <c r="H50" s="1"/>
      <c r="I50" s="1">
        <v>90</v>
      </c>
      <c r="J50" s="1" t="s">
        <v>22</v>
      </c>
      <c r="K50" s="1"/>
      <c r="L50" s="1" t="s">
        <v>24</v>
      </c>
      <c r="M50" s="1" t="s">
        <v>30</v>
      </c>
      <c r="N50" s="1" t="s">
        <v>28</v>
      </c>
      <c r="O50" s="1"/>
      <c r="P50" s="1" t="s">
        <v>21</v>
      </c>
      <c r="Q50" s="1" t="s">
        <v>21</v>
      </c>
      <c r="R50" s="1" t="s">
        <v>97</v>
      </c>
      <c r="S50" s="1" t="s">
        <v>21</v>
      </c>
      <c r="T50" s="1" t="s">
        <v>20</v>
      </c>
      <c r="U50" s="1" t="s">
        <v>21</v>
      </c>
      <c r="V50" s="1" t="s">
        <v>21</v>
      </c>
      <c r="W50" s="1" t="s">
        <v>39</v>
      </c>
      <c r="X50" s="48"/>
    </row>
    <row r="51" spans="1:24">
      <c r="A51" s="1" t="s">
        <v>263</v>
      </c>
      <c r="B51" s="1" t="s">
        <v>20</v>
      </c>
      <c r="C51" s="10" t="s">
        <v>259</v>
      </c>
      <c r="D51" s="45"/>
      <c r="E51" s="1">
        <v>6</v>
      </c>
      <c r="F51" s="1">
        <v>1</v>
      </c>
      <c r="G51" s="1">
        <v>2</v>
      </c>
      <c r="H51" s="1" t="s">
        <v>124</v>
      </c>
      <c r="I51" s="1">
        <v>132</v>
      </c>
      <c r="J51" s="1" t="s">
        <v>22</v>
      </c>
      <c r="K51" s="1">
        <v>18</v>
      </c>
      <c r="L51" s="1" t="s">
        <v>24</v>
      </c>
      <c r="M51" s="1" t="s">
        <v>30</v>
      </c>
      <c r="N51" s="1" t="s">
        <v>28</v>
      </c>
      <c r="O51" s="1"/>
      <c r="P51" s="1" t="s">
        <v>21</v>
      </c>
      <c r="Q51" s="1" t="s">
        <v>35</v>
      </c>
      <c r="R51" s="1" t="s">
        <v>97</v>
      </c>
      <c r="S51" s="1" t="s">
        <v>20</v>
      </c>
      <c r="T51" s="1" t="s">
        <v>20</v>
      </c>
      <c r="U51" s="1" t="s">
        <v>20</v>
      </c>
      <c r="V51" s="1" t="s">
        <v>21</v>
      </c>
      <c r="W51" s="1" t="s">
        <v>39</v>
      </c>
      <c r="X51" s="48" t="s">
        <v>196</v>
      </c>
    </row>
    <row r="52" spans="1:24">
      <c r="A52" s="1" t="s">
        <v>263</v>
      </c>
      <c r="B52" s="1" t="s">
        <v>20</v>
      </c>
      <c r="C52" s="10" t="s">
        <v>259</v>
      </c>
      <c r="D52" s="45"/>
      <c r="E52" s="1">
        <v>4</v>
      </c>
      <c r="F52" s="1">
        <v>1</v>
      </c>
      <c r="G52" s="1">
        <v>2</v>
      </c>
      <c r="H52" s="1" t="s">
        <v>197</v>
      </c>
      <c r="I52" s="1">
        <v>100</v>
      </c>
      <c r="J52" s="1" t="s">
        <v>22</v>
      </c>
      <c r="K52" s="1">
        <v>20</v>
      </c>
      <c r="L52" s="1" t="s">
        <v>24</v>
      </c>
      <c r="M52" s="1" t="s">
        <v>26</v>
      </c>
      <c r="N52" s="1" t="s">
        <v>28</v>
      </c>
      <c r="O52" s="1"/>
      <c r="P52" s="1" t="s">
        <v>21</v>
      </c>
      <c r="Q52" s="1" t="s">
        <v>35</v>
      </c>
      <c r="R52" s="1" t="s">
        <v>97</v>
      </c>
      <c r="S52" s="1" t="s">
        <v>20</v>
      </c>
      <c r="T52" s="1" t="s">
        <v>20</v>
      </c>
      <c r="U52" s="1" t="s">
        <v>21</v>
      </c>
      <c r="V52" s="1" t="s">
        <v>21</v>
      </c>
      <c r="W52" s="1" t="s">
        <v>39</v>
      </c>
      <c r="X52" s="48" t="s">
        <v>198</v>
      </c>
    </row>
    <row r="53" spans="1:24">
      <c r="A53" s="1" t="s">
        <v>267</v>
      </c>
      <c r="B53" s="1" t="s">
        <v>20</v>
      </c>
      <c r="C53" s="10" t="s">
        <v>259</v>
      </c>
      <c r="D53" s="1"/>
      <c r="E53" s="1">
        <v>3</v>
      </c>
      <c r="F53" s="1">
        <v>1</v>
      </c>
      <c r="G53" s="1">
        <v>2</v>
      </c>
      <c r="H53" s="1" t="s">
        <v>20</v>
      </c>
      <c r="I53" s="1">
        <v>83</v>
      </c>
      <c r="J53" s="1" t="s">
        <v>22</v>
      </c>
      <c r="K53" s="1">
        <v>20</v>
      </c>
      <c r="L53" s="1" t="s">
        <v>23</v>
      </c>
      <c r="M53" s="1"/>
      <c r="N53" s="1"/>
      <c r="O53" s="1"/>
      <c r="P53" s="1" t="s">
        <v>20</v>
      </c>
      <c r="Q53" s="1"/>
      <c r="R53" s="1" t="s">
        <v>199</v>
      </c>
      <c r="S53" s="1" t="s">
        <v>20</v>
      </c>
      <c r="T53" s="1" t="s">
        <v>21</v>
      </c>
      <c r="U53" s="1" t="s">
        <v>20</v>
      </c>
      <c r="V53" s="1" t="s">
        <v>21</v>
      </c>
      <c r="W53" s="1" t="s">
        <v>41</v>
      </c>
      <c r="X53" s="48"/>
    </row>
    <row r="54" spans="1:24">
      <c r="A54" s="1" t="s">
        <v>268</v>
      </c>
      <c r="B54" s="1" t="s">
        <v>20</v>
      </c>
      <c r="C54" s="10" t="s">
        <v>259</v>
      </c>
      <c r="D54" s="45"/>
      <c r="E54" s="1">
        <v>3</v>
      </c>
      <c r="F54" s="1">
        <v>1</v>
      </c>
      <c r="G54" s="1">
        <v>1</v>
      </c>
      <c r="H54" s="46" t="s">
        <v>201</v>
      </c>
      <c r="I54" s="1">
        <v>83</v>
      </c>
      <c r="J54" s="1" t="s">
        <v>22</v>
      </c>
      <c r="K54" s="1">
        <v>21</v>
      </c>
      <c r="L54" s="1" t="s">
        <v>25</v>
      </c>
      <c r="M54" s="1" t="s">
        <v>30</v>
      </c>
      <c r="N54" s="1" t="s">
        <v>28</v>
      </c>
      <c r="O54" s="1"/>
      <c r="P54" s="1" t="s">
        <v>21</v>
      </c>
      <c r="Q54" s="1" t="s">
        <v>21</v>
      </c>
      <c r="R54" s="1"/>
      <c r="S54" s="1" t="s">
        <v>21</v>
      </c>
      <c r="T54" s="1" t="s">
        <v>21</v>
      </c>
      <c r="U54" s="1" t="s">
        <v>21</v>
      </c>
      <c r="V54" s="1" t="s">
        <v>21</v>
      </c>
      <c r="W54" s="1" t="s">
        <v>41</v>
      </c>
      <c r="X54" s="48" t="s">
        <v>200</v>
      </c>
    </row>
    <row r="55" spans="1:24">
      <c r="A55" s="1" t="s">
        <v>269</v>
      </c>
      <c r="B55" s="1" t="s">
        <v>20</v>
      </c>
      <c r="C55" s="10" t="s">
        <v>259</v>
      </c>
      <c r="D55" s="45"/>
      <c r="E55" s="1">
        <v>2</v>
      </c>
      <c r="F55" s="1">
        <v>1</v>
      </c>
      <c r="G55" s="1">
        <v>1</v>
      </c>
      <c r="H55" s="1" t="s">
        <v>202</v>
      </c>
      <c r="I55" s="1">
        <v>87</v>
      </c>
      <c r="J55" s="1" t="s">
        <v>22</v>
      </c>
      <c r="K55" s="1">
        <v>20</v>
      </c>
      <c r="L55" s="1" t="s">
        <v>24</v>
      </c>
      <c r="M55" s="1" t="s">
        <v>30</v>
      </c>
      <c r="N55" s="1" t="s">
        <v>28</v>
      </c>
      <c r="O55" s="1" t="s">
        <v>203</v>
      </c>
      <c r="P55" s="1" t="s">
        <v>21</v>
      </c>
      <c r="Q55" s="1" t="s">
        <v>21</v>
      </c>
      <c r="R55" s="1" t="s">
        <v>97</v>
      </c>
      <c r="S55" s="1" t="s">
        <v>21</v>
      </c>
      <c r="T55" s="1" t="s">
        <v>20</v>
      </c>
      <c r="U55" s="1" t="s">
        <v>21</v>
      </c>
      <c r="V55" s="1" t="s">
        <v>21</v>
      </c>
      <c r="W55" s="1" t="s">
        <v>39</v>
      </c>
      <c r="X55" s="48" t="s">
        <v>204</v>
      </c>
    </row>
    <row r="56" spans="1:24">
      <c r="A56" s="1" t="s">
        <v>270</v>
      </c>
      <c r="B56" s="1" t="s">
        <v>20</v>
      </c>
      <c r="C56" s="10" t="s">
        <v>259</v>
      </c>
      <c r="D56" s="1"/>
      <c r="E56" s="1">
        <v>2</v>
      </c>
      <c r="F56" s="1">
        <v>1</v>
      </c>
      <c r="G56" s="1">
        <v>1</v>
      </c>
      <c r="H56" s="1" t="s">
        <v>205</v>
      </c>
      <c r="I56" s="1">
        <v>80</v>
      </c>
      <c r="J56" s="1" t="s">
        <v>22</v>
      </c>
      <c r="K56" s="1">
        <v>19</v>
      </c>
      <c r="L56" s="1" t="s">
        <v>25</v>
      </c>
      <c r="M56" s="1" t="s">
        <v>30</v>
      </c>
      <c r="N56" s="1" t="s">
        <v>28</v>
      </c>
      <c r="O56" s="1"/>
      <c r="P56" s="1"/>
      <c r="Q56" s="1" t="s">
        <v>35</v>
      </c>
      <c r="R56" s="1" t="s">
        <v>97</v>
      </c>
      <c r="S56" s="1" t="s">
        <v>20</v>
      </c>
      <c r="T56" s="1" t="s">
        <v>21</v>
      </c>
      <c r="U56" s="1" t="s">
        <v>20</v>
      </c>
      <c r="V56" s="1" t="s">
        <v>21</v>
      </c>
      <c r="W56" s="1" t="s">
        <v>41</v>
      </c>
      <c r="X56" s="48" t="s">
        <v>206</v>
      </c>
    </row>
    <row r="57" spans="1:24">
      <c r="A57" s="1" t="s">
        <v>99</v>
      </c>
      <c r="B57" s="1" t="s">
        <v>20</v>
      </c>
      <c r="C57" s="10" t="s">
        <v>259</v>
      </c>
      <c r="D57" s="1"/>
      <c r="E57" s="1">
        <v>2</v>
      </c>
      <c r="F57" s="1">
        <v>1</v>
      </c>
      <c r="G57" s="1">
        <v>1</v>
      </c>
      <c r="H57" s="1"/>
      <c r="I57" s="1"/>
      <c r="J57" s="1" t="s">
        <v>22</v>
      </c>
      <c r="K57" s="1">
        <v>20</v>
      </c>
      <c r="L57" s="1" t="s">
        <v>25</v>
      </c>
      <c r="M57" s="1" t="s">
        <v>30</v>
      </c>
      <c r="N57" s="1" t="s">
        <v>28</v>
      </c>
      <c r="O57" s="1"/>
      <c r="P57" s="1" t="s">
        <v>21</v>
      </c>
      <c r="Q57" s="1" t="s">
        <v>35</v>
      </c>
      <c r="R57" s="1" t="s">
        <v>36</v>
      </c>
      <c r="S57" s="1" t="s">
        <v>21</v>
      </c>
      <c r="T57" s="1" t="s">
        <v>21</v>
      </c>
      <c r="U57" s="1" t="s">
        <v>21</v>
      </c>
      <c r="V57" s="1" t="s">
        <v>21</v>
      </c>
      <c r="W57" s="1"/>
      <c r="X57" s="48" t="s">
        <v>207</v>
      </c>
    </row>
    <row r="58" spans="1:24">
      <c r="A58" s="1" t="s">
        <v>271</v>
      </c>
      <c r="B58" s="1" t="s">
        <v>20</v>
      </c>
      <c r="C58" s="10" t="s">
        <v>259</v>
      </c>
      <c r="D58" s="45"/>
      <c r="E58" s="1">
        <v>2</v>
      </c>
      <c r="F58" s="1">
        <v>1</v>
      </c>
      <c r="G58" s="1">
        <v>1</v>
      </c>
      <c r="H58" s="1" t="s">
        <v>211</v>
      </c>
      <c r="I58" s="1">
        <v>70</v>
      </c>
      <c r="J58" s="1" t="s">
        <v>22</v>
      </c>
      <c r="K58" s="1">
        <v>19</v>
      </c>
      <c r="L58" s="1" t="s">
        <v>25</v>
      </c>
      <c r="M58" s="1" t="s">
        <v>30</v>
      </c>
      <c r="N58" s="1" t="s">
        <v>28</v>
      </c>
      <c r="O58" s="1"/>
      <c r="P58" s="1" t="s">
        <v>21</v>
      </c>
      <c r="Q58" s="1" t="s">
        <v>35</v>
      </c>
      <c r="R58" s="1" t="s">
        <v>97</v>
      </c>
      <c r="S58" s="1" t="s">
        <v>21</v>
      </c>
      <c r="T58" s="1" t="s">
        <v>21</v>
      </c>
      <c r="U58" s="1" t="s">
        <v>21</v>
      </c>
      <c r="V58" s="1" t="s">
        <v>21</v>
      </c>
      <c r="W58" s="1" t="s">
        <v>40</v>
      </c>
      <c r="X58" s="48"/>
    </row>
    <row r="59" spans="1:24">
      <c r="A59" s="1" t="s">
        <v>272</v>
      </c>
      <c r="B59" s="1" t="s">
        <v>20</v>
      </c>
      <c r="C59" s="10" t="s">
        <v>259</v>
      </c>
      <c r="D59" s="1"/>
      <c r="E59" s="1"/>
      <c r="F59" s="1"/>
      <c r="G59" s="1">
        <v>0</v>
      </c>
      <c r="H59" s="1"/>
      <c r="I59" s="1">
        <v>67</v>
      </c>
      <c r="J59" s="1" t="s">
        <v>22</v>
      </c>
      <c r="K59" s="1">
        <v>19</v>
      </c>
      <c r="L59" s="1" t="s">
        <v>25</v>
      </c>
      <c r="M59" s="1" t="s">
        <v>29</v>
      </c>
      <c r="N59" s="1" t="s">
        <v>31</v>
      </c>
      <c r="O59" s="1"/>
      <c r="P59" s="1" t="s">
        <v>21</v>
      </c>
      <c r="Q59" s="1" t="s">
        <v>35</v>
      </c>
      <c r="R59" s="1" t="s">
        <v>97</v>
      </c>
      <c r="S59" s="1" t="s">
        <v>21</v>
      </c>
      <c r="T59" s="1" t="s">
        <v>21</v>
      </c>
      <c r="U59" s="1" t="s">
        <v>21</v>
      </c>
      <c r="V59" s="1" t="s">
        <v>21</v>
      </c>
      <c r="W59" s="1" t="s">
        <v>39</v>
      </c>
      <c r="X59" s="48"/>
    </row>
    <row r="60" spans="1:24">
      <c r="A60" s="1" t="s">
        <v>273</v>
      </c>
      <c r="B60" s="1" t="s">
        <v>20</v>
      </c>
      <c r="C60" s="10" t="s">
        <v>259</v>
      </c>
      <c r="D60" s="1"/>
      <c r="E60" s="1">
        <v>2</v>
      </c>
      <c r="F60" s="1">
        <v>1</v>
      </c>
      <c r="G60" s="1">
        <v>2</v>
      </c>
      <c r="H60" s="1" t="s">
        <v>209</v>
      </c>
      <c r="I60" s="1"/>
      <c r="J60" s="1" t="s">
        <v>22</v>
      </c>
      <c r="K60" s="1">
        <v>21</v>
      </c>
      <c r="L60" s="1" t="s">
        <v>25</v>
      </c>
      <c r="M60" s="1" t="s">
        <v>30</v>
      </c>
      <c r="N60" s="1" t="s">
        <v>28</v>
      </c>
      <c r="O60" s="1"/>
      <c r="P60" s="1" t="s">
        <v>21</v>
      </c>
      <c r="Q60" s="1" t="s">
        <v>35</v>
      </c>
      <c r="R60" s="1" t="s">
        <v>210</v>
      </c>
      <c r="S60" s="1"/>
      <c r="T60" s="1" t="s">
        <v>20</v>
      </c>
      <c r="U60" s="1" t="s">
        <v>21</v>
      </c>
      <c r="V60" s="1" t="s">
        <v>21</v>
      </c>
      <c r="W60" s="1" t="s">
        <v>39</v>
      </c>
      <c r="X60" s="48"/>
    </row>
    <row r="61" spans="1:24">
      <c r="A61" s="1" t="s">
        <v>260</v>
      </c>
      <c r="B61" s="1" t="s">
        <v>20</v>
      </c>
      <c r="C61" s="10" t="s">
        <v>259</v>
      </c>
      <c r="D61" s="1"/>
      <c r="E61" s="1">
        <v>2</v>
      </c>
      <c r="F61" s="1">
        <v>1</v>
      </c>
      <c r="G61" s="1">
        <v>5</v>
      </c>
      <c r="H61" s="1" t="s">
        <v>211</v>
      </c>
      <c r="I61" s="1">
        <v>70</v>
      </c>
      <c r="J61" s="1" t="s">
        <v>22</v>
      </c>
      <c r="K61" s="1">
        <v>21</v>
      </c>
      <c r="L61" s="1" t="s">
        <v>25</v>
      </c>
      <c r="M61" s="1" t="s">
        <v>26</v>
      </c>
      <c r="N61" s="1" t="s">
        <v>28</v>
      </c>
      <c r="O61" s="1" t="s">
        <v>195</v>
      </c>
      <c r="P61" s="1" t="s">
        <v>21</v>
      </c>
      <c r="Q61" s="1" t="s">
        <v>35</v>
      </c>
      <c r="R61" s="1" t="s">
        <v>36</v>
      </c>
      <c r="S61" s="1" t="s">
        <v>20</v>
      </c>
      <c r="T61" s="1" t="s">
        <v>20</v>
      </c>
      <c r="U61" s="1" t="s">
        <v>21</v>
      </c>
      <c r="V61" s="1" t="s">
        <v>21</v>
      </c>
      <c r="W61" s="1" t="s">
        <v>39</v>
      </c>
      <c r="X61" s="48" t="s">
        <v>212</v>
      </c>
    </row>
    <row r="62" spans="1:24">
      <c r="A62" s="1" t="s">
        <v>261</v>
      </c>
      <c r="B62" s="1" t="s">
        <v>20</v>
      </c>
      <c r="C62" s="10" t="s">
        <v>259</v>
      </c>
      <c r="D62" s="45"/>
      <c r="E62" s="1">
        <v>2</v>
      </c>
      <c r="F62" s="1">
        <v>1</v>
      </c>
      <c r="G62" s="1">
        <v>2</v>
      </c>
      <c r="H62" s="1" t="s">
        <v>213</v>
      </c>
      <c r="I62" s="1">
        <v>67</v>
      </c>
      <c r="J62" s="1" t="s">
        <v>22</v>
      </c>
      <c r="K62" s="1">
        <v>21</v>
      </c>
      <c r="L62" s="1" t="s">
        <v>25</v>
      </c>
      <c r="M62" s="1" t="s">
        <v>30</v>
      </c>
      <c r="N62" s="1" t="s">
        <v>28</v>
      </c>
      <c r="O62" s="1" t="s">
        <v>195</v>
      </c>
      <c r="P62" s="1"/>
      <c r="Q62" s="1" t="s">
        <v>35</v>
      </c>
      <c r="R62" s="1" t="s">
        <v>97</v>
      </c>
      <c r="S62" s="1" t="s">
        <v>20</v>
      </c>
      <c r="T62" s="1" t="s">
        <v>21</v>
      </c>
      <c r="U62" s="1" t="s">
        <v>21</v>
      </c>
      <c r="V62" s="1" t="s">
        <v>21</v>
      </c>
      <c r="W62" s="1" t="s">
        <v>39</v>
      </c>
      <c r="X62" s="48"/>
    </row>
    <row r="63" spans="1:24">
      <c r="A63" s="1" t="s">
        <v>262</v>
      </c>
      <c r="B63" s="1" t="s">
        <v>20</v>
      </c>
      <c r="C63" s="10"/>
      <c r="D63" s="1"/>
      <c r="E63" s="1"/>
      <c r="F63" s="1"/>
      <c r="G63" s="1">
        <v>1</v>
      </c>
      <c r="H63" s="1" t="s">
        <v>214</v>
      </c>
      <c r="I63" s="1">
        <v>80</v>
      </c>
      <c r="J63" s="1" t="s">
        <v>22</v>
      </c>
      <c r="K63" s="1">
        <v>21</v>
      </c>
      <c r="L63" s="1" t="s">
        <v>25</v>
      </c>
      <c r="M63" s="1" t="s">
        <v>30</v>
      </c>
      <c r="N63" s="1" t="s">
        <v>28</v>
      </c>
      <c r="O63" s="1"/>
      <c r="P63" s="1" t="s">
        <v>21</v>
      </c>
      <c r="Q63" s="1" t="s">
        <v>35</v>
      </c>
      <c r="R63" s="1" t="s">
        <v>97</v>
      </c>
      <c r="S63" s="1" t="s">
        <v>21</v>
      </c>
      <c r="T63" s="1" t="s">
        <v>21</v>
      </c>
      <c r="U63" s="1" t="s">
        <v>20</v>
      </c>
      <c r="V63" s="1" t="s">
        <v>21</v>
      </c>
      <c r="W63" s="1" t="s">
        <v>39</v>
      </c>
      <c r="X63" s="48"/>
    </row>
    <row r="64" spans="1:24">
      <c r="A64" s="1" t="s">
        <v>263</v>
      </c>
      <c r="B64" s="1" t="s">
        <v>20</v>
      </c>
      <c r="C64" s="10" t="s">
        <v>274</v>
      </c>
      <c r="D64" s="1"/>
      <c r="E64" s="1">
        <v>1</v>
      </c>
      <c r="F64" s="1">
        <v>1</v>
      </c>
      <c r="G64" s="1">
        <v>1</v>
      </c>
      <c r="H64" s="1">
        <v>7</v>
      </c>
      <c r="I64" s="1">
        <v>70</v>
      </c>
      <c r="J64" s="1" t="s">
        <v>22</v>
      </c>
      <c r="K64" s="1">
        <v>18</v>
      </c>
      <c r="L64" s="1" t="s">
        <v>24</v>
      </c>
      <c r="M64" s="1" t="s">
        <v>30</v>
      </c>
      <c r="N64" s="1" t="s">
        <v>28</v>
      </c>
      <c r="O64" s="1"/>
      <c r="P64" s="1" t="s">
        <v>21</v>
      </c>
      <c r="Q64" s="1" t="s">
        <v>21</v>
      </c>
      <c r="R64" s="1" t="s">
        <v>97</v>
      </c>
      <c r="S64" s="1" t="s">
        <v>21</v>
      </c>
      <c r="T64" s="1" t="s">
        <v>20</v>
      </c>
      <c r="U64" s="1" t="s">
        <v>21</v>
      </c>
      <c r="V64" s="1" t="s">
        <v>21</v>
      </c>
      <c r="W64" s="1" t="s">
        <v>39</v>
      </c>
      <c r="X64" s="48"/>
    </row>
    <row r="65" spans="1:26">
      <c r="A65" s="1" t="s">
        <v>264</v>
      </c>
      <c r="B65" s="1" t="s">
        <v>20</v>
      </c>
      <c r="C65" s="10" t="s">
        <v>275</v>
      </c>
      <c r="D65" s="1"/>
      <c r="E65" s="1">
        <v>3</v>
      </c>
      <c r="F65" s="1">
        <v>1</v>
      </c>
      <c r="G65" s="1">
        <v>0</v>
      </c>
      <c r="H65" s="1" t="s">
        <v>211</v>
      </c>
      <c r="I65" s="1">
        <v>82</v>
      </c>
      <c r="J65" s="1" t="s">
        <v>22</v>
      </c>
      <c r="K65" s="1" t="s">
        <v>215</v>
      </c>
      <c r="L65" s="1" t="s">
        <v>25</v>
      </c>
      <c r="M65" s="1" t="s">
        <v>29</v>
      </c>
      <c r="N65" s="1" t="s">
        <v>31</v>
      </c>
      <c r="O65" s="1"/>
      <c r="P65" s="1" t="s">
        <v>21</v>
      </c>
      <c r="Q65" s="1" t="s">
        <v>35</v>
      </c>
      <c r="R65" s="1" t="s">
        <v>97</v>
      </c>
      <c r="S65" s="1" t="s">
        <v>21</v>
      </c>
      <c r="T65" s="1" t="s">
        <v>20</v>
      </c>
      <c r="U65" s="1" t="s">
        <v>20</v>
      </c>
      <c r="V65" s="1" t="s">
        <v>21</v>
      </c>
      <c r="W65" s="1" t="s">
        <v>86</v>
      </c>
      <c r="X65" s="48"/>
    </row>
    <row r="66" spans="1:26">
      <c r="A66" s="1" t="s">
        <v>265</v>
      </c>
      <c r="B66" s="1" t="s">
        <v>20</v>
      </c>
      <c r="C66" s="10" t="s">
        <v>274</v>
      </c>
      <c r="D66" s="45"/>
      <c r="E66" s="1">
        <v>3</v>
      </c>
      <c r="F66" s="1">
        <v>1</v>
      </c>
      <c r="G66" s="1">
        <v>4</v>
      </c>
      <c r="H66" s="1" t="s">
        <v>216</v>
      </c>
      <c r="I66" s="1">
        <v>85</v>
      </c>
      <c r="J66" s="1" t="s">
        <v>22</v>
      </c>
      <c r="K66" s="1">
        <v>20</v>
      </c>
      <c r="L66" s="1" t="s">
        <v>25</v>
      </c>
      <c r="M66" s="1" t="s">
        <v>30</v>
      </c>
      <c r="N66" s="1" t="s">
        <v>28</v>
      </c>
      <c r="O66" s="1" t="s">
        <v>217</v>
      </c>
      <c r="P66" s="1" t="s">
        <v>21</v>
      </c>
      <c r="Q66" s="1" t="s">
        <v>35</v>
      </c>
      <c r="R66" s="1" t="s">
        <v>97</v>
      </c>
      <c r="S66" s="1" t="s">
        <v>21</v>
      </c>
      <c r="T66" s="1" t="s">
        <v>20</v>
      </c>
      <c r="U66" s="1" t="s">
        <v>21</v>
      </c>
      <c r="V66" s="1" t="s">
        <v>21</v>
      </c>
      <c r="W66" s="1" t="s">
        <v>39</v>
      </c>
      <c r="X66" s="48" t="s">
        <v>218</v>
      </c>
    </row>
    <row r="67" spans="1:26">
      <c r="A67" s="1" t="s">
        <v>266</v>
      </c>
      <c r="B67" s="1" t="s">
        <v>20</v>
      </c>
      <c r="C67" s="10" t="s">
        <v>276</v>
      </c>
      <c r="D67" s="1"/>
      <c r="E67" s="1">
        <v>2</v>
      </c>
      <c r="F67" s="1">
        <v>1</v>
      </c>
      <c r="G67" s="1">
        <v>3</v>
      </c>
      <c r="H67" s="1" t="s">
        <v>214</v>
      </c>
      <c r="I67" s="1">
        <v>85</v>
      </c>
      <c r="J67" s="1" t="s">
        <v>22</v>
      </c>
      <c r="K67" s="1">
        <v>22</v>
      </c>
      <c r="L67" s="1" t="s">
        <v>25</v>
      </c>
      <c r="M67" s="1" t="s">
        <v>30</v>
      </c>
      <c r="N67" s="1" t="s">
        <v>28</v>
      </c>
      <c r="O67" s="1" t="s">
        <v>112</v>
      </c>
      <c r="P67" s="1" t="s">
        <v>21</v>
      </c>
      <c r="Q67" s="1" t="s">
        <v>35</v>
      </c>
      <c r="R67" s="1" t="s">
        <v>97</v>
      </c>
      <c r="S67" s="1" t="s">
        <v>20</v>
      </c>
      <c r="T67" s="1" t="s">
        <v>21</v>
      </c>
      <c r="U67" s="1" t="s">
        <v>21</v>
      </c>
      <c r="V67" s="1" t="s">
        <v>21</v>
      </c>
      <c r="W67" s="1" t="s">
        <v>39</v>
      </c>
      <c r="X67" s="48"/>
    </row>
    <row r="68" spans="1:26">
      <c r="A68" s="1" t="s">
        <v>99</v>
      </c>
      <c r="B68" s="1" t="s">
        <v>20</v>
      </c>
      <c r="C68" s="10" t="s">
        <v>277</v>
      </c>
      <c r="D68" s="45"/>
      <c r="E68" s="1">
        <v>3</v>
      </c>
      <c r="F68" s="1">
        <v>1</v>
      </c>
      <c r="G68" s="1">
        <v>2</v>
      </c>
      <c r="H68" s="1" t="s">
        <v>220</v>
      </c>
      <c r="I68" s="1">
        <v>82</v>
      </c>
      <c r="J68" s="1" t="s">
        <v>22</v>
      </c>
      <c r="K68" s="1">
        <v>21</v>
      </c>
      <c r="L68" s="1" t="s">
        <v>23</v>
      </c>
      <c r="M68" s="1" t="s">
        <v>30</v>
      </c>
      <c r="N68" s="1" t="s">
        <v>28</v>
      </c>
      <c r="O68" s="1"/>
      <c r="P68" s="1" t="s">
        <v>20</v>
      </c>
      <c r="Q68" s="1" t="s">
        <v>35</v>
      </c>
      <c r="R68" s="1"/>
      <c r="S68" s="1" t="s">
        <v>20</v>
      </c>
      <c r="T68" s="1" t="s">
        <v>21</v>
      </c>
      <c r="U68" s="1" t="s">
        <v>21</v>
      </c>
      <c r="V68" s="1" t="s">
        <v>20</v>
      </c>
      <c r="W68" s="1" t="s">
        <v>39</v>
      </c>
      <c r="X68" s="48" t="s">
        <v>219</v>
      </c>
    </row>
    <row r="69" spans="1:26">
      <c r="A69" s="1" t="s">
        <v>99</v>
      </c>
      <c r="B69" s="1" t="s">
        <v>20</v>
      </c>
      <c r="C69" s="10"/>
      <c r="D69" s="45"/>
      <c r="E69" s="1">
        <v>2</v>
      </c>
      <c r="F69" s="1">
        <v>1</v>
      </c>
      <c r="G69" s="1">
        <v>3</v>
      </c>
      <c r="H69" s="1" t="s">
        <v>221</v>
      </c>
      <c r="I69" s="1"/>
      <c r="J69" s="1" t="s">
        <v>22</v>
      </c>
      <c r="K69" s="1">
        <v>20</v>
      </c>
      <c r="L69" s="1" t="s">
        <v>23</v>
      </c>
      <c r="M69" s="1" t="s">
        <v>131</v>
      </c>
      <c r="N69" s="1" t="s">
        <v>109</v>
      </c>
      <c r="O69" s="1" t="s">
        <v>32</v>
      </c>
      <c r="P69" s="1" t="s">
        <v>21</v>
      </c>
      <c r="Q69" s="1" t="s">
        <v>35</v>
      </c>
      <c r="R69" s="1" t="s">
        <v>36</v>
      </c>
      <c r="S69" s="1" t="s">
        <v>20</v>
      </c>
      <c r="T69" s="1" t="s">
        <v>21</v>
      </c>
      <c r="U69" s="1" t="s">
        <v>21</v>
      </c>
      <c r="V69" s="1" t="s">
        <v>21</v>
      </c>
      <c r="W69" s="1" t="s">
        <v>86</v>
      </c>
      <c r="X69" s="48" t="s">
        <v>222</v>
      </c>
    </row>
    <row r="70" spans="1:26">
      <c r="A70" s="1" t="s">
        <v>263</v>
      </c>
      <c r="B70" s="1" t="s">
        <v>20</v>
      </c>
      <c r="C70" s="10" t="s">
        <v>275</v>
      </c>
      <c r="D70" s="1"/>
      <c r="E70" s="1">
        <v>2</v>
      </c>
      <c r="F70" s="1">
        <v>1</v>
      </c>
      <c r="G70" s="1">
        <v>4</v>
      </c>
      <c r="H70" s="1" t="s">
        <v>223</v>
      </c>
      <c r="I70" s="1">
        <v>66</v>
      </c>
      <c r="J70" s="1" t="s">
        <v>22</v>
      </c>
      <c r="K70" s="1">
        <v>20</v>
      </c>
      <c r="L70" s="1" t="s">
        <v>25</v>
      </c>
      <c r="M70" s="1" t="s">
        <v>30</v>
      </c>
      <c r="N70" s="1" t="s">
        <v>28</v>
      </c>
      <c r="O70" s="1"/>
      <c r="P70" s="1" t="s">
        <v>21</v>
      </c>
      <c r="Q70" s="1" t="s">
        <v>35</v>
      </c>
      <c r="R70" s="1" t="s">
        <v>97</v>
      </c>
      <c r="S70" s="1" t="s">
        <v>20</v>
      </c>
      <c r="T70" s="1" t="s">
        <v>21</v>
      </c>
      <c r="U70" s="1" t="s">
        <v>21</v>
      </c>
      <c r="V70" s="1" t="s">
        <v>21</v>
      </c>
      <c r="W70" s="1" t="s">
        <v>39</v>
      </c>
      <c r="X70" s="48" t="s">
        <v>225</v>
      </c>
      <c r="Y70" s="1"/>
      <c r="Z70" s="1" t="s">
        <v>224</v>
      </c>
    </row>
    <row r="71" spans="1:26">
      <c r="A71" s="1" t="s">
        <v>263</v>
      </c>
      <c r="B71" s="1" t="s">
        <v>20</v>
      </c>
      <c r="C71" s="10" t="s">
        <v>278</v>
      </c>
      <c r="D71" s="1"/>
      <c r="E71" s="1">
        <v>3</v>
      </c>
      <c r="F71" s="1">
        <v>1</v>
      </c>
      <c r="G71" s="1">
        <v>5</v>
      </c>
      <c r="H71" s="1">
        <v>7</v>
      </c>
      <c r="I71" s="1">
        <v>84.49</v>
      </c>
      <c r="J71" s="1" t="s">
        <v>22</v>
      </c>
      <c r="K71" s="1">
        <v>20</v>
      </c>
      <c r="L71" s="1" t="s">
        <v>25</v>
      </c>
      <c r="M71" s="1" t="s">
        <v>30</v>
      </c>
      <c r="N71" s="1" t="s">
        <v>28</v>
      </c>
      <c r="O71" s="1" t="s">
        <v>153</v>
      </c>
      <c r="P71" s="1" t="s">
        <v>21</v>
      </c>
      <c r="Q71" s="1" t="s">
        <v>35</v>
      </c>
      <c r="R71" s="1" t="s">
        <v>97</v>
      </c>
      <c r="S71" s="1" t="s">
        <v>21</v>
      </c>
      <c r="T71" s="1" t="s">
        <v>21</v>
      </c>
      <c r="U71" s="1" t="s">
        <v>21</v>
      </c>
      <c r="V71" s="1" t="s">
        <v>21</v>
      </c>
      <c r="W71" s="1" t="s">
        <v>40</v>
      </c>
      <c r="X71" s="48" t="s">
        <v>226</v>
      </c>
    </row>
    <row r="72" spans="1:26">
      <c r="A72" s="1" t="s">
        <v>267</v>
      </c>
      <c r="B72" s="1" t="s">
        <v>20</v>
      </c>
      <c r="C72" s="10" t="s">
        <v>279</v>
      </c>
      <c r="D72" s="1"/>
      <c r="E72" s="1">
        <v>3</v>
      </c>
      <c r="F72" s="1">
        <v>1</v>
      </c>
      <c r="G72" s="1">
        <v>2</v>
      </c>
      <c r="H72" s="1" t="s">
        <v>227</v>
      </c>
      <c r="I72" s="1">
        <v>84</v>
      </c>
      <c r="J72" s="1" t="s">
        <v>22</v>
      </c>
      <c r="K72" s="1">
        <v>20</v>
      </c>
      <c r="L72" s="1" t="s">
        <v>25</v>
      </c>
      <c r="M72" s="1" t="s">
        <v>30</v>
      </c>
      <c r="N72" s="1" t="s">
        <v>28</v>
      </c>
      <c r="O72" s="1"/>
      <c r="P72" s="1" t="s">
        <v>21</v>
      </c>
      <c r="Q72" s="1" t="s">
        <v>35</v>
      </c>
      <c r="R72" s="1" t="s">
        <v>97</v>
      </c>
      <c r="S72" s="1" t="s">
        <v>21</v>
      </c>
      <c r="T72" s="1" t="s">
        <v>20</v>
      </c>
      <c r="U72" s="1" t="s">
        <v>21</v>
      </c>
      <c r="V72" s="1" t="s">
        <v>21</v>
      </c>
      <c r="W72" s="1"/>
      <c r="X72" s="48"/>
    </row>
    <row r="73" spans="1:26">
      <c r="A73" s="1" t="s">
        <v>268</v>
      </c>
      <c r="B73" s="1" t="s">
        <v>20</v>
      </c>
      <c r="C73" s="10" t="s">
        <v>279</v>
      </c>
      <c r="D73" s="1"/>
      <c r="E73" s="1">
        <v>2</v>
      </c>
      <c r="F73" s="1">
        <v>1</v>
      </c>
      <c r="G73" s="1">
        <v>3</v>
      </c>
      <c r="H73" s="1" t="s">
        <v>214</v>
      </c>
      <c r="I73" s="1">
        <v>85</v>
      </c>
      <c r="J73" s="1" t="s">
        <v>22</v>
      </c>
      <c r="K73" s="1">
        <v>21</v>
      </c>
      <c r="L73" s="1" t="s">
        <v>25</v>
      </c>
      <c r="M73" s="1" t="s">
        <v>30</v>
      </c>
      <c r="N73" s="1" t="s">
        <v>28</v>
      </c>
      <c r="O73" s="1" t="s">
        <v>195</v>
      </c>
      <c r="P73" s="1" t="s">
        <v>20</v>
      </c>
      <c r="Q73" s="1" t="s">
        <v>21</v>
      </c>
      <c r="R73" s="1" t="s">
        <v>97</v>
      </c>
      <c r="S73" s="1" t="s">
        <v>21</v>
      </c>
      <c r="T73" s="1" t="s">
        <v>21</v>
      </c>
      <c r="U73" s="1" t="s">
        <v>21</v>
      </c>
      <c r="V73" s="1" t="s">
        <v>21</v>
      </c>
      <c r="W73" s="1" t="s">
        <v>39</v>
      </c>
      <c r="X73" s="48"/>
    </row>
    <row r="74" spans="1:26">
      <c r="A74" s="1" t="s">
        <v>269</v>
      </c>
      <c r="B74" s="1" t="s">
        <v>20</v>
      </c>
      <c r="C74" s="10" t="s">
        <v>279</v>
      </c>
      <c r="D74" s="1"/>
      <c r="E74" s="1">
        <v>2</v>
      </c>
      <c r="F74" s="1">
        <v>1</v>
      </c>
      <c r="G74" s="1">
        <v>1</v>
      </c>
      <c r="H74" s="1" t="s">
        <v>228</v>
      </c>
      <c r="I74" s="1">
        <v>79</v>
      </c>
      <c r="J74" s="1" t="s">
        <v>22</v>
      </c>
      <c r="K74" s="1">
        <v>19</v>
      </c>
      <c r="L74" s="1" t="s">
        <v>24</v>
      </c>
      <c r="M74" s="1" t="s">
        <v>30</v>
      </c>
      <c r="N74" s="1" t="s">
        <v>28</v>
      </c>
      <c r="O74" s="1"/>
      <c r="P74" s="1" t="s">
        <v>21</v>
      </c>
      <c r="Q74" s="1" t="s">
        <v>35</v>
      </c>
      <c r="R74" s="1" t="s">
        <v>97</v>
      </c>
      <c r="S74" s="1"/>
      <c r="T74" s="1" t="s">
        <v>21</v>
      </c>
      <c r="U74" s="1" t="s">
        <v>21</v>
      </c>
      <c r="V74" s="1" t="s">
        <v>21</v>
      </c>
      <c r="W74" s="1" t="s">
        <v>39</v>
      </c>
      <c r="X74" s="48"/>
    </row>
    <row r="75" spans="1:26">
      <c r="A75" s="1" t="s">
        <v>270</v>
      </c>
      <c r="B75" s="1" t="s">
        <v>20</v>
      </c>
      <c r="C75" s="10" t="s">
        <v>279</v>
      </c>
      <c r="D75" s="1"/>
      <c r="E75" s="1">
        <v>4</v>
      </c>
      <c r="F75" s="1">
        <v>1</v>
      </c>
      <c r="G75" s="1">
        <v>2</v>
      </c>
      <c r="H75" s="1" t="s">
        <v>229</v>
      </c>
      <c r="I75" s="1">
        <v>125</v>
      </c>
      <c r="J75" s="1" t="s">
        <v>22</v>
      </c>
      <c r="K75" s="47" t="s">
        <v>129</v>
      </c>
      <c r="L75" s="1" t="s">
        <v>25</v>
      </c>
      <c r="M75" s="1" t="s">
        <v>30</v>
      </c>
      <c r="N75" s="1" t="s">
        <v>28</v>
      </c>
      <c r="O75" s="1"/>
      <c r="P75" s="1" t="s">
        <v>21</v>
      </c>
      <c r="Q75" s="1" t="s">
        <v>35</v>
      </c>
      <c r="R75" s="1" t="s">
        <v>97</v>
      </c>
      <c r="S75" s="1" t="s">
        <v>20</v>
      </c>
      <c r="T75" s="1" t="s">
        <v>21</v>
      </c>
      <c r="U75" s="1" t="s">
        <v>21</v>
      </c>
      <c r="V75" s="1" t="s">
        <v>21</v>
      </c>
      <c r="W75" s="1" t="s">
        <v>39</v>
      </c>
      <c r="X75" s="48" t="s">
        <v>230</v>
      </c>
    </row>
    <row r="76" spans="1:26">
      <c r="A76" s="1" t="s">
        <v>260</v>
      </c>
      <c r="B76" s="1" t="s">
        <v>20</v>
      </c>
      <c r="C76" s="10" t="s">
        <v>279</v>
      </c>
      <c r="D76" s="45"/>
      <c r="E76" s="1">
        <v>2</v>
      </c>
      <c r="F76" s="1">
        <v>1</v>
      </c>
      <c r="G76" s="1">
        <v>1</v>
      </c>
      <c r="H76" s="1" t="s">
        <v>231</v>
      </c>
      <c r="I76" s="1">
        <v>76</v>
      </c>
      <c r="J76" s="1" t="s">
        <v>22</v>
      </c>
      <c r="K76" s="1" t="s">
        <v>232</v>
      </c>
      <c r="L76" s="1" t="s">
        <v>25</v>
      </c>
      <c r="M76" s="1" t="s">
        <v>30</v>
      </c>
      <c r="N76" s="1" t="s">
        <v>28</v>
      </c>
      <c r="O76" s="1" t="s">
        <v>126</v>
      </c>
      <c r="P76" s="1" t="s">
        <v>20</v>
      </c>
      <c r="Q76" s="1" t="s">
        <v>35</v>
      </c>
      <c r="R76" s="1" t="s">
        <v>97</v>
      </c>
      <c r="S76" s="1" t="s">
        <v>21</v>
      </c>
      <c r="T76" s="1" t="s">
        <v>21</v>
      </c>
      <c r="U76" s="1" t="s">
        <v>21</v>
      </c>
      <c r="V76" s="1"/>
      <c r="W76" s="1"/>
      <c r="X76" s="48" t="s">
        <v>233</v>
      </c>
    </row>
    <row r="77" spans="1:26">
      <c r="A77" s="1" t="s">
        <v>261</v>
      </c>
      <c r="B77" s="1" t="s">
        <v>20</v>
      </c>
      <c r="C77" s="10" t="s">
        <v>279</v>
      </c>
      <c r="D77" s="45"/>
      <c r="E77" s="1">
        <v>3</v>
      </c>
      <c r="F77" s="1">
        <v>1</v>
      </c>
      <c r="G77" s="1">
        <v>0</v>
      </c>
      <c r="H77" s="1">
        <v>11</v>
      </c>
      <c r="I77" s="1">
        <v>80</v>
      </c>
      <c r="J77" s="1" t="s">
        <v>22</v>
      </c>
      <c r="K77" s="1">
        <v>21</v>
      </c>
      <c r="L77" s="1" t="s">
        <v>25</v>
      </c>
      <c r="M77" s="1" t="s">
        <v>30</v>
      </c>
      <c r="N77" s="1" t="s">
        <v>28</v>
      </c>
      <c r="O77" s="1"/>
      <c r="P77" s="1" t="s">
        <v>21</v>
      </c>
      <c r="Q77" s="1" t="s">
        <v>35</v>
      </c>
      <c r="R77" s="1" t="s">
        <v>97</v>
      </c>
      <c r="S77" s="1" t="s">
        <v>20</v>
      </c>
      <c r="T77" s="1" t="s">
        <v>21</v>
      </c>
      <c r="U77" s="1" t="s">
        <v>21</v>
      </c>
      <c r="V77" s="1" t="s">
        <v>21</v>
      </c>
      <c r="W77" s="1" t="s">
        <v>39</v>
      </c>
      <c r="X77" s="48" t="s">
        <v>234</v>
      </c>
    </row>
    <row r="78" spans="1:26">
      <c r="A78" s="1" t="s">
        <v>262</v>
      </c>
      <c r="B78" s="1" t="s">
        <v>20</v>
      </c>
      <c r="C78" s="10" t="s">
        <v>279</v>
      </c>
      <c r="D78" s="1"/>
      <c r="E78" s="1">
        <v>1</v>
      </c>
      <c r="F78" s="1">
        <v>1</v>
      </c>
      <c r="G78" s="1">
        <v>2</v>
      </c>
      <c r="H78" s="1" t="s">
        <v>235</v>
      </c>
      <c r="I78" s="1">
        <v>56</v>
      </c>
      <c r="J78" s="1" t="s">
        <v>22</v>
      </c>
      <c r="K78" s="1">
        <v>19</v>
      </c>
      <c r="L78" s="1" t="s">
        <v>24</v>
      </c>
      <c r="M78" s="1" t="s">
        <v>30</v>
      </c>
      <c r="N78" s="1" t="s">
        <v>28</v>
      </c>
      <c r="O78" s="1"/>
      <c r="P78" s="1" t="s">
        <v>21</v>
      </c>
      <c r="Q78" s="1" t="s">
        <v>35</v>
      </c>
      <c r="R78" s="1" t="s">
        <v>97</v>
      </c>
      <c r="S78" s="1" t="s">
        <v>21</v>
      </c>
      <c r="T78" s="1" t="s">
        <v>21</v>
      </c>
      <c r="U78" s="1" t="s">
        <v>21</v>
      </c>
      <c r="V78" s="1" t="s">
        <v>21</v>
      </c>
      <c r="W78" s="1" t="s">
        <v>39</v>
      </c>
      <c r="X78" s="48"/>
    </row>
    <row r="79" spans="1:26">
      <c r="A79" s="1" t="s">
        <v>263</v>
      </c>
      <c r="B79" s="1" t="s">
        <v>20</v>
      </c>
      <c r="C79" s="10" t="s">
        <v>279</v>
      </c>
      <c r="D79" s="45"/>
      <c r="E79" s="1">
        <v>3</v>
      </c>
      <c r="F79" s="1">
        <v>1</v>
      </c>
      <c r="G79" s="1">
        <v>1</v>
      </c>
      <c r="H79" s="1">
        <v>12</v>
      </c>
      <c r="I79" s="1">
        <v>85</v>
      </c>
      <c r="J79" s="1" t="s">
        <v>22</v>
      </c>
      <c r="K79" s="1">
        <v>20</v>
      </c>
      <c r="L79" s="1" t="s">
        <v>24</v>
      </c>
      <c r="M79" s="1" t="s">
        <v>26</v>
      </c>
      <c r="N79" s="1" t="s">
        <v>28</v>
      </c>
      <c r="O79" s="1"/>
      <c r="P79" s="1" t="s">
        <v>21</v>
      </c>
      <c r="Q79" s="1" t="s">
        <v>35</v>
      </c>
      <c r="R79" s="1" t="s">
        <v>97</v>
      </c>
      <c r="S79" s="1" t="s">
        <v>21</v>
      </c>
      <c r="T79" s="1" t="s">
        <v>21</v>
      </c>
      <c r="U79" s="1" t="s">
        <v>21</v>
      </c>
      <c r="V79" s="1" t="s">
        <v>21</v>
      </c>
      <c r="W79" s="1" t="s">
        <v>40</v>
      </c>
      <c r="X79" s="48"/>
    </row>
    <row r="80" spans="1:26">
      <c r="A80" s="1" t="s">
        <v>264</v>
      </c>
      <c r="B80" s="1" t="s">
        <v>20</v>
      </c>
      <c r="C80" s="10" t="s">
        <v>279</v>
      </c>
      <c r="D80" s="1"/>
      <c r="E80" s="1">
        <v>2</v>
      </c>
      <c r="F80" s="1">
        <v>1</v>
      </c>
      <c r="G80" s="1">
        <v>1</v>
      </c>
      <c r="H80" s="1" t="s">
        <v>236</v>
      </c>
      <c r="I80" s="1">
        <v>70</v>
      </c>
      <c r="J80" s="1" t="s">
        <v>22</v>
      </c>
      <c r="K80" s="1">
        <v>20</v>
      </c>
      <c r="L80" s="1" t="s">
        <v>24</v>
      </c>
      <c r="M80" s="1" t="s">
        <v>30</v>
      </c>
      <c r="N80" s="1" t="s">
        <v>28</v>
      </c>
      <c r="O80" s="1"/>
      <c r="P80" s="1" t="s">
        <v>21</v>
      </c>
      <c r="Q80" s="1" t="s">
        <v>35</v>
      </c>
      <c r="R80" s="1" t="s">
        <v>97</v>
      </c>
      <c r="S80" s="1" t="s">
        <v>21</v>
      </c>
      <c r="T80" s="1" t="s">
        <v>20</v>
      </c>
      <c r="U80" s="1" t="s">
        <v>21</v>
      </c>
      <c r="V80" s="1" t="s">
        <v>21</v>
      </c>
      <c r="W80" s="1" t="s">
        <v>40</v>
      </c>
      <c r="X80" s="48"/>
    </row>
    <row r="81" spans="1:24">
      <c r="A81" s="1" t="s">
        <v>265</v>
      </c>
      <c r="B81" s="1" t="s">
        <v>20</v>
      </c>
      <c r="C81" s="10" t="s">
        <v>279</v>
      </c>
      <c r="D81" s="45"/>
      <c r="E81" s="1">
        <v>2</v>
      </c>
      <c r="F81" s="1">
        <v>1</v>
      </c>
      <c r="G81" s="1">
        <v>2</v>
      </c>
      <c r="H81" s="1"/>
      <c r="I81" s="1">
        <v>70</v>
      </c>
      <c r="J81" s="1" t="s">
        <v>22</v>
      </c>
      <c r="K81" s="1">
        <v>22</v>
      </c>
      <c r="L81" s="1" t="s">
        <v>25</v>
      </c>
      <c r="M81" s="1" t="s">
        <v>30</v>
      </c>
      <c r="N81" s="1" t="s">
        <v>28</v>
      </c>
      <c r="O81" s="1"/>
      <c r="P81" s="1" t="s">
        <v>21</v>
      </c>
      <c r="Q81" s="1" t="s">
        <v>35</v>
      </c>
      <c r="R81" s="1"/>
      <c r="S81" s="1" t="s">
        <v>20</v>
      </c>
      <c r="T81" s="1" t="s">
        <v>20</v>
      </c>
      <c r="U81" s="1" t="s">
        <v>21</v>
      </c>
      <c r="V81" s="1" t="s">
        <v>21</v>
      </c>
      <c r="W81" s="1" t="s">
        <v>39</v>
      </c>
      <c r="X81" s="48" t="s">
        <v>237</v>
      </c>
    </row>
    <row r="82" spans="1:24">
      <c r="A82" s="1" t="s">
        <v>266</v>
      </c>
      <c r="B82" s="1" t="s">
        <v>20</v>
      </c>
      <c r="C82" s="10" t="s">
        <v>279</v>
      </c>
      <c r="D82" s="1"/>
      <c r="E82" s="1">
        <v>3</v>
      </c>
      <c r="F82" s="1">
        <v>1</v>
      </c>
      <c r="G82" s="1">
        <v>1</v>
      </c>
      <c r="H82" s="1"/>
      <c r="I82" s="1">
        <v>80</v>
      </c>
      <c r="J82" s="1" t="s">
        <v>22</v>
      </c>
      <c r="K82" s="1">
        <v>20</v>
      </c>
      <c r="L82" s="1" t="s">
        <v>25</v>
      </c>
      <c r="M82" s="1" t="s">
        <v>30</v>
      </c>
      <c r="N82" s="1" t="s">
        <v>28</v>
      </c>
      <c r="O82" s="1"/>
      <c r="P82" s="1" t="s">
        <v>21</v>
      </c>
      <c r="Q82" s="1" t="s">
        <v>21</v>
      </c>
      <c r="R82" s="1" t="s">
        <v>97</v>
      </c>
      <c r="S82" s="1" t="s">
        <v>21</v>
      </c>
      <c r="T82" s="1" t="s">
        <v>21</v>
      </c>
      <c r="U82" s="1" t="s">
        <v>21</v>
      </c>
      <c r="V82" s="1" t="s">
        <v>20</v>
      </c>
      <c r="W82" s="1" t="s">
        <v>40</v>
      </c>
      <c r="X82" s="48"/>
    </row>
    <row r="83" spans="1:24">
      <c r="A83" s="1" t="s">
        <v>99</v>
      </c>
      <c r="B83" s="1" t="s">
        <v>20</v>
      </c>
      <c r="C83" s="10" t="s">
        <v>279</v>
      </c>
      <c r="D83" s="1"/>
      <c r="E83" s="1">
        <v>2</v>
      </c>
      <c r="F83" s="1">
        <v>1</v>
      </c>
      <c r="G83" s="1">
        <v>0</v>
      </c>
      <c r="H83" s="1" t="s">
        <v>240</v>
      </c>
      <c r="I83" s="1">
        <v>49</v>
      </c>
      <c r="J83" s="1" t="s">
        <v>22</v>
      </c>
      <c r="K83" s="1">
        <v>22</v>
      </c>
      <c r="L83" s="1" t="s">
        <v>25</v>
      </c>
      <c r="M83" s="1" t="s">
        <v>30</v>
      </c>
      <c r="N83" s="1" t="s">
        <v>28</v>
      </c>
      <c r="O83" s="1"/>
      <c r="P83" s="1" t="s">
        <v>21</v>
      </c>
      <c r="Q83" s="1" t="s">
        <v>35</v>
      </c>
      <c r="R83" s="1" t="s">
        <v>97</v>
      </c>
      <c r="S83" s="1"/>
      <c r="T83" s="1" t="s">
        <v>21</v>
      </c>
      <c r="U83" s="1" t="s">
        <v>21</v>
      </c>
      <c r="V83" s="1" t="s">
        <v>21</v>
      </c>
      <c r="W83" s="1" t="s">
        <v>40</v>
      </c>
      <c r="X83" s="48"/>
    </row>
    <row r="84" spans="1:24">
      <c r="A84" s="1" t="s">
        <v>99</v>
      </c>
      <c r="B84" s="1" t="s">
        <v>20</v>
      </c>
      <c r="C84" s="10" t="s">
        <v>279</v>
      </c>
      <c r="D84" s="45"/>
      <c r="E84" s="1">
        <v>2</v>
      </c>
      <c r="F84" s="1">
        <v>1</v>
      </c>
      <c r="G84" s="1" t="s">
        <v>241</v>
      </c>
      <c r="H84" s="1" t="s">
        <v>242</v>
      </c>
      <c r="I84" s="1">
        <v>85</v>
      </c>
      <c r="J84" s="1" t="s">
        <v>22</v>
      </c>
      <c r="K84" s="1">
        <v>20</v>
      </c>
      <c r="L84" s="1" t="s">
        <v>25</v>
      </c>
      <c r="M84" s="1" t="s">
        <v>30</v>
      </c>
      <c r="N84" s="1" t="s">
        <v>28</v>
      </c>
      <c r="O84" s="1"/>
      <c r="P84" s="1" t="s">
        <v>21</v>
      </c>
      <c r="Q84" s="1" t="s">
        <v>35</v>
      </c>
      <c r="R84" s="1" t="s">
        <v>97</v>
      </c>
      <c r="S84" s="1" t="s">
        <v>20</v>
      </c>
      <c r="T84" s="1" t="s">
        <v>21</v>
      </c>
      <c r="U84" s="1" t="s">
        <v>21</v>
      </c>
      <c r="V84" s="1" t="s">
        <v>21</v>
      </c>
      <c r="W84" s="1" t="s">
        <v>41</v>
      </c>
      <c r="X84" s="48" t="s">
        <v>243</v>
      </c>
    </row>
    <row r="85" spans="1:24">
      <c r="A85" s="1" t="s">
        <v>263</v>
      </c>
      <c r="B85" s="1" t="s">
        <v>20</v>
      </c>
      <c r="C85" s="10" t="s">
        <v>279</v>
      </c>
      <c r="D85" s="45"/>
      <c r="E85" s="1">
        <v>0</v>
      </c>
      <c r="F85" s="1"/>
      <c r="G85" s="1" t="s">
        <v>241</v>
      </c>
      <c r="H85" s="1" t="s">
        <v>244</v>
      </c>
      <c r="I85" s="1">
        <v>32</v>
      </c>
      <c r="J85" s="1" t="s">
        <v>22</v>
      </c>
      <c r="K85" s="1">
        <v>20</v>
      </c>
      <c r="L85" s="1" t="s">
        <v>25</v>
      </c>
      <c r="M85" s="1" t="s">
        <v>30</v>
      </c>
      <c r="N85" s="1" t="s">
        <v>28</v>
      </c>
      <c r="O85" s="1"/>
      <c r="P85" s="1" t="s">
        <v>21</v>
      </c>
      <c r="Q85" s="1" t="s">
        <v>35</v>
      </c>
      <c r="R85" s="1" t="s">
        <v>97</v>
      </c>
      <c r="S85" s="1" t="s">
        <v>20</v>
      </c>
      <c r="T85" s="1" t="s">
        <v>21</v>
      </c>
      <c r="U85" s="1" t="s">
        <v>21</v>
      </c>
      <c r="V85" s="1" t="s">
        <v>21</v>
      </c>
      <c r="W85" s="1" t="s">
        <v>41</v>
      </c>
      <c r="X85" s="48" t="s">
        <v>243</v>
      </c>
    </row>
    <row r="86" spans="1:24">
      <c r="A86" s="1" t="s">
        <v>263</v>
      </c>
      <c r="B86" s="1" t="s">
        <v>20</v>
      </c>
      <c r="C86" s="10" t="s">
        <v>279</v>
      </c>
      <c r="D86" s="1"/>
      <c r="E86" s="1">
        <v>1</v>
      </c>
      <c r="F86" s="1">
        <v>1</v>
      </c>
      <c r="G86" s="1">
        <v>4</v>
      </c>
      <c r="H86" s="1">
        <v>15</v>
      </c>
      <c r="I86" s="1">
        <v>50</v>
      </c>
      <c r="J86" s="1" t="s">
        <v>22</v>
      </c>
      <c r="K86" s="1">
        <v>20</v>
      </c>
      <c r="L86" s="1" t="s">
        <v>25</v>
      </c>
      <c r="M86" s="1" t="s">
        <v>30</v>
      </c>
      <c r="N86" s="1" t="s">
        <v>28</v>
      </c>
      <c r="O86" s="1"/>
      <c r="P86" s="1" t="s">
        <v>21</v>
      </c>
      <c r="Q86" s="1" t="s">
        <v>35</v>
      </c>
      <c r="R86" s="1" t="s">
        <v>97</v>
      </c>
      <c r="S86" s="1" t="s">
        <v>21</v>
      </c>
      <c r="T86" s="1" t="s">
        <v>21</v>
      </c>
      <c r="U86" s="1" t="s">
        <v>21</v>
      </c>
      <c r="V86" s="1" t="s">
        <v>21</v>
      </c>
      <c r="W86" s="1" t="s">
        <v>39</v>
      </c>
      <c r="X86" s="48" t="s">
        <v>248</v>
      </c>
    </row>
    <row r="87" spans="1:24">
      <c r="A87" s="1" t="s">
        <v>267</v>
      </c>
      <c r="B87" s="1" t="s">
        <v>20</v>
      </c>
      <c r="C87" s="10" t="s">
        <v>279</v>
      </c>
      <c r="D87" s="1"/>
      <c r="E87" s="1"/>
      <c r="F87" s="1"/>
      <c r="G87" s="1">
        <v>4</v>
      </c>
      <c r="H87" s="1">
        <v>15</v>
      </c>
      <c r="I87" s="1">
        <v>30</v>
      </c>
      <c r="J87" s="1" t="s">
        <v>22</v>
      </c>
      <c r="K87" s="1">
        <v>20</v>
      </c>
      <c r="L87" s="1" t="s">
        <v>25</v>
      </c>
      <c r="M87" s="1" t="s">
        <v>30</v>
      </c>
      <c r="N87" s="1" t="s">
        <v>28</v>
      </c>
      <c r="O87" s="1"/>
      <c r="P87" s="1" t="s">
        <v>21</v>
      </c>
      <c r="Q87" s="1" t="s">
        <v>35</v>
      </c>
      <c r="R87" s="1" t="s">
        <v>97</v>
      </c>
      <c r="S87" s="1" t="s">
        <v>21</v>
      </c>
      <c r="T87" s="1" t="s">
        <v>21</v>
      </c>
      <c r="U87" s="1" t="s">
        <v>21</v>
      </c>
      <c r="V87" s="1" t="s">
        <v>21</v>
      </c>
      <c r="W87" s="1" t="s">
        <v>39</v>
      </c>
      <c r="X87" s="48" t="s">
        <v>248</v>
      </c>
    </row>
    <row r="88" spans="1:24">
      <c r="A88" s="1" t="s">
        <v>268</v>
      </c>
      <c r="B88" s="1" t="s">
        <v>20</v>
      </c>
      <c r="C88" s="10" t="s">
        <v>279</v>
      </c>
      <c r="D88" s="45"/>
      <c r="E88" s="1">
        <v>3</v>
      </c>
      <c r="F88" s="1">
        <v>1</v>
      </c>
      <c r="G88" s="1">
        <v>5</v>
      </c>
      <c r="H88" s="1" t="s">
        <v>95</v>
      </c>
      <c r="I88" s="1">
        <v>80</v>
      </c>
      <c r="J88" s="1" t="s">
        <v>22</v>
      </c>
      <c r="K88" s="1">
        <v>20</v>
      </c>
      <c r="L88" s="1" t="s">
        <v>25</v>
      </c>
      <c r="M88" s="1" t="s">
        <v>30</v>
      </c>
      <c r="N88" s="1" t="s">
        <v>28</v>
      </c>
      <c r="O88" s="1"/>
      <c r="P88" s="1" t="s">
        <v>21</v>
      </c>
      <c r="Q88" s="1" t="s">
        <v>35</v>
      </c>
      <c r="R88" s="1" t="s">
        <v>97</v>
      </c>
      <c r="S88" s="1" t="s">
        <v>20</v>
      </c>
      <c r="T88" s="1" t="s">
        <v>21</v>
      </c>
      <c r="U88" s="1" t="s">
        <v>21</v>
      </c>
      <c r="V88" s="1" t="s">
        <v>21</v>
      </c>
      <c r="W88" s="1" t="s">
        <v>39</v>
      </c>
      <c r="X88" s="48"/>
    </row>
    <row r="89" spans="1:24">
      <c r="A89" s="1" t="s">
        <v>269</v>
      </c>
      <c r="B89" s="1" t="s">
        <v>20</v>
      </c>
      <c r="C89" s="10" t="s">
        <v>279</v>
      </c>
      <c r="D89" s="1" t="s">
        <v>224</v>
      </c>
      <c r="E89" s="1"/>
      <c r="F89" s="1"/>
      <c r="G89" s="1">
        <v>1</v>
      </c>
      <c r="H89" s="1" t="s">
        <v>245</v>
      </c>
      <c r="I89" s="1">
        <v>27</v>
      </c>
      <c r="J89" s="1" t="s">
        <v>22</v>
      </c>
      <c r="K89" s="1">
        <v>20</v>
      </c>
      <c r="L89" s="1" t="s">
        <v>25</v>
      </c>
      <c r="M89" s="1" t="s">
        <v>30</v>
      </c>
      <c r="N89" s="1" t="s">
        <v>28</v>
      </c>
      <c r="O89" s="1"/>
      <c r="P89" s="1" t="s">
        <v>20</v>
      </c>
      <c r="Q89" s="1" t="s">
        <v>35</v>
      </c>
      <c r="R89" s="1" t="s">
        <v>97</v>
      </c>
      <c r="S89" s="1"/>
      <c r="T89" s="1" t="s">
        <v>21</v>
      </c>
      <c r="U89" s="1" t="s">
        <v>21</v>
      </c>
      <c r="V89" s="1" t="s">
        <v>21</v>
      </c>
      <c r="W89" s="1" t="s">
        <v>40</v>
      </c>
      <c r="X89" s="48"/>
    </row>
    <row r="90" spans="1:24">
      <c r="A90" s="1" t="s">
        <v>270</v>
      </c>
      <c r="B90" s="1" t="s">
        <v>20</v>
      </c>
      <c r="C90" s="10" t="s">
        <v>279</v>
      </c>
      <c r="D90" s="45"/>
      <c r="E90" s="1">
        <v>4</v>
      </c>
      <c r="F90" s="1">
        <v>1</v>
      </c>
      <c r="G90" s="1">
        <v>2</v>
      </c>
      <c r="H90" s="1" t="s">
        <v>95</v>
      </c>
      <c r="I90" s="1">
        <v>100</v>
      </c>
      <c r="J90" s="1" t="s">
        <v>22</v>
      </c>
      <c r="K90" s="1">
        <v>21</v>
      </c>
      <c r="L90" s="1" t="s">
        <v>25</v>
      </c>
      <c r="M90" s="1" t="s">
        <v>125</v>
      </c>
      <c r="N90" s="1" t="s">
        <v>28</v>
      </c>
      <c r="O90" s="1" t="s">
        <v>249</v>
      </c>
      <c r="P90" s="1" t="s">
        <v>21</v>
      </c>
      <c r="Q90" s="1" t="s">
        <v>35</v>
      </c>
      <c r="R90" s="1" t="s">
        <v>97</v>
      </c>
      <c r="S90" s="1" t="s">
        <v>20</v>
      </c>
      <c r="T90" s="1" t="s">
        <v>20</v>
      </c>
      <c r="U90" s="1" t="s">
        <v>21</v>
      </c>
      <c r="V90" s="1" t="s">
        <v>21</v>
      </c>
      <c r="W90" s="1" t="s">
        <v>39</v>
      </c>
      <c r="X90" s="48" t="s">
        <v>250</v>
      </c>
    </row>
    <row r="91" spans="1:24">
      <c r="A91" s="1" t="s">
        <v>99</v>
      </c>
      <c r="B91" s="1" t="s">
        <v>20</v>
      </c>
      <c r="C91" s="10" t="s">
        <v>279</v>
      </c>
      <c r="D91" s="45"/>
      <c r="E91" s="1">
        <v>5</v>
      </c>
      <c r="F91" s="1">
        <v>1</v>
      </c>
      <c r="G91" s="1" t="s">
        <v>251</v>
      </c>
      <c r="H91" s="1" t="s">
        <v>244</v>
      </c>
      <c r="I91" s="1">
        <v>140</v>
      </c>
      <c r="J91" s="1" t="s">
        <v>22</v>
      </c>
      <c r="K91" s="1">
        <v>20</v>
      </c>
      <c r="L91" s="1" t="s">
        <v>25</v>
      </c>
      <c r="M91" s="1" t="s">
        <v>30</v>
      </c>
      <c r="N91" s="1" t="s">
        <v>28</v>
      </c>
      <c r="O91" s="1" t="s">
        <v>33</v>
      </c>
      <c r="P91" s="1" t="s">
        <v>21</v>
      </c>
      <c r="Q91" s="1" t="s">
        <v>35</v>
      </c>
      <c r="R91" s="1" t="s">
        <v>252</v>
      </c>
      <c r="S91" s="1" t="s">
        <v>20</v>
      </c>
      <c r="T91" s="1" t="s">
        <v>20</v>
      </c>
      <c r="U91" s="1" t="s">
        <v>20</v>
      </c>
      <c r="V91" s="1" t="s">
        <v>20</v>
      </c>
      <c r="W91" s="1" t="s">
        <v>39</v>
      </c>
      <c r="X91" s="48" t="s">
        <v>253</v>
      </c>
    </row>
    <row r="92" spans="1:24">
      <c r="A92" s="1" t="s">
        <v>271</v>
      </c>
      <c r="B92" s="1" t="s">
        <v>20</v>
      </c>
      <c r="C92" s="10" t="s">
        <v>279</v>
      </c>
      <c r="D92" s="45"/>
      <c r="E92" s="1">
        <v>4</v>
      </c>
      <c r="F92" s="1">
        <v>1</v>
      </c>
      <c r="G92" s="1">
        <v>3</v>
      </c>
      <c r="H92" s="1" t="s">
        <v>95</v>
      </c>
      <c r="I92" s="1">
        <v>98</v>
      </c>
      <c r="J92" s="1" t="s">
        <v>22</v>
      </c>
      <c r="K92" s="1"/>
      <c r="L92" s="1" t="s">
        <v>166</v>
      </c>
      <c r="M92" s="1" t="s">
        <v>30</v>
      </c>
      <c r="N92" s="1" t="s">
        <v>28</v>
      </c>
      <c r="O92" s="1"/>
      <c r="P92" s="1" t="s">
        <v>21</v>
      </c>
      <c r="Q92" s="1" t="s">
        <v>35</v>
      </c>
      <c r="R92" s="1" t="s">
        <v>144</v>
      </c>
      <c r="S92" s="1" t="s">
        <v>20</v>
      </c>
      <c r="T92" s="1" t="s">
        <v>21</v>
      </c>
      <c r="U92" s="1" t="s">
        <v>21</v>
      </c>
      <c r="V92" s="1" t="s">
        <v>21</v>
      </c>
      <c r="W92" s="1" t="s">
        <v>39</v>
      </c>
      <c r="X92" s="48" t="s">
        <v>254</v>
      </c>
    </row>
    <row r="93" spans="1:24">
      <c r="A93" s="1" t="s">
        <v>272</v>
      </c>
      <c r="B93" s="1" t="s">
        <v>20</v>
      </c>
      <c r="C93" s="10" t="s">
        <v>279</v>
      </c>
      <c r="D93" s="1"/>
      <c r="E93" s="1">
        <v>1</v>
      </c>
      <c r="F93" s="1">
        <v>1</v>
      </c>
      <c r="G93" s="1">
        <v>1</v>
      </c>
      <c r="H93" s="1" t="s">
        <v>255</v>
      </c>
      <c r="I93" s="1">
        <v>48</v>
      </c>
      <c r="J93" s="1" t="s">
        <v>22</v>
      </c>
      <c r="K93" s="1">
        <v>20</v>
      </c>
      <c r="L93" s="1" t="s">
        <v>25</v>
      </c>
      <c r="M93" s="1" t="s">
        <v>30</v>
      </c>
      <c r="N93" s="1" t="s">
        <v>28</v>
      </c>
      <c r="O93" s="1"/>
      <c r="P93" s="1" t="s">
        <v>21</v>
      </c>
      <c r="Q93" s="1" t="s">
        <v>35</v>
      </c>
      <c r="R93" s="1" t="s">
        <v>36</v>
      </c>
      <c r="S93" s="1" t="s">
        <v>21</v>
      </c>
      <c r="T93" s="1" t="s">
        <v>21</v>
      </c>
      <c r="U93" s="1" t="s">
        <v>20</v>
      </c>
      <c r="V93" s="1" t="s">
        <v>21</v>
      </c>
      <c r="W93" s="1" t="s">
        <v>39</v>
      </c>
      <c r="X93" s="48"/>
    </row>
    <row r="94" spans="1:24">
      <c r="A94" s="1" t="s">
        <v>273</v>
      </c>
      <c r="B94" s="1" t="s">
        <v>20</v>
      </c>
      <c r="C94" s="10" t="s">
        <v>279</v>
      </c>
      <c r="D94" s="45"/>
      <c r="E94" s="1">
        <v>3</v>
      </c>
      <c r="F94" s="1">
        <v>1</v>
      </c>
      <c r="G94" s="1">
        <v>0</v>
      </c>
      <c r="H94" s="1"/>
      <c r="I94" s="1">
        <v>88</v>
      </c>
      <c r="J94" s="1" t="s">
        <v>22</v>
      </c>
      <c r="K94" s="1" t="s">
        <v>189</v>
      </c>
      <c r="L94" s="1" t="s">
        <v>25</v>
      </c>
      <c r="M94" s="1" t="s">
        <v>30</v>
      </c>
      <c r="N94" s="1" t="s">
        <v>28</v>
      </c>
      <c r="O94" s="1"/>
      <c r="P94" s="1" t="s">
        <v>21</v>
      </c>
      <c r="Q94" s="1" t="s">
        <v>35</v>
      </c>
      <c r="R94" s="1" t="s">
        <v>97</v>
      </c>
      <c r="S94" s="1" t="s">
        <v>21</v>
      </c>
      <c r="T94" s="1" t="s">
        <v>21</v>
      </c>
      <c r="U94" s="1" t="s">
        <v>21</v>
      </c>
      <c r="V94" s="1" t="s">
        <v>21</v>
      </c>
      <c r="W94" s="1" t="s">
        <v>38</v>
      </c>
      <c r="X94" s="48" t="s">
        <v>257</v>
      </c>
    </row>
    <row r="95" spans="1:24">
      <c r="A95" s="1" t="s">
        <v>260</v>
      </c>
      <c r="B95" s="1" t="s">
        <v>106</v>
      </c>
      <c r="C95" s="10" t="s">
        <v>279</v>
      </c>
      <c r="D95" s="45"/>
      <c r="E95" s="1">
        <v>0</v>
      </c>
      <c r="F95" s="1">
        <v>1</v>
      </c>
      <c r="G95" s="1">
        <v>0</v>
      </c>
      <c r="H95" s="1" t="s">
        <v>107</v>
      </c>
      <c r="I95" s="1">
        <v>27.38</v>
      </c>
      <c r="J95" s="1" t="s">
        <v>96</v>
      </c>
      <c r="K95" s="1">
        <v>22</v>
      </c>
      <c r="L95" s="6" t="s">
        <v>23</v>
      </c>
      <c r="M95" s="1" t="s">
        <v>108</v>
      </c>
      <c r="N95" s="1" t="s">
        <v>109</v>
      </c>
      <c r="O95" s="1"/>
      <c r="P95" s="1" t="s">
        <v>20</v>
      </c>
      <c r="Q95" s="1" t="s">
        <v>35</v>
      </c>
      <c r="R95" s="1" t="s">
        <v>97</v>
      </c>
      <c r="S95" s="1" t="s">
        <v>21</v>
      </c>
      <c r="T95" s="1" t="s">
        <v>21</v>
      </c>
      <c r="U95" s="1" t="s">
        <v>98</v>
      </c>
      <c r="V95" s="1" t="s">
        <v>21</v>
      </c>
      <c r="W95" s="1" t="s">
        <v>39</v>
      </c>
      <c r="X95" s="48" t="s">
        <v>110</v>
      </c>
    </row>
    <row r="96" spans="1:24">
      <c r="A96" s="1" t="s">
        <v>261</v>
      </c>
      <c r="B96" s="1" t="s">
        <v>106</v>
      </c>
      <c r="C96" s="10" t="s">
        <v>279</v>
      </c>
      <c r="D96" s="1"/>
      <c r="E96" s="1">
        <v>1</v>
      </c>
      <c r="F96" s="1">
        <v>1</v>
      </c>
      <c r="G96" s="1">
        <v>0</v>
      </c>
      <c r="H96" s="1"/>
      <c r="I96" s="1">
        <v>28</v>
      </c>
      <c r="J96" s="1"/>
      <c r="K96" s="1"/>
      <c r="L96" s="8" t="s">
        <v>25</v>
      </c>
      <c r="M96" s="1" t="s">
        <v>30</v>
      </c>
      <c r="N96" s="1" t="s">
        <v>28</v>
      </c>
      <c r="O96" s="1"/>
      <c r="P96" s="1"/>
      <c r="Q96" s="1"/>
      <c r="R96" s="1" t="s">
        <v>97</v>
      </c>
      <c r="S96" s="1"/>
      <c r="T96" s="1" t="s">
        <v>21</v>
      </c>
      <c r="U96" s="1" t="s">
        <v>21</v>
      </c>
      <c r="V96" s="1" t="s">
        <v>106</v>
      </c>
      <c r="W96" s="1" t="s">
        <v>40</v>
      </c>
      <c r="X96" s="48"/>
    </row>
    <row r="97" spans="1:24">
      <c r="A97" s="1" t="s">
        <v>262</v>
      </c>
      <c r="B97" s="1" t="s">
        <v>106</v>
      </c>
      <c r="C97" s="10" t="s">
        <v>279</v>
      </c>
      <c r="D97" s="45"/>
      <c r="E97" s="1">
        <v>2</v>
      </c>
      <c r="F97" s="1">
        <v>1</v>
      </c>
      <c r="G97" s="1">
        <v>2</v>
      </c>
      <c r="H97" s="1" t="s">
        <v>107</v>
      </c>
      <c r="I97" s="1">
        <v>73</v>
      </c>
      <c r="J97" s="1" t="s">
        <v>22</v>
      </c>
      <c r="K97" s="1"/>
      <c r="L97" s="6" t="s">
        <v>23</v>
      </c>
      <c r="M97" s="1" t="s">
        <v>158</v>
      </c>
      <c r="N97" s="1" t="s">
        <v>109</v>
      </c>
      <c r="O97" s="1"/>
      <c r="P97" s="1" t="s">
        <v>21</v>
      </c>
      <c r="Q97" s="1" t="s">
        <v>21</v>
      </c>
      <c r="R97" s="1" t="s">
        <v>97</v>
      </c>
      <c r="S97" s="1" t="s">
        <v>21</v>
      </c>
      <c r="T97" s="1" t="s">
        <v>21</v>
      </c>
      <c r="U97" s="1" t="s">
        <v>21</v>
      </c>
      <c r="V97" s="1" t="s">
        <v>21</v>
      </c>
      <c r="W97" s="1" t="s">
        <v>39</v>
      </c>
      <c r="X97" s="48" t="s">
        <v>159</v>
      </c>
    </row>
    <row r="98" spans="1:24">
      <c r="A98" s="1" t="s">
        <v>263</v>
      </c>
      <c r="B98" s="1" t="s">
        <v>106</v>
      </c>
      <c r="C98" s="10" t="s">
        <v>279</v>
      </c>
      <c r="D98" s="1"/>
      <c r="E98" s="1"/>
      <c r="F98" s="1"/>
      <c r="G98" s="1">
        <v>2</v>
      </c>
      <c r="H98" s="1"/>
      <c r="I98" s="1">
        <v>30</v>
      </c>
      <c r="J98" s="1" t="s">
        <v>22</v>
      </c>
      <c r="K98" s="1">
        <v>20</v>
      </c>
      <c r="L98" s="8" t="s">
        <v>25</v>
      </c>
      <c r="M98" s="1" t="s">
        <v>30</v>
      </c>
      <c r="N98" s="1" t="s">
        <v>28</v>
      </c>
      <c r="O98" s="1"/>
      <c r="P98" s="1" t="s">
        <v>21</v>
      </c>
      <c r="Q98" s="1" t="s">
        <v>35</v>
      </c>
      <c r="R98" s="1" t="s">
        <v>97</v>
      </c>
      <c r="S98" s="1" t="s">
        <v>21</v>
      </c>
      <c r="T98" s="1" t="s">
        <v>21</v>
      </c>
      <c r="U98" s="1" t="s">
        <v>21</v>
      </c>
      <c r="V98" s="1" t="s">
        <v>21</v>
      </c>
      <c r="W98" s="1" t="s">
        <v>40</v>
      </c>
      <c r="X98" s="48"/>
    </row>
    <row r="99" spans="1:24">
      <c r="A99" s="1" t="s">
        <v>264</v>
      </c>
      <c r="B99" s="1" t="s">
        <v>106</v>
      </c>
      <c r="C99" s="10" t="s">
        <v>279</v>
      </c>
      <c r="D99" s="1"/>
      <c r="E99" s="1">
        <v>1</v>
      </c>
      <c r="F99" s="1">
        <v>1</v>
      </c>
      <c r="G99" s="1">
        <v>6</v>
      </c>
      <c r="H99" s="1"/>
      <c r="I99" s="1"/>
      <c r="J99" s="1" t="s">
        <v>22</v>
      </c>
      <c r="K99" s="1">
        <v>20</v>
      </c>
      <c r="L99" s="1" t="s">
        <v>33</v>
      </c>
      <c r="M99" s="1" t="s">
        <v>26</v>
      </c>
      <c r="N99" s="1" t="s">
        <v>28</v>
      </c>
      <c r="O99" s="1" t="s">
        <v>33</v>
      </c>
      <c r="P99" s="1" t="s">
        <v>21</v>
      </c>
      <c r="Q99" s="1" t="s">
        <v>35</v>
      </c>
      <c r="R99" s="1" t="s">
        <v>97</v>
      </c>
      <c r="S99" s="1" t="s">
        <v>21</v>
      </c>
      <c r="T99" s="1" t="s">
        <v>20</v>
      </c>
      <c r="U99" s="1" t="s">
        <v>21</v>
      </c>
      <c r="V99" s="1" t="s">
        <v>21</v>
      </c>
      <c r="W99" s="1"/>
      <c r="X99" s="48"/>
    </row>
    <row r="100" spans="1:24">
      <c r="A100" s="1" t="s">
        <v>265</v>
      </c>
      <c r="B100" s="1" t="s">
        <v>106</v>
      </c>
      <c r="C100" s="10" t="s">
        <v>279</v>
      </c>
      <c r="D100" s="1"/>
      <c r="E100" s="1">
        <v>2</v>
      </c>
      <c r="F100" s="1">
        <v>1</v>
      </c>
      <c r="G100" s="1">
        <v>0</v>
      </c>
      <c r="H100" s="1"/>
      <c r="I100" s="1">
        <v>74</v>
      </c>
      <c r="J100" s="1" t="s">
        <v>22</v>
      </c>
      <c r="K100" s="1">
        <v>20</v>
      </c>
      <c r="L100" s="1" t="s">
        <v>25</v>
      </c>
      <c r="M100" s="1" t="s">
        <v>29</v>
      </c>
      <c r="N100" s="1" t="s">
        <v>31</v>
      </c>
      <c r="O100" s="1"/>
      <c r="P100" s="1" t="s">
        <v>21</v>
      </c>
      <c r="Q100" s="1" t="s">
        <v>35</v>
      </c>
      <c r="R100" s="1" t="s">
        <v>97</v>
      </c>
      <c r="S100" s="1" t="s">
        <v>21</v>
      </c>
      <c r="T100" s="1" t="s">
        <v>21</v>
      </c>
      <c r="U100" s="1" t="s">
        <v>21</v>
      </c>
      <c r="V100" s="1" t="s">
        <v>21</v>
      </c>
      <c r="W100" s="1" t="s">
        <v>40</v>
      </c>
      <c r="X100" s="48"/>
    </row>
  </sheetData>
  <mergeCells count="27">
    <mergeCell ref="T2:T3"/>
    <mergeCell ref="U2:U3"/>
    <mergeCell ref="V2:V3"/>
    <mergeCell ref="W2:W3"/>
    <mergeCell ref="X2:X3"/>
    <mergeCell ref="S2:S3"/>
    <mergeCell ref="H2:H3"/>
    <mergeCell ref="I2:I3"/>
    <mergeCell ref="J2:J3"/>
    <mergeCell ref="K2:K3"/>
    <mergeCell ref="L2:L3"/>
    <mergeCell ref="M2:M3"/>
    <mergeCell ref="N2:N3"/>
    <mergeCell ref="O2:O3"/>
    <mergeCell ref="P2:P3"/>
    <mergeCell ref="Q2:Q3"/>
    <mergeCell ref="R2:R3"/>
    <mergeCell ref="A1:D1"/>
    <mergeCell ref="E1:J1"/>
    <mergeCell ref="K1:L1"/>
    <mergeCell ref="A2:A3"/>
    <mergeCell ref="B2:B3"/>
    <mergeCell ref="C2:C3"/>
    <mergeCell ref="D2:D3"/>
    <mergeCell ref="E2:E3"/>
    <mergeCell ref="F2:F3"/>
    <mergeCell ref="G2:G3"/>
  </mergeCells>
  <conditionalFormatting sqref="L7:L8">
    <cfRule type="cellIs" dxfId="32" priority="10" operator="equal">
      <formula>"froid"</formula>
    </cfRule>
    <cfRule type="cellIs" dxfId="31" priority="11" operator="equal">
      <formula>"Chaud"</formula>
    </cfRule>
    <cfRule type="cellIs" dxfId="30" priority="12" operator="equal">
      <formula>"Satisfait"</formula>
    </cfRule>
  </conditionalFormatting>
  <conditionalFormatting sqref="L7:L93 L95:L100">
    <cfRule type="cellIs" dxfId="29" priority="7" operator="equal">
      <formula>"Froid"</formula>
    </cfRule>
    <cfRule type="cellIs" dxfId="28" priority="8" operator="equal">
      <formula>"Chaud"</formula>
    </cfRule>
    <cfRule type="cellIs" dxfId="27" priority="9" operator="equal">
      <formula>"Satisfait"</formula>
    </cfRule>
  </conditionalFormatting>
  <conditionalFormatting sqref="L94">
    <cfRule type="cellIs" dxfId="26" priority="4" operator="equal">
      <formula>"Froid"</formula>
    </cfRule>
    <cfRule type="cellIs" dxfId="25" priority="5" operator="equal">
      <formula>"Chaud"</formula>
    </cfRule>
    <cfRule type="cellIs" dxfId="24" priority="6" operator="equal">
      <formula>"Satisfait"</formula>
    </cfRule>
  </conditionalFormatting>
  <conditionalFormatting sqref="L4:L100">
    <cfRule type="cellIs" dxfId="23" priority="1" operator="equal">
      <formula>"Satisfait"</formula>
    </cfRule>
    <cfRule type="cellIs" dxfId="22" priority="2" operator="equal">
      <formula>"Froid"</formula>
    </cfRule>
    <cfRule type="cellIs" dxfId="21" priority="3" operator="equal">
      <formula>"Chaud"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60"/>
  <sheetViews>
    <sheetView workbookViewId="0">
      <selection activeCell="C9" sqref="C9"/>
    </sheetView>
  </sheetViews>
  <sheetFormatPr baseColWidth="10" defaultRowHeight="15"/>
  <cols>
    <col min="1" max="1" width="19.140625" bestFit="1" customWidth="1"/>
    <col min="2" max="2" width="11.28515625" customWidth="1"/>
    <col min="3" max="3" width="21.140625" customWidth="1"/>
    <col min="4" max="4" width="0.85546875" hidden="1" customWidth="1"/>
    <col min="5" max="5" width="15.42578125" customWidth="1"/>
    <col min="6" max="6" width="20" customWidth="1"/>
    <col min="7" max="7" width="8.5703125" customWidth="1"/>
    <col min="8" max="8" width="8.7109375" customWidth="1"/>
    <col min="9" max="9" width="5.85546875" bestFit="1" customWidth="1"/>
    <col min="10" max="10" width="3.85546875" bestFit="1" customWidth="1"/>
    <col min="11" max="11" width="7.5703125" bestFit="1" customWidth="1"/>
    <col min="13" max="13" width="0" hidden="1" customWidth="1"/>
    <col min="15" max="26" width="0" hidden="1" customWidth="1"/>
  </cols>
  <sheetData>
    <row r="1" spans="1:26" ht="15" customHeight="1">
      <c r="A1" s="60" t="s">
        <v>54</v>
      </c>
      <c r="B1" s="60" t="s">
        <v>53</v>
      </c>
      <c r="C1" s="52" t="s">
        <v>1</v>
      </c>
      <c r="D1" s="62" t="s">
        <v>6</v>
      </c>
      <c r="E1" s="52" t="s">
        <v>3</v>
      </c>
      <c r="F1" s="54" t="s">
        <v>7</v>
      </c>
      <c r="G1" s="52" t="s">
        <v>8</v>
      </c>
      <c r="H1" s="52" t="s">
        <v>9</v>
      </c>
      <c r="I1" s="52" t="s">
        <v>2</v>
      </c>
      <c r="J1" s="54" t="s">
        <v>42</v>
      </c>
      <c r="K1" s="54" t="s">
        <v>43</v>
      </c>
      <c r="L1" s="54" t="s">
        <v>10</v>
      </c>
      <c r="M1" s="62" t="s">
        <v>4</v>
      </c>
      <c r="N1" s="54" t="s">
        <v>11</v>
      </c>
      <c r="O1" s="57" t="s">
        <v>12</v>
      </c>
      <c r="P1" s="57" t="s">
        <v>27</v>
      </c>
      <c r="Q1" s="57" t="s">
        <v>13</v>
      </c>
      <c r="R1" s="57" t="s">
        <v>34</v>
      </c>
      <c r="S1" s="59" t="s">
        <v>0</v>
      </c>
      <c r="T1" s="57" t="s">
        <v>15</v>
      </c>
      <c r="U1" s="57" t="s">
        <v>14</v>
      </c>
      <c r="V1" s="57" t="s">
        <v>16</v>
      </c>
      <c r="W1" s="57" t="s">
        <v>17</v>
      </c>
      <c r="X1" s="57" t="s">
        <v>18</v>
      </c>
      <c r="Y1" s="57" t="s">
        <v>19</v>
      </c>
      <c r="Z1" s="57" t="s">
        <v>5</v>
      </c>
    </row>
    <row r="2" spans="1:26">
      <c r="A2" s="61"/>
      <c r="B2" s="61"/>
      <c r="C2" s="53"/>
      <c r="D2" s="58"/>
      <c r="E2" s="53"/>
      <c r="F2" s="53"/>
      <c r="G2" s="53"/>
      <c r="H2" s="53"/>
      <c r="I2" s="53"/>
      <c r="J2" s="53"/>
      <c r="K2" s="53"/>
      <c r="L2" s="53"/>
      <c r="M2" s="63"/>
      <c r="N2" s="55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</row>
    <row r="3" spans="1:26">
      <c r="A3" s="12"/>
      <c r="B3" s="11" t="s">
        <v>55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26">
      <c r="A4" s="12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26">
      <c r="A5" s="12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26">
      <c r="A6" s="12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26">
      <c r="A7" s="12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26">
      <c r="A8" s="12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26">
      <c r="A9" s="12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26">
      <c r="A10" s="12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26">
      <c r="A11" s="12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26">
      <c r="A12" s="12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26">
      <c r="A13" s="12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26">
      <c r="A14" s="12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26">
      <c r="A15" s="12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26">
      <c r="A16" s="12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>
      <c r="A17" s="12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>
      <c r="A18" s="12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>
      <c r="A19" s="12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>
      <c r="A20" s="12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>
      <c r="A21" s="12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>
      <c r="A22" s="12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>
      <c r="A23" s="12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>
      <c r="A24" s="12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>
      <c r="A25" s="12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>
      <c r="A26" s="12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>
      <c r="A27" s="12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>
      <c r="A28" s="12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>
      <c r="A29" s="12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>
      <c r="A30" s="12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>
      <c r="A31" s="12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>
      <c r="A32" s="12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>
      <c r="A33" s="12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>
      <c r="A34" s="12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>
      <c r="A35" s="12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>
      <c r="A36" s="12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>
      <c r="A37" s="12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>
      <c r="A38" s="12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>
      <c r="A39" s="12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>
      <c r="A40" s="12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>
      <c r="A41" s="12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>
      <c r="A42" s="12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>
      <c r="A43" s="12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>
      <c r="A44" s="12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>
      <c r="A45" s="12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>
      <c r="A46" s="12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>
      <c r="A47" s="12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>
      <c r="A48" s="12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>
      <c r="A49" s="12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>
      <c r="A50" s="12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>
      <c r="A51" s="12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>
      <c r="A52" s="12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>
      <c r="A53" s="12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>
      <c r="A54" s="12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>
      <c r="A55" s="12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>
      <c r="A56" s="12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>
      <c r="A57" s="12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>
      <c r="A58" s="12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>
      <c r="A59" s="12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</sheetData>
  <mergeCells count="26">
    <mergeCell ref="A1:A2"/>
    <mergeCell ref="B1:B2"/>
    <mergeCell ref="U1:U2"/>
    <mergeCell ref="V1:V2"/>
    <mergeCell ref="W1:W2"/>
    <mergeCell ref="I1:I2"/>
    <mergeCell ref="J1:J2"/>
    <mergeCell ref="K1:K2"/>
    <mergeCell ref="L1:L2"/>
    <mergeCell ref="M1:M2"/>
    <mergeCell ref="N1:N2"/>
    <mergeCell ref="C1:C2"/>
    <mergeCell ref="D1:D2"/>
    <mergeCell ref="E1:E2"/>
    <mergeCell ref="F1:F2"/>
    <mergeCell ref="G1:G2"/>
    <mergeCell ref="H1:H2"/>
    <mergeCell ref="X1:X2"/>
    <mergeCell ref="Y1:Y2"/>
    <mergeCell ref="Z1:Z2"/>
    <mergeCell ref="O1:O2"/>
    <mergeCell ref="P1:P2"/>
    <mergeCell ref="Q1:Q2"/>
    <mergeCell ref="R1:R2"/>
    <mergeCell ref="S1:S2"/>
    <mergeCell ref="T1:T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W63"/>
  <sheetViews>
    <sheetView zoomScale="75" zoomScaleNormal="75" workbookViewId="0">
      <selection activeCell="M15" sqref="M15"/>
    </sheetView>
  </sheetViews>
  <sheetFormatPr baseColWidth="10" defaultRowHeight="15"/>
  <cols>
    <col min="2" max="2" width="23" customWidth="1"/>
    <col min="3" max="3" width="12" customWidth="1"/>
    <col min="6" max="6" width="3" style="38" customWidth="1"/>
    <col min="7" max="7" width="3" customWidth="1"/>
    <col min="8" max="8" width="23" customWidth="1"/>
    <col min="9" max="9" width="12" customWidth="1"/>
    <col min="14" max="14" width="21.85546875" customWidth="1"/>
    <col min="18" max="18" width="3.5703125" style="38" customWidth="1"/>
    <col min="19" max="19" width="3.42578125" customWidth="1"/>
    <col min="20" max="20" width="22.140625" customWidth="1"/>
  </cols>
  <sheetData>
    <row r="1" spans="2:23">
      <c r="B1" s="30" t="s">
        <v>81</v>
      </c>
      <c r="C1" s="30"/>
      <c r="D1" s="30" t="s">
        <v>2</v>
      </c>
      <c r="E1" s="30"/>
      <c r="G1" s="41"/>
      <c r="H1" s="30" t="s">
        <v>81</v>
      </c>
      <c r="I1" s="30"/>
      <c r="J1" s="30" t="s">
        <v>2</v>
      </c>
      <c r="K1" s="30"/>
      <c r="N1" s="30" t="s">
        <v>81</v>
      </c>
      <c r="O1" s="30"/>
      <c r="P1" s="30" t="s">
        <v>2</v>
      </c>
      <c r="Q1" s="30"/>
      <c r="S1" s="41"/>
      <c r="T1" s="30" t="s">
        <v>81</v>
      </c>
      <c r="U1" s="30"/>
      <c r="V1" s="30" t="s">
        <v>2</v>
      </c>
      <c r="W1" s="30"/>
    </row>
    <row r="2" spans="2:23">
      <c r="B2" s="30" t="s">
        <v>3</v>
      </c>
      <c r="C2" s="30"/>
      <c r="D2" s="30" t="s">
        <v>42</v>
      </c>
      <c r="E2" s="30"/>
      <c r="G2" s="41"/>
      <c r="H2" s="30" t="s">
        <v>3</v>
      </c>
      <c r="I2" s="30"/>
      <c r="J2" s="30" t="s">
        <v>42</v>
      </c>
      <c r="K2" s="30"/>
      <c r="N2" s="30" t="s">
        <v>3</v>
      </c>
      <c r="O2" s="30"/>
      <c r="P2" s="30" t="s">
        <v>42</v>
      </c>
      <c r="Q2" s="30"/>
      <c r="S2" s="41"/>
      <c r="T2" s="30" t="s">
        <v>3</v>
      </c>
      <c r="U2" s="30"/>
      <c r="V2" s="30" t="s">
        <v>42</v>
      </c>
      <c r="W2" s="30"/>
    </row>
    <row r="3" spans="2:23">
      <c r="B3" s="30" t="s">
        <v>80</v>
      </c>
      <c r="C3" s="30"/>
      <c r="D3" s="30" t="s">
        <v>82</v>
      </c>
      <c r="E3" s="30"/>
      <c r="G3" s="41"/>
      <c r="H3" s="30" t="s">
        <v>80</v>
      </c>
      <c r="I3" s="30"/>
      <c r="J3" s="30" t="s">
        <v>82</v>
      </c>
      <c r="K3" s="30"/>
      <c r="N3" s="30" t="s">
        <v>80</v>
      </c>
      <c r="O3" s="30"/>
      <c r="P3" s="30" t="s">
        <v>82</v>
      </c>
      <c r="Q3" s="30"/>
      <c r="S3" s="41"/>
      <c r="T3" s="30" t="s">
        <v>80</v>
      </c>
      <c r="U3" s="30"/>
      <c r="V3" s="30" t="s">
        <v>82</v>
      </c>
      <c r="W3" s="30"/>
    </row>
    <row r="4" spans="2:23">
      <c r="G4" s="41"/>
      <c r="S4" s="41"/>
    </row>
    <row r="5" spans="2:23" ht="15" customHeight="1">
      <c r="B5" s="31" t="s">
        <v>61</v>
      </c>
      <c r="C5" s="24"/>
      <c r="D5" s="32" t="s">
        <v>62</v>
      </c>
      <c r="E5" s="32" t="s">
        <v>63</v>
      </c>
      <c r="F5" s="37"/>
      <c r="G5" s="41"/>
      <c r="H5" s="31" t="s">
        <v>61</v>
      </c>
      <c r="I5" s="24"/>
      <c r="J5" s="32" t="s">
        <v>62</v>
      </c>
      <c r="K5" s="32" t="s">
        <v>63</v>
      </c>
      <c r="N5" s="31" t="s">
        <v>61</v>
      </c>
      <c r="O5" s="24"/>
      <c r="P5" s="32" t="s">
        <v>62</v>
      </c>
      <c r="Q5" s="32" t="s">
        <v>63</v>
      </c>
      <c r="R5" s="37"/>
      <c r="S5" s="41"/>
      <c r="T5" s="31" t="s">
        <v>61</v>
      </c>
      <c r="U5" s="24"/>
      <c r="V5" s="32" t="s">
        <v>62</v>
      </c>
      <c r="W5" s="32" t="s">
        <v>63</v>
      </c>
    </row>
    <row r="6" spans="2:23">
      <c r="B6" s="24"/>
      <c r="C6" s="32" t="s">
        <v>64</v>
      </c>
      <c r="D6" s="24"/>
      <c r="E6" s="24"/>
      <c r="F6" s="37"/>
      <c r="G6" s="41"/>
      <c r="H6" s="24"/>
      <c r="I6" s="32" t="s">
        <v>64</v>
      </c>
      <c r="J6" s="24"/>
      <c r="K6" s="24"/>
      <c r="N6" s="24"/>
      <c r="O6" s="32" t="s">
        <v>64</v>
      </c>
      <c r="P6" s="24"/>
      <c r="Q6" s="24"/>
      <c r="R6" s="37"/>
      <c r="S6" s="41"/>
      <c r="T6" s="24"/>
      <c r="U6" s="32" t="s">
        <v>64</v>
      </c>
      <c r="V6" s="24"/>
      <c r="W6" s="24"/>
    </row>
    <row r="7" spans="2:23">
      <c r="B7" s="24"/>
      <c r="C7" s="32" t="s">
        <v>65</v>
      </c>
      <c r="D7" s="24"/>
      <c r="E7" s="24"/>
      <c r="F7" s="37"/>
      <c r="G7" s="41"/>
      <c r="H7" s="24"/>
      <c r="I7" s="32" t="s">
        <v>65</v>
      </c>
      <c r="J7" s="24"/>
      <c r="K7" s="24"/>
      <c r="N7" s="24"/>
      <c r="O7" s="32" t="s">
        <v>65</v>
      </c>
      <c r="P7" s="24"/>
      <c r="Q7" s="24"/>
      <c r="R7" s="37"/>
      <c r="S7" s="41"/>
      <c r="T7" s="24"/>
      <c r="U7" s="32" t="s">
        <v>65</v>
      </c>
      <c r="V7" s="24"/>
      <c r="W7" s="24"/>
    </row>
    <row r="8" spans="2:23">
      <c r="B8" s="24"/>
      <c r="C8" s="32" t="s">
        <v>66</v>
      </c>
      <c r="D8" s="24"/>
      <c r="E8" s="24"/>
      <c r="F8" s="37"/>
      <c r="G8" s="41"/>
      <c r="H8" s="24"/>
      <c r="I8" s="32" t="s">
        <v>66</v>
      </c>
      <c r="J8" s="24"/>
      <c r="K8" s="24"/>
      <c r="N8" s="24"/>
      <c r="O8" s="32" t="s">
        <v>66</v>
      </c>
      <c r="P8" s="24"/>
      <c r="Q8" s="24"/>
      <c r="R8" s="37"/>
      <c r="S8" s="41"/>
      <c r="T8" s="24"/>
      <c r="U8" s="32" t="s">
        <v>66</v>
      </c>
      <c r="V8" s="24"/>
      <c r="W8" s="24"/>
    </row>
    <row r="9" spans="2:23" ht="45" customHeight="1">
      <c r="B9" s="64"/>
      <c r="C9" s="65"/>
      <c r="D9" s="65"/>
      <c r="E9" s="66"/>
      <c r="F9" s="39"/>
      <c r="G9" s="41"/>
      <c r="H9" s="64"/>
      <c r="I9" s="65"/>
      <c r="J9" s="65"/>
      <c r="K9" s="66"/>
      <c r="N9" s="64"/>
      <c r="O9" s="65"/>
      <c r="P9" s="65"/>
      <c r="Q9" s="66"/>
      <c r="R9" s="39"/>
      <c r="S9" s="41"/>
      <c r="T9" s="64"/>
      <c r="U9" s="65"/>
      <c r="V9" s="65"/>
      <c r="W9" s="66"/>
    </row>
    <row r="10" spans="2:23">
      <c r="G10" s="41"/>
      <c r="S10" s="41"/>
    </row>
    <row r="11" spans="2:23" ht="15" customHeight="1">
      <c r="B11" s="31" t="s">
        <v>67</v>
      </c>
      <c r="C11" s="33" t="s">
        <v>68</v>
      </c>
      <c r="D11" s="23"/>
      <c r="E11" s="23"/>
      <c r="F11" s="36"/>
      <c r="G11" s="41"/>
      <c r="H11" s="31" t="s">
        <v>67</v>
      </c>
      <c r="I11" s="33" t="s">
        <v>68</v>
      </c>
      <c r="J11" s="23"/>
      <c r="K11" s="23"/>
      <c r="N11" s="31" t="s">
        <v>67</v>
      </c>
      <c r="O11" s="33" t="s">
        <v>68</v>
      </c>
      <c r="P11" s="23"/>
      <c r="Q11" s="23"/>
      <c r="R11" s="36"/>
      <c r="S11" s="41"/>
      <c r="T11" s="31" t="s">
        <v>67</v>
      </c>
      <c r="U11" s="33" t="s">
        <v>68</v>
      </c>
      <c r="V11" s="23"/>
      <c r="W11" s="23"/>
    </row>
    <row r="12" spans="2:23">
      <c r="B12" s="24"/>
      <c r="C12" s="33" t="s">
        <v>69</v>
      </c>
      <c r="D12" s="23" t="s">
        <v>70</v>
      </c>
      <c r="E12" s="23" t="s">
        <v>71</v>
      </c>
      <c r="F12" s="36"/>
      <c r="G12" s="41"/>
      <c r="H12" s="24"/>
      <c r="I12" s="33" t="s">
        <v>69</v>
      </c>
      <c r="J12" s="23" t="s">
        <v>70</v>
      </c>
      <c r="K12" s="23" t="s">
        <v>71</v>
      </c>
      <c r="N12" s="24"/>
      <c r="O12" s="33" t="s">
        <v>69</v>
      </c>
      <c r="P12" s="23" t="s">
        <v>70</v>
      </c>
      <c r="Q12" s="23" t="s">
        <v>71</v>
      </c>
      <c r="R12" s="36"/>
      <c r="S12" s="41"/>
      <c r="T12" s="24"/>
      <c r="U12" s="33" t="s">
        <v>69</v>
      </c>
      <c r="V12" s="23" t="s">
        <v>70</v>
      </c>
      <c r="W12" s="23" t="s">
        <v>71</v>
      </c>
    </row>
    <row r="13" spans="2:23">
      <c r="B13" s="24"/>
      <c r="C13" s="33" t="s">
        <v>72</v>
      </c>
      <c r="D13" s="23"/>
      <c r="E13" s="23"/>
      <c r="F13" s="36"/>
      <c r="G13" s="41"/>
      <c r="H13" s="24"/>
      <c r="I13" s="33" t="s">
        <v>72</v>
      </c>
      <c r="J13" s="23"/>
      <c r="K13" s="23"/>
      <c r="N13" s="24"/>
      <c r="O13" s="33" t="s">
        <v>72</v>
      </c>
      <c r="P13" s="23"/>
      <c r="Q13" s="23"/>
      <c r="R13" s="36"/>
      <c r="S13" s="41"/>
      <c r="T13" s="24"/>
      <c r="U13" s="33" t="s">
        <v>72</v>
      </c>
      <c r="V13" s="23" t="s">
        <v>21</v>
      </c>
      <c r="W13" s="23"/>
    </row>
    <row r="14" spans="2:23">
      <c r="B14" s="24"/>
      <c r="C14" s="33" t="s">
        <v>73</v>
      </c>
      <c r="D14" s="67"/>
      <c r="E14" s="68"/>
      <c r="F14" s="36"/>
      <c r="G14" s="41"/>
      <c r="H14" s="24"/>
      <c r="I14" s="33" t="s">
        <v>73</v>
      </c>
      <c r="J14" s="67"/>
      <c r="K14" s="68"/>
      <c r="N14" s="24"/>
      <c r="O14" s="33" t="s">
        <v>73</v>
      </c>
      <c r="P14" s="67"/>
      <c r="Q14" s="68"/>
      <c r="R14" s="36"/>
      <c r="S14" s="41"/>
      <c r="T14" s="24"/>
      <c r="U14" s="33" t="s">
        <v>73</v>
      </c>
      <c r="V14" s="67" t="s">
        <v>74</v>
      </c>
      <c r="W14" s="68"/>
    </row>
    <row r="15" spans="2:23" ht="45" customHeight="1">
      <c r="B15" s="64"/>
      <c r="C15" s="65"/>
      <c r="D15" s="65"/>
      <c r="E15" s="66"/>
      <c r="F15" s="39"/>
      <c r="G15" s="41"/>
      <c r="H15" s="64"/>
      <c r="I15" s="65"/>
      <c r="J15" s="65"/>
      <c r="K15" s="66"/>
      <c r="N15" s="64"/>
      <c r="O15" s="65"/>
      <c r="P15" s="65"/>
      <c r="Q15" s="66"/>
      <c r="R15" s="39"/>
      <c r="S15" s="41"/>
      <c r="T15" s="64"/>
      <c r="U15" s="65"/>
      <c r="V15" s="65"/>
      <c r="W15" s="66"/>
    </row>
    <row r="16" spans="2:23">
      <c r="G16" s="41"/>
      <c r="S16" s="41"/>
    </row>
    <row r="17" spans="2:23">
      <c r="B17" s="31" t="s">
        <v>75</v>
      </c>
      <c r="C17" s="33" t="s">
        <v>20</v>
      </c>
      <c r="D17" s="33" t="s">
        <v>21</v>
      </c>
      <c r="G17" s="41"/>
      <c r="H17" s="31" t="s">
        <v>75</v>
      </c>
      <c r="I17" s="33" t="s">
        <v>20</v>
      </c>
      <c r="J17" s="33" t="s">
        <v>21</v>
      </c>
      <c r="N17" s="31" t="s">
        <v>75</v>
      </c>
      <c r="O17" s="33" t="s">
        <v>20</v>
      </c>
      <c r="P17" s="33" t="s">
        <v>21</v>
      </c>
      <c r="S17" s="41"/>
      <c r="T17" s="31" t="s">
        <v>75</v>
      </c>
      <c r="U17" s="33" t="s">
        <v>20</v>
      </c>
      <c r="V17" s="33" t="s">
        <v>21</v>
      </c>
    </row>
    <row r="18" spans="2:23">
      <c r="B18" s="32" t="s">
        <v>76</v>
      </c>
      <c r="C18" s="23"/>
      <c r="D18" s="23"/>
      <c r="G18" s="41"/>
      <c r="H18" s="32" t="s">
        <v>76</v>
      </c>
      <c r="I18" s="23"/>
      <c r="J18" s="23"/>
      <c r="N18" s="32" t="s">
        <v>76</v>
      </c>
      <c r="O18" s="23"/>
      <c r="P18" s="23"/>
      <c r="S18" s="41"/>
      <c r="T18" s="32" t="s">
        <v>76</v>
      </c>
      <c r="U18" s="23"/>
      <c r="V18" s="23"/>
    </row>
    <row r="19" spans="2:23" ht="45" customHeight="1">
      <c r="B19" s="64"/>
      <c r="C19" s="65"/>
      <c r="D19" s="66"/>
      <c r="G19" s="41"/>
      <c r="H19" s="64"/>
      <c r="I19" s="65"/>
      <c r="J19" s="66"/>
      <c r="N19" s="64"/>
      <c r="O19" s="65"/>
      <c r="P19" s="66"/>
      <c r="S19" s="41"/>
      <c r="T19" s="64"/>
      <c r="U19" s="65"/>
      <c r="V19" s="66"/>
    </row>
    <row r="20" spans="2:23">
      <c r="G20" s="41"/>
      <c r="S20" s="41"/>
    </row>
    <row r="21" spans="2:23" ht="15" customHeight="1">
      <c r="B21" s="31" t="s">
        <v>77</v>
      </c>
      <c r="C21" s="25" t="s">
        <v>78</v>
      </c>
      <c r="D21" s="25" t="s">
        <v>29</v>
      </c>
      <c r="E21" s="25" t="s">
        <v>26</v>
      </c>
      <c r="F21" s="36"/>
      <c r="G21" s="41"/>
      <c r="H21" s="31" t="s">
        <v>77</v>
      </c>
      <c r="I21" s="25" t="s">
        <v>78</v>
      </c>
      <c r="J21" s="25" t="s">
        <v>29</v>
      </c>
      <c r="K21" s="25" t="s">
        <v>26</v>
      </c>
      <c r="N21" s="31" t="s">
        <v>77</v>
      </c>
      <c r="O21" s="25" t="s">
        <v>78</v>
      </c>
      <c r="P21" s="25" t="s">
        <v>29</v>
      </c>
      <c r="Q21" s="25" t="s">
        <v>26</v>
      </c>
      <c r="R21" s="36"/>
      <c r="S21" s="41"/>
      <c r="T21" s="31" t="s">
        <v>77</v>
      </c>
      <c r="U21" s="25" t="s">
        <v>78</v>
      </c>
      <c r="V21" s="25" t="s">
        <v>29</v>
      </c>
      <c r="W21" s="25" t="s">
        <v>26</v>
      </c>
    </row>
    <row r="22" spans="2:23">
      <c r="B22" s="24"/>
      <c r="C22" s="25" t="s">
        <v>28</v>
      </c>
      <c r="D22" s="25" t="s">
        <v>31</v>
      </c>
      <c r="E22" s="25"/>
      <c r="F22" s="36"/>
      <c r="G22" s="41"/>
      <c r="H22" s="24"/>
      <c r="I22" s="25" t="s">
        <v>28</v>
      </c>
      <c r="J22" s="25" t="s">
        <v>31</v>
      </c>
      <c r="K22" s="25"/>
      <c r="N22" s="24"/>
      <c r="O22" s="25" t="s">
        <v>28</v>
      </c>
      <c r="P22" s="25" t="s">
        <v>31</v>
      </c>
      <c r="Q22" s="25"/>
      <c r="R22" s="36"/>
      <c r="S22" s="41"/>
      <c r="T22" s="24"/>
      <c r="U22" s="25" t="s">
        <v>28</v>
      </c>
      <c r="V22" s="25" t="s">
        <v>31</v>
      </c>
      <c r="W22" s="25"/>
    </row>
    <row r="23" spans="2:23">
      <c r="B23" s="24"/>
      <c r="C23" s="32" t="s">
        <v>79</v>
      </c>
      <c r="D23" s="25" t="s">
        <v>20</v>
      </c>
      <c r="E23" s="25" t="s">
        <v>21</v>
      </c>
      <c r="F23" s="36"/>
      <c r="G23" s="41"/>
      <c r="H23" s="24"/>
      <c r="I23" s="32" t="s">
        <v>79</v>
      </c>
      <c r="J23" s="25" t="s">
        <v>20</v>
      </c>
      <c r="K23" s="25" t="s">
        <v>21</v>
      </c>
      <c r="N23" s="24"/>
      <c r="O23" s="32" t="s">
        <v>79</v>
      </c>
      <c r="P23" s="25" t="s">
        <v>20</v>
      </c>
      <c r="Q23" s="25" t="s">
        <v>21</v>
      </c>
      <c r="R23" s="36"/>
      <c r="S23" s="41"/>
      <c r="T23" s="24"/>
      <c r="U23" s="32" t="s">
        <v>79</v>
      </c>
      <c r="V23" s="25" t="s">
        <v>20</v>
      </c>
      <c r="W23" s="25" t="s">
        <v>21</v>
      </c>
    </row>
    <row r="24" spans="2:23">
      <c r="B24" s="24"/>
      <c r="C24" s="32" t="s">
        <v>65</v>
      </c>
      <c r="D24" s="26"/>
      <c r="E24" s="26"/>
      <c r="F24" s="37"/>
      <c r="G24" s="41"/>
      <c r="H24" s="24"/>
      <c r="I24" s="32" t="s">
        <v>65</v>
      </c>
      <c r="J24" s="26"/>
      <c r="K24" s="26"/>
      <c r="N24" s="24"/>
      <c r="O24" s="32" t="s">
        <v>65</v>
      </c>
      <c r="P24" s="26"/>
      <c r="Q24" s="26"/>
      <c r="R24" s="37"/>
      <c r="S24" s="41"/>
      <c r="T24" s="24"/>
      <c r="U24" s="32" t="s">
        <v>65</v>
      </c>
      <c r="V24" s="26"/>
      <c r="W24" s="26"/>
    </row>
    <row r="25" spans="2:23" ht="60.75" customHeight="1">
      <c r="B25" s="64"/>
      <c r="C25" s="65"/>
      <c r="D25" s="65"/>
      <c r="E25" s="66"/>
      <c r="F25" s="39"/>
      <c r="G25" s="41"/>
      <c r="H25" s="64"/>
      <c r="I25" s="65"/>
      <c r="J25" s="65"/>
      <c r="K25" s="66"/>
      <c r="N25" s="64"/>
      <c r="O25" s="65"/>
      <c r="P25" s="65"/>
      <c r="Q25" s="66"/>
      <c r="R25" s="39"/>
      <c r="S25" s="41"/>
      <c r="T25" s="64"/>
      <c r="U25" s="65"/>
      <c r="V25" s="65"/>
      <c r="W25" s="66"/>
    </row>
    <row r="26" spans="2:23">
      <c r="G26" s="41"/>
      <c r="S26" s="41"/>
    </row>
    <row r="27" spans="2:23">
      <c r="B27" s="34" t="s">
        <v>81</v>
      </c>
      <c r="C27" s="34"/>
      <c r="D27" s="34" t="s">
        <v>2</v>
      </c>
      <c r="E27" s="34"/>
      <c r="F27" s="40"/>
      <c r="G27" s="42"/>
      <c r="H27" s="34" t="s">
        <v>81</v>
      </c>
      <c r="I27" s="34"/>
      <c r="J27" s="34" t="s">
        <v>2</v>
      </c>
      <c r="K27" s="34"/>
      <c r="L27" s="35"/>
      <c r="M27" s="35"/>
      <c r="N27" s="34" t="s">
        <v>81</v>
      </c>
      <c r="O27" s="34"/>
      <c r="P27" s="34" t="s">
        <v>2</v>
      </c>
      <c r="Q27" s="34"/>
      <c r="R27" s="40"/>
      <c r="S27" s="42"/>
      <c r="T27" s="34" t="s">
        <v>81</v>
      </c>
      <c r="U27" s="34"/>
      <c r="V27" s="34" t="s">
        <v>2</v>
      </c>
      <c r="W27" s="34"/>
    </row>
    <row r="28" spans="2:23">
      <c r="B28" s="30" t="s">
        <v>3</v>
      </c>
      <c r="C28" s="30"/>
      <c r="D28" s="30" t="s">
        <v>42</v>
      </c>
      <c r="E28" s="30"/>
      <c r="G28" s="41"/>
      <c r="H28" s="30" t="s">
        <v>3</v>
      </c>
      <c r="I28" s="30"/>
      <c r="J28" s="30" t="s">
        <v>42</v>
      </c>
      <c r="K28" s="30"/>
      <c r="N28" s="30" t="s">
        <v>3</v>
      </c>
      <c r="O28" s="30"/>
      <c r="P28" s="30" t="s">
        <v>42</v>
      </c>
      <c r="Q28" s="30"/>
      <c r="S28" s="41"/>
      <c r="T28" s="30" t="s">
        <v>3</v>
      </c>
      <c r="U28" s="30"/>
      <c r="V28" s="30" t="s">
        <v>42</v>
      </c>
      <c r="W28" s="30"/>
    </row>
    <row r="29" spans="2:23">
      <c r="B29" s="30" t="s">
        <v>80</v>
      </c>
      <c r="C29" s="30"/>
      <c r="D29" s="30" t="s">
        <v>82</v>
      </c>
      <c r="E29" s="30"/>
      <c r="G29" s="41"/>
      <c r="H29" s="30" t="s">
        <v>80</v>
      </c>
      <c r="I29" s="30"/>
      <c r="J29" s="30" t="s">
        <v>82</v>
      </c>
      <c r="K29" s="30"/>
      <c r="N29" s="30" t="s">
        <v>80</v>
      </c>
      <c r="O29" s="30"/>
      <c r="P29" s="30" t="s">
        <v>82</v>
      </c>
      <c r="Q29" s="30"/>
      <c r="S29" s="41"/>
      <c r="T29" s="30" t="s">
        <v>80</v>
      </c>
      <c r="U29" s="30"/>
      <c r="V29" s="30" t="s">
        <v>82</v>
      </c>
      <c r="W29" s="30"/>
    </row>
    <row r="30" spans="2:23">
      <c r="G30" s="41"/>
      <c r="S30" s="41"/>
    </row>
    <row r="31" spans="2:23">
      <c r="B31" s="31" t="s">
        <v>61</v>
      </c>
      <c r="C31" s="24"/>
      <c r="D31" s="32" t="s">
        <v>62</v>
      </c>
      <c r="E31" s="32" t="s">
        <v>63</v>
      </c>
      <c r="F31" s="37"/>
      <c r="G31" s="41"/>
      <c r="H31" s="31" t="s">
        <v>61</v>
      </c>
      <c r="I31" s="24"/>
      <c r="J31" s="32" t="s">
        <v>62</v>
      </c>
      <c r="K31" s="32" t="s">
        <v>63</v>
      </c>
      <c r="N31" s="31" t="s">
        <v>61</v>
      </c>
      <c r="O31" s="24"/>
      <c r="P31" s="32" t="s">
        <v>62</v>
      </c>
      <c r="Q31" s="32" t="s">
        <v>63</v>
      </c>
      <c r="R31" s="37"/>
      <c r="S31" s="41"/>
      <c r="T31" s="31" t="s">
        <v>61</v>
      </c>
      <c r="U31" s="24"/>
      <c r="V31" s="32" t="s">
        <v>62</v>
      </c>
      <c r="W31" s="32" t="s">
        <v>63</v>
      </c>
    </row>
    <row r="32" spans="2:23">
      <c r="B32" s="26"/>
      <c r="C32" s="32" t="s">
        <v>64</v>
      </c>
      <c r="D32" s="24"/>
      <c r="E32" s="24"/>
      <c r="F32" s="37"/>
      <c r="G32" s="41"/>
      <c r="H32" s="24"/>
      <c r="I32" s="32" t="s">
        <v>64</v>
      </c>
      <c r="J32" s="24"/>
      <c r="K32" s="24"/>
      <c r="N32" s="24"/>
      <c r="O32" s="32" t="s">
        <v>64</v>
      </c>
      <c r="P32" s="24"/>
      <c r="Q32" s="24"/>
      <c r="R32" s="37"/>
      <c r="S32" s="41"/>
      <c r="T32" s="24"/>
      <c r="U32" s="32" t="s">
        <v>64</v>
      </c>
      <c r="V32" s="24"/>
      <c r="W32" s="24"/>
    </row>
    <row r="33" spans="2:23">
      <c r="B33" s="24"/>
      <c r="C33" s="32" t="s">
        <v>65</v>
      </c>
      <c r="D33" s="24"/>
      <c r="E33" s="24"/>
      <c r="F33" s="37"/>
      <c r="G33" s="41"/>
      <c r="H33" s="24"/>
      <c r="I33" s="32" t="s">
        <v>65</v>
      </c>
      <c r="J33" s="24"/>
      <c r="K33" s="24"/>
      <c r="N33" s="24"/>
      <c r="O33" s="32" t="s">
        <v>65</v>
      </c>
      <c r="P33" s="24"/>
      <c r="Q33" s="24"/>
      <c r="R33" s="37"/>
      <c r="S33" s="41"/>
      <c r="T33" s="24"/>
      <c r="U33" s="32" t="s">
        <v>65</v>
      </c>
      <c r="V33" s="24"/>
      <c r="W33" s="24"/>
    </row>
    <row r="34" spans="2:23">
      <c r="B34" s="24"/>
      <c r="C34" s="32" t="s">
        <v>66</v>
      </c>
      <c r="D34" s="24"/>
      <c r="E34" s="24"/>
      <c r="F34" s="37"/>
      <c r="G34" s="41"/>
      <c r="H34" s="24"/>
      <c r="I34" s="32" t="s">
        <v>66</v>
      </c>
      <c r="J34" s="24"/>
      <c r="K34" s="24"/>
      <c r="N34" s="24"/>
      <c r="O34" s="32" t="s">
        <v>66</v>
      </c>
      <c r="P34" s="24"/>
      <c r="Q34" s="24"/>
      <c r="R34" s="37"/>
      <c r="S34" s="41"/>
      <c r="T34" s="24"/>
      <c r="U34" s="32" t="s">
        <v>66</v>
      </c>
      <c r="V34" s="24"/>
      <c r="W34" s="24"/>
    </row>
    <row r="35" spans="2:23" ht="40.5" customHeight="1">
      <c r="B35" s="27"/>
      <c r="C35" s="28"/>
      <c r="D35" s="28"/>
      <c r="E35" s="29"/>
      <c r="F35" s="39"/>
      <c r="G35" s="41"/>
      <c r="H35" s="27"/>
      <c r="I35" s="28"/>
      <c r="J35" s="28"/>
      <c r="K35" s="29"/>
      <c r="N35" s="27"/>
      <c r="O35" s="28"/>
      <c r="P35" s="28"/>
      <c r="Q35" s="29"/>
      <c r="R35" s="39"/>
      <c r="S35" s="41"/>
      <c r="T35" s="27"/>
      <c r="U35" s="28"/>
      <c r="V35" s="28"/>
      <c r="W35" s="29"/>
    </row>
    <row r="36" spans="2:23">
      <c r="G36" s="41"/>
      <c r="S36" s="41"/>
    </row>
    <row r="37" spans="2:23">
      <c r="B37" s="31" t="s">
        <v>67</v>
      </c>
      <c r="C37" s="33" t="s">
        <v>68</v>
      </c>
      <c r="D37" s="23"/>
      <c r="E37" s="23"/>
      <c r="F37" s="36"/>
      <c r="G37" s="41"/>
      <c r="H37" s="31" t="s">
        <v>67</v>
      </c>
      <c r="I37" s="33" t="s">
        <v>68</v>
      </c>
      <c r="J37" s="23"/>
      <c r="K37" s="23"/>
      <c r="N37" s="31" t="s">
        <v>67</v>
      </c>
      <c r="O37" s="33" t="s">
        <v>68</v>
      </c>
      <c r="P37" s="23"/>
      <c r="Q37" s="23"/>
      <c r="R37" s="36"/>
      <c r="S37" s="41"/>
      <c r="T37" s="31" t="s">
        <v>67</v>
      </c>
      <c r="U37" s="33" t="s">
        <v>68</v>
      </c>
      <c r="V37" s="23"/>
      <c r="W37" s="23"/>
    </row>
    <row r="38" spans="2:23">
      <c r="B38" s="24"/>
      <c r="C38" s="33" t="s">
        <v>69</v>
      </c>
      <c r="D38" s="23" t="s">
        <v>70</v>
      </c>
      <c r="E38" s="23" t="s">
        <v>71</v>
      </c>
      <c r="F38" s="36"/>
      <c r="G38" s="41"/>
      <c r="H38" s="24"/>
      <c r="I38" s="33" t="s">
        <v>69</v>
      </c>
      <c r="J38" s="23" t="s">
        <v>70</v>
      </c>
      <c r="K38" s="23" t="s">
        <v>71</v>
      </c>
      <c r="N38" s="24"/>
      <c r="O38" s="33" t="s">
        <v>69</v>
      </c>
      <c r="P38" s="23" t="s">
        <v>70</v>
      </c>
      <c r="Q38" s="23" t="s">
        <v>71</v>
      </c>
      <c r="R38" s="36"/>
      <c r="S38" s="41"/>
      <c r="T38" s="24"/>
      <c r="U38" s="33" t="s">
        <v>69</v>
      </c>
      <c r="V38" s="23" t="s">
        <v>70</v>
      </c>
      <c r="W38" s="23" t="s">
        <v>71</v>
      </c>
    </row>
    <row r="39" spans="2:23">
      <c r="B39" s="24"/>
      <c r="C39" s="33" t="s">
        <v>72</v>
      </c>
      <c r="D39" s="23"/>
      <c r="E39" s="23"/>
      <c r="F39" s="36"/>
      <c r="G39" s="41"/>
      <c r="H39" s="24"/>
      <c r="I39" s="33" t="s">
        <v>72</v>
      </c>
      <c r="J39" s="23"/>
      <c r="K39" s="23"/>
      <c r="N39" s="24"/>
      <c r="O39" s="33" t="s">
        <v>72</v>
      </c>
      <c r="P39" s="23"/>
      <c r="Q39" s="23"/>
      <c r="R39" s="36"/>
      <c r="S39" s="41"/>
      <c r="T39" s="24"/>
      <c r="U39" s="33" t="s">
        <v>72</v>
      </c>
      <c r="V39" s="23"/>
      <c r="W39" s="23"/>
    </row>
    <row r="40" spans="2:23">
      <c r="B40" s="24"/>
      <c r="C40" s="33" t="s">
        <v>73</v>
      </c>
      <c r="D40" s="67"/>
      <c r="E40" s="68"/>
      <c r="F40" s="36"/>
      <c r="G40" s="41"/>
      <c r="H40" s="24"/>
      <c r="I40" s="33" t="s">
        <v>73</v>
      </c>
      <c r="J40" s="67"/>
      <c r="K40" s="68"/>
      <c r="N40" s="24"/>
      <c r="O40" s="33" t="s">
        <v>73</v>
      </c>
      <c r="P40" s="67"/>
      <c r="Q40" s="68"/>
      <c r="R40" s="36"/>
      <c r="S40" s="41"/>
      <c r="T40" s="24"/>
      <c r="U40" s="33" t="s">
        <v>73</v>
      </c>
      <c r="V40" s="67"/>
      <c r="W40" s="68"/>
    </row>
    <row r="41" spans="2:23" ht="58.5" customHeight="1">
      <c r="B41" s="64"/>
      <c r="C41" s="65"/>
      <c r="D41" s="65"/>
      <c r="E41" s="66"/>
      <c r="F41" s="39"/>
      <c r="G41" s="41"/>
      <c r="H41" s="64"/>
      <c r="I41" s="65"/>
      <c r="J41" s="65"/>
      <c r="K41" s="66"/>
      <c r="N41" s="64"/>
      <c r="O41" s="65"/>
      <c r="P41" s="65"/>
      <c r="Q41" s="66"/>
      <c r="R41" s="39"/>
      <c r="S41" s="41"/>
      <c r="T41" s="64"/>
      <c r="U41" s="65"/>
      <c r="V41" s="65"/>
      <c r="W41" s="66"/>
    </row>
    <row r="42" spans="2:23">
      <c r="G42" s="41"/>
      <c r="S42" s="41"/>
    </row>
    <row r="43" spans="2:23" ht="15" customHeight="1">
      <c r="B43" s="31" t="s">
        <v>75</v>
      </c>
      <c r="C43" s="33" t="s">
        <v>20</v>
      </c>
      <c r="D43" s="33" t="s">
        <v>21</v>
      </c>
      <c r="G43" s="41"/>
      <c r="H43" s="31" t="s">
        <v>75</v>
      </c>
      <c r="I43" s="33" t="s">
        <v>20</v>
      </c>
      <c r="J43" s="33" t="s">
        <v>21</v>
      </c>
      <c r="N43" s="31" t="s">
        <v>75</v>
      </c>
      <c r="O43" s="33" t="s">
        <v>20</v>
      </c>
      <c r="P43" s="33" t="s">
        <v>21</v>
      </c>
      <c r="S43" s="41"/>
      <c r="T43" s="31" t="s">
        <v>75</v>
      </c>
      <c r="U43" s="33" t="s">
        <v>20</v>
      </c>
      <c r="V43" s="33" t="s">
        <v>21</v>
      </c>
    </row>
    <row r="44" spans="2:23">
      <c r="B44" s="32" t="s">
        <v>76</v>
      </c>
      <c r="C44" s="23"/>
      <c r="D44" s="23"/>
      <c r="G44" s="41"/>
      <c r="H44" s="32" t="s">
        <v>76</v>
      </c>
      <c r="I44" s="23"/>
      <c r="J44" s="23"/>
      <c r="N44" s="32" t="s">
        <v>76</v>
      </c>
      <c r="O44" s="23"/>
      <c r="P44" s="23"/>
      <c r="S44" s="41"/>
      <c r="T44" s="32" t="s">
        <v>76</v>
      </c>
      <c r="U44" s="23"/>
      <c r="V44" s="23"/>
    </row>
    <row r="45" spans="2:23" ht="46.5" customHeight="1">
      <c r="B45" s="64"/>
      <c r="C45" s="65"/>
      <c r="D45" s="66"/>
      <c r="G45" s="41"/>
      <c r="H45" s="64"/>
      <c r="I45" s="65"/>
      <c r="J45" s="66"/>
      <c r="N45" s="64"/>
      <c r="O45" s="65"/>
      <c r="P45" s="66"/>
      <c r="S45" s="41"/>
      <c r="T45" s="64"/>
      <c r="U45" s="65"/>
      <c r="V45" s="66"/>
    </row>
    <row r="46" spans="2:23">
      <c r="G46" s="41"/>
      <c r="S46" s="41"/>
    </row>
    <row r="47" spans="2:23">
      <c r="B47" s="31" t="s">
        <v>77</v>
      </c>
      <c r="C47" s="25" t="s">
        <v>78</v>
      </c>
      <c r="D47" s="25" t="s">
        <v>29</v>
      </c>
      <c r="E47" s="25" t="s">
        <v>26</v>
      </c>
      <c r="F47" s="36"/>
      <c r="G47" s="41"/>
      <c r="H47" s="31" t="s">
        <v>77</v>
      </c>
      <c r="I47" s="25" t="s">
        <v>78</v>
      </c>
      <c r="J47" s="25" t="s">
        <v>29</v>
      </c>
      <c r="K47" s="25" t="s">
        <v>26</v>
      </c>
      <c r="N47" s="31" t="s">
        <v>77</v>
      </c>
      <c r="O47" s="25" t="s">
        <v>78</v>
      </c>
      <c r="P47" s="25" t="s">
        <v>29</v>
      </c>
      <c r="Q47" s="25" t="s">
        <v>26</v>
      </c>
      <c r="R47" s="36"/>
      <c r="S47" s="41"/>
      <c r="T47" s="31" t="s">
        <v>77</v>
      </c>
      <c r="U47" s="25" t="s">
        <v>78</v>
      </c>
      <c r="V47" s="25" t="s">
        <v>29</v>
      </c>
      <c r="W47" s="25" t="s">
        <v>26</v>
      </c>
    </row>
    <row r="48" spans="2:23">
      <c r="B48" s="24"/>
      <c r="C48" s="25" t="s">
        <v>28</v>
      </c>
      <c r="D48" s="25" t="s">
        <v>31</v>
      </c>
      <c r="E48" s="25"/>
      <c r="F48" s="36"/>
      <c r="G48" s="41"/>
      <c r="H48" s="24"/>
      <c r="I48" s="25" t="s">
        <v>28</v>
      </c>
      <c r="J48" s="25" t="s">
        <v>31</v>
      </c>
      <c r="K48" s="25"/>
      <c r="N48" s="24"/>
      <c r="O48" s="25" t="s">
        <v>28</v>
      </c>
      <c r="P48" s="25" t="s">
        <v>31</v>
      </c>
      <c r="Q48" s="25"/>
      <c r="R48" s="36"/>
      <c r="S48" s="41"/>
      <c r="T48" s="24"/>
      <c r="U48" s="25" t="s">
        <v>28</v>
      </c>
      <c r="V48" s="25" t="s">
        <v>31</v>
      </c>
      <c r="W48" s="25"/>
    </row>
    <row r="49" spans="2:23" ht="15" customHeight="1">
      <c r="B49" s="24"/>
      <c r="C49" s="32" t="s">
        <v>79</v>
      </c>
      <c r="D49" s="25" t="s">
        <v>20</v>
      </c>
      <c r="E49" s="25" t="s">
        <v>21</v>
      </c>
      <c r="F49" s="36"/>
      <c r="G49" s="41"/>
      <c r="H49" s="24"/>
      <c r="I49" s="32" t="s">
        <v>79</v>
      </c>
      <c r="J49" s="25" t="s">
        <v>20</v>
      </c>
      <c r="K49" s="25" t="s">
        <v>21</v>
      </c>
      <c r="N49" s="24"/>
      <c r="O49" s="32" t="s">
        <v>79</v>
      </c>
      <c r="P49" s="25" t="s">
        <v>20</v>
      </c>
      <c r="Q49" s="25" t="s">
        <v>21</v>
      </c>
      <c r="R49" s="36"/>
      <c r="S49" s="41"/>
      <c r="T49" s="24"/>
      <c r="U49" s="32" t="s">
        <v>79</v>
      </c>
      <c r="V49" s="25" t="s">
        <v>20</v>
      </c>
      <c r="W49" s="25" t="s">
        <v>21</v>
      </c>
    </row>
    <row r="50" spans="2:23">
      <c r="B50" s="24"/>
      <c r="C50" s="32" t="s">
        <v>65</v>
      </c>
      <c r="D50" s="26"/>
      <c r="E50" s="26"/>
      <c r="F50" s="37"/>
      <c r="G50" s="41"/>
      <c r="H50" s="24"/>
      <c r="I50" s="32" t="s">
        <v>65</v>
      </c>
      <c r="J50" s="26"/>
      <c r="K50" s="26"/>
      <c r="N50" s="24"/>
      <c r="O50" s="32" t="s">
        <v>65</v>
      </c>
      <c r="P50" s="26"/>
      <c r="Q50" s="26"/>
      <c r="R50" s="37"/>
      <c r="S50" s="41"/>
      <c r="T50" s="24"/>
      <c r="U50" s="32" t="s">
        <v>65</v>
      </c>
      <c r="V50" s="26"/>
      <c r="W50" s="26"/>
    </row>
    <row r="51" spans="2:23" ht="45" customHeight="1">
      <c r="B51" s="64"/>
      <c r="C51" s="65"/>
      <c r="D51" s="65"/>
      <c r="E51" s="66"/>
      <c r="F51" s="39"/>
      <c r="G51" s="41"/>
      <c r="H51" s="64"/>
      <c r="I51" s="65"/>
      <c r="J51" s="65"/>
      <c r="K51" s="66"/>
      <c r="N51" s="64"/>
      <c r="O51" s="65"/>
      <c r="P51" s="65"/>
      <c r="Q51" s="66"/>
      <c r="R51" s="39"/>
      <c r="S51" s="41"/>
      <c r="T51" s="64"/>
      <c r="U51" s="65"/>
      <c r="V51" s="65"/>
      <c r="W51" s="66"/>
    </row>
    <row r="53" spans="2:23" ht="15" customHeight="1"/>
    <row r="57" spans="2:23" ht="45" customHeight="1"/>
    <row r="59" spans="2:23" ht="15" customHeight="1"/>
    <row r="63" spans="2:23" ht="60.75" customHeight="1"/>
  </sheetData>
  <mergeCells count="36">
    <mergeCell ref="N41:Q41"/>
    <mergeCell ref="T41:W41"/>
    <mergeCell ref="N45:P45"/>
    <mergeCell ref="T45:V45"/>
    <mergeCell ref="N51:Q51"/>
    <mergeCell ref="T51:W51"/>
    <mergeCell ref="N19:P19"/>
    <mergeCell ref="T19:V19"/>
    <mergeCell ref="N25:Q25"/>
    <mergeCell ref="T25:W25"/>
    <mergeCell ref="P40:Q40"/>
    <mergeCell ref="V40:W40"/>
    <mergeCell ref="N9:Q9"/>
    <mergeCell ref="T9:W9"/>
    <mergeCell ref="P14:Q14"/>
    <mergeCell ref="V14:W14"/>
    <mergeCell ref="N15:Q15"/>
    <mergeCell ref="T15:W15"/>
    <mergeCell ref="H9:K9"/>
    <mergeCell ref="J14:K14"/>
    <mergeCell ref="H15:K15"/>
    <mergeCell ref="H19:J19"/>
    <mergeCell ref="B9:E9"/>
    <mergeCell ref="D14:E14"/>
    <mergeCell ref="B15:E15"/>
    <mergeCell ref="B19:D19"/>
    <mergeCell ref="B25:E25"/>
    <mergeCell ref="B45:D45"/>
    <mergeCell ref="H45:J45"/>
    <mergeCell ref="B51:E51"/>
    <mergeCell ref="H51:K51"/>
    <mergeCell ref="H25:K25"/>
    <mergeCell ref="D40:E40"/>
    <mergeCell ref="J40:K40"/>
    <mergeCell ref="B41:E41"/>
    <mergeCell ref="H41:K41"/>
  </mergeCells>
  <pageMargins left="0.7" right="0.7" top="0.75" bottom="0.75" header="0.3" footer="0.3"/>
  <pageSetup paperSize="9" scale="5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Sondage</vt:lpstr>
      <vt:lpstr>Graphique</vt:lpstr>
      <vt:lpstr>Acceptent les visites</vt:lpstr>
      <vt:lpstr>RdV</vt:lpstr>
      <vt:lpstr>Q Visites</vt:lpstr>
      <vt:lpstr>'Q Visites'!Zone_d_impression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 Lavenir</dc:creator>
  <cp:lastModifiedBy>paul labouesse</cp:lastModifiedBy>
  <cp:lastPrinted>2015-12-22T13:26:43Z</cp:lastPrinted>
  <dcterms:created xsi:type="dcterms:W3CDTF">2015-12-22T10:26:42Z</dcterms:created>
  <dcterms:modified xsi:type="dcterms:W3CDTF">2016-04-08T12:55:33Z</dcterms:modified>
</cp:coreProperties>
</file>