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lombard\Desktop\"/>
    </mc:Choice>
  </mc:AlternateContent>
  <bookViews>
    <workbookView showHorizontalScroll="0" xWindow="600" yWindow="120" windowWidth="17715" windowHeight="8520" tabRatio="907"/>
  </bookViews>
  <sheets>
    <sheet name="Chantier" sheetId="2" r:id="rId1"/>
    <sheet name="BD" sheetId="7" r:id="rId2"/>
  </sheets>
  <definedNames>
    <definedName name="_xlnm._FilterDatabase" localSheetId="1" hidden="1">BD!$A$1:$D$1</definedName>
    <definedName name="_xlnm._FilterDatabase" localSheetId="0" hidden="1">Chantier!#REF!</definedName>
    <definedName name="Chantier_Centre1" comment="Centre d'origine">Table_Chantiers[Centre 1]</definedName>
    <definedName name="Chantier_Centre2" comment="Centre de destination">Table_Chantiers[Centre 2]</definedName>
    <definedName name="Chantier_Code">Table_Chantiers[Code]</definedName>
    <definedName name="Chantier_Lib">Table_Chantiers[Libellé]</definedName>
    <definedName name="Chantier_UT" comment="UT d'origine">Table_Chantiers[UT]</definedName>
    <definedName name="prmacro_ligne_vide">Table_Chantiers[prmacro ligne vide]</definedName>
  </definedNames>
  <calcPr calcId="162913"/>
</workbook>
</file>

<file path=xl/calcChain.xml><?xml version="1.0" encoding="utf-8"?>
<calcChain xmlns="http://schemas.openxmlformats.org/spreadsheetml/2006/main">
  <c r="F7" i="2" l="1"/>
  <c r="F2" i="2"/>
  <c r="F3" i="2"/>
  <c r="F4" i="2"/>
  <c r="F5" i="2"/>
  <c r="F6" i="2"/>
  <c r="G1" i="2" l="1"/>
  <c r="D2" i="7"/>
  <c r="D3" i="7"/>
  <c r="D4" i="7"/>
  <c r="C2" i="7"/>
  <c r="C3" i="7"/>
  <c r="C4" i="7"/>
  <c r="B2" i="7"/>
  <c r="B3" i="7"/>
  <c r="B4" i="7"/>
  <c r="I10" i="2" l="1"/>
  <c r="I11" i="2"/>
</calcChain>
</file>

<file path=xl/sharedStrings.xml><?xml version="1.0" encoding="utf-8"?>
<sst xmlns="http://schemas.openxmlformats.org/spreadsheetml/2006/main" count="48" uniqueCount="44">
  <si>
    <t>E</t>
  </si>
  <si>
    <t>Libellé</t>
  </si>
  <si>
    <t>Chantier</t>
  </si>
  <si>
    <t>Code</t>
  </si>
  <si>
    <t>Centre 1</t>
  </si>
  <si>
    <t>Centre 2</t>
  </si>
  <si>
    <t>UT</t>
  </si>
  <si>
    <t>Centre1</t>
  </si>
  <si>
    <t>Centre2</t>
  </si>
  <si>
    <t>-&gt; pour ne pas qu'il y ait de ligne vide, sert à macro</t>
  </si>
  <si>
    <t>prmacro ligne vide</t>
  </si>
  <si>
    <t>jusqu'ici</t>
  </si>
  <si>
    <t>A</t>
  </si>
  <si>
    <t>LIBELLE A</t>
  </si>
  <si>
    <t>B</t>
  </si>
  <si>
    <t>C</t>
  </si>
  <si>
    <t>Centre1 A</t>
  </si>
  <si>
    <t>Centre1 C</t>
  </si>
  <si>
    <t>Centre2 A</t>
  </si>
  <si>
    <t>Centre2 C</t>
  </si>
  <si>
    <t>Centre2 B</t>
  </si>
  <si>
    <t>Centre1 B</t>
  </si>
  <si>
    <t>D</t>
  </si>
  <si>
    <t>Centre1 D</t>
  </si>
  <si>
    <t>Centre2 D</t>
  </si>
  <si>
    <t>UT D</t>
  </si>
  <si>
    <t>UT A</t>
  </si>
  <si>
    <t>UT B</t>
  </si>
  <si>
    <t>UT C</t>
  </si>
  <si>
    <t>LIBELLE B</t>
  </si>
  <si>
    <t>LIBELLE C</t>
  </si>
  <si>
    <t>UT E</t>
  </si>
  <si>
    <t>Centre2 E</t>
  </si>
  <si>
    <t>Centre1E</t>
  </si>
  <si>
    <t>LIBELLE D</t>
  </si>
  <si>
    <t>LIBELLE E</t>
  </si>
  <si>
    <t>F</t>
  </si>
  <si>
    <t>UT F</t>
  </si>
  <si>
    <t>LIBELLE F</t>
  </si>
  <si>
    <t>Centre2 F</t>
  </si>
  <si>
    <t>Centre1F</t>
  </si>
  <si>
    <t>une fois la 7e ligne supprimée (en jaune), la formule dans BD ne fonctionne plus</t>
  </si>
  <si>
    <t>UT = site</t>
  </si>
  <si>
    <t>écriture rouge = colonne masquée dans vraie 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</si>
</sst>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sz val="4"/>
      <color theme="1"/>
      <name val="Calibri"/>
      <family val="2"/>
      <scheme val="minor"/>
    </font>
    <font>
      <sz val="11"/>
      <name val="Calibri"/>
      <scheme val="minor"/>
    </font>
    <font>
      <b/>
      <i/>
      <sz val="11"/>
      <name val="Calibri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2" fontId="18" fillId="0" borderId="0" xfId="0" applyNumberFormat="1" applyFont="1" applyFill="1" applyAlignment="1">
      <alignment horizontal="center" vertical="center"/>
    </xf>
    <xf numFmtId="0" fontId="0" fillId="0" borderId="0" xfId="0"/>
    <xf numFmtId="1" fontId="0" fillId="0" borderId="0" xfId="0" applyNumberFormat="1"/>
    <xf numFmtId="0" fontId="1" fillId="0" borderId="0" xfId="0" applyFont="1" applyFill="1" applyAlignment="1">
      <alignment horizontal="center" vertical="center"/>
    </xf>
    <xf numFmtId="1" fontId="16" fillId="0" borderId="0" xfId="0" applyNumberFormat="1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20" fillId="0" borderId="0" xfId="0" applyFont="1" applyAlignment="1">
      <alignment horizontal="center"/>
    </xf>
    <xf numFmtId="1" fontId="19" fillId="0" borderId="0" xfId="0" applyNumberFormat="1" applyFont="1" applyAlignment="1" applyProtection="1">
      <alignment horizontal="center"/>
    </xf>
    <xf numFmtId="1" fontId="21" fillId="0" borderId="0" xfId="0" applyNumberFormat="1" applyFont="1" applyAlignment="1" applyProtection="1">
      <alignment horizontal="center"/>
    </xf>
    <xf numFmtId="1" fontId="21" fillId="0" borderId="0" xfId="0" applyNumberFormat="1" applyFont="1" applyAlignment="1" applyProtection="1">
      <alignment horizontal="left"/>
    </xf>
    <xf numFmtId="0" fontId="1" fillId="0" borderId="0" xfId="0" applyFont="1" applyProtection="1"/>
    <xf numFmtId="0" fontId="18" fillId="0" borderId="0" xfId="0" applyFont="1"/>
    <xf numFmtId="1" fontId="20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Fill="1" applyProtection="1">
      <protection locked="0"/>
    </xf>
    <xf numFmtId="1" fontId="0" fillId="0" borderId="0" xfId="0" applyNumberFormat="1" applyFill="1" applyProtection="1">
      <protection locked="0"/>
    </xf>
    <xf numFmtId="1" fontId="21" fillId="0" borderId="0" xfId="0" applyNumberFormat="1" applyFont="1" applyFill="1" applyAlignment="1" applyProtection="1">
      <alignment horizontal="center"/>
      <protection locked="0"/>
    </xf>
    <xf numFmtId="1" fontId="23" fillId="0" borderId="0" xfId="0" applyNumberFormat="1" applyFont="1" applyFill="1" applyAlignment="1" applyProtection="1">
      <alignment horizontal="center"/>
      <protection locked="0"/>
    </xf>
    <xf numFmtId="1" fontId="18" fillId="0" borderId="0" xfId="0" applyNumberFormat="1" applyFont="1" applyFill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 vertical="center"/>
      <protection locked="0"/>
    </xf>
    <xf numFmtId="1" fontId="22" fillId="0" borderId="0" xfId="0" quotePrefix="1" applyNumberFormat="1" applyFont="1" applyAlignment="1" applyProtection="1">
      <alignment horizontal="center" vertical="center" wrapText="1"/>
      <protection locked="0"/>
    </xf>
    <xf numFmtId="0" fontId="24" fillId="0" borderId="0" xfId="0" applyFont="1"/>
    <xf numFmtId="0" fontId="18" fillId="33" borderId="0" xfId="0" applyNumberFormat="1" applyFont="1" applyFill="1" applyAlignment="1" applyProtection="1">
      <alignment horizontal="center" vertical="center"/>
      <protection locked="0"/>
    </xf>
    <xf numFmtId="1" fontId="25" fillId="0" borderId="0" xfId="0" applyNumberFormat="1" applyFont="1" applyFill="1" applyAlignment="1" applyProtection="1">
      <alignment horizontal="center"/>
      <protection locked="0"/>
    </xf>
    <xf numFmtId="1" fontId="26" fillId="0" borderId="0" xfId="0" applyNumberFormat="1" applyFont="1" applyFill="1" applyAlignment="1" applyProtection="1">
      <alignment horizontal="center"/>
      <protection locked="0"/>
    </xf>
    <xf numFmtId="49" fontId="0" fillId="33" borderId="0" xfId="0" applyNumberFormat="1" applyFill="1" applyProtection="1">
      <protection locked="0"/>
    </xf>
    <xf numFmtId="1" fontId="0" fillId="33" borderId="0" xfId="0" applyNumberFormat="1" applyFill="1" applyProtection="1">
      <protection locked="0"/>
    </xf>
    <xf numFmtId="1" fontId="25" fillId="33" borderId="0" xfId="0" applyNumberFormat="1" applyFont="1" applyFill="1" applyAlignment="1" applyProtection="1">
      <alignment horizontal="center"/>
      <protection locked="0"/>
    </xf>
    <xf numFmtId="1" fontId="26" fillId="33" borderId="0" xfId="0" applyNumberFormat="1" applyFont="1" applyFill="1" applyAlignment="1" applyProtection="1">
      <alignment horizontal="center"/>
      <protection locked="0"/>
    </xf>
    <xf numFmtId="0" fontId="0" fillId="0" borderId="0" xfId="0" applyAlignment="1">
      <alignment horizontal="center" vertical="top"/>
    </xf>
    <xf numFmtId="1" fontId="1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4">
    <dxf>
      <font>
        <b/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" formatCode="0"/>
      <fill>
        <patternFill patternType="none">
          <fgColor indexed="64"/>
          <bgColor auto="1"/>
        </patternFill>
      </fill>
      <protection locked="0" hidden="0"/>
    </dxf>
    <dxf>
      <numFmt numFmtId="30" formatCode="@"/>
      <fill>
        <patternFill patternType="none">
          <fgColor indexed="64"/>
          <bgColor auto="1"/>
        </patternFill>
      </fill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81FF81"/>
      <color rgb="FF00FF00"/>
      <color rgb="FFE8BAD1"/>
      <color rgb="FFFF6699"/>
      <color rgb="FFCB6196"/>
      <color rgb="FFD4CAE0"/>
      <color rgb="FFFF00FF"/>
      <color rgb="FF993366"/>
      <color rgb="FFFF99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e_Chantiers" displayName="Table_Chantiers" ref="A1:F7" headerRowDxfId="13" dataDxfId="12">
  <autoFilter ref="A1:F7"/>
  <sortState ref="A2:F7">
    <sortCondition ref="A2:A7"/>
  </sortState>
  <tableColumns count="6">
    <tableColumn id="1" name="Code" totalsRowLabel="Total" dataDxfId="11"/>
    <tableColumn id="2" name="Libellé" dataDxfId="10"/>
    <tableColumn id="3" name="Centre 1" dataDxfId="9"/>
    <tableColumn id="4" name="Centre 2" dataDxfId="8"/>
    <tableColumn id="5" name="UT" dataDxfId="7"/>
    <tableColumn id="6" name="prmacro ligne vide" dataDxfId="0">
      <calculatedColumnFormula>IF(Table_Chantiers[Code]="",1,0)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7" name="BD" displayName="BD" ref="A1:D4" totalsRowShown="0" headerRowDxfId="6" dataDxfId="5">
  <autoFilter ref="A1:D4"/>
  <tableColumns count="4">
    <tableColumn id="2" name="Chantier" dataDxfId="4"/>
    <tableColumn id="13" name="Centre1" dataDxfId="3">
      <calculatedColumnFormula>IF(BD[[#This Row],[Chantier]]="","",LOOKUP(BD[[#This Row],[Chantier]],Table_Chantiers[],Chantier_Centre1))</calculatedColumnFormula>
    </tableColumn>
    <tableColumn id="14" name="Centre2" dataDxfId="2">
      <calculatedColumnFormula>IF(BD[[#This Row],[Chantier]]="","",LOOKUP(BD[[#This Row],[Chantier]],Table_Chantiers[],Chantier_Centre2))</calculatedColumnFormula>
    </tableColumn>
    <tableColumn id="15" name="UT" dataDxfId="1">
      <calculatedColumnFormula>IF(BD[[#This Row],[Chantier]]="","",LOOKUP(BD[[#This Row],[Chantier]],Table_Chantiers[],Chantier_UT))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81FF81"/>
    <pageSetUpPr autoPageBreaks="0" fitToPage="1"/>
  </sheetPr>
  <dimension ref="A1:Q190"/>
  <sheetViews>
    <sheetView showGridLines="0" tabSelected="1" zoomScale="130" zoomScaleNormal="130" workbookViewId="0">
      <pane ySplit="1" topLeftCell="A2" activePane="bottomLeft" state="frozen"/>
      <selection pane="bottomLeft" activeCell="J3" sqref="J3"/>
    </sheetView>
  </sheetViews>
  <sheetFormatPr baseColWidth="10" defaultRowHeight="15" x14ac:dyDescent="0.25"/>
  <cols>
    <col min="1" max="1" width="9.42578125" customWidth="1"/>
    <col min="2" max="2" width="42.42578125" customWidth="1"/>
    <col min="3" max="5" width="11.42578125" style="10"/>
    <col min="6" max="6" width="6.42578125" style="10" customWidth="1"/>
    <col min="7" max="7" width="3.7109375" style="10" customWidth="1"/>
    <col min="8" max="8" width="17.5703125" style="10" customWidth="1"/>
    <col min="9" max="9" width="11.42578125" style="14"/>
    <col min="11" max="11" width="21.5703125" bestFit="1" customWidth="1"/>
  </cols>
  <sheetData>
    <row r="1" spans="1:17" s="1" customFormat="1" ht="24" customHeight="1" x14ac:dyDescent="0.25">
      <c r="A1" s="7" t="s">
        <v>3</v>
      </c>
      <c r="B1" s="7" t="s">
        <v>1</v>
      </c>
      <c r="C1" s="16" t="s">
        <v>4</v>
      </c>
      <c r="D1" s="16" t="s">
        <v>5</v>
      </c>
      <c r="E1" s="16" t="s">
        <v>6</v>
      </c>
      <c r="F1" s="22" t="s">
        <v>10</v>
      </c>
      <c r="G1" s="22">
        <f>SUM(Table_Chantiers[prmacro ligne vide])</f>
        <v>0</v>
      </c>
      <c r="H1" s="23" t="s">
        <v>9</v>
      </c>
      <c r="I1" s="11"/>
      <c r="J1" s="32" t="s">
        <v>42</v>
      </c>
    </row>
    <row r="2" spans="1:17" x14ac:dyDescent="0.25">
      <c r="A2" s="17" t="s">
        <v>12</v>
      </c>
      <c r="B2" s="18" t="s">
        <v>13</v>
      </c>
      <c r="C2" s="21" t="s">
        <v>16</v>
      </c>
      <c r="D2" s="21" t="s">
        <v>18</v>
      </c>
      <c r="E2" s="21" t="s">
        <v>26</v>
      </c>
      <c r="F2" s="20">
        <f>IF(Table_Chantiers[Code]="",1,0)</f>
        <v>0</v>
      </c>
      <c r="G2" s="19"/>
      <c r="H2" s="19"/>
      <c r="I2" s="12"/>
      <c r="J2" s="5" t="s">
        <v>41</v>
      </c>
    </row>
    <row r="3" spans="1:17" s="4" customFormat="1" x14ac:dyDescent="0.25">
      <c r="A3" s="17" t="s">
        <v>14</v>
      </c>
      <c r="B3" s="18" t="s">
        <v>29</v>
      </c>
      <c r="C3" s="21" t="s">
        <v>21</v>
      </c>
      <c r="D3" s="21" t="s">
        <v>20</v>
      </c>
      <c r="E3" s="21" t="s">
        <v>27</v>
      </c>
      <c r="F3" s="27">
        <f>IF(Table_Chantiers[Code]="",1,0)</f>
        <v>0</v>
      </c>
      <c r="G3" s="10"/>
      <c r="H3" s="10"/>
      <c r="I3" s="13"/>
      <c r="J3" s="33" t="s">
        <v>43</v>
      </c>
      <c r="K3" s="5"/>
      <c r="L3"/>
      <c r="M3" s="5"/>
      <c r="N3" s="5"/>
      <c r="O3"/>
      <c r="P3"/>
      <c r="Q3"/>
    </row>
    <row r="4" spans="1:17" x14ac:dyDescent="0.25">
      <c r="A4" s="17" t="s">
        <v>15</v>
      </c>
      <c r="B4" s="18" t="s">
        <v>30</v>
      </c>
      <c r="C4" s="21" t="s">
        <v>17</v>
      </c>
      <c r="D4" s="21" t="s">
        <v>19</v>
      </c>
      <c r="E4" s="21" t="s">
        <v>28</v>
      </c>
      <c r="F4" s="27">
        <f>IF(Table_Chantiers[Code]="",1,0)</f>
        <v>0</v>
      </c>
      <c r="I4" s="13"/>
      <c r="K4" s="5"/>
      <c r="M4" s="5"/>
      <c r="N4" s="5"/>
    </row>
    <row r="5" spans="1:17" x14ac:dyDescent="0.25">
      <c r="A5" s="17" t="s">
        <v>22</v>
      </c>
      <c r="B5" s="18" t="s">
        <v>34</v>
      </c>
      <c r="C5" s="21" t="s">
        <v>23</v>
      </c>
      <c r="D5" s="21" t="s">
        <v>24</v>
      </c>
      <c r="E5" s="21" t="s">
        <v>25</v>
      </c>
      <c r="F5" s="27">
        <f>IF(Table_Chantiers[Code]="",1,0)</f>
        <v>0</v>
      </c>
      <c r="I5" s="13"/>
      <c r="J5" s="5"/>
    </row>
    <row r="6" spans="1:17" x14ac:dyDescent="0.25">
      <c r="A6" s="17" t="s">
        <v>0</v>
      </c>
      <c r="B6" s="18" t="s">
        <v>35</v>
      </c>
      <c r="C6" s="26" t="s">
        <v>33</v>
      </c>
      <c r="D6" s="26" t="s">
        <v>32</v>
      </c>
      <c r="E6" s="26" t="s">
        <v>31</v>
      </c>
      <c r="F6" s="27">
        <f>IF(Table_Chantiers[Code]="",1,0)</f>
        <v>0</v>
      </c>
      <c r="I6" s="13"/>
      <c r="J6" s="5"/>
      <c r="K6" s="5"/>
    </row>
    <row r="7" spans="1:17" x14ac:dyDescent="0.25">
      <c r="A7" s="28" t="s">
        <v>36</v>
      </c>
      <c r="B7" s="29" t="s">
        <v>38</v>
      </c>
      <c r="C7" s="30" t="s">
        <v>40</v>
      </c>
      <c r="D7" s="30" t="s">
        <v>39</v>
      </c>
      <c r="E7" s="30" t="s">
        <v>37</v>
      </c>
      <c r="F7" s="31">
        <f>IF(Table_Chantiers[Code]="",1,0)</f>
        <v>0</v>
      </c>
      <c r="I7" s="13"/>
      <c r="J7" s="5"/>
      <c r="K7" s="5"/>
    </row>
    <row r="8" spans="1:17" x14ac:dyDescent="0.25">
      <c r="I8" s="13"/>
      <c r="J8" s="5"/>
      <c r="K8" s="5"/>
    </row>
    <row r="9" spans="1:17" x14ac:dyDescent="0.25">
      <c r="I9" s="13"/>
      <c r="J9" s="5"/>
      <c r="K9" s="5"/>
    </row>
    <row r="10" spans="1:17" x14ac:dyDescent="0.25">
      <c r="I10" s="13" t="str">
        <f>IFERROR(IF(AND(Table_Chantiers[[#This Row],[Centre 1]]&lt;&gt;"",Table_Chantiers[[#This Row],[UT]]&lt;&gt;"",Table_Chantiers[[#This Row],[Centre 2]]=""),"Remplir col. D",""),"")</f>
        <v/>
      </c>
      <c r="J10" s="5"/>
      <c r="K10" s="5"/>
    </row>
    <row r="11" spans="1:17" x14ac:dyDescent="0.25">
      <c r="I11" s="13" t="str">
        <f>IFERROR(IF(AND(Table_Chantiers[[#This Row],[Centre 1]]&lt;&gt;"",Table_Chantiers[[#This Row],[UT]]&lt;&gt;"",Table_Chantiers[[#This Row],[Centre 2]]=""),"Remplir col. D",""),"")</f>
        <v/>
      </c>
      <c r="J11" s="5"/>
      <c r="K11" s="5"/>
    </row>
    <row r="142" spans="1:1" x14ac:dyDescent="0.25">
      <c r="A142" s="24"/>
    </row>
    <row r="190" spans="1:1" x14ac:dyDescent="0.25">
      <c r="A190" s="24" t="s">
        <v>11</v>
      </c>
    </row>
  </sheetData>
  <sheetProtection formatCells="0" formatColumns="0" formatRows="0" insertColumns="0" insertRows="0" insertHyperlinks="0" deleteColumns="0" deleteRows="0" sort="0" autoFilter="0" pivotTables="0"/>
  <sortState ref="J35:K55">
    <sortCondition ref="J35:J55"/>
  </sortState>
  <dataValidations count="9">
    <dataValidation type="list" allowBlank="1" showInputMessage="1" showErrorMessage="1" errorTitle="Erreur" error="La valeur saisie n'est pas valide" sqref="G2:H2">
      <formula1>"PARC,UT CENT,UT ESTM,UT OUES"</formula1>
    </dataValidation>
    <dataValidation type="custom" allowBlank="1" showInputMessage="1" showErrorMessage="1" sqref="A1">
      <formula1>"Code"</formula1>
    </dataValidation>
    <dataValidation type="custom" allowBlank="1" showInputMessage="1" showErrorMessage="1" sqref="B1">
      <formula1>"Libellé"</formula1>
    </dataValidation>
    <dataValidation type="custom" allowBlank="1" showInputMessage="1" showErrorMessage="1" errorTitle="Erreur" error="La valeur que vous avez tapée n'est pas valide" sqref="C1">
      <formula1>"Centre 1"</formula1>
    </dataValidation>
    <dataValidation type="custom" allowBlank="1" showInputMessage="1" showErrorMessage="1" errorTitle="Erreur" error="La valeur que vous avez tapée n'est pas valide" sqref="D1">
      <formula1>"Centre 2"</formula1>
    </dataValidation>
    <dataValidation type="custom" allowBlank="1" showInputMessage="1" showErrorMessage="1" errorTitle="Erreur" error="La valeur saisie n'est pas valide" sqref="E1">
      <formula1>"UT"</formula1>
    </dataValidation>
    <dataValidation type="list" allowBlank="1" showInputMessage="1" showErrorMessage="1" errorTitle="Erreur" error="La valeur que vous avez tapée n'est pas valide" sqref="C13:D1048576">
      <formula1>$B$3:$B$22</formula1>
    </dataValidation>
    <dataValidation allowBlank="1" showInputMessage="1" showErrorMessage="1" errorTitle="Erreur" error="La valeur saisie n'est pas valide" sqref="F2:F7"/>
    <dataValidation type="custom" allowBlank="1" showInputMessage="1" showErrorMessage="1" errorTitle="Doublon" error="Vous avez déjà créé ce code." sqref="B3:B4 A2:A189">
      <formula1>COUNTIF($A$2:$A$189,$A2)=1</formula1>
    </dataValidation>
  </dataValidations>
  <printOptions horizontalCentered="1"/>
  <pageMargins left="0.31496062992125984" right="0.31496062992125984" top="1.0629921259842521" bottom="0.74803149606299213" header="0.51181102362204722" footer="0.31496062992125984"/>
  <pageSetup paperSize="9" orientation="portrait" r:id="rId1"/>
  <headerFooter>
    <oddHeader>&amp;C&amp;"-,Gras"&amp;20Liste des chantiers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249977111117893"/>
    <pageSetUpPr autoPageBreaks="0" fitToPage="1"/>
  </sheetPr>
  <dimension ref="A1:J4"/>
  <sheetViews>
    <sheetView showGridLines="0" zoomScale="110" zoomScaleNormal="110" workbookViewId="0">
      <pane ySplit="1" topLeftCell="A2" activePane="bottomLeft" state="frozen"/>
      <selection activeCell="F24" sqref="F24"/>
      <selection pane="bottomLeft" activeCell="B2" sqref="B2"/>
    </sheetView>
  </sheetViews>
  <sheetFormatPr baseColWidth="10" defaultRowHeight="15" x14ac:dyDescent="0.25"/>
  <cols>
    <col min="1" max="1" width="8.5703125" style="8" customWidth="1"/>
    <col min="2" max="2" width="10.140625" customWidth="1"/>
    <col min="3" max="3" width="10.140625" style="4" customWidth="1"/>
    <col min="4" max="4" width="10.140625" style="15" customWidth="1"/>
    <col min="5" max="5" width="6.7109375" style="4" customWidth="1"/>
    <col min="6" max="7" width="11.42578125" customWidth="1"/>
    <col min="10" max="12" width="11.42578125" customWidth="1"/>
  </cols>
  <sheetData>
    <row r="1" spans="1:10" s="2" customFormat="1" ht="29.25" customHeight="1" x14ac:dyDescent="0.25">
      <c r="A1" s="9" t="s">
        <v>2</v>
      </c>
      <c r="B1" s="6" t="s">
        <v>7</v>
      </c>
      <c r="C1" s="6" t="s">
        <v>8</v>
      </c>
      <c r="D1" s="6" t="s">
        <v>6</v>
      </c>
      <c r="F1" s="9"/>
      <c r="G1" s="9"/>
      <c r="H1" s="9"/>
      <c r="I1" s="9"/>
      <c r="J1" s="9"/>
    </row>
    <row r="2" spans="1:10" x14ac:dyDescent="0.25">
      <c r="A2" s="25" t="s">
        <v>14</v>
      </c>
      <c r="B2" s="3" t="str">
        <f>IF(BD[[#This Row],[Chantier]]="","",LOOKUP(BD[[#This Row],[Chantier]],Table_Chantiers[],Chantier_Centre1))</f>
        <v>Centre1 B</v>
      </c>
      <c r="C2" s="3" t="str">
        <f>IF(BD[[#This Row],[Chantier]]="","",LOOKUP(BD[[#This Row],[Chantier]],Table_Chantiers[],Chantier_Centre2))</f>
        <v>Centre2 B</v>
      </c>
      <c r="D2" s="3" t="str">
        <f>IF(BD[[#This Row],[Chantier]]="","",LOOKUP(BD[[#This Row],[Chantier]],Table_Chantiers[],Chantier_UT))</f>
        <v>UT B</v>
      </c>
      <c r="E2"/>
    </row>
    <row r="3" spans="1:10" x14ac:dyDescent="0.25">
      <c r="A3" s="25" t="s">
        <v>15</v>
      </c>
      <c r="B3" s="3" t="str">
        <f>IF(BD[[#This Row],[Chantier]]="","",LOOKUP(BD[[#This Row],[Chantier]],Table_Chantiers[],Chantier_Centre1))</f>
        <v>Centre1 C</v>
      </c>
      <c r="C3" s="3" t="str">
        <f>IF(BD[[#This Row],[Chantier]]="","",LOOKUP(BD[[#This Row],[Chantier]],Table_Chantiers[],Chantier_Centre2))</f>
        <v>Centre2 C</v>
      </c>
      <c r="D3" s="3" t="str">
        <f>IF(BD[[#This Row],[Chantier]]="","",LOOKUP(BD[[#This Row],[Chantier]],Table_Chantiers[],Chantier_UT))</f>
        <v>UT C</v>
      </c>
      <c r="E3"/>
    </row>
    <row r="4" spans="1:10" x14ac:dyDescent="0.25">
      <c r="A4" s="25" t="s">
        <v>12</v>
      </c>
      <c r="B4" s="3" t="str">
        <f>IF(BD[[#This Row],[Chantier]]="","",LOOKUP(BD[[#This Row],[Chantier]],Table_Chantiers[],Chantier_Centre1))</f>
        <v>Centre1 A</v>
      </c>
      <c r="C4" s="3" t="str">
        <f>IF(BD[[#This Row],[Chantier]]="","",LOOKUP(BD[[#This Row],[Chantier]],Table_Chantiers[],Chantier_Centre2))</f>
        <v>Centre2 A</v>
      </c>
      <c r="D4" s="3" t="str">
        <f>IF(BD[[#This Row],[Chantier]]="","",LOOKUP(BD[[#This Row],[Chantier]],Table_Chantiers[],Chantier_UT))</f>
        <v>UT A</v>
      </c>
      <c r="E4"/>
    </row>
  </sheetData>
  <sheetProtection deleteRows="0" selectLockedCells="1" sort="0" autoFilter="0"/>
  <dataValidations count="1">
    <dataValidation type="list" allowBlank="1" showInputMessage="1" showErrorMessage="1" sqref="A2:A4">
      <formula1>Chantier_Code</formula1>
    </dataValidation>
  </dataValidations>
  <pageMargins left="0.11811023622047245" right="0.23622047244094491" top="0.59055118110236227" bottom="0.74803149606299213" header="0.19685039370078741" footer="0.31496062992125984"/>
  <pageSetup paperSize="9" scale="95" fitToHeight="0" orientation="landscape" r:id="rId1"/>
  <headerFooter>
    <oddHeader>&amp;C&amp;"-,Gras"&amp;20Base de données des saisies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Chantier</vt:lpstr>
      <vt:lpstr>BD</vt:lpstr>
      <vt:lpstr>Chantier_Centre1</vt:lpstr>
      <vt:lpstr>Chantier_Centre2</vt:lpstr>
      <vt:lpstr>Chantier_Code</vt:lpstr>
      <vt:lpstr>Chantier_Lib</vt:lpstr>
      <vt:lpstr>Chantier_UT</vt:lpstr>
      <vt:lpstr>prmacro_ligne_vide</vt:lpstr>
    </vt:vector>
  </TitlesOfParts>
  <Company>Conseil général des Vosges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LOMBARD Laetitia</dc:creator>
  <cp:lastModifiedBy>ADMIN</cp:lastModifiedBy>
  <cp:lastPrinted>2019-01-08T14:34:41Z</cp:lastPrinted>
  <dcterms:created xsi:type="dcterms:W3CDTF">2014-10-06T06:27:01Z</dcterms:created>
  <dcterms:modified xsi:type="dcterms:W3CDTF">2019-01-17T15:20:37Z</dcterms:modified>
</cp:coreProperties>
</file>