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.martins\Desktop\"/>
    </mc:Choice>
  </mc:AlternateContent>
  <bookViews>
    <workbookView xWindow="0" yWindow="0" windowWidth="28800" windowHeight="12435" activeTab="1"/>
  </bookViews>
  <sheets>
    <sheet name="lot1" sheetId="1" r:id="rId1"/>
    <sheet name="recap" sheetId="2" r:id="rId2"/>
  </sheets>
  <definedNames>
    <definedName name="listeFactu">'lot1'!$F$10:$I$35</definedName>
    <definedName name="listeOS">'lot1'!$A$10:$D$35</definedName>
    <definedName name="_xlnm.Print_Area" localSheetId="0">'lot1'!$A$1:$I$38</definedName>
    <definedName name="_xlnm.Print_Area" localSheetId="1">recap!$A$1:$F$59</definedName>
  </definedNames>
  <calcPr calcId="152511"/>
</workbook>
</file>

<file path=xl/calcChain.xml><?xml version="1.0" encoding="utf-8"?>
<calcChain xmlns="http://schemas.openxmlformats.org/spreadsheetml/2006/main">
  <c r="A9" i="2" l="1"/>
  <c r="C9" i="2"/>
  <c r="F10" i="2" l="1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B9" i="2"/>
  <c r="I32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16" i="1"/>
  <c r="H33" i="1"/>
  <c r="H34" i="1"/>
  <c r="H10" i="1"/>
  <c r="H14" i="1"/>
  <c r="H15" i="1"/>
  <c r="H12" i="1"/>
  <c r="H13" i="1"/>
  <c r="H11" i="1"/>
  <c r="I10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3" i="1"/>
  <c r="I34" i="1"/>
  <c r="I11" i="1"/>
  <c r="D37" i="1"/>
  <c r="I37" i="1" l="1"/>
  <c r="E9" i="2" l="1"/>
  <c r="D9" i="2" s="1"/>
  <c r="F9" i="2" s="1"/>
</calcChain>
</file>

<file path=xl/sharedStrings.xml><?xml version="1.0" encoding="utf-8"?>
<sst xmlns="http://schemas.openxmlformats.org/spreadsheetml/2006/main" count="59" uniqueCount="54">
  <si>
    <t>Numéro</t>
  </si>
  <si>
    <t>Montant</t>
  </si>
  <si>
    <t>Facturation</t>
  </si>
  <si>
    <t>Montant restant dû</t>
  </si>
  <si>
    <t>SUIVI FINANCIER DU CHANTIER</t>
  </si>
  <si>
    <t>Entreprise :</t>
  </si>
  <si>
    <t>Lot :</t>
  </si>
  <si>
    <t>O.S commande</t>
  </si>
  <si>
    <t>Objet</t>
  </si>
  <si>
    <t>Situation</t>
  </si>
  <si>
    <t>Marché de base</t>
  </si>
  <si>
    <t>TS N°1</t>
  </si>
  <si>
    <t>Total OS</t>
  </si>
  <si>
    <t>base</t>
  </si>
  <si>
    <t>Date OS</t>
  </si>
  <si>
    <t>Date facturation</t>
  </si>
  <si>
    <t>TS N°2</t>
  </si>
  <si>
    <t>TS N°3</t>
  </si>
  <si>
    <r>
      <rPr>
        <sz val="10"/>
        <rFont val="Calibri"/>
        <family val="2"/>
      </rPr>
      <t>Σ</t>
    </r>
    <r>
      <rPr>
        <sz val="10"/>
        <rFont val="Arial"/>
        <family val="2"/>
      </rPr>
      <t xml:space="preserve"> Situation</t>
    </r>
  </si>
  <si>
    <t>RECAPITULATIF FACTURATION</t>
  </si>
  <si>
    <t>Lot</t>
  </si>
  <si>
    <t>Entreprise</t>
  </si>
  <si>
    <t>Facturé</t>
  </si>
  <si>
    <t>Reste à facturer</t>
  </si>
  <si>
    <t>Situation global</t>
  </si>
  <si>
    <t>Titre classeur</t>
  </si>
  <si>
    <t>lot1</t>
  </si>
  <si>
    <t>lot2</t>
  </si>
  <si>
    <t>lot3</t>
  </si>
  <si>
    <t>lot5</t>
  </si>
  <si>
    <t>lot6</t>
  </si>
  <si>
    <t>lot7</t>
  </si>
  <si>
    <t>lot8</t>
  </si>
  <si>
    <t>lot9</t>
  </si>
  <si>
    <t>lot10</t>
  </si>
  <si>
    <t>lot11</t>
  </si>
  <si>
    <t>lot12</t>
  </si>
  <si>
    <t>lot13</t>
  </si>
  <si>
    <t>lot14</t>
  </si>
  <si>
    <t>lot15</t>
  </si>
  <si>
    <t>lot16</t>
  </si>
  <si>
    <t>lot17</t>
  </si>
  <si>
    <t>lot18</t>
  </si>
  <si>
    <t>lot19</t>
  </si>
  <si>
    <t>lot20</t>
  </si>
  <si>
    <t>lot21</t>
  </si>
  <si>
    <t>lot22</t>
  </si>
  <si>
    <t>lot23</t>
  </si>
  <si>
    <t>lot24</t>
  </si>
  <si>
    <t>lot25</t>
  </si>
  <si>
    <t>lot26</t>
  </si>
  <si>
    <t>lot27</t>
  </si>
  <si>
    <t>entreprise 1</t>
  </si>
  <si>
    <t>lot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</si>
</sst>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</numFmts>
  <fonts count="7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5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1" xfId="0" applyBorder="1"/>
    <xf numFmtId="164" fontId="0" fillId="0" borderId="2" xfId="0" applyNumberFormat="1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5" xfId="0" applyNumberFormat="1" applyBorder="1"/>
    <xf numFmtId="14" fontId="0" fillId="0" borderId="6" xfId="0" applyNumberFormat="1" applyBorder="1" applyAlignment="1">
      <alignment horizontal="center"/>
    </xf>
    <xf numFmtId="0" fontId="0" fillId="0" borderId="7" xfId="0" applyBorder="1"/>
    <xf numFmtId="0" fontId="0" fillId="0" borderId="8" xfId="0" applyBorder="1"/>
    <xf numFmtId="164" fontId="0" fillId="0" borderId="9" xfId="0" applyNumberFormat="1" applyBorder="1"/>
    <xf numFmtId="14" fontId="0" fillId="0" borderId="10" xfId="0" applyNumberFormat="1" applyBorder="1" applyAlignment="1">
      <alignment horizontal="center"/>
    </xf>
    <xf numFmtId="0" fontId="0" fillId="0" borderId="11" xfId="0" applyBorder="1"/>
    <xf numFmtId="0" fontId="5" fillId="0" borderId="0" xfId="0" applyFont="1"/>
    <xf numFmtId="0" fontId="0" fillId="0" borderId="12" xfId="0" applyBorder="1"/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4" fillId="0" borderId="12" xfId="0" applyFont="1" applyBorder="1"/>
    <xf numFmtId="9" fontId="0" fillId="0" borderId="12" xfId="2" applyFont="1" applyBorder="1"/>
    <xf numFmtId="14" fontId="4" fillId="0" borderId="16" xfId="0" applyNumberFormat="1" applyFont="1" applyBorder="1" applyAlignment="1">
      <alignment horizontal="left"/>
    </xf>
    <xf numFmtId="0" fontId="4" fillId="0" borderId="17" xfId="0" applyFont="1" applyBorder="1" applyAlignment="1">
      <alignment horizontal="right"/>
    </xf>
    <xf numFmtId="164" fontId="0" fillId="0" borderId="18" xfId="0" applyNumberFormat="1" applyBorder="1"/>
    <xf numFmtId="14" fontId="0" fillId="0" borderId="16" xfId="0" applyNumberFormat="1" applyBorder="1" applyAlignment="1">
      <alignment horizontal="center"/>
    </xf>
    <xf numFmtId="164" fontId="0" fillId="0" borderId="19" xfId="0" applyNumberFormat="1" applyBorder="1"/>
    <xf numFmtId="164" fontId="0" fillId="0" borderId="20" xfId="0" applyNumberFormat="1" applyBorder="1"/>
    <xf numFmtId="0" fontId="0" fillId="0" borderId="21" xfId="0" applyBorder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65" fontId="0" fillId="0" borderId="22" xfId="0" applyNumberFormat="1" applyBorder="1"/>
    <xf numFmtId="165" fontId="0" fillId="0" borderId="22" xfId="0" applyNumberFormat="1" applyBorder="1" applyAlignment="1">
      <alignment horizontal="center"/>
    </xf>
    <xf numFmtId="0" fontId="4" fillId="0" borderId="23" xfId="0" applyFont="1" applyBorder="1" applyAlignment="1">
      <alignment horizontal="center"/>
    </xf>
    <xf numFmtId="164" fontId="4" fillId="0" borderId="2" xfId="0" applyNumberFormat="1" applyFont="1" applyBorder="1"/>
    <xf numFmtId="0" fontId="4" fillId="0" borderId="3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44" fontId="0" fillId="0" borderId="2" xfId="1" applyFont="1" applyBorder="1"/>
    <xf numFmtId="1" fontId="0" fillId="0" borderId="22" xfId="0" applyNumberFormat="1" applyBorder="1"/>
    <xf numFmtId="1" fontId="4" fillId="0" borderId="22" xfId="0" applyNumberFormat="1" applyFon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4" fillId="0" borderId="13" xfId="0" applyFont="1" applyBorder="1" applyAlignment="1">
      <alignment horizontal="center"/>
    </xf>
    <xf numFmtId="9" fontId="4" fillId="0" borderId="12" xfId="2" applyFont="1" applyBorder="1"/>
    <xf numFmtId="164" fontId="4" fillId="0" borderId="2" xfId="0" quotePrefix="1" applyNumberFormat="1" applyFont="1" applyBorder="1"/>
    <xf numFmtId="0" fontId="4" fillId="0" borderId="0" xfId="0" applyFont="1"/>
    <xf numFmtId="0" fontId="4" fillId="0" borderId="28" xfId="0" applyFont="1" applyBorder="1"/>
    <xf numFmtId="0" fontId="0" fillId="0" borderId="28" xfId="0" applyFont="1" applyFill="1" applyBorder="1" applyAlignment="1">
      <alignment horizontal="center"/>
    </xf>
    <xf numFmtId="0" fontId="0" fillId="0" borderId="28" xfId="0" applyBorder="1"/>
    <xf numFmtId="44" fontId="0" fillId="0" borderId="28" xfId="1" applyFont="1" applyBorder="1"/>
    <xf numFmtId="10" fontId="0" fillId="0" borderId="28" xfId="2" applyNumberFormat="1" applyFont="1" applyBorder="1"/>
    <xf numFmtId="0" fontId="4" fillId="0" borderId="28" xfId="0" quotePrefix="1" applyFont="1" applyBorder="1"/>
    <xf numFmtId="0" fontId="5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28" xfId="0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4" fillId="2" borderId="28" xfId="0" quotePrefix="1" applyFont="1" applyFill="1" applyBorder="1"/>
    <xf numFmtId="0" fontId="0" fillId="2" borderId="28" xfId="0" applyFill="1" applyBorder="1"/>
    <xf numFmtId="44" fontId="0" fillId="2" borderId="28" xfId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0"/>
  <sheetViews>
    <sheetView showZeros="0" view="pageBreakPreview" zoomScale="115" zoomScaleNormal="100" zoomScaleSheetLayoutView="115" workbookViewId="0">
      <selection activeCell="D12" sqref="D12"/>
    </sheetView>
  </sheetViews>
  <sheetFormatPr baseColWidth="10" defaultRowHeight="12.75" x14ac:dyDescent="0.2"/>
  <cols>
    <col min="1" max="1" width="10.28515625" customWidth="1"/>
    <col min="2" max="2" width="13.7109375" customWidth="1"/>
    <col min="3" max="3" width="27.42578125" customWidth="1"/>
    <col min="4" max="4" width="15.7109375" customWidth="1"/>
    <col min="5" max="5" width="13.5703125" customWidth="1"/>
    <col min="6" max="6" width="10.7109375" customWidth="1"/>
    <col min="7" max="8" width="11.7109375" customWidth="1"/>
    <col min="9" max="9" width="15.7109375" customWidth="1"/>
  </cols>
  <sheetData>
    <row r="1" spans="1:9" x14ac:dyDescent="0.2">
      <c r="A1" s="58"/>
      <c r="B1" s="58"/>
      <c r="C1" s="58"/>
      <c r="D1" s="58"/>
      <c r="E1" s="58"/>
      <c r="F1" s="58"/>
      <c r="G1" s="58"/>
      <c r="H1" s="58"/>
      <c r="I1" s="58"/>
    </row>
    <row r="2" spans="1:9" x14ac:dyDescent="0.2">
      <c r="A2" s="15" t="s">
        <v>5</v>
      </c>
      <c r="B2" s="46" t="s">
        <v>52</v>
      </c>
      <c r="F2" s="15"/>
      <c r="G2" s="15"/>
      <c r="H2" s="15"/>
    </row>
    <row r="3" spans="1:9" x14ac:dyDescent="0.2">
      <c r="A3" s="15" t="s">
        <v>6</v>
      </c>
      <c r="B3" s="46" t="s">
        <v>53</v>
      </c>
    </row>
    <row r="5" spans="1:9" x14ac:dyDescent="0.2">
      <c r="A5" t="s">
        <v>4</v>
      </c>
    </row>
    <row r="6" spans="1:9" ht="13.5" thickBot="1" x14ac:dyDescent="0.25"/>
    <row r="7" spans="1:9" ht="13.5" hidden="1" customHeight="1" thickBot="1" x14ac:dyDescent="0.25">
      <c r="A7">
        <v>1</v>
      </c>
      <c r="B7">
        <v>2</v>
      </c>
      <c r="C7">
        <v>3</v>
      </c>
      <c r="D7">
        <v>4</v>
      </c>
      <c r="E7">
        <v>5</v>
      </c>
      <c r="F7">
        <v>6</v>
      </c>
      <c r="G7">
        <v>7</v>
      </c>
      <c r="H7">
        <v>8</v>
      </c>
      <c r="I7">
        <v>9</v>
      </c>
    </row>
    <row r="8" spans="1:9" x14ac:dyDescent="0.2">
      <c r="A8" s="53" t="s">
        <v>7</v>
      </c>
      <c r="B8" s="54"/>
      <c r="C8" s="55"/>
      <c r="D8" s="56"/>
      <c r="E8" s="57" t="s">
        <v>2</v>
      </c>
      <c r="F8" s="54"/>
      <c r="G8" s="55"/>
      <c r="H8" s="55"/>
      <c r="I8" s="56"/>
    </row>
    <row r="9" spans="1:9" ht="13.5" thickBot="1" x14ac:dyDescent="0.25">
      <c r="A9" s="34" t="s">
        <v>0</v>
      </c>
      <c r="B9" s="36" t="s">
        <v>14</v>
      </c>
      <c r="C9" s="17" t="s">
        <v>8</v>
      </c>
      <c r="D9" s="7" t="s">
        <v>1</v>
      </c>
      <c r="E9" s="34" t="s">
        <v>15</v>
      </c>
      <c r="F9" s="6" t="s">
        <v>0</v>
      </c>
      <c r="G9" s="43" t="s">
        <v>9</v>
      </c>
      <c r="H9" s="43" t="s">
        <v>18</v>
      </c>
      <c r="I9" s="7" t="s">
        <v>1</v>
      </c>
    </row>
    <row r="10" spans="1:9" x14ac:dyDescent="0.2">
      <c r="A10" s="40"/>
      <c r="B10" s="37"/>
      <c r="C10" s="16"/>
      <c r="D10" s="5"/>
      <c r="E10" s="32"/>
      <c r="F10" s="3"/>
      <c r="G10" s="22"/>
      <c r="H10" s="22">
        <f>SUMIF(F$10:F10,F10,G$10:G10)</f>
        <v>0</v>
      </c>
      <c r="I10" s="39" t="str">
        <f t="shared" ref="I10:I34" si="0">IF(F10=0,"",IF(F10=0,"",VLOOKUP(F10,listeOS,D$7,FALSE))*G10)</f>
        <v/>
      </c>
    </row>
    <row r="11" spans="1:9" x14ac:dyDescent="0.2">
      <c r="A11" s="41" t="s">
        <v>13</v>
      </c>
      <c r="B11" s="38">
        <v>42370</v>
      </c>
      <c r="C11" s="21" t="s">
        <v>10</v>
      </c>
      <c r="D11" s="35">
        <v>270000</v>
      </c>
      <c r="E11" s="33"/>
      <c r="F11" s="31" t="s">
        <v>13</v>
      </c>
      <c r="G11" s="22">
        <v>0.3</v>
      </c>
      <c r="H11" s="22">
        <f>SUMIF(F$10:F11,F11,G$10:G11)</f>
        <v>0.3</v>
      </c>
      <c r="I11" s="39">
        <f t="shared" si="0"/>
        <v>81000</v>
      </c>
    </row>
    <row r="12" spans="1:9" x14ac:dyDescent="0.2">
      <c r="A12" s="42">
        <v>1</v>
      </c>
      <c r="B12" s="37">
        <v>42401</v>
      </c>
      <c r="C12" s="21" t="s">
        <v>11</v>
      </c>
      <c r="D12" s="4">
        <v>10000</v>
      </c>
      <c r="E12" s="33"/>
      <c r="F12" s="31">
        <v>1</v>
      </c>
      <c r="G12" s="22">
        <v>0.2</v>
      </c>
      <c r="H12" s="22">
        <f>SUMIF(F$10:F12,F12,G$10:G12)</f>
        <v>0.2</v>
      </c>
      <c r="I12" s="39">
        <f t="shared" si="0"/>
        <v>2000</v>
      </c>
    </row>
    <row r="13" spans="1:9" x14ac:dyDescent="0.2">
      <c r="A13" s="42">
        <v>2</v>
      </c>
      <c r="B13" s="37">
        <v>42430</v>
      </c>
      <c r="C13" s="21" t="s">
        <v>16</v>
      </c>
      <c r="D13" s="4">
        <v>15000</v>
      </c>
      <c r="E13" s="33"/>
      <c r="F13" s="3">
        <v>2</v>
      </c>
      <c r="G13" s="44">
        <v>0.1</v>
      </c>
      <c r="H13" s="22">
        <f>SUMIF(F$10:F13,F13,G$10:G13)</f>
        <v>0.1</v>
      </c>
      <c r="I13" s="39">
        <f t="shared" si="0"/>
        <v>1500</v>
      </c>
    </row>
    <row r="14" spans="1:9" x14ac:dyDescent="0.2">
      <c r="A14" s="42">
        <v>3</v>
      </c>
      <c r="B14" s="37">
        <v>42461</v>
      </c>
      <c r="C14" s="21" t="s">
        <v>17</v>
      </c>
      <c r="D14" s="4">
        <v>5000</v>
      </c>
      <c r="E14" s="33"/>
      <c r="F14" s="3">
        <v>3</v>
      </c>
      <c r="G14" s="22">
        <v>0.05</v>
      </c>
      <c r="H14" s="22">
        <f>SUMIF(F$10:F14,F14,G$10:G14)</f>
        <v>0.05</v>
      </c>
      <c r="I14" s="39">
        <f t="shared" si="0"/>
        <v>250</v>
      </c>
    </row>
    <row r="15" spans="1:9" x14ac:dyDescent="0.2">
      <c r="A15" s="42"/>
      <c r="B15" s="37"/>
      <c r="C15" s="16"/>
      <c r="D15" s="4"/>
      <c r="E15" s="33"/>
      <c r="F15" s="31"/>
      <c r="G15" s="22"/>
      <c r="H15" s="22">
        <f>SUMIF(F$10:F15,F15,G$10:G15)</f>
        <v>0</v>
      </c>
      <c r="I15" s="39" t="str">
        <f t="shared" si="0"/>
        <v/>
      </c>
    </row>
    <row r="16" spans="1:9" x14ac:dyDescent="0.2">
      <c r="A16" s="42"/>
      <c r="B16" s="37"/>
      <c r="C16" s="16"/>
      <c r="D16" s="4"/>
      <c r="E16" s="33"/>
      <c r="F16" s="31"/>
      <c r="G16" s="22"/>
      <c r="H16" s="22">
        <f>SUMIF(F$10:F16,F16,G$10:G16)</f>
        <v>0</v>
      </c>
      <c r="I16" s="39" t="str">
        <f t="shared" si="0"/>
        <v/>
      </c>
    </row>
    <row r="17" spans="1:9" x14ac:dyDescent="0.2">
      <c r="A17" s="42"/>
      <c r="B17" s="37"/>
      <c r="C17" s="16"/>
      <c r="D17" s="4"/>
      <c r="E17" s="33"/>
      <c r="F17" s="3"/>
      <c r="G17" s="22"/>
      <c r="H17" s="22">
        <f>SUMIF(F$10:F17,F17,G$10:G17)</f>
        <v>0</v>
      </c>
      <c r="I17" s="39" t="str">
        <f t="shared" si="0"/>
        <v/>
      </c>
    </row>
    <row r="18" spans="1:9" x14ac:dyDescent="0.2">
      <c r="A18" s="42"/>
      <c r="B18" s="37"/>
      <c r="C18" s="16"/>
      <c r="D18" s="4"/>
      <c r="E18" s="33"/>
      <c r="F18" s="3"/>
      <c r="G18" s="22"/>
      <c r="H18" s="22">
        <f>SUMIF(F$10:F18,F18,G$10:G18)</f>
        <v>0</v>
      </c>
      <c r="I18" s="39" t="str">
        <f t="shared" si="0"/>
        <v/>
      </c>
    </row>
    <row r="19" spans="1:9" x14ac:dyDescent="0.2">
      <c r="A19" s="42"/>
      <c r="B19" s="37"/>
      <c r="C19" s="16"/>
      <c r="D19" s="4"/>
      <c r="E19" s="33"/>
      <c r="F19" s="3"/>
      <c r="G19" s="22"/>
      <c r="H19" s="22">
        <f>SUMIF(F$10:F19,F19,G$10:G19)</f>
        <v>0</v>
      </c>
      <c r="I19" s="39" t="str">
        <f t="shared" si="0"/>
        <v/>
      </c>
    </row>
    <row r="20" spans="1:9" x14ac:dyDescent="0.2">
      <c r="A20" s="42"/>
      <c r="B20" s="37"/>
      <c r="C20" s="16"/>
      <c r="D20" s="4"/>
      <c r="E20" s="33"/>
      <c r="F20" s="3"/>
      <c r="G20" s="22"/>
      <c r="H20" s="22">
        <f>SUMIF(F$10:F20,F20,G$10:G20)</f>
        <v>0</v>
      </c>
      <c r="I20" s="39" t="str">
        <f t="shared" si="0"/>
        <v/>
      </c>
    </row>
    <row r="21" spans="1:9" x14ac:dyDescent="0.2">
      <c r="A21" s="42"/>
      <c r="B21" s="37"/>
      <c r="C21" s="16"/>
      <c r="D21" s="4"/>
      <c r="E21" s="33"/>
      <c r="F21" s="31"/>
      <c r="G21" s="22"/>
      <c r="H21" s="22">
        <f>SUMIF(F$10:F21,F21,G$10:G21)</f>
        <v>0</v>
      </c>
      <c r="I21" s="39" t="str">
        <f t="shared" si="0"/>
        <v/>
      </c>
    </row>
    <row r="22" spans="1:9" x14ac:dyDescent="0.2">
      <c r="A22" s="42"/>
      <c r="B22" s="37"/>
      <c r="C22" s="16"/>
      <c r="D22" s="4"/>
      <c r="E22" s="33"/>
      <c r="F22" s="3"/>
      <c r="G22" s="22"/>
      <c r="H22" s="22">
        <f>SUMIF(F$10:F22,F22,G$10:G22)</f>
        <v>0</v>
      </c>
      <c r="I22" s="39" t="str">
        <f t="shared" si="0"/>
        <v/>
      </c>
    </row>
    <row r="23" spans="1:9" x14ac:dyDescent="0.2">
      <c r="A23" s="42"/>
      <c r="B23" s="37"/>
      <c r="C23" s="16"/>
      <c r="D23" s="4"/>
      <c r="E23" s="33"/>
      <c r="F23" s="3"/>
      <c r="G23" s="22"/>
      <c r="H23" s="22">
        <f>SUMIF(F$10:F23,F23,G$10:G23)</f>
        <v>0</v>
      </c>
      <c r="I23" s="39" t="str">
        <f t="shared" si="0"/>
        <v/>
      </c>
    </row>
    <row r="24" spans="1:9" x14ac:dyDescent="0.2">
      <c r="A24" s="42"/>
      <c r="B24" s="37"/>
      <c r="C24" s="16"/>
      <c r="D24" s="4"/>
      <c r="E24" s="33"/>
      <c r="F24" s="3"/>
      <c r="G24" s="22"/>
      <c r="H24" s="22">
        <f>SUMIF(F$10:F24,F24,G$10:G24)</f>
        <v>0</v>
      </c>
      <c r="I24" s="39" t="str">
        <f t="shared" si="0"/>
        <v/>
      </c>
    </row>
    <row r="25" spans="1:9" x14ac:dyDescent="0.2">
      <c r="A25" s="42"/>
      <c r="B25" s="37"/>
      <c r="C25" s="16"/>
      <c r="D25" s="4"/>
      <c r="E25" s="33"/>
      <c r="F25" s="3"/>
      <c r="G25" s="22"/>
      <c r="H25" s="22">
        <f>SUMIF(F$10:F25,F25,G$10:G25)</f>
        <v>0</v>
      </c>
      <c r="I25" s="39" t="str">
        <f t="shared" si="0"/>
        <v/>
      </c>
    </row>
    <row r="26" spans="1:9" x14ac:dyDescent="0.2">
      <c r="A26" s="42"/>
      <c r="B26" s="37"/>
      <c r="C26" s="16"/>
      <c r="D26" s="4"/>
      <c r="E26" s="33"/>
      <c r="F26" s="31"/>
      <c r="G26" s="22"/>
      <c r="H26" s="22">
        <f>SUMIF(F$10:F26,F26,G$10:G26)</f>
        <v>0</v>
      </c>
      <c r="I26" s="39" t="str">
        <f t="shared" si="0"/>
        <v/>
      </c>
    </row>
    <row r="27" spans="1:9" x14ac:dyDescent="0.2">
      <c r="A27" s="42"/>
      <c r="B27" s="37"/>
      <c r="C27" s="16"/>
      <c r="D27" s="4"/>
      <c r="E27" s="33"/>
      <c r="F27" s="3"/>
      <c r="G27" s="22"/>
      <c r="H27" s="22">
        <f>SUMIF(F$10:F27,F27,G$10:G27)</f>
        <v>0</v>
      </c>
      <c r="I27" s="39" t="str">
        <f t="shared" si="0"/>
        <v/>
      </c>
    </row>
    <row r="28" spans="1:9" x14ac:dyDescent="0.2">
      <c r="A28" s="42"/>
      <c r="B28" s="37"/>
      <c r="C28" s="16"/>
      <c r="D28" s="4"/>
      <c r="E28" s="33"/>
      <c r="F28" s="3"/>
      <c r="G28" s="22"/>
      <c r="H28" s="22">
        <f>SUMIF(F$10:F28,F28,G$10:G28)</f>
        <v>0</v>
      </c>
      <c r="I28" s="39" t="str">
        <f t="shared" si="0"/>
        <v/>
      </c>
    </row>
    <row r="29" spans="1:9" x14ac:dyDescent="0.2">
      <c r="A29" s="42"/>
      <c r="B29" s="37"/>
      <c r="C29" s="16"/>
      <c r="D29" s="4"/>
      <c r="E29" s="33"/>
      <c r="F29" s="3"/>
      <c r="G29" s="22"/>
      <c r="H29" s="22">
        <f>SUMIF(F$10:F29,F29,G$10:G29)</f>
        <v>0</v>
      </c>
      <c r="I29" s="39" t="str">
        <f t="shared" si="0"/>
        <v/>
      </c>
    </row>
    <row r="30" spans="1:9" x14ac:dyDescent="0.2">
      <c r="A30" s="42"/>
      <c r="B30" s="37"/>
      <c r="C30" s="16"/>
      <c r="D30" s="4"/>
      <c r="E30" s="33"/>
      <c r="F30" s="3"/>
      <c r="G30" s="22"/>
      <c r="H30" s="22">
        <f>SUMIF(F$10:F30,F30,G$10:G30)</f>
        <v>0</v>
      </c>
      <c r="I30" s="39" t="str">
        <f t="shared" si="0"/>
        <v/>
      </c>
    </row>
    <row r="31" spans="1:9" x14ac:dyDescent="0.2">
      <c r="A31" s="42"/>
      <c r="B31" s="37"/>
      <c r="C31" s="16"/>
      <c r="D31" s="4"/>
      <c r="E31" s="33"/>
      <c r="F31" s="31"/>
      <c r="G31" s="22"/>
      <c r="H31" s="22">
        <f>SUMIF(F$10:F31,F31,G$10:G31)</f>
        <v>0</v>
      </c>
      <c r="I31" s="39" t="str">
        <f t="shared" si="0"/>
        <v/>
      </c>
    </row>
    <row r="32" spans="1:9" x14ac:dyDescent="0.2">
      <c r="A32" s="42"/>
      <c r="B32" s="37"/>
      <c r="C32" s="16"/>
      <c r="D32" s="4"/>
      <c r="E32" s="33"/>
      <c r="F32" s="3"/>
      <c r="G32" s="22"/>
      <c r="H32" s="22">
        <f>SUMIF(F$10:F32,F32,G$10:G32)</f>
        <v>0</v>
      </c>
      <c r="I32" s="39" t="str">
        <f t="shared" si="0"/>
        <v/>
      </c>
    </row>
    <row r="33" spans="1:9" x14ac:dyDescent="0.2">
      <c r="A33" s="42"/>
      <c r="B33" s="37"/>
      <c r="C33" s="16"/>
      <c r="D33" s="4"/>
      <c r="E33" s="33"/>
      <c r="F33" s="3"/>
      <c r="G33" s="22"/>
      <c r="H33" s="22">
        <f>SUMIF(F$10:F33,F33,G$10:G33)</f>
        <v>0</v>
      </c>
      <c r="I33" s="39" t="str">
        <f t="shared" si="0"/>
        <v/>
      </c>
    </row>
    <row r="34" spans="1:9" x14ac:dyDescent="0.2">
      <c r="A34" s="42"/>
      <c r="B34" s="37"/>
      <c r="C34" s="16"/>
      <c r="D34" s="4"/>
      <c r="E34" s="33"/>
      <c r="F34" s="3"/>
      <c r="G34" s="22"/>
      <c r="H34" s="22">
        <f>SUMIF(F$10:F34,F34,G$10:G34)</f>
        <v>0</v>
      </c>
      <c r="I34" s="39" t="str">
        <f t="shared" si="0"/>
        <v/>
      </c>
    </row>
    <row r="35" spans="1:9" ht="13.5" thickBot="1" x14ac:dyDescent="0.25">
      <c r="A35" s="42"/>
      <c r="B35" s="37"/>
      <c r="C35" s="16"/>
      <c r="D35" s="4"/>
      <c r="E35" s="33"/>
      <c r="F35" s="3"/>
      <c r="G35" s="22"/>
      <c r="H35" s="22"/>
      <c r="I35" s="39"/>
    </row>
    <row r="36" spans="1:9" x14ac:dyDescent="0.2">
      <c r="A36" s="9"/>
      <c r="B36" s="18"/>
      <c r="C36" s="29"/>
      <c r="D36" s="25"/>
      <c r="E36" s="9"/>
      <c r="F36" s="10"/>
      <c r="G36" s="18"/>
      <c r="H36" s="18"/>
      <c r="I36" s="8"/>
    </row>
    <row r="37" spans="1:9" x14ac:dyDescent="0.2">
      <c r="A37" s="26"/>
      <c r="B37" s="19"/>
      <c r="C37" s="30" t="s">
        <v>12</v>
      </c>
      <c r="D37" s="27">
        <f>SUM(D11:D36)</f>
        <v>300000</v>
      </c>
      <c r="E37" s="23"/>
      <c r="F37" s="24" t="s">
        <v>3</v>
      </c>
      <c r="G37" s="19"/>
      <c r="H37" s="19"/>
      <c r="I37" s="45">
        <f>IF((D37-SUM(I11:I35))&gt;0,D37-SUM(I11:I35),IF((D37-SUM(I11:I35))=0,"SOLDE","ERREUR"))</f>
        <v>215250</v>
      </c>
    </row>
    <row r="38" spans="1:9" ht="13.5" thickBot="1" x14ac:dyDescent="0.25">
      <c r="A38" s="13"/>
      <c r="B38" s="20"/>
      <c r="C38" s="11"/>
      <c r="D38" s="28"/>
      <c r="E38" s="13"/>
      <c r="F38" s="14"/>
      <c r="G38" s="20"/>
      <c r="H38" s="20"/>
      <c r="I38" s="12"/>
    </row>
    <row r="39" spans="1:9" x14ac:dyDescent="0.2">
      <c r="A39" s="1"/>
      <c r="D39" s="2"/>
      <c r="E39" s="1"/>
      <c r="I39" s="2"/>
    </row>
    <row r="40" spans="1:9" x14ac:dyDescent="0.2">
      <c r="A40" s="1"/>
      <c r="D40" s="2"/>
      <c r="E40" s="1"/>
      <c r="I40" s="2"/>
    </row>
    <row r="41" spans="1:9" x14ac:dyDescent="0.2">
      <c r="A41" s="1"/>
      <c r="D41" s="2"/>
      <c r="E41" s="1"/>
      <c r="I41" s="2"/>
    </row>
    <row r="42" spans="1:9" x14ac:dyDescent="0.2">
      <c r="A42" s="1"/>
      <c r="D42" s="2"/>
      <c r="E42" s="1"/>
      <c r="I42" s="2"/>
    </row>
    <row r="43" spans="1:9" x14ac:dyDescent="0.2">
      <c r="A43" s="1"/>
      <c r="D43" s="2"/>
      <c r="E43" s="1"/>
      <c r="I43" s="2"/>
    </row>
    <row r="44" spans="1:9" x14ac:dyDescent="0.2">
      <c r="A44" s="1"/>
      <c r="D44" s="2"/>
      <c r="E44" s="1"/>
      <c r="I44" s="2"/>
    </row>
    <row r="45" spans="1:9" x14ac:dyDescent="0.2">
      <c r="A45" s="1"/>
      <c r="D45" s="2"/>
      <c r="E45" s="1"/>
      <c r="I45" s="2"/>
    </row>
    <row r="46" spans="1:9" x14ac:dyDescent="0.2">
      <c r="A46" s="1"/>
      <c r="D46" s="2"/>
      <c r="E46" s="1"/>
      <c r="I46" s="2"/>
    </row>
    <row r="47" spans="1:9" x14ac:dyDescent="0.2">
      <c r="A47" s="1"/>
      <c r="D47" s="2"/>
      <c r="E47" s="1"/>
      <c r="I47" s="2"/>
    </row>
    <row r="48" spans="1:9" x14ac:dyDescent="0.2">
      <c r="A48" s="1"/>
      <c r="D48" s="2"/>
      <c r="E48" s="1"/>
      <c r="I48" s="2"/>
    </row>
    <row r="49" spans="1:9" x14ac:dyDescent="0.2">
      <c r="A49" s="1"/>
      <c r="D49" s="2"/>
      <c r="E49" s="1"/>
      <c r="I49" s="2"/>
    </row>
    <row r="50" spans="1:9" x14ac:dyDescent="0.2">
      <c r="A50" s="1"/>
      <c r="D50" s="2"/>
      <c r="E50" s="1"/>
      <c r="I50" s="2"/>
    </row>
    <row r="51" spans="1:9" x14ac:dyDescent="0.2">
      <c r="A51" s="1"/>
      <c r="D51" s="2"/>
      <c r="E51" s="1"/>
      <c r="I51" s="2"/>
    </row>
    <row r="52" spans="1:9" x14ac:dyDescent="0.2">
      <c r="A52" s="1"/>
      <c r="D52" s="2"/>
      <c r="E52" s="1"/>
      <c r="I52" s="2"/>
    </row>
    <row r="53" spans="1:9" x14ac:dyDescent="0.2">
      <c r="A53" s="1"/>
      <c r="D53" s="2"/>
      <c r="E53" s="1"/>
      <c r="I53" s="2"/>
    </row>
    <row r="54" spans="1:9" x14ac:dyDescent="0.2">
      <c r="A54" s="1"/>
      <c r="D54" s="2"/>
      <c r="E54" s="1"/>
      <c r="I54" s="2"/>
    </row>
    <row r="55" spans="1:9" x14ac:dyDescent="0.2">
      <c r="A55" s="1"/>
      <c r="D55" s="2"/>
      <c r="E55" s="1"/>
      <c r="I55" s="2"/>
    </row>
    <row r="56" spans="1:9" x14ac:dyDescent="0.2">
      <c r="A56" s="1"/>
      <c r="D56" s="2"/>
      <c r="E56" s="1"/>
      <c r="I56" s="2"/>
    </row>
    <row r="57" spans="1:9" x14ac:dyDescent="0.2">
      <c r="A57" s="1"/>
      <c r="D57" s="2"/>
      <c r="E57" s="1"/>
      <c r="I57" s="2"/>
    </row>
    <row r="58" spans="1:9" x14ac:dyDescent="0.2">
      <c r="A58" s="1"/>
      <c r="D58" s="2"/>
      <c r="E58" s="1"/>
      <c r="I58" s="2"/>
    </row>
    <row r="59" spans="1:9" x14ac:dyDescent="0.2">
      <c r="A59" s="1"/>
      <c r="D59" s="2"/>
      <c r="E59" s="1"/>
      <c r="I59" s="2"/>
    </row>
    <row r="60" spans="1:9" x14ac:dyDescent="0.2">
      <c r="A60" s="1"/>
      <c r="D60" s="2"/>
      <c r="E60" s="1"/>
      <c r="I60" s="2"/>
    </row>
    <row r="61" spans="1:9" x14ac:dyDescent="0.2">
      <c r="A61" s="1"/>
      <c r="D61" s="2"/>
      <c r="E61" s="1"/>
      <c r="I61" s="2"/>
    </row>
    <row r="62" spans="1:9" x14ac:dyDescent="0.2">
      <c r="A62" s="1"/>
      <c r="D62" s="2"/>
      <c r="E62" s="1"/>
      <c r="I62" s="2"/>
    </row>
    <row r="63" spans="1:9" x14ac:dyDescent="0.2">
      <c r="A63" s="1"/>
      <c r="D63" s="2"/>
      <c r="E63" s="1"/>
      <c r="I63" s="2"/>
    </row>
    <row r="64" spans="1:9" x14ac:dyDescent="0.2">
      <c r="A64" s="1"/>
      <c r="D64" s="2"/>
      <c r="E64" s="1"/>
      <c r="I64" s="2"/>
    </row>
    <row r="65" spans="1:9" x14ac:dyDescent="0.2">
      <c r="A65" s="1"/>
      <c r="D65" s="2"/>
      <c r="E65" s="1"/>
      <c r="I65" s="2"/>
    </row>
    <row r="66" spans="1:9" x14ac:dyDescent="0.2">
      <c r="A66" s="1"/>
      <c r="D66" s="2"/>
      <c r="E66" s="1"/>
      <c r="I66" s="2"/>
    </row>
    <row r="67" spans="1:9" x14ac:dyDescent="0.2">
      <c r="A67" s="1"/>
      <c r="D67" s="2"/>
      <c r="E67" s="1"/>
      <c r="I67" s="2"/>
    </row>
    <row r="68" spans="1:9" x14ac:dyDescent="0.2">
      <c r="A68" s="1"/>
      <c r="D68" s="2"/>
      <c r="E68" s="1"/>
      <c r="I68" s="2"/>
    </row>
    <row r="69" spans="1:9" x14ac:dyDescent="0.2">
      <c r="A69" s="1"/>
      <c r="D69" s="2"/>
      <c r="E69" s="1"/>
      <c r="I69" s="2"/>
    </row>
    <row r="70" spans="1:9" x14ac:dyDescent="0.2">
      <c r="A70" s="1"/>
      <c r="D70" s="2"/>
      <c r="E70" s="1"/>
      <c r="I70" s="2"/>
    </row>
    <row r="71" spans="1:9" x14ac:dyDescent="0.2">
      <c r="A71" s="1"/>
      <c r="D71" s="2"/>
      <c r="E71" s="1"/>
      <c r="I71" s="2"/>
    </row>
    <row r="72" spans="1:9" x14ac:dyDescent="0.2">
      <c r="A72" s="1"/>
      <c r="D72" s="2"/>
      <c r="E72" s="1"/>
      <c r="I72" s="2"/>
    </row>
    <row r="73" spans="1:9" x14ac:dyDescent="0.2">
      <c r="A73" s="1"/>
      <c r="D73" s="2"/>
      <c r="E73" s="1"/>
      <c r="I73" s="2"/>
    </row>
    <row r="74" spans="1:9" x14ac:dyDescent="0.2">
      <c r="A74" s="1"/>
      <c r="D74" s="2"/>
      <c r="E74" s="1"/>
      <c r="I74" s="2"/>
    </row>
    <row r="75" spans="1:9" x14ac:dyDescent="0.2">
      <c r="A75" s="1"/>
      <c r="D75" s="2"/>
      <c r="E75" s="1"/>
      <c r="I75" s="2"/>
    </row>
    <row r="76" spans="1:9" x14ac:dyDescent="0.2">
      <c r="A76" s="1"/>
      <c r="D76" s="2"/>
      <c r="E76" s="1"/>
      <c r="I76" s="2"/>
    </row>
    <row r="77" spans="1:9" x14ac:dyDescent="0.2">
      <c r="A77" s="1"/>
      <c r="D77" s="2"/>
      <c r="E77" s="1"/>
      <c r="I77" s="2"/>
    </row>
    <row r="78" spans="1:9" x14ac:dyDescent="0.2">
      <c r="A78" s="1"/>
      <c r="D78" s="2"/>
      <c r="E78" s="1"/>
      <c r="I78" s="2"/>
    </row>
    <row r="79" spans="1:9" x14ac:dyDescent="0.2">
      <c r="A79" s="1"/>
      <c r="D79" s="2"/>
      <c r="E79" s="1"/>
      <c r="I79" s="2"/>
    </row>
    <row r="80" spans="1:9" x14ac:dyDescent="0.2">
      <c r="A80" s="1"/>
      <c r="D80" s="2"/>
      <c r="E80" s="1"/>
      <c r="I80" s="2"/>
    </row>
    <row r="81" spans="1:9" x14ac:dyDescent="0.2">
      <c r="A81" s="1"/>
      <c r="D81" s="2"/>
      <c r="E81" s="1"/>
      <c r="I81" s="2"/>
    </row>
    <row r="82" spans="1:9" x14ac:dyDescent="0.2">
      <c r="A82" s="1"/>
      <c r="D82" s="2"/>
      <c r="E82" s="1"/>
      <c r="I82" s="2"/>
    </row>
    <row r="83" spans="1:9" x14ac:dyDescent="0.2">
      <c r="A83" s="1"/>
      <c r="D83" s="2"/>
      <c r="E83" s="1"/>
      <c r="I83" s="2"/>
    </row>
    <row r="84" spans="1:9" x14ac:dyDescent="0.2">
      <c r="A84" s="1"/>
      <c r="D84" s="2"/>
      <c r="E84" s="1"/>
      <c r="I84" s="2"/>
    </row>
    <row r="85" spans="1:9" x14ac:dyDescent="0.2">
      <c r="A85" s="1"/>
      <c r="D85" s="2"/>
      <c r="E85" s="1"/>
      <c r="I85" s="2"/>
    </row>
    <row r="86" spans="1:9" x14ac:dyDescent="0.2">
      <c r="A86" s="1"/>
      <c r="D86" s="2"/>
      <c r="E86" s="1"/>
      <c r="I86" s="2"/>
    </row>
    <row r="87" spans="1:9" x14ac:dyDescent="0.2">
      <c r="A87" s="1"/>
      <c r="D87" s="2"/>
      <c r="E87" s="1"/>
      <c r="I87" s="2"/>
    </row>
    <row r="88" spans="1:9" x14ac:dyDescent="0.2">
      <c r="A88" s="1"/>
      <c r="D88" s="2"/>
      <c r="E88" s="1"/>
      <c r="I88" s="2"/>
    </row>
    <row r="89" spans="1:9" x14ac:dyDescent="0.2">
      <c r="A89" s="1"/>
      <c r="D89" s="2"/>
      <c r="E89" s="1"/>
      <c r="I89" s="2"/>
    </row>
    <row r="90" spans="1:9" x14ac:dyDescent="0.2">
      <c r="A90" s="1"/>
      <c r="D90" s="2"/>
      <c r="E90" s="1"/>
      <c r="I90" s="2"/>
    </row>
  </sheetData>
  <mergeCells count="3">
    <mergeCell ref="A8:D8"/>
    <mergeCell ref="E8:I8"/>
    <mergeCell ref="A1:I1"/>
  </mergeCells>
  <phoneticPr fontId="2" type="noConversion"/>
  <conditionalFormatting sqref="H15:H16">
    <cfRule type="expression" dxfId="4" priority="5" stopIfTrue="1">
      <formula>$H$15&gt;1</formula>
    </cfRule>
  </conditionalFormatting>
  <conditionalFormatting sqref="H10:H35">
    <cfRule type="cellIs" dxfId="3" priority="1" stopIfTrue="1" operator="equal">
      <formula>1</formula>
    </cfRule>
    <cfRule type="cellIs" dxfId="2" priority="4" stopIfTrue="1" operator="greaterThan">
      <formula>1</formula>
    </cfRule>
  </conditionalFormatting>
  <conditionalFormatting sqref="I37">
    <cfRule type="containsText" dxfId="1" priority="2" stopIfTrue="1" operator="containsText" text="SOLDE">
      <formula>NOT(ISERROR(SEARCH("SOLDE",I37)))</formula>
    </cfRule>
    <cfRule type="containsText" dxfId="0" priority="3" stopIfTrue="1" operator="containsText" text="ERREUR">
      <formula>NOT(ISERROR(SEARCH("ERREUR",I37)))</formula>
    </cfRule>
  </conditionalFormatting>
  <printOptions horizontalCentered="1"/>
  <pageMargins left="0.78740157480314965" right="0.78740157480314965" top="0.78740157480314965" bottom="0.98425196850393704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showZeros="0" tabSelected="1" view="pageBreakPreview" zoomScale="130" zoomScaleNormal="100" zoomScaleSheetLayoutView="130" workbookViewId="0">
      <selection activeCell="J15" sqref="J15"/>
    </sheetView>
  </sheetViews>
  <sheetFormatPr baseColWidth="10" defaultRowHeight="12.75" x14ac:dyDescent="0.2"/>
  <cols>
    <col min="1" max="1" width="16" customWidth="1"/>
    <col min="2" max="2" width="12.5703125" customWidth="1"/>
    <col min="3" max="3" width="12.85546875" bestFit="1" customWidth="1"/>
    <col min="4" max="5" width="14.28515625" customWidth="1"/>
    <col min="6" max="6" width="13.7109375" bestFit="1" customWidth="1"/>
  </cols>
  <sheetData>
    <row r="1" spans="1:8" x14ac:dyDescent="0.2">
      <c r="A1" s="58"/>
      <c r="B1" s="58"/>
      <c r="C1" s="58"/>
      <c r="D1" s="58"/>
      <c r="E1" s="58"/>
      <c r="F1" s="58"/>
    </row>
    <row r="3" spans="1:8" x14ac:dyDescent="0.2">
      <c r="A3" s="61"/>
      <c r="B3" s="61"/>
      <c r="C3" s="61"/>
      <c r="D3" s="61"/>
      <c r="E3" s="61"/>
      <c r="F3" s="61"/>
    </row>
    <row r="4" spans="1:8" x14ac:dyDescent="0.2">
      <c r="A4" s="60"/>
      <c r="B4" s="60"/>
      <c r="C4" s="60"/>
      <c r="D4" s="60"/>
      <c r="E4" s="60"/>
      <c r="F4" s="60"/>
    </row>
    <row r="5" spans="1:8" x14ac:dyDescent="0.2">
      <c r="A5" s="60"/>
      <c r="B5" s="60"/>
      <c r="C5" s="60"/>
      <c r="D5" s="60"/>
      <c r="E5" s="60"/>
      <c r="F5" s="60"/>
    </row>
    <row r="7" spans="1:8" x14ac:dyDescent="0.2">
      <c r="A7" s="59" t="s">
        <v>19</v>
      </c>
      <c r="B7" s="59"/>
      <c r="C7" s="59"/>
      <c r="D7" s="59"/>
      <c r="E7" s="59"/>
      <c r="F7" s="59"/>
    </row>
    <row r="8" spans="1:8" x14ac:dyDescent="0.2">
      <c r="A8" s="47" t="s">
        <v>20</v>
      </c>
      <c r="B8" s="47" t="s">
        <v>21</v>
      </c>
      <c r="C8" s="47" t="s">
        <v>12</v>
      </c>
      <c r="D8" s="48" t="s">
        <v>22</v>
      </c>
      <c r="E8" s="47" t="s">
        <v>23</v>
      </c>
      <c r="F8" s="47" t="s">
        <v>24</v>
      </c>
      <c r="H8" s="46" t="s">
        <v>25</v>
      </c>
    </row>
    <row r="9" spans="1:8" x14ac:dyDescent="0.2">
      <c r="A9" s="62" t="str">
        <f>'lot1'!B3</f>
        <v>lot 1</v>
      </c>
      <c r="B9" s="63" t="str">
        <f>'lot1'!B2</f>
        <v>entreprise 1</v>
      </c>
      <c r="C9" s="64">
        <f>'lot1'!D37</f>
        <v>300000</v>
      </c>
      <c r="D9" s="50">
        <f>C9-E9</f>
        <v>84750</v>
      </c>
      <c r="E9" s="64">
        <f>'lot1'!$I$37</f>
        <v>215250</v>
      </c>
      <c r="F9" s="51">
        <f>IF(C9&lt;&gt;0,D9/C9,"")</f>
        <v>0.28249999999999997</v>
      </c>
      <c r="H9" s="46" t="s">
        <v>26</v>
      </c>
    </row>
    <row r="10" spans="1:8" x14ac:dyDescent="0.2">
      <c r="A10" s="49"/>
      <c r="B10" s="49"/>
      <c r="C10" s="50"/>
      <c r="D10" s="50"/>
      <c r="E10" s="50"/>
      <c r="F10" s="51" t="str">
        <f t="shared" ref="F10:F35" si="0">IF(C10&lt;&gt;0,D10/C10,"")</f>
        <v/>
      </c>
      <c r="H10" s="46" t="s">
        <v>27</v>
      </c>
    </row>
    <row r="11" spans="1:8" x14ac:dyDescent="0.2">
      <c r="A11" s="52"/>
      <c r="B11" s="49"/>
      <c r="C11" s="50"/>
      <c r="D11" s="50"/>
      <c r="E11" s="50"/>
      <c r="F11" s="51" t="str">
        <f t="shared" si="0"/>
        <v/>
      </c>
      <c r="H11" s="46" t="s">
        <v>28</v>
      </c>
    </row>
    <row r="12" spans="1:8" x14ac:dyDescent="0.2">
      <c r="A12" s="47"/>
      <c r="B12" s="47"/>
      <c r="C12" s="50"/>
      <c r="D12" s="50"/>
      <c r="E12" s="50"/>
      <c r="F12" s="51" t="str">
        <f t="shared" si="0"/>
        <v/>
      </c>
      <c r="H12" s="46" t="s">
        <v>26</v>
      </c>
    </row>
    <row r="13" spans="1:8" x14ac:dyDescent="0.2">
      <c r="A13" s="49"/>
      <c r="B13" s="49"/>
      <c r="C13" s="50"/>
      <c r="D13" s="50"/>
      <c r="E13" s="50"/>
      <c r="F13" s="51" t="str">
        <f t="shared" si="0"/>
        <v/>
      </c>
      <c r="H13" s="46" t="s">
        <v>29</v>
      </c>
    </row>
    <row r="14" spans="1:8" x14ac:dyDescent="0.2">
      <c r="A14" s="49"/>
      <c r="B14" s="49"/>
      <c r="C14" s="50"/>
      <c r="D14" s="50"/>
      <c r="E14" s="50"/>
      <c r="F14" s="51" t="str">
        <f t="shared" si="0"/>
        <v/>
      </c>
      <c r="H14" s="46" t="s">
        <v>30</v>
      </c>
    </row>
    <row r="15" spans="1:8" x14ac:dyDescent="0.2">
      <c r="A15" s="49"/>
      <c r="B15" s="49"/>
      <c r="C15" s="50"/>
      <c r="D15" s="50"/>
      <c r="E15" s="50"/>
      <c r="F15" s="51" t="str">
        <f t="shared" si="0"/>
        <v/>
      </c>
      <c r="H15" s="46" t="s">
        <v>31</v>
      </c>
    </row>
    <row r="16" spans="1:8" x14ac:dyDescent="0.2">
      <c r="A16" s="49"/>
      <c r="B16" s="49"/>
      <c r="C16" s="50"/>
      <c r="D16" s="50"/>
      <c r="E16" s="50"/>
      <c r="F16" s="51" t="str">
        <f t="shared" si="0"/>
        <v/>
      </c>
      <c r="H16" s="46" t="s">
        <v>32</v>
      </c>
    </row>
    <row r="17" spans="1:8" x14ac:dyDescent="0.2">
      <c r="A17" s="49"/>
      <c r="B17" s="49"/>
      <c r="C17" s="50"/>
      <c r="D17" s="50"/>
      <c r="E17" s="50"/>
      <c r="F17" s="51" t="str">
        <f t="shared" si="0"/>
        <v/>
      </c>
      <c r="H17" s="46" t="s">
        <v>33</v>
      </c>
    </row>
    <row r="18" spans="1:8" x14ac:dyDescent="0.2">
      <c r="A18" s="49"/>
      <c r="B18" s="49"/>
      <c r="C18" s="50"/>
      <c r="D18" s="50"/>
      <c r="E18" s="50"/>
      <c r="F18" s="51" t="str">
        <f t="shared" si="0"/>
        <v/>
      </c>
      <c r="H18" s="46" t="s">
        <v>34</v>
      </c>
    </row>
    <row r="19" spans="1:8" x14ac:dyDescent="0.2">
      <c r="A19" s="49"/>
      <c r="B19" s="49"/>
      <c r="C19" s="50"/>
      <c r="D19" s="50"/>
      <c r="E19" s="50"/>
      <c r="F19" s="51" t="str">
        <f t="shared" si="0"/>
        <v/>
      </c>
      <c r="H19" s="46" t="s">
        <v>35</v>
      </c>
    </row>
    <row r="20" spans="1:8" x14ac:dyDescent="0.2">
      <c r="A20" s="49"/>
      <c r="B20" s="49"/>
      <c r="C20" s="50"/>
      <c r="D20" s="50"/>
      <c r="E20" s="50"/>
      <c r="F20" s="51" t="str">
        <f t="shared" si="0"/>
        <v/>
      </c>
      <c r="H20" s="46" t="s">
        <v>36</v>
      </c>
    </row>
    <row r="21" spans="1:8" x14ac:dyDescent="0.2">
      <c r="A21" s="49"/>
      <c r="B21" s="49"/>
      <c r="C21" s="50"/>
      <c r="D21" s="50"/>
      <c r="E21" s="50"/>
      <c r="F21" s="51" t="str">
        <f t="shared" si="0"/>
        <v/>
      </c>
      <c r="H21" s="46" t="s">
        <v>37</v>
      </c>
    </row>
    <row r="22" spans="1:8" x14ac:dyDescent="0.2">
      <c r="A22" s="49"/>
      <c r="B22" s="49"/>
      <c r="C22" s="50"/>
      <c r="D22" s="50"/>
      <c r="E22" s="50"/>
      <c r="F22" s="51" t="str">
        <f t="shared" si="0"/>
        <v/>
      </c>
      <c r="H22" s="46" t="s">
        <v>38</v>
      </c>
    </row>
    <row r="23" spans="1:8" x14ac:dyDescent="0.2">
      <c r="A23" s="49"/>
      <c r="B23" s="49"/>
      <c r="C23" s="50"/>
      <c r="D23" s="50"/>
      <c r="E23" s="50"/>
      <c r="F23" s="51" t="str">
        <f t="shared" si="0"/>
        <v/>
      </c>
      <c r="H23" s="46" t="s">
        <v>39</v>
      </c>
    </row>
    <row r="24" spans="1:8" x14ac:dyDescent="0.2">
      <c r="A24" s="49"/>
      <c r="B24" s="49"/>
      <c r="C24" s="50"/>
      <c r="D24" s="50"/>
      <c r="E24" s="50"/>
      <c r="F24" s="51" t="str">
        <f t="shared" si="0"/>
        <v/>
      </c>
      <c r="H24" s="46" t="s">
        <v>40</v>
      </c>
    </row>
    <row r="25" spans="1:8" x14ac:dyDescent="0.2">
      <c r="A25" s="49"/>
      <c r="B25" s="49"/>
      <c r="C25" s="50"/>
      <c r="D25" s="50"/>
      <c r="E25" s="50"/>
      <c r="F25" s="51" t="str">
        <f t="shared" si="0"/>
        <v/>
      </c>
      <c r="H25" s="46" t="s">
        <v>41</v>
      </c>
    </row>
    <row r="26" spans="1:8" x14ac:dyDescent="0.2">
      <c r="A26" s="49"/>
      <c r="B26" s="49"/>
      <c r="C26" s="50"/>
      <c r="D26" s="50"/>
      <c r="E26" s="50"/>
      <c r="F26" s="51" t="str">
        <f t="shared" si="0"/>
        <v/>
      </c>
      <c r="H26" s="46" t="s">
        <v>42</v>
      </c>
    </row>
    <row r="27" spans="1:8" x14ac:dyDescent="0.2">
      <c r="A27" s="49"/>
      <c r="B27" s="49"/>
      <c r="C27" s="50"/>
      <c r="D27" s="50"/>
      <c r="E27" s="50"/>
      <c r="F27" s="51" t="str">
        <f t="shared" si="0"/>
        <v/>
      </c>
      <c r="H27" s="46" t="s">
        <v>43</v>
      </c>
    </row>
    <row r="28" spans="1:8" x14ac:dyDescent="0.2">
      <c r="A28" s="49"/>
      <c r="B28" s="49"/>
      <c r="C28" s="50"/>
      <c r="D28" s="50"/>
      <c r="E28" s="50"/>
      <c r="F28" s="51" t="str">
        <f t="shared" si="0"/>
        <v/>
      </c>
      <c r="H28" s="46" t="s">
        <v>44</v>
      </c>
    </row>
    <row r="29" spans="1:8" x14ac:dyDescent="0.2">
      <c r="A29" s="49"/>
      <c r="B29" s="49"/>
      <c r="C29" s="50"/>
      <c r="D29" s="50"/>
      <c r="E29" s="50"/>
      <c r="F29" s="51" t="str">
        <f t="shared" si="0"/>
        <v/>
      </c>
      <c r="H29" s="46" t="s">
        <v>45</v>
      </c>
    </row>
    <row r="30" spans="1:8" x14ac:dyDescent="0.2">
      <c r="A30" s="49"/>
      <c r="B30" s="49"/>
      <c r="C30" s="50"/>
      <c r="D30" s="50"/>
      <c r="E30" s="50"/>
      <c r="F30" s="51" t="str">
        <f t="shared" si="0"/>
        <v/>
      </c>
      <c r="H30" s="46" t="s">
        <v>46</v>
      </c>
    </row>
    <row r="31" spans="1:8" x14ac:dyDescent="0.2">
      <c r="A31" s="49"/>
      <c r="B31" s="49"/>
      <c r="C31" s="50"/>
      <c r="D31" s="50"/>
      <c r="E31" s="50"/>
      <c r="F31" s="51" t="str">
        <f t="shared" si="0"/>
        <v/>
      </c>
      <c r="H31" s="46" t="s">
        <v>47</v>
      </c>
    </row>
    <row r="32" spans="1:8" x14ac:dyDescent="0.2">
      <c r="A32" s="49"/>
      <c r="B32" s="49"/>
      <c r="C32" s="50"/>
      <c r="D32" s="50"/>
      <c r="E32" s="50"/>
      <c r="F32" s="51" t="str">
        <f t="shared" si="0"/>
        <v/>
      </c>
      <c r="H32" s="46" t="s">
        <v>48</v>
      </c>
    </row>
    <row r="33" spans="1:8" x14ac:dyDescent="0.2">
      <c r="A33" s="49"/>
      <c r="B33" s="49"/>
      <c r="C33" s="50"/>
      <c r="D33" s="50"/>
      <c r="E33" s="50"/>
      <c r="F33" s="51" t="str">
        <f t="shared" si="0"/>
        <v/>
      </c>
      <c r="H33" s="46" t="s">
        <v>49</v>
      </c>
    </row>
    <row r="34" spans="1:8" x14ac:dyDescent="0.2">
      <c r="A34" s="49"/>
      <c r="B34" s="49"/>
      <c r="C34" s="50"/>
      <c r="D34" s="50"/>
      <c r="E34" s="50"/>
      <c r="F34" s="51" t="str">
        <f t="shared" si="0"/>
        <v/>
      </c>
      <c r="H34" s="46" t="s">
        <v>50</v>
      </c>
    </row>
    <row r="35" spans="1:8" x14ac:dyDescent="0.2">
      <c r="A35" s="49"/>
      <c r="B35" s="49"/>
      <c r="C35" s="50"/>
      <c r="D35" s="50"/>
      <c r="E35" s="50"/>
      <c r="F35" s="51" t="str">
        <f t="shared" si="0"/>
        <v/>
      </c>
      <c r="H35" s="46" t="s">
        <v>51</v>
      </c>
    </row>
  </sheetData>
  <mergeCells count="5">
    <mergeCell ref="A1:F1"/>
    <mergeCell ref="A7:F7"/>
    <mergeCell ref="A5:F5"/>
    <mergeCell ref="A4:F4"/>
    <mergeCell ref="A3:F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lot1</vt:lpstr>
      <vt:lpstr>recap</vt:lpstr>
      <vt:lpstr>listeFactu</vt:lpstr>
      <vt:lpstr>listeOS</vt:lpstr>
      <vt:lpstr>'lot1'!Zone_d_impression</vt:lpstr>
      <vt:lpstr>recap!Zone_d_impression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LaurentB</dc:creator>
  <cp:lastModifiedBy>Grégoire LECH</cp:lastModifiedBy>
  <cp:lastPrinted>2016-04-06T06:11:08Z</cp:lastPrinted>
  <dcterms:created xsi:type="dcterms:W3CDTF">2013-01-16T06:52:12Z</dcterms:created>
  <dcterms:modified xsi:type="dcterms:W3CDTF">2016-04-06T06:13:21Z</dcterms:modified>
</cp:coreProperties>
</file>