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-240" yWindow="1095" windowWidth="17280" windowHeight="5070"/>
  </bookViews>
  <sheets>
    <sheet name="TCD DataBase" sheetId="9" r:id="rId1"/>
  </sheets>
  <definedNames>
    <definedName name="_xlnm._FilterDatabase" localSheetId="0" hidden="1">'TCD DataBase'!$A$1:$M$1</definedName>
  </definedNames>
  <calcPr calcId="145621"/>
</workbook>
</file>

<file path=xl/calcChain.xml><?xml version="1.0" encoding="utf-8"?>
<calcChain xmlns="http://schemas.openxmlformats.org/spreadsheetml/2006/main">
  <c r="H2" i="9" l="1"/>
  <c r="M2" i="9"/>
  <c r="H3" i="9"/>
  <c r="M3" i="9"/>
  <c r="H4" i="9"/>
  <c r="M4" i="9"/>
  <c r="H5" i="9"/>
  <c r="M5" i="9"/>
  <c r="H6" i="9"/>
  <c r="M6" i="9"/>
  <c r="H7" i="9"/>
  <c r="M7" i="9"/>
  <c r="H8" i="9"/>
  <c r="M8" i="9"/>
  <c r="H9" i="9"/>
  <c r="M9" i="9"/>
  <c r="H10" i="9"/>
  <c r="M10" i="9"/>
  <c r="H11" i="9"/>
  <c r="M11" i="9"/>
  <c r="H12" i="9"/>
  <c r="M12" i="9"/>
  <c r="H13" i="9"/>
  <c r="M13" i="9"/>
  <c r="H14" i="9"/>
  <c r="M14" i="9"/>
  <c r="H15" i="9"/>
  <c r="M15" i="9"/>
  <c r="H16" i="9"/>
  <c r="M16" i="9"/>
  <c r="H17" i="9"/>
  <c r="M17" i="9"/>
  <c r="H18" i="9"/>
  <c r="M18" i="9"/>
  <c r="H19" i="9"/>
  <c r="M19" i="9"/>
  <c r="H20" i="9"/>
  <c r="M20" i="9"/>
  <c r="H21" i="9"/>
  <c r="M21" i="9"/>
  <c r="H22" i="9"/>
  <c r="M22" i="9"/>
  <c r="H23" i="9"/>
  <c r="M23" i="9"/>
  <c r="H24" i="9"/>
  <c r="M24" i="9"/>
  <c r="H25" i="9"/>
  <c r="M25" i="9"/>
  <c r="H26" i="9"/>
  <c r="M26" i="9"/>
  <c r="H27" i="9"/>
  <c r="M27" i="9"/>
  <c r="H28" i="9"/>
  <c r="M28" i="9"/>
</calcChain>
</file>

<file path=xl/sharedStrings.xml><?xml version="1.0" encoding="utf-8"?>
<sst xmlns="http://schemas.openxmlformats.org/spreadsheetml/2006/main" count="190" uniqueCount="67">
  <si>
    <t>Description</t>
  </si>
  <si>
    <t>O</t>
  </si>
  <si>
    <t>R</t>
  </si>
  <si>
    <t xml:space="preserve"> </t>
  </si>
  <si>
    <t>Famille Système</t>
  </si>
  <si>
    <t>Système</t>
  </si>
  <si>
    <t>Référence</t>
  </si>
  <si>
    <t>Coût</t>
  </si>
  <si>
    <t>Famille Composant</t>
  </si>
  <si>
    <t>Optionnel ou Requis ?</t>
  </si>
  <si>
    <t>coût</t>
  </si>
  <si>
    <t>prix</t>
  </si>
  <si>
    <t>GROS</t>
  </si>
  <si>
    <t>MOYEN</t>
  </si>
  <si>
    <t>PETIT</t>
  </si>
  <si>
    <t>S-1</t>
  </si>
  <si>
    <t>S-2</t>
  </si>
  <si>
    <t>S-3</t>
  </si>
  <si>
    <t>S-4</t>
  </si>
  <si>
    <t>S-5</t>
  </si>
  <si>
    <t>S-6</t>
  </si>
  <si>
    <t>S-7</t>
  </si>
  <si>
    <t>S-8</t>
  </si>
  <si>
    <t>S-9</t>
  </si>
  <si>
    <t>S-10</t>
  </si>
  <si>
    <t>S-11</t>
  </si>
  <si>
    <t>S-12</t>
  </si>
  <si>
    <t>S-13</t>
  </si>
  <si>
    <t>S-14</t>
  </si>
  <si>
    <t>S-15</t>
  </si>
  <si>
    <t>GRS-1544</t>
  </si>
  <si>
    <t>GRS-2523</t>
  </si>
  <si>
    <t>GRS-3432</t>
  </si>
  <si>
    <t>GRS-4374</t>
  </si>
  <si>
    <t>GRS-5341</t>
  </si>
  <si>
    <t>MOS-6591</t>
  </si>
  <si>
    <t>MOS-7750</t>
  </si>
  <si>
    <t>MOS-8442</t>
  </si>
  <si>
    <t>MOS-9875</t>
  </si>
  <si>
    <t>MOS-10159</t>
  </si>
  <si>
    <t>PES-11833</t>
  </si>
  <si>
    <t>PES-12854</t>
  </si>
  <si>
    <t>PES-13169</t>
  </si>
  <si>
    <t>PES-14181</t>
  </si>
  <si>
    <t>PES-15718</t>
  </si>
  <si>
    <t>0 - SYSTÈME UNIQUE</t>
  </si>
  <si>
    <t>Composant</t>
  </si>
  <si>
    <t>1 - PROTECTION</t>
  </si>
  <si>
    <t>2 - SOCLE</t>
  </si>
  <si>
    <t>3 - CABLE</t>
  </si>
  <si>
    <t>PRO-357</t>
  </si>
  <si>
    <t>PRO-216</t>
  </si>
  <si>
    <t>SOC-739</t>
  </si>
  <si>
    <t>PRO-334</t>
  </si>
  <si>
    <t>SOC-265</t>
  </si>
  <si>
    <t>SOC-658</t>
  </si>
  <si>
    <t>SOC-926</t>
  </si>
  <si>
    <t>CAB-920</t>
  </si>
  <si>
    <t>CAB-553</t>
  </si>
  <si>
    <t>CAB-463</t>
  </si>
  <si>
    <t>P-1</t>
  </si>
  <si>
    <t>P-2</t>
  </si>
  <si>
    <t>P-3</t>
  </si>
  <si>
    <t>C-1</t>
  </si>
  <si>
    <t>C-2</t>
  </si>
  <si>
    <t>C-3</t>
  </si>
  <si>
    <t>Quantité (/composant)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</si>
</sst>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0" fillId="0" borderId="0" xfId="0"/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wrapText="1"/>
    </xf>
    <xf numFmtId="0" fontId="0" fillId="0" borderId="0" xfId="0"/>
    <xf numFmtId="164" fontId="0" fillId="0" borderId="0" xfId="0" applyNumberFormat="1"/>
    <xf numFmtId="0" fontId="0" fillId="0" borderId="0" xfId="0" applyBorder="1"/>
    <xf numFmtId="0" fontId="0" fillId="0" borderId="1" xfId="0" applyBorder="1"/>
    <xf numFmtId="164" fontId="0" fillId="0" borderId="1" xfId="0" applyNumberFormat="1" applyBorder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2" borderId="1" xfId="0" applyFill="1" applyBorder="1"/>
  </cellXfs>
  <cellStyles count="1">
    <cellStyle name="Normal" xfId="0" builtinId="0"/>
  </cellStyles>
  <dxfs count="4">
    <dxf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>
        <left style="thin">
          <color theme="8" tint="0.39994506668294322"/>
        </left>
        <right style="thin">
          <color theme="8" tint="0.39994506668294322"/>
        </right>
        <top style="thin">
          <color theme="8" tint="0.39994506668294322"/>
        </top>
        <bottom style="thin">
          <color theme="8" tint="0.39994506668294322"/>
        </bottom>
        <vertical style="thin">
          <color theme="8" tint="0.39994506668294322"/>
        </vertical>
        <horizontal style="thin">
          <color theme="8" tint="0.39994506668294322"/>
        </horizontal>
      </border>
    </dxf>
    <dxf>
      <border>
        <vertical style="thin">
          <color theme="8" tint="0.39994506668294322"/>
        </vertical>
        <horizontal style="thin">
          <color theme="8" tint="0.39994506668294322"/>
        </horizontal>
      </border>
    </dxf>
  </dxfs>
  <tableStyles count="3" defaultTableStyle="TableStyleMedium2" defaultPivotStyle="PivotStyleLight16">
    <tableStyle name="Style de tableau croisé dynamique 1" table="0" count="1">
      <tableStyleElement type="wholeTable" dxfId="3"/>
    </tableStyle>
    <tableStyle name="Style de tableau croisé dynamique 2" table="0" count="1">
      <tableStyleElement type="wholeTable" dxfId="2"/>
    </tableStyle>
    <tableStyle name="Style de tableau croisé dynamique 3" table="0" count="2"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23132</xdr:colOff>
          <xdr:row>32</xdr:row>
          <xdr:rowOff>36741</xdr:rowOff>
        </xdr:from>
        <xdr:to>
          <xdr:col>1</xdr:col>
          <xdr:colOff>925286</xdr:colOff>
          <xdr:row>33</xdr:row>
          <xdr:rowOff>122465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B1:M58"/>
  <sheetViews>
    <sheetView tabSelected="1" zoomScale="70" zoomScaleNormal="70" workbookViewId="0">
      <selection activeCell="F35" sqref="F35"/>
    </sheetView>
  </sheetViews>
  <sheetFormatPr baseColWidth="10" defaultColWidth="12.25" defaultRowHeight="14.25" x14ac:dyDescent="0.2"/>
  <cols>
    <col min="1" max="1" width="12.25" customWidth="1"/>
    <col min="2" max="2" width="12.625" customWidth="1"/>
    <col min="3" max="3" width="12.625" bestFit="1" customWidth="1"/>
    <col min="4" max="4" width="14.625" bestFit="1" customWidth="1"/>
    <col min="5" max="5" width="12.125" style="7" bestFit="1" customWidth="1"/>
    <col min="6" max="6" width="23.125" bestFit="1" customWidth="1"/>
    <col min="7" max="7" width="15.5" customWidth="1"/>
    <col min="8" max="8" width="27.25" style="6" bestFit="1" customWidth="1"/>
    <col min="9" max="9" width="14.625" bestFit="1" customWidth="1"/>
    <col min="10" max="10" width="17.125" style="3" bestFit="1" customWidth="1"/>
    <col min="11" max="11" width="26.75" bestFit="1" customWidth="1"/>
    <col min="12" max="12" width="12.125" style="7" bestFit="1" customWidth="1"/>
    <col min="13" max="13" width="12.125" style="2" bestFit="1" customWidth="1"/>
  </cols>
  <sheetData>
    <row r="1" spans="2:13" s="1" customFormat="1" ht="30" x14ac:dyDescent="0.25">
      <c r="B1" s="4" t="s">
        <v>4</v>
      </c>
      <c r="C1" s="4" t="s">
        <v>5</v>
      </c>
      <c r="D1" s="4" t="s">
        <v>6</v>
      </c>
      <c r="E1" s="5" t="s">
        <v>7</v>
      </c>
      <c r="F1" s="4" t="s">
        <v>8</v>
      </c>
      <c r="G1" s="4" t="s">
        <v>46</v>
      </c>
      <c r="H1" s="4" t="s">
        <v>0</v>
      </c>
      <c r="I1" s="4" t="s">
        <v>6</v>
      </c>
      <c r="J1" s="4" t="s">
        <v>9</v>
      </c>
      <c r="K1" s="4" t="s">
        <v>66</v>
      </c>
      <c r="L1" s="5" t="s">
        <v>10</v>
      </c>
      <c r="M1" s="5" t="s">
        <v>11</v>
      </c>
    </row>
    <row r="2" spans="2:13" x14ac:dyDescent="0.2">
      <c r="B2" s="11" t="s">
        <v>12</v>
      </c>
      <c r="C2" t="s">
        <v>15</v>
      </c>
      <c r="D2" s="6" t="s">
        <v>30</v>
      </c>
      <c r="E2" s="7">
        <v>20000</v>
      </c>
      <c r="F2" t="s">
        <v>45</v>
      </c>
      <c r="G2" s="6" t="s">
        <v>30</v>
      </c>
      <c r="H2" s="7" t="str">
        <f>CONCATENATE(B2," ",$C$1," ",D2)</f>
        <v>GROS Système GRS-1544</v>
      </c>
      <c r="I2" s="6" t="s">
        <v>30</v>
      </c>
      <c r="J2" s="3" t="s">
        <v>2</v>
      </c>
      <c r="K2">
        <v>1</v>
      </c>
      <c r="L2" s="7">
        <v>20000</v>
      </c>
      <c r="M2" s="2">
        <f>L2*1.3</f>
        <v>26000</v>
      </c>
    </row>
    <row r="3" spans="2:13" x14ac:dyDescent="0.2">
      <c r="B3" s="11" t="s">
        <v>12</v>
      </c>
      <c r="C3" s="6" t="s">
        <v>16</v>
      </c>
      <c r="D3" s="6" t="s">
        <v>31</v>
      </c>
      <c r="E3" s="7">
        <v>22000</v>
      </c>
      <c r="F3" s="6" t="s">
        <v>45</v>
      </c>
      <c r="G3" s="6" t="s">
        <v>31</v>
      </c>
      <c r="H3" s="7" t="str">
        <f t="shared" ref="H3:H16" si="0">CONCATENATE(B3," ",$C$1," ",D3)</f>
        <v>GROS Système GRS-2523</v>
      </c>
      <c r="I3" s="6" t="s">
        <v>31</v>
      </c>
      <c r="J3" s="6" t="s">
        <v>2</v>
      </c>
      <c r="K3" s="6">
        <v>1</v>
      </c>
      <c r="L3" s="7">
        <v>22000</v>
      </c>
      <c r="M3" s="7">
        <f t="shared" ref="M3:M28" si="1">L3*1.3</f>
        <v>28600</v>
      </c>
    </row>
    <row r="4" spans="2:13" x14ac:dyDescent="0.2">
      <c r="B4" s="11" t="s">
        <v>12</v>
      </c>
      <c r="C4" s="6" t="s">
        <v>17</v>
      </c>
      <c r="D4" s="6" t="s">
        <v>32</v>
      </c>
      <c r="E4" s="7">
        <v>24200.000000000004</v>
      </c>
      <c r="F4" s="6" t="s">
        <v>45</v>
      </c>
      <c r="G4" s="6" t="s">
        <v>32</v>
      </c>
      <c r="H4" s="7" t="str">
        <f t="shared" si="0"/>
        <v>GROS Système GRS-3432</v>
      </c>
      <c r="I4" s="6" t="s">
        <v>32</v>
      </c>
      <c r="J4" s="6" t="s">
        <v>2</v>
      </c>
      <c r="K4" s="6">
        <v>1</v>
      </c>
      <c r="L4" s="7">
        <v>24200.000000000004</v>
      </c>
      <c r="M4" s="7">
        <f t="shared" si="1"/>
        <v>31460.000000000007</v>
      </c>
    </row>
    <row r="5" spans="2:13" x14ac:dyDescent="0.2">
      <c r="B5" s="11" t="s">
        <v>12</v>
      </c>
      <c r="C5" s="6" t="s">
        <v>18</v>
      </c>
      <c r="D5" s="6" t="s">
        <v>33</v>
      </c>
      <c r="E5" s="7">
        <v>26620.000000000007</v>
      </c>
      <c r="F5" s="6" t="s">
        <v>45</v>
      </c>
      <c r="G5" s="6" t="s">
        <v>33</v>
      </c>
      <c r="H5" s="7" t="str">
        <f t="shared" si="0"/>
        <v>GROS Système GRS-4374</v>
      </c>
      <c r="I5" s="6" t="s">
        <v>33</v>
      </c>
      <c r="J5" s="6" t="s">
        <v>2</v>
      </c>
      <c r="K5" s="6">
        <v>1</v>
      </c>
      <c r="L5" s="7">
        <v>26620.000000000007</v>
      </c>
      <c r="M5" s="7">
        <f t="shared" si="1"/>
        <v>34606.000000000007</v>
      </c>
    </row>
    <row r="6" spans="2:13" x14ac:dyDescent="0.2">
      <c r="B6" s="11" t="s">
        <v>12</v>
      </c>
      <c r="C6" s="6" t="s">
        <v>19</v>
      </c>
      <c r="D6" s="6" t="s">
        <v>34</v>
      </c>
      <c r="E6" s="7">
        <v>29282.000000000011</v>
      </c>
      <c r="F6" s="6" t="s">
        <v>45</v>
      </c>
      <c r="G6" s="6" t="s">
        <v>34</v>
      </c>
      <c r="H6" s="7" t="str">
        <f t="shared" si="0"/>
        <v>GROS Système GRS-5341</v>
      </c>
      <c r="I6" s="6" t="s">
        <v>34</v>
      </c>
      <c r="J6" s="6" t="s">
        <v>2</v>
      </c>
      <c r="K6" s="6">
        <v>1</v>
      </c>
      <c r="L6" s="7">
        <v>29282.000000000011</v>
      </c>
      <c r="M6" s="7">
        <f t="shared" si="1"/>
        <v>38066.600000000013</v>
      </c>
    </row>
    <row r="7" spans="2:13" x14ac:dyDescent="0.2">
      <c r="B7" s="12" t="s">
        <v>13</v>
      </c>
      <c r="C7" s="6" t="s">
        <v>20</v>
      </c>
      <c r="D7" s="6" t="s">
        <v>35</v>
      </c>
      <c r="E7" s="7">
        <v>10000</v>
      </c>
      <c r="F7" s="6" t="s">
        <v>45</v>
      </c>
      <c r="G7" s="6" t="s">
        <v>35</v>
      </c>
      <c r="H7" s="7" t="str">
        <f t="shared" si="0"/>
        <v>MOYEN Système MOS-6591</v>
      </c>
      <c r="I7" s="6" t="s">
        <v>35</v>
      </c>
      <c r="J7" s="6" t="s">
        <v>2</v>
      </c>
      <c r="K7" s="6">
        <v>1</v>
      </c>
      <c r="L7" s="7">
        <v>10000</v>
      </c>
      <c r="M7" s="7">
        <f t="shared" si="1"/>
        <v>13000</v>
      </c>
    </row>
    <row r="8" spans="2:13" x14ac:dyDescent="0.2">
      <c r="B8" s="12" t="s">
        <v>13</v>
      </c>
      <c r="C8" s="6" t="s">
        <v>21</v>
      </c>
      <c r="D8" s="6" t="s">
        <v>36</v>
      </c>
      <c r="E8" s="7">
        <v>11000</v>
      </c>
      <c r="F8" s="6" t="s">
        <v>45</v>
      </c>
      <c r="G8" s="6" t="s">
        <v>36</v>
      </c>
      <c r="H8" s="7" t="str">
        <f t="shared" si="0"/>
        <v>MOYEN Système MOS-7750</v>
      </c>
      <c r="I8" s="6" t="s">
        <v>36</v>
      </c>
      <c r="J8" s="6" t="s">
        <v>2</v>
      </c>
      <c r="K8" s="6">
        <v>1</v>
      </c>
      <c r="L8" s="7">
        <v>11000</v>
      </c>
      <c r="M8" s="7">
        <f t="shared" si="1"/>
        <v>14300</v>
      </c>
    </row>
    <row r="9" spans="2:13" x14ac:dyDescent="0.2">
      <c r="B9" s="12" t="s">
        <v>13</v>
      </c>
      <c r="C9" s="6" t="s">
        <v>22</v>
      </c>
      <c r="D9" s="6" t="s">
        <v>37</v>
      </c>
      <c r="E9" s="7">
        <v>13200</v>
      </c>
      <c r="F9" s="6" t="s">
        <v>45</v>
      </c>
      <c r="G9" s="6" t="s">
        <v>37</v>
      </c>
      <c r="H9" s="7" t="str">
        <f t="shared" si="0"/>
        <v>MOYEN Système MOS-8442</v>
      </c>
      <c r="I9" s="6" t="s">
        <v>37</v>
      </c>
      <c r="J9" s="6" t="s">
        <v>2</v>
      </c>
      <c r="K9" s="6">
        <v>1</v>
      </c>
      <c r="L9" s="7">
        <v>13200</v>
      </c>
      <c r="M9" s="7">
        <f t="shared" si="1"/>
        <v>17160</v>
      </c>
    </row>
    <row r="10" spans="2:13" x14ac:dyDescent="0.2">
      <c r="B10" s="12" t="s">
        <v>13</v>
      </c>
      <c r="C10" s="6" t="s">
        <v>23</v>
      </c>
      <c r="D10" s="6" t="s">
        <v>38</v>
      </c>
      <c r="E10" s="7">
        <v>15840</v>
      </c>
      <c r="F10" s="6" t="s">
        <v>45</v>
      </c>
      <c r="G10" s="6" t="s">
        <v>38</v>
      </c>
      <c r="H10" s="7" t="str">
        <f t="shared" si="0"/>
        <v>MOYEN Système MOS-9875</v>
      </c>
      <c r="I10" s="6" t="s">
        <v>38</v>
      </c>
      <c r="J10" s="6" t="s">
        <v>2</v>
      </c>
      <c r="K10" s="6">
        <v>1</v>
      </c>
      <c r="L10" s="7">
        <v>15840</v>
      </c>
      <c r="M10" s="7">
        <f t="shared" si="1"/>
        <v>20592</v>
      </c>
    </row>
    <row r="11" spans="2:13" x14ac:dyDescent="0.2">
      <c r="B11" s="12" t="s">
        <v>13</v>
      </c>
      <c r="C11" s="6" t="s">
        <v>24</v>
      </c>
      <c r="D11" s="6" t="s">
        <v>39</v>
      </c>
      <c r="E11" s="7">
        <v>19008</v>
      </c>
      <c r="F11" s="6" t="s">
        <v>45</v>
      </c>
      <c r="G11" s="6" t="s">
        <v>39</v>
      </c>
      <c r="H11" s="7" t="str">
        <f t="shared" si="0"/>
        <v>MOYEN Système MOS-10159</v>
      </c>
      <c r="I11" s="6" t="s">
        <v>39</v>
      </c>
      <c r="J11" s="6" t="s">
        <v>2</v>
      </c>
      <c r="K11" s="6">
        <v>1</v>
      </c>
      <c r="L11" s="7">
        <v>19008</v>
      </c>
      <c r="M11" s="7">
        <f t="shared" si="1"/>
        <v>24710.400000000001</v>
      </c>
    </row>
    <row r="12" spans="2:13" x14ac:dyDescent="0.2">
      <c r="B12" s="13" t="s">
        <v>14</v>
      </c>
      <c r="C12" s="6" t="s">
        <v>25</v>
      </c>
      <c r="D12" s="6" t="s">
        <v>40</v>
      </c>
      <c r="E12" s="7">
        <v>1000</v>
      </c>
      <c r="F12" s="6" t="s">
        <v>45</v>
      </c>
      <c r="G12" s="6" t="s">
        <v>40</v>
      </c>
      <c r="H12" s="7" t="str">
        <f t="shared" si="0"/>
        <v>PETIT Système PES-11833</v>
      </c>
      <c r="I12" s="6" t="s">
        <v>40</v>
      </c>
      <c r="J12" s="6" t="s">
        <v>2</v>
      </c>
      <c r="K12" s="6">
        <v>1</v>
      </c>
      <c r="L12" s="7">
        <v>1000</v>
      </c>
      <c r="M12" s="7">
        <f t="shared" si="1"/>
        <v>1300</v>
      </c>
    </row>
    <row r="13" spans="2:13" x14ac:dyDescent="0.2">
      <c r="B13" s="13" t="s">
        <v>14</v>
      </c>
      <c r="C13" s="6" t="s">
        <v>26</v>
      </c>
      <c r="D13" s="6" t="s">
        <v>41</v>
      </c>
      <c r="E13" s="7">
        <v>1200</v>
      </c>
      <c r="F13" s="6" t="s">
        <v>45</v>
      </c>
      <c r="G13" s="6" t="s">
        <v>41</v>
      </c>
      <c r="H13" s="7" t="str">
        <f t="shared" si="0"/>
        <v>PETIT Système PES-12854</v>
      </c>
      <c r="I13" s="6" t="s">
        <v>41</v>
      </c>
      <c r="J13" s="6" t="s">
        <v>2</v>
      </c>
      <c r="K13" s="6">
        <v>1</v>
      </c>
      <c r="L13" s="7">
        <v>1200</v>
      </c>
      <c r="M13" s="7">
        <f t="shared" si="1"/>
        <v>1560</v>
      </c>
    </row>
    <row r="14" spans="2:13" x14ac:dyDescent="0.2">
      <c r="B14" s="13" t="s">
        <v>14</v>
      </c>
      <c r="C14" s="6" t="s">
        <v>27</v>
      </c>
      <c r="D14" s="6" t="s">
        <v>42</v>
      </c>
      <c r="E14" s="7">
        <v>1440</v>
      </c>
      <c r="F14" s="6" t="s">
        <v>45</v>
      </c>
      <c r="G14" s="6" t="s">
        <v>42</v>
      </c>
      <c r="H14" s="7" t="str">
        <f t="shared" si="0"/>
        <v>PETIT Système PES-13169</v>
      </c>
      <c r="I14" s="6" t="s">
        <v>42</v>
      </c>
      <c r="J14" s="6" t="s">
        <v>2</v>
      </c>
      <c r="K14" s="6">
        <v>1</v>
      </c>
      <c r="L14" s="7">
        <v>1440</v>
      </c>
      <c r="M14" s="7">
        <f t="shared" si="1"/>
        <v>1872</v>
      </c>
    </row>
    <row r="15" spans="2:13" x14ac:dyDescent="0.2">
      <c r="B15" s="13" t="s">
        <v>14</v>
      </c>
      <c r="C15" s="6" t="s">
        <v>28</v>
      </c>
      <c r="D15" s="6" t="s">
        <v>43</v>
      </c>
      <c r="E15" s="7">
        <v>1728</v>
      </c>
      <c r="F15" s="6" t="s">
        <v>45</v>
      </c>
      <c r="G15" s="6" t="s">
        <v>43</v>
      </c>
      <c r="H15" s="7" t="str">
        <f t="shared" si="0"/>
        <v>PETIT Système PES-14181</v>
      </c>
      <c r="I15" s="6" t="s">
        <v>43</v>
      </c>
      <c r="J15" s="6" t="s">
        <v>2</v>
      </c>
      <c r="K15" s="6">
        <v>1</v>
      </c>
      <c r="L15" s="7">
        <v>1728</v>
      </c>
      <c r="M15" s="7">
        <f t="shared" si="1"/>
        <v>2246.4</v>
      </c>
    </row>
    <row r="16" spans="2:13" x14ac:dyDescent="0.2">
      <c r="B16" s="13" t="s">
        <v>14</v>
      </c>
      <c r="C16" s="6" t="s">
        <v>29</v>
      </c>
      <c r="D16" s="6" t="s">
        <v>44</v>
      </c>
      <c r="E16" s="7">
        <v>2073.6</v>
      </c>
      <c r="F16" s="6" t="s">
        <v>45</v>
      </c>
      <c r="G16" s="6" t="s">
        <v>44</v>
      </c>
      <c r="H16" s="7" t="str">
        <f t="shared" si="0"/>
        <v>PETIT Système PES-15718</v>
      </c>
      <c r="I16" s="6" t="s">
        <v>44</v>
      </c>
      <c r="J16" s="6" t="s">
        <v>2</v>
      </c>
      <c r="K16" s="6">
        <v>1</v>
      </c>
      <c r="L16" s="7">
        <v>2073.6</v>
      </c>
      <c r="M16" s="7">
        <f t="shared" si="1"/>
        <v>2695.68</v>
      </c>
    </row>
    <row r="17" spans="2:13" s="9" customFormat="1" x14ac:dyDescent="0.2">
      <c r="B17" s="14" t="s">
        <v>12</v>
      </c>
      <c r="C17" s="9" t="s">
        <v>15</v>
      </c>
      <c r="E17" s="10"/>
      <c r="F17" s="9" t="s">
        <v>47</v>
      </c>
      <c r="G17" s="9" t="s">
        <v>60</v>
      </c>
      <c r="H17" s="9" t="str">
        <f>CONCATENATE(RIGHT(F17,LEN(F17)-4)," ",$G$1," ",G17)</f>
        <v>PROTECTION Composant P-1</v>
      </c>
      <c r="I17" s="9" t="s">
        <v>50</v>
      </c>
      <c r="J17" s="9" t="s">
        <v>1</v>
      </c>
      <c r="K17" s="9">
        <v>1</v>
      </c>
      <c r="L17" s="10">
        <v>120</v>
      </c>
      <c r="M17" s="10">
        <f>L17*1.3</f>
        <v>156</v>
      </c>
    </row>
    <row r="18" spans="2:13" s="6" customFormat="1" x14ac:dyDescent="0.2">
      <c r="B18" s="12" t="s">
        <v>13</v>
      </c>
      <c r="C18" s="6" t="s">
        <v>20</v>
      </c>
      <c r="E18" s="7"/>
      <c r="F18" s="8" t="s">
        <v>47</v>
      </c>
      <c r="G18" s="6" t="s">
        <v>61</v>
      </c>
      <c r="H18" s="6" t="str">
        <f t="shared" ref="H18:H28" si="2">CONCATENATE(RIGHT(F18,LEN(F18)-4)," ",$G$1," ",G18)</f>
        <v>PROTECTION Composant P-2</v>
      </c>
      <c r="I18" s="6" t="s">
        <v>51</v>
      </c>
      <c r="J18" s="8" t="s">
        <v>1</v>
      </c>
      <c r="K18" s="6">
        <v>1</v>
      </c>
      <c r="L18" s="7">
        <v>100</v>
      </c>
      <c r="M18" s="7">
        <f t="shared" si="1"/>
        <v>130</v>
      </c>
    </row>
    <row r="19" spans="2:13" s="6" customFormat="1" x14ac:dyDescent="0.2">
      <c r="B19" s="13" t="s">
        <v>14</v>
      </c>
      <c r="C19" s="6" t="s">
        <v>26</v>
      </c>
      <c r="E19" s="7"/>
      <c r="F19" s="6" t="s">
        <v>48</v>
      </c>
      <c r="G19" s="6" t="s">
        <v>15</v>
      </c>
      <c r="H19" s="6" t="str">
        <f t="shared" si="2"/>
        <v>SOCLE Composant S-1</v>
      </c>
      <c r="I19" s="6" t="s">
        <v>52</v>
      </c>
      <c r="J19" s="8" t="s">
        <v>1</v>
      </c>
      <c r="K19" s="6">
        <v>1</v>
      </c>
      <c r="L19" s="7">
        <v>50</v>
      </c>
      <c r="M19" s="7">
        <f t="shared" si="1"/>
        <v>65</v>
      </c>
    </row>
    <row r="20" spans="2:13" s="6" customFormat="1" x14ac:dyDescent="0.2">
      <c r="B20" s="13" t="s">
        <v>14</v>
      </c>
      <c r="C20" s="6" t="s">
        <v>26</v>
      </c>
      <c r="E20" s="7"/>
      <c r="F20" s="8" t="s">
        <v>47</v>
      </c>
      <c r="G20" s="6" t="s">
        <v>62</v>
      </c>
      <c r="H20" s="6" t="str">
        <f t="shared" si="2"/>
        <v>PROTECTION Composant P-3</v>
      </c>
      <c r="I20" s="6" t="s">
        <v>53</v>
      </c>
      <c r="J20" s="8" t="s">
        <v>1</v>
      </c>
      <c r="K20" s="6">
        <v>1</v>
      </c>
      <c r="L20" s="7">
        <v>115</v>
      </c>
      <c r="M20" s="7">
        <f t="shared" si="1"/>
        <v>149.5</v>
      </c>
    </row>
    <row r="21" spans="2:13" s="6" customFormat="1" x14ac:dyDescent="0.2">
      <c r="B21" s="13" t="s">
        <v>14</v>
      </c>
      <c r="C21" s="6" t="s">
        <v>26</v>
      </c>
      <c r="E21" s="7"/>
      <c r="F21" s="6" t="s">
        <v>48</v>
      </c>
      <c r="G21" s="6" t="s">
        <v>16</v>
      </c>
      <c r="H21" s="6" t="str">
        <f t="shared" si="2"/>
        <v>SOCLE Composant S-2</v>
      </c>
      <c r="I21" s="6" t="s">
        <v>54</v>
      </c>
      <c r="J21" s="8" t="s">
        <v>1</v>
      </c>
      <c r="K21" s="6">
        <v>1</v>
      </c>
      <c r="L21" s="7">
        <v>115</v>
      </c>
      <c r="M21" s="7">
        <f t="shared" si="1"/>
        <v>149.5</v>
      </c>
    </row>
    <row r="22" spans="2:13" s="6" customFormat="1" x14ac:dyDescent="0.2">
      <c r="B22" s="12" t="s">
        <v>13</v>
      </c>
      <c r="C22" s="6" t="s">
        <v>20</v>
      </c>
      <c r="E22" s="7"/>
      <c r="F22" s="6" t="s">
        <v>48</v>
      </c>
      <c r="G22" s="6" t="s">
        <v>17</v>
      </c>
      <c r="H22" s="6" t="str">
        <f t="shared" si="2"/>
        <v>SOCLE Composant S-3</v>
      </c>
      <c r="I22" s="6" t="s">
        <v>55</v>
      </c>
      <c r="J22" s="8" t="s">
        <v>1</v>
      </c>
      <c r="K22" s="6">
        <v>1</v>
      </c>
      <c r="L22" s="7">
        <v>55</v>
      </c>
      <c r="M22" s="7">
        <f t="shared" si="1"/>
        <v>71.5</v>
      </c>
    </row>
    <row r="23" spans="2:13" s="6" customFormat="1" x14ac:dyDescent="0.2">
      <c r="B23" s="13" t="s">
        <v>14</v>
      </c>
      <c r="C23" s="6" t="s">
        <v>29</v>
      </c>
      <c r="E23" s="7"/>
      <c r="F23" s="6" t="s">
        <v>48</v>
      </c>
      <c r="G23" s="6" t="s">
        <v>18</v>
      </c>
      <c r="H23" s="6" t="str">
        <f t="shared" si="2"/>
        <v>SOCLE Composant S-4</v>
      </c>
      <c r="I23" s="6" t="s">
        <v>56</v>
      </c>
      <c r="J23" s="8" t="s">
        <v>1</v>
      </c>
      <c r="K23" s="6">
        <v>1</v>
      </c>
      <c r="L23" s="7">
        <v>59</v>
      </c>
      <c r="M23" s="7">
        <f t="shared" si="1"/>
        <v>76.7</v>
      </c>
    </row>
    <row r="24" spans="2:13" s="6" customFormat="1" x14ac:dyDescent="0.2">
      <c r="B24" s="13" t="s">
        <v>14</v>
      </c>
      <c r="C24" s="6" t="s">
        <v>29</v>
      </c>
      <c r="E24" s="7"/>
      <c r="F24" s="6" t="s">
        <v>49</v>
      </c>
      <c r="G24" s="6" t="s">
        <v>63</v>
      </c>
      <c r="H24" s="6" t="str">
        <f t="shared" si="2"/>
        <v>CABLE Composant C-1</v>
      </c>
      <c r="I24" s="6" t="s">
        <v>57</v>
      </c>
      <c r="J24" s="8" t="s">
        <v>1</v>
      </c>
      <c r="K24" s="6">
        <v>2</v>
      </c>
      <c r="L24" s="7">
        <v>10</v>
      </c>
      <c r="M24" s="7">
        <f t="shared" si="1"/>
        <v>13</v>
      </c>
    </row>
    <row r="25" spans="2:13" s="6" customFormat="1" x14ac:dyDescent="0.2">
      <c r="B25" s="12" t="s">
        <v>13</v>
      </c>
      <c r="C25" s="6" t="s">
        <v>21</v>
      </c>
      <c r="E25" s="7"/>
      <c r="F25" s="6" t="s">
        <v>49</v>
      </c>
      <c r="G25" s="6" t="s">
        <v>18</v>
      </c>
      <c r="H25" s="6" t="str">
        <f t="shared" si="2"/>
        <v>CABLE Composant S-4</v>
      </c>
      <c r="I25" s="6" t="s">
        <v>56</v>
      </c>
      <c r="J25" s="8" t="s">
        <v>1</v>
      </c>
      <c r="K25" s="6">
        <v>1</v>
      </c>
      <c r="L25" s="7">
        <v>59</v>
      </c>
      <c r="M25" s="7">
        <f t="shared" si="1"/>
        <v>76.7</v>
      </c>
    </row>
    <row r="26" spans="2:13" s="6" customFormat="1" x14ac:dyDescent="0.2">
      <c r="B26" s="12" t="s">
        <v>13</v>
      </c>
      <c r="C26" s="6" t="s">
        <v>21</v>
      </c>
      <c r="E26" s="7"/>
      <c r="F26" s="6" t="s">
        <v>49</v>
      </c>
      <c r="G26" s="6" t="s">
        <v>64</v>
      </c>
      <c r="H26" s="6" t="str">
        <f t="shared" si="2"/>
        <v>CABLE Composant C-2</v>
      </c>
      <c r="I26" s="6" t="s">
        <v>58</v>
      </c>
      <c r="J26" s="8" t="s">
        <v>1</v>
      </c>
      <c r="K26" s="6">
        <v>2</v>
      </c>
      <c r="L26" s="7">
        <v>15</v>
      </c>
      <c r="M26" s="7">
        <f t="shared" si="1"/>
        <v>19.5</v>
      </c>
    </row>
    <row r="27" spans="2:13" s="6" customFormat="1" x14ac:dyDescent="0.2">
      <c r="B27" s="13" t="s">
        <v>14</v>
      </c>
      <c r="C27" s="6" t="s">
        <v>29</v>
      </c>
      <c r="E27" s="7"/>
      <c r="F27" s="6" t="s">
        <v>49</v>
      </c>
      <c r="G27" s="6" t="s">
        <v>65</v>
      </c>
      <c r="H27" s="6" t="str">
        <f t="shared" si="2"/>
        <v>CABLE Composant C-3</v>
      </c>
      <c r="I27" s="6" t="s">
        <v>59</v>
      </c>
      <c r="J27" s="8" t="s">
        <v>1</v>
      </c>
      <c r="K27" s="6">
        <v>3</v>
      </c>
      <c r="L27" s="7">
        <v>19</v>
      </c>
      <c r="M27" s="7">
        <f t="shared" ref="M27" si="3">L27*1.3</f>
        <v>24.7</v>
      </c>
    </row>
    <row r="28" spans="2:13" s="6" customFormat="1" x14ac:dyDescent="0.2">
      <c r="B28" s="11" t="s">
        <v>12</v>
      </c>
      <c r="C28" s="6" t="s">
        <v>18</v>
      </c>
      <c r="E28" s="7"/>
      <c r="F28" s="6" t="s">
        <v>49</v>
      </c>
      <c r="G28" s="6" t="s">
        <v>65</v>
      </c>
      <c r="H28" s="6" t="str">
        <f t="shared" si="2"/>
        <v>CABLE Composant C-3</v>
      </c>
      <c r="I28" s="6" t="s">
        <v>59</v>
      </c>
      <c r="J28" s="8" t="s">
        <v>1</v>
      </c>
      <c r="K28" s="6">
        <v>3</v>
      </c>
      <c r="L28" s="7">
        <v>19</v>
      </c>
      <c r="M28" s="7">
        <f t="shared" si="1"/>
        <v>24.7</v>
      </c>
    </row>
    <row r="29" spans="2:13" x14ac:dyDescent="0.2">
      <c r="B29" s="6"/>
      <c r="C29" s="6"/>
    </row>
    <row r="30" spans="2:13" x14ac:dyDescent="0.2">
      <c r="B30" s="6"/>
      <c r="C30" s="6"/>
    </row>
    <row r="31" spans="2:13" x14ac:dyDescent="0.2">
      <c r="B31" s="6"/>
      <c r="C31" s="6"/>
    </row>
    <row r="32" spans="2:13" x14ac:dyDescent="0.2">
      <c r="C32" s="6"/>
      <c r="H32" s="3"/>
    </row>
    <row r="33" spans="2:11" x14ac:dyDescent="0.2">
      <c r="B33" s="6"/>
      <c r="C33" s="6"/>
      <c r="H33" s="3"/>
      <c r="J33" s="6"/>
    </row>
    <row r="34" spans="2:11" x14ac:dyDescent="0.2">
      <c r="B34" s="6"/>
      <c r="C34" s="6"/>
      <c r="H34" s="3"/>
    </row>
    <row r="35" spans="2:11" x14ac:dyDescent="0.2">
      <c r="B35" s="6"/>
      <c r="C35" s="6"/>
      <c r="H35" s="3"/>
      <c r="K35" t="s">
        <v>3</v>
      </c>
    </row>
    <row r="36" spans="2:11" x14ac:dyDescent="0.2">
      <c r="B36" s="6"/>
      <c r="C36" s="6"/>
      <c r="H36" s="3"/>
    </row>
    <row r="37" spans="2:11" x14ac:dyDescent="0.2">
      <c r="B37" s="6"/>
      <c r="C37" s="6"/>
      <c r="H37" s="3"/>
    </row>
    <row r="38" spans="2:11" x14ac:dyDescent="0.2">
      <c r="B38" s="6"/>
      <c r="C38" s="6"/>
      <c r="H38" s="3"/>
    </row>
    <row r="39" spans="2:11" x14ac:dyDescent="0.2">
      <c r="B39" s="6"/>
      <c r="C39" s="6"/>
      <c r="H39" s="3"/>
    </row>
    <row r="40" spans="2:11" x14ac:dyDescent="0.2">
      <c r="B40" s="6"/>
      <c r="C40" s="6"/>
      <c r="H40" s="3"/>
    </row>
    <row r="41" spans="2:11" x14ac:dyDescent="0.2">
      <c r="B41" s="6"/>
      <c r="C41" s="6"/>
      <c r="H41" s="3"/>
    </row>
    <row r="42" spans="2:11" x14ac:dyDescent="0.2">
      <c r="B42" s="6"/>
      <c r="C42" s="6"/>
      <c r="H42" s="3"/>
    </row>
    <row r="43" spans="2:11" x14ac:dyDescent="0.2">
      <c r="B43" s="6"/>
      <c r="C43" s="6"/>
      <c r="H43" s="3"/>
    </row>
    <row r="44" spans="2:11" x14ac:dyDescent="0.2">
      <c r="B44" s="6"/>
      <c r="C44" s="6"/>
      <c r="H44" s="3"/>
    </row>
    <row r="45" spans="2:11" x14ac:dyDescent="0.2">
      <c r="B45" s="6"/>
      <c r="C45" s="6"/>
      <c r="H45" s="3"/>
    </row>
    <row r="46" spans="2:11" x14ac:dyDescent="0.2">
      <c r="H46" s="3"/>
    </row>
    <row r="47" spans="2:11" x14ac:dyDescent="0.2">
      <c r="H47" s="3"/>
    </row>
    <row r="48" spans="2:11" x14ac:dyDescent="0.2">
      <c r="H48" s="3"/>
    </row>
    <row r="49" spans="8:8" x14ac:dyDescent="0.2">
      <c r="H49" s="3"/>
    </row>
    <row r="50" spans="8:8" x14ac:dyDescent="0.2">
      <c r="H50" s="3"/>
    </row>
    <row r="51" spans="8:8" x14ac:dyDescent="0.2">
      <c r="H51" s="3"/>
    </row>
    <row r="52" spans="8:8" x14ac:dyDescent="0.2">
      <c r="H52" s="3"/>
    </row>
    <row r="53" spans="8:8" x14ac:dyDescent="0.2">
      <c r="H53" s="3"/>
    </row>
    <row r="54" spans="8:8" x14ac:dyDescent="0.2">
      <c r="H54" s="3"/>
    </row>
    <row r="55" spans="8:8" x14ac:dyDescent="0.2">
      <c r="H55" s="3"/>
    </row>
    <row r="56" spans="8:8" x14ac:dyDescent="0.2">
      <c r="H56" s="3"/>
    </row>
    <row r="57" spans="8:8" x14ac:dyDescent="0.2">
      <c r="H57" s="3"/>
    </row>
    <row r="58" spans="8:8" x14ac:dyDescent="0.2">
      <c r="H58" s="3"/>
    </row>
  </sheetData>
  <autoFilter ref="A1:M1"/>
  <printOptions headings="1" gridLines="1"/>
  <pageMargins left="0.23622047244094491" right="0.23622047244094491" top="0.74803149606299213" bottom="0.74803149606299213" header="0.31496062992125984" footer="0.31496062992125984"/>
  <pageSetup paperSize="9" scale="53" fitToHeight="0" pageOrder="overThenDown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uvrir">
                <anchor moveWithCells="1" sizeWithCells="1">
                  <from>
                    <xdr:col>1</xdr:col>
                    <xdr:colOff>19050</xdr:colOff>
                    <xdr:row>32</xdr:row>
                    <xdr:rowOff>38100</xdr:rowOff>
                  </from>
                  <to>
                    <xdr:col>1</xdr:col>
                    <xdr:colOff>923925</xdr:colOff>
                    <xdr:row>33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 DataBase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Saber CHAHBOUNE</dc:creator>
  <cp:lastModifiedBy>Saber CHAHBOUNE</cp:lastModifiedBy>
  <cp:lastPrinted>2016-04-20T09:17:03Z</cp:lastPrinted>
  <dcterms:created xsi:type="dcterms:W3CDTF">2016-02-12T09:54:36Z</dcterms:created>
  <dcterms:modified xsi:type="dcterms:W3CDTF">2016-04-20T14:51:36Z</dcterms:modified>
</cp:coreProperties>
</file>