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4275" windowWidth="17715" windowHeight="6150" tabRatio="872"/>
  </bookViews>
  <sheets>
    <sheet name="Dimensionnement" sheetId="8" r:id="rId1"/>
    <sheet name="Puissances des UI" sheetId="7" r:id="rId2"/>
  </sheets>
  <definedNames>
    <definedName name="Cassette.2.voies.RDC">'Puissances des UI'!$AF$8:$AI$19</definedName>
    <definedName name="Cassette.600x600.RCIM">'Puissances des UI'!$G$8:$J$17</definedName>
    <definedName name="Cassette.800x800.Ht.perf.RCI">'Puissances des UI'!$AP$8:$AS$16</definedName>
    <definedName name="Cassette.800x800.RCI.EK">'Puissances des UI'!$AK$8:$AN$20</definedName>
    <definedName name="Console.carrossée.RPF">'Puissances des UI'!$V$8:$Y$16</definedName>
    <definedName name="Console.carrossée.RPFI">'Puissances des UI'!$AA$8:$AD$16</definedName>
    <definedName name="Console.non.carrossée.RPFI">'Puissances des UI'!$AA$8:$AD$16</definedName>
    <definedName name="elechitachi">#REF!</definedName>
    <definedName name="Gainable.hôtelier.M1.RPIM">'Puissances des UI'!$L$8:$O$13</definedName>
    <definedName name="Gainable.M1.RPI">'Puissances des UI'!$B$8:$E$25</definedName>
    <definedName name="Gainable.RPI">'Puissances des UI'!$B$8:$E$25</definedName>
    <definedName name="GainableRPI">'Puissances des UI'!$B$8:$E$25</definedName>
    <definedName name="Mural.RPK">'Puissances des UI'!$Q$8:$T$19</definedName>
    <definedName name="Plafonnier.RPC">'Puissances des UI'!$AU$8:$AX$18</definedName>
  </definedNames>
  <calcPr calcId="145621"/>
</workbook>
</file>

<file path=xl/calcChain.xml><?xml version="1.0" encoding="utf-8"?>
<calcChain xmlns="http://schemas.openxmlformats.org/spreadsheetml/2006/main">
  <c r="L20" i="8" l="1"/>
  <c r="H9" i="7" l="1"/>
  <c r="K20" i="8" l="1"/>
  <c r="K19" i="8"/>
  <c r="L19" i="8" s="1"/>
  <c r="AV9" i="7" l="1"/>
  <c r="AW9" i="7"/>
  <c r="AV10" i="7"/>
  <c r="AW10" i="7"/>
  <c r="AV11" i="7"/>
  <c r="AW11" i="7"/>
  <c r="AV12" i="7"/>
  <c r="AW12" i="7"/>
  <c r="AV13" i="7"/>
  <c r="AW13" i="7"/>
  <c r="AV14" i="7"/>
  <c r="AW14" i="7"/>
  <c r="AV15" i="7"/>
  <c r="AW15" i="7"/>
  <c r="AV16" i="7"/>
  <c r="AW16" i="7"/>
  <c r="AV17" i="7"/>
  <c r="AW17" i="7"/>
  <c r="AV18" i="7"/>
  <c r="AW18" i="7"/>
  <c r="AQ14" i="7"/>
  <c r="AQ11" i="7"/>
  <c r="AR16" i="7"/>
  <c r="AQ16" i="7"/>
  <c r="AL20" i="7"/>
  <c r="AM20" i="7"/>
  <c r="AQ9" i="7"/>
  <c r="AR9" i="7"/>
  <c r="AQ10" i="7"/>
  <c r="AR10" i="7"/>
  <c r="AR11" i="7"/>
  <c r="AQ12" i="7"/>
  <c r="AR12" i="7"/>
  <c r="AQ13" i="7"/>
  <c r="AR13" i="7"/>
  <c r="AR14" i="7"/>
  <c r="AQ15" i="7"/>
  <c r="AR15" i="7"/>
  <c r="AL10" i="7"/>
  <c r="AM10" i="7"/>
  <c r="AL11" i="7"/>
  <c r="AM11" i="7"/>
  <c r="AL12" i="7"/>
  <c r="AM12" i="7"/>
  <c r="AL13" i="7"/>
  <c r="AM13" i="7"/>
  <c r="AL14" i="7"/>
  <c r="AM14" i="7"/>
  <c r="AL15" i="7"/>
  <c r="AM15" i="7"/>
  <c r="AL16" i="7"/>
  <c r="AM16" i="7"/>
  <c r="AL17" i="7"/>
  <c r="AM17" i="7"/>
  <c r="AL18" i="7"/>
  <c r="AM18" i="7"/>
  <c r="AL19" i="7"/>
  <c r="AM19" i="7"/>
  <c r="AM9" i="7"/>
  <c r="AL9" i="7"/>
  <c r="AG10" i="7"/>
  <c r="AH10" i="7"/>
  <c r="AG11" i="7"/>
  <c r="AH11" i="7"/>
  <c r="AG12" i="7"/>
  <c r="AH12" i="7"/>
  <c r="AG13" i="7"/>
  <c r="AH13" i="7"/>
  <c r="AG14" i="7"/>
  <c r="AH14" i="7"/>
  <c r="AG15" i="7"/>
  <c r="AH15" i="7"/>
  <c r="AG16" i="7"/>
  <c r="AH16" i="7"/>
  <c r="AG17" i="7"/>
  <c r="AH17" i="7"/>
  <c r="AG18" i="7"/>
  <c r="AH18" i="7"/>
  <c r="AG19" i="7"/>
  <c r="AH19" i="7"/>
  <c r="AH9" i="7"/>
  <c r="AG9" i="7"/>
  <c r="AB10" i="7"/>
  <c r="AC10" i="7"/>
  <c r="AB11" i="7"/>
  <c r="AC11" i="7"/>
  <c r="AB12" i="7"/>
  <c r="AC12" i="7"/>
  <c r="AB13" i="7"/>
  <c r="AC13" i="7"/>
  <c r="AB14" i="7"/>
  <c r="AC14" i="7"/>
  <c r="AB15" i="7"/>
  <c r="AC15" i="7"/>
  <c r="AB16" i="7"/>
  <c r="AC16" i="7"/>
  <c r="AC9" i="7"/>
  <c r="AB9" i="7"/>
  <c r="W10" i="7"/>
  <c r="X10" i="7"/>
  <c r="W11" i="7"/>
  <c r="X11" i="7"/>
  <c r="W12" i="7"/>
  <c r="X12" i="7"/>
  <c r="W13" i="7"/>
  <c r="X13" i="7"/>
  <c r="W14" i="7"/>
  <c r="X14" i="7"/>
  <c r="W15" i="7"/>
  <c r="X15" i="7"/>
  <c r="W16" i="7"/>
  <c r="X16" i="7"/>
  <c r="X9" i="7"/>
  <c r="W9" i="7"/>
  <c r="R10" i="7"/>
  <c r="S10" i="7"/>
  <c r="R11" i="7"/>
  <c r="S11" i="7"/>
  <c r="R12" i="7"/>
  <c r="S12" i="7"/>
  <c r="R13" i="7"/>
  <c r="S13" i="7"/>
  <c r="R14" i="7"/>
  <c r="S14" i="7"/>
  <c r="R15" i="7"/>
  <c r="S15" i="7"/>
  <c r="R16" i="7"/>
  <c r="S16" i="7"/>
  <c r="R17" i="7"/>
  <c r="S17" i="7"/>
  <c r="R18" i="7"/>
  <c r="S18" i="7"/>
  <c r="R19" i="7"/>
  <c r="S19" i="7"/>
  <c r="S9" i="7"/>
  <c r="R9" i="7"/>
  <c r="M10" i="7"/>
  <c r="N10" i="7"/>
  <c r="M11" i="7"/>
  <c r="N11" i="7"/>
  <c r="M12" i="7"/>
  <c r="N12" i="7"/>
  <c r="M13" i="7"/>
  <c r="N13" i="7"/>
  <c r="N9" i="7"/>
  <c r="M9" i="7"/>
  <c r="H10" i="7"/>
  <c r="I10" i="7"/>
  <c r="H11" i="7"/>
  <c r="I11" i="7"/>
  <c r="H12" i="7"/>
  <c r="I12" i="7"/>
  <c r="H13" i="7"/>
  <c r="I13" i="7"/>
  <c r="H14" i="7"/>
  <c r="I14" i="7"/>
  <c r="H15" i="7"/>
  <c r="I15" i="7"/>
  <c r="H16" i="7"/>
  <c r="I16" i="7"/>
  <c r="H17" i="7"/>
  <c r="I17" i="7"/>
  <c r="I9" i="7"/>
</calcChain>
</file>

<file path=xl/sharedStrings.xml><?xml version="1.0" encoding="utf-8"?>
<sst xmlns="http://schemas.openxmlformats.org/spreadsheetml/2006/main" count="181" uniqueCount="134">
  <si>
    <t>RPI-0.6FSN4E</t>
  </si>
  <si>
    <t>RPI-0.8FSN4E</t>
  </si>
  <si>
    <t>RPI-1.0FSN4E</t>
  </si>
  <si>
    <t>RPI-1.5FSN4E</t>
  </si>
  <si>
    <t>RPI-2.0FSN4E</t>
  </si>
  <si>
    <t>RPI-2.5FSN4E</t>
  </si>
  <si>
    <t>RPI-3.0FSN4E</t>
  </si>
  <si>
    <t>RPI-4.0FSN4E</t>
  </si>
  <si>
    <t>RPI-5.0FSN4E</t>
  </si>
  <si>
    <t>RPI-6.0FSN4E</t>
  </si>
  <si>
    <t>RPI-8.0FSN3E</t>
  </si>
  <si>
    <t>RPI-10.0FSN3E</t>
  </si>
  <si>
    <t>RPI-16.0FSN3E</t>
  </si>
  <si>
    <t>RPI-20.0FSN3E</t>
  </si>
  <si>
    <t>RCI-1.0FSN3EK</t>
  </si>
  <si>
    <t>RCI-1.5FSN3EK</t>
  </si>
  <si>
    <t>RCI-2.0FSN3EK</t>
  </si>
  <si>
    <t>RCI-2.5FSN3EK</t>
  </si>
  <si>
    <t>RCI-3.0FSN3EK</t>
  </si>
  <si>
    <t>RCI-4.0FSN3EK</t>
  </si>
  <si>
    <t>RCI-5.0FSN3EK</t>
  </si>
  <si>
    <t>RCI-6.0FSN3EK</t>
  </si>
  <si>
    <t>RCD-1.0FSN2</t>
  </si>
  <si>
    <t>RCD-1.5FSN2</t>
  </si>
  <si>
    <t>RCD-2.0FSN2</t>
  </si>
  <si>
    <t>RCD-2.5FSN2</t>
  </si>
  <si>
    <t>RCD-3.0FSN2</t>
  </si>
  <si>
    <t>RCD-4.0FSN2</t>
  </si>
  <si>
    <t>RCD-5.0FSN2</t>
  </si>
  <si>
    <t>RPC-1.5FSN3</t>
  </si>
  <si>
    <t>RPC-2.0FSN3</t>
  </si>
  <si>
    <t>RPC-2.5FSN3</t>
  </si>
  <si>
    <t>RPC-3.0FSN3</t>
  </si>
  <si>
    <t>RPC-4.0FSN3</t>
  </si>
  <si>
    <t>RPC-5.0FSN3</t>
  </si>
  <si>
    <t>RPC-6.0FSN3</t>
  </si>
  <si>
    <t>RPIM-0.6FSN4E</t>
  </si>
  <si>
    <t>RPIM-0.8FSN4E</t>
  </si>
  <si>
    <t>RPIM-1.0FSN4E</t>
  </si>
  <si>
    <t>RPIM-1.5FSN4E</t>
  </si>
  <si>
    <t>RPK-0.6FSN3M</t>
  </si>
  <si>
    <t>RPK-0.8FSN3M</t>
  </si>
  <si>
    <t>RPK-1.0FSN3M</t>
  </si>
  <si>
    <t>RPK-1.5FSN3M</t>
  </si>
  <si>
    <t>RPK-2.0FSN3M</t>
  </si>
  <si>
    <t>RPK-2.5FSN3M</t>
  </si>
  <si>
    <t>RPK-3.0FSN3M</t>
  </si>
  <si>
    <t>RPK-4.0FSN3M</t>
  </si>
  <si>
    <t>RPF-1.0FSN2E</t>
  </si>
  <si>
    <t>RPF-1.5FSN2E</t>
  </si>
  <si>
    <t>RPF-2.0FSN2E</t>
  </si>
  <si>
    <t>RPF-2.5FSN2E</t>
  </si>
  <si>
    <t>RPFI-1.0FSN2E</t>
  </si>
  <si>
    <t>RPFI-1.5FSN2E</t>
  </si>
  <si>
    <t>RPFI-2.0FSN2E</t>
  </si>
  <si>
    <t>RPFI-2.5FSN2E</t>
  </si>
  <si>
    <t>Type d'unité intérieure</t>
  </si>
  <si>
    <t>RPIM-1.3FSN4E</t>
  </si>
  <si>
    <t>RPI-1.8FSN4E</t>
  </si>
  <si>
    <t>RPI-2.3FSN4E</t>
  </si>
  <si>
    <t>RCIM-0.6FSN4E</t>
  </si>
  <si>
    <t>RCIM-0.8FSN4E</t>
  </si>
  <si>
    <t>RCIM-1.0FSN4E</t>
  </si>
  <si>
    <t>RCIM-1.3FSN4E</t>
  </si>
  <si>
    <t>RCIM-1.5FSN4E</t>
  </si>
  <si>
    <t>RCIM-1.8FSN4E</t>
  </si>
  <si>
    <t>RCIM-2.0FSN4E</t>
  </si>
  <si>
    <t>RCIM-2.3FSN4E</t>
  </si>
  <si>
    <t>RCIM-2.5FSN4E</t>
  </si>
  <si>
    <t>RPI-1.3FSN4E</t>
  </si>
  <si>
    <t>Puissance froide (en W)</t>
  </si>
  <si>
    <t>Puissance chaude (en W)</t>
  </si>
  <si>
    <t>Puissance (en CV)</t>
  </si>
  <si>
    <t>RPK-1.3FSN3M</t>
  </si>
  <si>
    <t>RPK-1.8FSN3M</t>
  </si>
  <si>
    <t>RPK-2.3FSN3M</t>
  </si>
  <si>
    <t>RPF-0.8FSN2E</t>
  </si>
  <si>
    <t>RPF-1.3FSN2E</t>
  </si>
  <si>
    <t>RPF-1.8FSN2E</t>
  </si>
  <si>
    <t>RPF-2.3FSN2E</t>
  </si>
  <si>
    <t>RPFI-0.8FSN2E</t>
  </si>
  <si>
    <t>RPFI-1.3FSN2E</t>
  </si>
  <si>
    <t>RPFI-1.8FSN2E</t>
  </si>
  <si>
    <t>RPFI-2.3FSN2E</t>
  </si>
  <si>
    <t>RCD-0.8FSN2</t>
  </si>
  <si>
    <t>RCD-1.3FSN2</t>
  </si>
  <si>
    <t>RCD-1.8FSN2</t>
  </si>
  <si>
    <t>RCD-2.3FSN2</t>
  </si>
  <si>
    <t>RCI-0.8FSN3EK</t>
  </si>
  <si>
    <t>RCI-1.3FSN3EK</t>
  </si>
  <si>
    <t>RCI-1.8FSN3EK</t>
  </si>
  <si>
    <t>RCI-2.3FSN3EK</t>
  </si>
  <si>
    <t>RPC-1.3FSN3</t>
  </si>
  <si>
    <t>RPC-1.8FSN3</t>
  </si>
  <si>
    <t>RPC-2.3FSN3</t>
  </si>
  <si>
    <t>Niveau</t>
  </si>
  <si>
    <t>Surface
(en m²)</t>
  </si>
  <si>
    <t>Total apports avec surpuissance (en W)</t>
  </si>
  <si>
    <r>
      <t xml:space="preserve">Total apports sensible (en W)
</t>
    </r>
    <r>
      <rPr>
        <i/>
        <sz val="9"/>
        <color theme="1"/>
        <rFont val="Calibri"/>
        <family val="2"/>
        <scheme val="minor"/>
      </rPr>
      <t>(si bilan thermique)</t>
    </r>
  </si>
  <si>
    <r>
      <t xml:space="preserve">Total apports latents (en W)
</t>
    </r>
    <r>
      <rPr>
        <i/>
        <sz val="9"/>
        <color theme="1"/>
        <rFont val="Calibri"/>
        <family val="2"/>
        <scheme val="minor"/>
      </rPr>
      <t>(si bilan thermique)</t>
    </r>
  </si>
  <si>
    <r>
      <t xml:space="preserve">Type d'unité intérieure
</t>
    </r>
    <r>
      <rPr>
        <i/>
        <sz val="9"/>
        <color theme="1"/>
        <rFont val="Calibri"/>
        <family val="2"/>
        <scheme val="minor"/>
      </rPr>
      <t>(du local)</t>
    </r>
  </si>
  <si>
    <t>Total déperditions avec surpuissance (en W)</t>
  </si>
  <si>
    <t>Dénomination du local</t>
  </si>
  <si>
    <t>T° été
(en °C)</t>
  </si>
  <si>
    <t>Hygro été
(en %)</t>
  </si>
  <si>
    <t>T° hivers
(en °C)</t>
  </si>
  <si>
    <t>Hygro hivers
(en %)</t>
  </si>
  <si>
    <r>
      <t xml:space="preserve">Total apports (en W)
</t>
    </r>
    <r>
      <rPr>
        <i/>
        <sz val="9"/>
        <color theme="1"/>
        <rFont val="Calibri"/>
        <family val="2"/>
        <scheme val="minor"/>
      </rPr>
      <t>(si bilan thermique)</t>
    </r>
  </si>
  <si>
    <r>
      <t xml:space="preserve">Total déperditions (en W)
</t>
    </r>
    <r>
      <rPr>
        <i/>
        <sz val="9"/>
        <color theme="1"/>
        <rFont val="Calibri"/>
        <family val="2"/>
        <scheme val="minor"/>
      </rPr>
      <t>(si bilan thermique)</t>
    </r>
  </si>
  <si>
    <r>
      <t xml:space="preserve">Numéro du boitier à récupération d'énergie
</t>
    </r>
    <r>
      <rPr>
        <i/>
        <sz val="9"/>
        <color theme="1"/>
        <rFont val="Calibri"/>
        <family val="2"/>
        <scheme val="minor"/>
      </rPr>
      <t>(si DRV 3 tubes)</t>
    </r>
  </si>
  <si>
    <t>Puissance sélectionnée (en CV)</t>
  </si>
  <si>
    <t>Test</t>
  </si>
  <si>
    <t>Libellé du GE</t>
  </si>
  <si>
    <t>Gainable.M1.RPI</t>
  </si>
  <si>
    <t>Cassette.600x600.RCIM</t>
  </si>
  <si>
    <t>Gainable.hôtelier.M1.RPIM</t>
  </si>
  <si>
    <t>Mural.RPK</t>
  </si>
  <si>
    <t>Console.carrossée.RPF</t>
  </si>
  <si>
    <t>Cassette.2.voies.RDC</t>
  </si>
  <si>
    <t>Cassette.800x800.RCI.EK</t>
  </si>
  <si>
    <t>Cassette.800x800.Ht.perf.RCI</t>
  </si>
  <si>
    <t>Plafonnier.RPC</t>
  </si>
  <si>
    <t>Gainable.M1.RPI;Cassette.600x600.RCIM;Gainable.hôtelier.M1-RPIM;Mural-RPK;Console.carrossée.RPF;Console.non.carrossée.RPFI;Cassette.2.voies.RDC;Cassette.800x800.RCI.EK;Cassette.800x800.Ht.perf.RCI;Plafonnier.RPC</t>
  </si>
  <si>
    <t>Console.non.carrossée.RPFI</t>
  </si>
  <si>
    <t>GE 01</t>
  </si>
  <si>
    <t>T° ext de 35°C et T°int de 26°C</t>
  </si>
  <si>
    <t>T° ext de -7°C et t°int de 19°C</t>
  </si>
  <si>
    <r>
      <t xml:space="preserve">Ratio chaud (en W/m²) --&gt;
 </t>
    </r>
    <r>
      <rPr>
        <i/>
        <sz val="11"/>
        <color theme="1"/>
        <rFont val="Calibri"/>
        <family val="2"/>
        <scheme val="minor"/>
      </rPr>
      <t>A compléter si aucun bilan thermique</t>
    </r>
  </si>
  <si>
    <r>
      <t xml:space="preserve">Ratio froid (en W/m²) --&gt; 
</t>
    </r>
    <r>
      <rPr>
        <i/>
        <sz val="11"/>
        <color theme="1"/>
        <rFont val="Calibri"/>
        <family val="2"/>
        <scheme val="minor"/>
      </rPr>
      <t>A compléter si aucun bilan thermique</t>
    </r>
  </si>
  <si>
    <t>Surpuissance en chaud</t>
  </si>
  <si>
    <t>Surpuissance en froid</t>
  </si>
  <si>
    <r>
      <t xml:space="preserve">Sélection UI en chaud
</t>
    </r>
    <r>
      <rPr>
        <i/>
        <sz val="9"/>
        <color theme="1"/>
        <rFont val="Calibri"/>
        <family val="2"/>
        <scheme val="minor"/>
      </rPr>
      <t>(référence UI)</t>
    </r>
  </si>
  <si>
    <r>
      <t xml:space="preserve">Sélection UI en froid
</t>
    </r>
    <r>
      <rPr>
        <i/>
        <sz val="9"/>
        <color theme="1"/>
        <rFont val="Calibri"/>
        <family val="2"/>
        <scheme val="minor"/>
      </rPr>
      <t>(référence UI)</t>
    </r>
  </si>
  <si>
    <t>Mural-RPK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</si>
</sst>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6" fontId="0" fillId="0" borderId="6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0" xfId="0" applyFill="1" applyBorder="1"/>
    <xf numFmtId="166" fontId="0" fillId="0" borderId="0" xfId="0" applyNumberFormat="1" applyFill="1" applyBorder="1"/>
    <xf numFmtId="0" fontId="0" fillId="2" borderId="26" xfId="0" applyFill="1" applyBorder="1" applyAlignment="1">
      <alignment horizontal="center" vertical="center" wrapText="1"/>
    </xf>
    <xf numFmtId="9" fontId="0" fillId="2" borderId="22" xfId="0" applyNumberForma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9" fontId="0" fillId="2" borderId="22" xfId="2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19" xfId="0" applyFont="1" applyFill="1" applyBorder="1" applyAlignment="1">
      <alignment horizontal="center" vertical="center" wrapText="1"/>
    </xf>
    <xf numFmtId="0" fontId="0" fillId="3" borderId="23" xfId="0" applyFont="1" applyFill="1" applyBorder="1" applyAlignment="1">
      <alignment horizontal="center" vertical="center" wrapText="1"/>
    </xf>
    <xf numFmtId="0" fontId="0" fillId="3" borderId="2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9" xfId="0" applyFont="1" applyFill="1" applyBorder="1" applyAlignment="1">
      <alignment horizontal="center" vertical="center" wrapText="1"/>
    </xf>
    <xf numFmtId="0" fontId="0" fillId="4" borderId="23" xfId="0" applyFont="1" applyFill="1" applyBorder="1" applyAlignment="1">
      <alignment horizontal="center" vertical="center" wrapText="1"/>
    </xf>
    <xf numFmtId="0" fontId="0" fillId="4" borderId="20" xfId="0" applyFont="1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</cellXfs>
  <cellStyles count="4">
    <cellStyle name="Normal" xfId="0" builtinId="0"/>
    <cellStyle name="Normal 2" xfId="1"/>
    <cellStyle name="Normal 48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I10" zoomScaleNormal="100" workbookViewId="0">
      <selection activeCell="R19" sqref="R19"/>
    </sheetView>
  </sheetViews>
  <sheetFormatPr baseColWidth="10" defaultRowHeight="15" x14ac:dyDescent="0.25"/>
  <cols>
    <col min="1" max="1" width="13.7109375" style="1" bestFit="1" customWidth="1"/>
    <col min="2" max="2" width="7.28515625" style="1" bestFit="1" customWidth="1"/>
    <col min="3" max="3" width="22.85546875" style="1" bestFit="1" customWidth="1"/>
    <col min="4" max="4" width="7" style="1" bestFit="1" customWidth="1"/>
    <col min="5" max="5" width="7.5703125" style="1" bestFit="1" customWidth="1"/>
    <col min="6" max="6" width="7" style="1" bestFit="1" customWidth="1"/>
    <col min="7" max="7" width="9.5703125" style="1" bestFit="1" customWidth="1"/>
    <col min="8" max="8" width="8.5703125" style="1" bestFit="1" customWidth="1"/>
    <col min="9" max="9" width="7.5703125" style="1" customWidth="1"/>
    <col min="10" max="10" width="17.42578125" style="1" bestFit="1" customWidth="1"/>
    <col min="11" max="11" width="17.42578125" style="1" customWidth="1"/>
    <col min="12" max="12" width="23.5703125" style="1" customWidth="1"/>
    <col min="13" max="13" width="15.42578125" style="1" customWidth="1"/>
    <col min="14" max="14" width="15.140625" style="1" customWidth="1"/>
    <col min="15" max="15" width="12.5703125" style="1" bestFit="1" customWidth="1"/>
    <col min="16" max="16" width="15.140625" style="1" customWidth="1"/>
    <col min="17" max="17" width="17" style="1" customWidth="1"/>
    <col min="18" max="18" width="12.5703125" style="1" bestFit="1" customWidth="1"/>
    <col min="19" max="19" width="17.5703125" style="1" bestFit="1" customWidth="1"/>
    <col min="20" max="20" width="14.28515625" style="1" bestFit="1" customWidth="1"/>
    <col min="21" max="16384" width="11.42578125" style="1"/>
  </cols>
  <sheetData>
    <row r="1" spans="8:23" x14ac:dyDescent="0.25">
      <c r="T1" s="35"/>
      <c r="U1" s="36"/>
      <c r="V1" s="36"/>
      <c r="W1" s="36"/>
    </row>
    <row r="2" spans="8:23" ht="15" customHeight="1" x14ac:dyDescent="0.25">
      <c r="T2" s="19"/>
      <c r="U2" s="19"/>
      <c r="V2" s="19"/>
      <c r="W2" s="19"/>
    </row>
    <row r="3" spans="8:23" x14ac:dyDescent="0.25">
      <c r="T3" s="21"/>
      <c r="U3" s="21"/>
      <c r="V3" s="21"/>
      <c r="W3" s="22"/>
    </row>
    <row r="4" spans="8:23" x14ac:dyDescent="0.25">
      <c r="T4" s="21"/>
      <c r="U4" s="21"/>
      <c r="V4" s="21"/>
      <c r="W4" s="22"/>
    </row>
    <row r="5" spans="8:23" x14ac:dyDescent="0.25">
      <c r="T5" s="21"/>
      <c r="U5" s="21"/>
      <c r="V5" s="21"/>
      <c r="W5" s="22"/>
    </row>
    <row r="6" spans="8:23" x14ac:dyDescent="0.25">
      <c r="T6" s="21"/>
      <c r="U6" s="21"/>
      <c r="V6" s="21"/>
      <c r="W6" s="22"/>
    </row>
    <row r="7" spans="8:23" x14ac:dyDescent="0.25">
      <c r="T7" s="21"/>
      <c r="U7" s="21"/>
      <c r="V7" s="21"/>
      <c r="W7" s="22"/>
    </row>
    <row r="8" spans="8:23" x14ac:dyDescent="0.25">
      <c r="T8" s="21"/>
      <c r="U8" s="21"/>
      <c r="V8" s="21"/>
      <c r="W8" s="22"/>
    </row>
    <row r="9" spans="8:23" x14ac:dyDescent="0.25">
      <c r="T9" s="21"/>
      <c r="U9" s="21"/>
      <c r="V9" s="21"/>
      <c r="W9" s="22"/>
    </row>
    <row r="10" spans="8:23" x14ac:dyDescent="0.25">
      <c r="T10" s="21"/>
      <c r="U10" s="21"/>
      <c r="V10" s="21"/>
      <c r="W10" s="22"/>
    </row>
    <row r="11" spans="8:23" x14ac:dyDescent="0.25">
      <c r="T11" s="21"/>
      <c r="U11" s="21"/>
      <c r="V11" s="21"/>
      <c r="W11" s="22"/>
    </row>
    <row r="12" spans="8:23" ht="15.75" thickBot="1" x14ac:dyDescent="0.3">
      <c r="T12" s="21"/>
      <c r="U12" s="21"/>
      <c r="V12" s="21"/>
      <c r="W12" s="22"/>
    </row>
    <row r="13" spans="8:23" ht="15.75" customHeight="1" x14ac:dyDescent="0.25">
      <c r="H13" s="39" t="s">
        <v>126</v>
      </c>
      <c r="I13" s="40"/>
      <c r="J13" s="40"/>
      <c r="K13" s="41"/>
      <c r="M13" s="32" t="s">
        <v>125</v>
      </c>
      <c r="N13" s="33"/>
      <c r="O13" s="33"/>
      <c r="P13" s="34"/>
      <c r="T13" s="21"/>
      <c r="U13" s="21"/>
      <c r="V13" s="21"/>
      <c r="W13" s="22"/>
    </row>
    <row r="14" spans="8:23" ht="34.5" customHeight="1" x14ac:dyDescent="0.25">
      <c r="H14" s="37" t="s">
        <v>127</v>
      </c>
      <c r="I14" s="38"/>
      <c r="J14" s="38"/>
      <c r="K14" s="23">
        <v>80</v>
      </c>
      <c r="M14" s="44" t="s">
        <v>128</v>
      </c>
      <c r="N14" s="45"/>
      <c r="O14" s="45"/>
      <c r="P14" s="23">
        <v>75</v>
      </c>
      <c r="T14" s="21"/>
      <c r="U14" s="21"/>
      <c r="V14" s="21"/>
      <c r="W14" s="22"/>
    </row>
    <row r="15" spans="8:23" ht="15.75" customHeight="1" thickBot="1" x14ac:dyDescent="0.3">
      <c r="H15" s="42" t="s">
        <v>129</v>
      </c>
      <c r="I15" s="43"/>
      <c r="J15" s="43"/>
      <c r="K15" s="24">
        <v>0.2</v>
      </c>
      <c r="M15" s="30" t="s">
        <v>130</v>
      </c>
      <c r="N15" s="31"/>
      <c r="O15" s="31"/>
      <c r="P15" s="28">
        <v>0.1</v>
      </c>
      <c r="T15" s="21"/>
      <c r="U15" s="21"/>
      <c r="V15" s="21"/>
      <c r="W15" s="22"/>
    </row>
    <row r="17" spans="1:20" ht="15.75" thickBot="1" x14ac:dyDescent="0.3"/>
    <row r="18" spans="1:20" ht="57" customHeight="1" thickTop="1" x14ac:dyDescent="0.25">
      <c r="A18" s="20" t="s">
        <v>102</v>
      </c>
      <c r="B18" s="20" t="s">
        <v>95</v>
      </c>
      <c r="C18" s="20" t="s">
        <v>100</v>
      </c>
      <c r="D18" s="20" t="s">
        <v>112</v>
      </c>
      <c r="E18" s="20" t="s">
        <v>96</v>
      </c>
      <c r="F18" s="20" t="s">
        <v>103</v>
      </c>
      <c r="G18" s="20" t="s">
        <v>104</v>
      </c>
      <c r="H18" s="20" t="s">
        <v>105</v>
      </c>
      <c r="I18" s="20" t="s">
        <v>106</v>
      </c>
      <c r="J18" s="20" t="s">
        <v>108</v>
      </c>
      <c r="K18" s="20" t="s">
        <v>101</v>
      </c>
      <c r="L18" s="20" t="s">
        <v>131</v>
      </c>
      <c r="M18" s="20" t="s">
        <v>98</v>
      </c>
      <c r="N18" s="20" t="s">
        <v>99</v>
      </c>
      <c r="O18" s="20" t="s">
        <v>107</v>
      </c>
      <c r="P18" s="20" t="s">
        <v>97</v>
      </c>
      <c r="Q18" s="20" t="s">
        <v>132</v>
      </c>
      <c r="R18" s="20" t="s">
        <v>110</v>
      </c>
      <c r="S18" s="20" t="s">
        <v>109</v>
      </c>
    </row>
    <row r="19" spans="1:20" ht="30" customHeight="1" x14ac:dyDescent="0.25">
      <c r="A19" s="25" t="s">
        <v>111</v>
      </c>
      <c r="B19" s="25">
        <v>1</v>
      </c>
      <c r="C19" s="29" t="s">
        <v>113</v>
      </c>
      <c r="D19" s="25" t="s">
        <v>124</v>
      </c>
      <c r="E19" s="26">
        <v>130</v>
      </c>
      <c r="F19" s="25">
        <v>26</v>
      </c>
      <c r="G19" s="25">
        <v>55</v>
      </c>
      <c r="H19" s="25">
        <v>19</v>
      </c>
      <c r="I19" s="25">
        <v>55</v>
      </c>
      <c r="J19" s="25"/>
      <c r="K19" s="25">
        <f>(J19*((1+$K$15))+(E19*$K$14*(1+$K$15)))</f>
        <v>12480</v>
      </c>
      <c r="L19" s="25" t="str">
        <f>IF(K19&lt;='Puissances des UI'!$D$9,'Puissances des UI'!$B$9,IF(K19&lt;='Puissances des UI'!$D$10,'Puissances des UI'!$B$10,IF(K19&lt;='Puissances des UI'!$D$11,'Puissances des UI'!$B$11,IF(K19&lt;='Puissances des UI'!$D$12,'Puissances des UI'!$B$12,IF(K19&lt;='Puissances des UI'!$D$13,'Puissances des UI'!$B$13,IF(K19&lt;='Puissances des UI'!$D$14,'Puissances des UI'!$B$14,IF(K19&lt;='Puissances des UI'!$D$15,'Puissances des UI'!$B$15,IF(K19&lt;='Puissances des UI'!$D$16,'Puissances des UI'!$B$16,IF(K19&lt;='Puissances des UI'!$D$17,'Puissances des UI'!$B$17,IF(K19&lt;='Puissances des UI'!$D$18,'Puissances des UI'!$B$18,IF(K19&lt;='Puissances des UI'!$D$19,'Puissances des UI'!$B$19,IF(K19&lt;='Puissances des UI'!$D$20,'Puissances des UI'!$B$20,IF(K19&lt;='Puissances des UI'!$D$21,'Puissances des UI'!$B$21,IF(K19&lt;='Puissances des UI'!$D$22,'Puissances des UI'!$B$22,IF(K19&lt;='Puissances des UI'!$D$23,'Puissances des UI'!$B$23,IF(K19&lt;='Puissances des UI'!$D$24,'Puissances des UI'!$B$24,IF(K19&lt;='Puissances des UI'!$D$25,'Puissances des UI'!$B$25)))))))))))))))))</f>
        <v>RPI-8.0FSN3E</v>
      </c>
      <c r="M19" s="25"/>
      <c r="N19" s="25"/>
      <c r="O19" s="25"/>
      <c r="P19" s="25"/>
      <c r="Q19" s="25"/>
      <c r="R19" s="25"/>
      <c r="S19" s="25"/>
      <c r="T19" s="27"/>
    </row>
    <row r="20" spans="1:20" x14ac:dyDescent="0.25">
      <c r="A20" s="25" t="s">
        <v>111</v>
      </c>
      <c r="B20" s="25">
        <v>2</v>
      </c>
      <c r="C20" s="29" t="s">
        <v>133</v>
      </c>
      <c r="D20" s="25" t="s">
        <v>124</v>
      </c>
      <c r="E20" s="26">
        <v>25</v>
      </c>
      <c r="F20" s="25">
        <v>26</v>
      </c>
      <c r="G20" s="25">
        <v>55</v>
      </c>
      <c r="H20" s="25">
        <v>19</v>
      </c>
      <c r="I20" s="25">
        <v>55</v>
      </c>
      <c r="J20" s="25"/>
      <c r="K20" s="25">
        <f>(J20*((1+$K$15))+(E20*$K$14*(1+$K$15)))</f>
        <v>2400</v>
      </c>
      <c r="L20" s="25" t="str">
        <f>IF(K20&lt;='Puissances des UI'!$D$9,'Puissances des UI'!$B$9,IF(K20&lt;='Puissances des UI'!$D$10,'Puissances des UI'!$B$10,IF(K20&lt;='Puissances des UI'!$D$11,'Puissances des UI'!$B$11,IF(K20&lt;='Puissances des UI'!$D$12,'Puissances des UI'!$B$12,IF(K20&lt;='Puissances des UI'!$D$13,'Puissances des UI'!$B$13,IF(K20&lt;='Puissances des UI'!$D$14,'Puissances des UI'!$B$14,IF(K20&lt;='Puissances des UI'!$D$15,'Puissances des UI'!$B$15,IF(K20&lt;='Puissances des UI'!$D$16,'Puissances des UI'!$B$16,IF(K20&lt;='Puissances des UI'!$D$17,'Puissances des UI'!$B$17,IF(K20&lt;='Puissances des UI'!$D$18,'Puissances des UI'!$B$18,IF(K20&lt;='Puissances des UI'!$D$19,'Puissances des UI'!$B$19,IF(K20&lt;='Puissances des UI'!$D$20,'Puissances des UI'!$B$20,IF(K20&lt;='Puissances des UI'!$D$21,'Puissances des UI'!$B$21,IF(K20&lt;='Puissances des UI'!$D$22,'Puissances des UI'!$B$22,IF(K20&lt;='Puissances des UI'!$D$23,'Puissances des UI'!$B$23,IF(K20&lt;='Puissances des UI'!$D$24,'Puissances des UI'!$B$24,IF(K20&lt;='Puissances des UI'!$D$25,'Puissances des UI'!$B$25)))))))))))))))))</f>
        <v>RPI-1.3FSN4E</v>
      </c>
    </row>
  </sheetData>
  <mergeCells count="7">
    <mergeCell ref="M15:O15"/>
    <mergeCell ref="M13:P13"/>
    <mergeCell ref="T1:W1"/>
    <mergeCell ref="H14:J14"/>
    <mergeCell ref="H13:K13"/>
    <mergeCell ref="H15:J15"/>
    <mergeCell ref="M14:O14"/>
  </mergeCells>
  <dataValidations count="1">
    <dataValidation type="list" allowBlank="1" showInputMessage="1" showErrorMessage="1" sqref="C19:C20">
      <formula1>"Gainable.M1.RPI,Cassette.600x600.RCIM,Gainable.hôtelier.M1-RPIM,Mural-RPK,Console.carrossée.RPF,Console.non.carrossée.RPFI,Cassette.2.voies.RDC,Cassette.800x800.RCI.EK,Cassette.800x800.Ht.perf.RCI,Plafonnier.RPC"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X26"/>
  <sheetViews>
    <sheetView workbookViewId="0">
      <selection activeCell="F5" sqref="F5"/>
    </sheetView>
  </sheetViews>
  <sheetFormatPr baseColWidth="10" defaultRowHeight="15" x14ac:dyDescent="0.25"/>
  <cols>
    <col min="1" max="1" width="2.7109375" style="1" customWidth="1"/>
    <col min="2" max="2" width="13.5703125" style="1" customWidth="1"/>
    <col min="3" max="3" width="13" style="1" customWidth="1"/>
    <col min="4" max="4" width="14" style="1" customWidth="1"/>
    <col min="5" max="5" width="9.7109375" style="1" customWidth="1"/>
    <col min="6" max="6" width="2.7109375" style="1" customWidth="1"/>
    <col min="7" max="7" width="17.28515625" style="1" bestFit="1" customWidth="1"/>
    <col min="8" max="8" width="13" style="1" bestFit="1" customWidth="1"/>
    <col min="9" max="9" width="14" style="1" bestFit="1" customWidth="1"/>
    <col min="10" max="10" width="9.7109375" style="1" bestFit="1" customWidth="1"/>
    <col min="11" max="11" width="2.140625" style="1" customWidth="1"/>
    <col min="12" max="12" width="16.7109375" style="1" bestFit="1" customWidth="1"/>
    <col min="13" max="14" width="14.140625" style="1" customWidth="1"/>
    <col min="15" max="15" width="9.7109375" style="1" bestFit="1" customWidth="1"/>
    <col min="16" max="16" width="2.140625" style="1" customWidth="1"/>
    <col min="17" max="17" width="13.85546875" style="1" bestFit="1" customWidth="1"/>
    <col min="18" max="18" width="13" style="1" bestFit="1" customWidth="1"/>
    <col min="19" max="19" width="14" style="1" bestFit="1" customWidth="1"/>
    <col min="20" max="20" width="9.7109375" style="1" bestFit="1" customWidth="1"/>
    <col min="21" max="21" width="2.7109375" style="1" customWidth="1"/>
    <col min="22" max="22" width="14.28515625" style="1" bestFit="1" customWidth="1"/>
    <col min="23" max="23" width="14.140625" style="1" customWidth="1"/>
    <col min="24" max="24" width="14.7109375" style="1" customWidth="1"/>
    <col min="25" max="25" width="9.7109375" style="1" bestFit="1" customWidth="1"/>
    <col min="26" max="26" width="1.28515625" style="1" customWidth="1"/>
    <col min="27" max="27" width="14.85546875" style="1" bestFit="1" customWidth="1"/>
    <col min="28" max="28" width="13" style="1" bestFit="1" customWidth="1"/>
    <col min="29" max="29" width="14" style="1" customWidth="1"/>
    <col min="30" max="30" width="9.7109375" style="1" bestFit="1" customWidth="1"/>
    <col min="31" max="31" width="1.85546875" style="1" customWidth="1"/>
    <col min="32" max="32" width="12.28515625" style="1" bestFit="1" customWidth="1"/>
    <col min="33" max="33" width="13" style="1" bestFit="1" customWidth="1"/>
    <col min="34" max="34" width="14" style="1" bestFit="1" customWidth="1"/>
    <col min="35" max="35" width="9.7109375" style="1" bestFit="1" customWidth="1"/>
    <col min="36" max="36" width="1.42578125" style="1" customWidth="1"/>
    <col min="37" max="37" width="16.5703125" style="1" bestFit="1" customWidth="1"/>
    <col min="38" max="38" width="15.5703125" style="1" bestFit="1" customWidth="1"/>
    <col min="39" max="39" width="14" style="1" bestFit="1" customWidth="1"/>
    <col min="40" max="40" width="9.7109375" style="1" bestFit="1" customWidth="1"/>
    <col min="41" max="41" width="1.85546875" style="1" customWidth="1"/>
    <col min="42" max="42" width="16.140625" style="1" bestFit="1" customWidth="1"/>
    <col min="43" max="43" width="13" style="1" bestFit="1" customWidth="1"/>
    <col min="44" max="44" width="14" style="1" bestFit="1" customWidth="1"/>
    <col min="45" max="45" width="9.7109375" style="1" bestFit="1" customWidth="1"/>
    <col min="46" max="46" width="2.140625" style="1" customWidth="1"/>
    <col min="47" max="47" width="16.140625" style="1" customWidth="1"/>
    <col min="48" max="48" width="13" style="1" bestFit="1" customWidth="1"/>
    <col min="49" max="49" width="14" style="1" bestFit="1" customWidth="1"/>
    <col min="50" max="50" width="9.7109375" style="1" bestFit="1" customWidth="1"/>
    <col min="51" max="16384" width="11.42578125" style="1"/>
  </cols>
  <sheetData>
    <row r="2" spans="2:50" ht="37.5" customHeight="1" x14ac:dyDescent="0.25">
      <c r="B2" s="46" t="s">
        <v>122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</row>
    <row r="6" spans="2:50" ht="15.75" thickBot="1" x14ac:dyDescent="0.3"/>
    <row r="7" spans="2:50" ht="31.5" thickTop="1" thickBot="1" x14ac:dyDescent="0.3">
      <c r="B7" s="14" t="s">
        <v>56</v>
      </c>
      <c r="G7" s="14" t="s">
        <v>56</v>
      </c>
      <c r="L7" s="14" t="s">
        <v>56</v>
      </c>
      <c r="Q7" s="14" t="s">
        <v>56</v>
      </c>
      <c r="V7" s="14" t="s">
        <v>56</v>
      </c>
      <c r="AA7" s="14" t="s">
        <v>56</v>
      </c>
      <c r="AF7" s="14" t="s">
        <v>56</v>
      </c>
      <c r="AK7" s="14" t="s">
        <v>56</v>
      </c>
      <c r="AP7" s="14" t="s">
        <v>56</v>
      </c>
      <c r="AU7" s="14" t="s">
        <v>56</v>
      </c>
    </row>
    <row r="8" spans="2:50" ht="36.75" customHeight="1" thickTop="1" x14ac:dyDescent="0.25">
      <c r="B8" s="13" t="s">
        <v>113</v>
      </c>
      <c r="C8" s="2" t="s">
        <v>70</v>
      </c>
      <c r="D8" s="15" t="s">
        <v>71</v>
      </c>
      <c r="E8" s="3" t="s">
        <v>72</v>
      </c>
      <c r="G8" s="13" t="s">
        <v>114</v>
      </c>
      <c r="H8" s="2" t="s">
        <v>70</v>
      </c>
      <c r="I8" s="15" t="s">
        <v>71</v>
      </c>
      <c r="J8" s="3" t="s">
        <v>72</v>
      </c>
      <c r="L8" s="13" t="s">
        <v>115</v>
      </c>
      <c r="M8" s="2" t="s">
        <v>70</v>
      </c>
      <c r="N8" s="15" t="s">
        <v>71</v>
      </c>
      <c r="O8" s="3" t="s">
        <v>72</v>
      </c>
      <c r="Q8" s="13" t="s">
        <v>116</v>
      </c>
      <c r="R8" s="2" t="s">
        <v>70</v>
      </c>
      <c r="S8" s="15" t="s">
        <v>71</v>
      </c>
      <c r="T8" s="3" t="s">
        <v>72</v>
      </c>
      <c r="V8" s="13" t="s">
        <v>117</v>
      </c>
      <c r="W8" s="2" t="s">
        <v>70</v>
      </c>
      <c r="X8" s="15" t="s">
        <v>71</v>
      </c>
      <c r="Y8" s="3" t="s">
        <v>72</v>
      </c>
      <c r="AA8" s="13" t="s">
        <v>123</v>
      </c>
      <c r="AB8" s="2" t="s">
        <v>70</v>
      </c>
      <c r="AC8" s="15" t="s">
        <v>71</v>
      </c>
      <c r="AD8" s="3" t="s">
        <v>72</v>
      </c>
      <c r="AF8" s="13" t="s">
        <v>118</v>
      </c>
      <c r="AG8" s="2" t="s">
        <v>70</v>
      </c>
      <c r="AH8" s="15" t="s">
        <v>71</v>
      </c>
      <c r="AI8" s="3" t="s">
        <v>72</v>
      </c>
      <c r="AK8" s="13" t="s">
        <v>119</v>
      </c>
      <c r="AL8" s="2" t="s">
        <v>70</v>
      </c>
      <c r="AM8" s="15" t="s">
        <v>71</v>
      </c>
      <c r="AN8" s="3" t="s">
        <v>72</v>
      </c>
      <c r="AP8" s="13" t="s">
        <v>120</v>
      </c>
      <c r="AQ8" s="2" t="s">
        <v>70</v>
      </c>
      <c r="AR8" s="15" t="s">
        <v>71</v>
      </c>
      <c r="AS8" s="3" t="s">
        <v>72</v>
      </c>
      <c r="AU8" s="13" t="s">
        <v>121</v>
      </c>
      <c r="AV8" s="2" t="s">
        <v>70</v>
      </c>
      <c r="AW8" s="15" t="s">
        <v>71</v>
      </c>
      <c r="AX8" s="3" t="s">
        <v>72</v>
      </c>
    </row>
    <row r="9" spans="2:50" x14ac:dyDescent="0.25">
      <c r="B9" s="4" t="s">
        <v>0</v>
      </c>
      <c r="C9" s="5">
        <v>1510</v>
      </c>
      <c r="D9" s="16">
        <v>1220</v>
      </c>
      <c r="E9" s="6">
        <v>0.6</v>
      </c>
      <c r="G9" s="7" t="s">
        <v>60</v>
      </c>
      <c r="H9" s="5">
        <f>C9</f>
        <v>1510</v>
      </c>
      <c r="I9" s="16">
        <f>D9</f>
        <v>1220</v>
      </c>
      <c r="J9" s="6">
        <v>0.6</v>
      </c>
      <c r="L9" s="4" t="s">
        <v>36</v>
      </c>
      <c r="M9" s="5">
        <f>C9</f>
        <v>1510</v>
      </c>
      <c r="N9" s="16">
        <f>D9</f>
        <v>1220</v>
      </c>
      <c r="O9" s="6">
        <v>0.6</v>
      </c>
      <c r="Q9" s="4" t="s">
        <v>40</v>
      </c>
      <c r="R9" s="5">
        <f>C9</f>
        <v>1510</v>
      </c>
      <c r="S9" s="16">
        <f>D9</f>
        <v>1220</v>
      </c>
      <c r="T9" s="6">
        <v>0.6</v>
      </c>
      <c r="V9" s="4" t="s">
        <v>76</v>
      </c>
      <c r="W9" s="5">
        <f>C10</f>
        <v>1960</v>
      </c>
      <c r="X9" s="16">
        <f>D10</f>
        <v>1600</v>
      </c>
      <c r="Y9" s="6">
        <v>0.8</v>
      </c>
      <c r="AA9" s="4" t="s">
        <v>80</v>
      </c>
      <c r="AB9" s="5">
        <f>C10</f>
        <v>1960</v>
      </c>
      <c r="AC9" s="16">
        <f>D10</f>
        <v>1600</v>
      </c>
      <c r="AD9" s="6">
        <v>0.8</v>
      </c>
      <c r="AF9" s="4" t="s">
        <v>84</v>
      </c>
      <c r="AG9" s="5">
        <f>C10</f>
        <v>1960</v>
      </c>
      <c r="AH9" s="16">
        <f>D10</f>
        <v>1600</v>
      </c>
      <c r="AI9" s="6">
        <v>0.8</v>
      </c>
      <c r="AK9" s="4" t="s">
        <v>88</v>
      </c>
      <c r="AL9" s="5">
        <f>C10</f>
        <v>1960</v>
      </c>
      <c r="AM9" s="16">
        <f>D10</f>
        <v>1600</v>
      </c>
      <c r="AN9" s="6">
        <v>0.8</v>
      </c>
      <c r="AP9" s="4" t="s">
        <v>14</v>
      </c>
      <c r="AQ9" s="5">
        <f>C11</f>
        <v>2490</v>
      </c>
      <c r="AR9" s="16">
        <f>D11</f>
        <v>2050</v>
      </c>
      <c r="AS9" s="6">
        <v>1</v>
      </c>
      <c r="AU9" s="4" t="s">
        <v>92</v>
      </c>
      <c r="AV9" s="5">
        <f t="shared" ref="AV9:AV18" si="0">C12</f>
        <v>2760</v>
      </c>
      <c r="AW9" s="16">
        <f t="shared" ref="AW9:AW18" si="1">D12</f>
        <v>2620</v>
      </c>
      <c r="AX9" s="6">
        <v>1.3</v>
      </c>
    </row>
    <row r="10" spans="2:50" x14ac:dyDescent="0.25">
      <c r="B10" s="4" t="s">
        <v>1</v>
      </c>
      <c r="C10" s="5">
        <v>1960</v>
      </c>
      <c r="D10" s="16">
        <v>1600</v>
      </c>
      <c r="E10" s="6">
        <v>0.8</v>
      </c>
      <c r="G10" s="4" t="s">
        <v>61</v>
      </c>
      <c r="H10" s="5">
        <f t="shared" ref="H10:H17" si="2">C10</f>
        <v>1960</v>
      </c>
      <c r="I10" s="16">
        <f t="shared" ref="I10:I17" si="3">D10</f>
        <v>1600</v>
      </c>
      <c r="J10" s="6">
        <v>0.8</v>
      </c>
      <c r="L10" s="4" t="s">
        <v>37</v>
      </c>
      <c r="M10" s="5">
        <f t="shared" ref="M10:M13" si="4">C10</f>
        <v>1960</v>
      </c>
      <c r="N10" s="16">
        <f t="shared" ref="N10:N13" si="5">D10</f>
        <v>1600</v>
      </c>
      <c r="O10" s="6">
        <v>0.8</v>
      </c>
      <c r="Q10" s="4" t="s">
        <v>41</v>
      </c>
      <c r="R10" s="5">
        <f t="shared" ref="R10:R19" si="6">C10</f>
        <v>1960</v>
      </c>
      <c r="S10" s="16">
        <f t="shared" ref="S10:S19" si="7">D10</f>
        <v>1600</v>
      </c>
      <c r="T10" s="6">
        <v>0.8</v>
      </c>
      <c r="V10" s="4" t="s">
        <v>48</v>
      </c>
      <c r="W10" s="5">
        <f t="shared" ref="W10:W16" si="8">C11</f>
        <v>2490</v>
      </c>
      <c r="X10" s="16">
        <f t="shared" ref="X10:X16" si="9">D11</f>
        <v>2050</v>
      </c>
      <c r="Y10" s="6">
        <v>1</v>
      </c>
      <c r="AA10" s="4" t="s">
        <v>52</v>
      </c>
      <c r="AB10" s="5">
        <f t="shared" ref="AB10:AB16" si="10">C11</f>
        <v>2490</v>
      </c>
      <c r="AC10" s="16">
        <f t="shared" ref="AC10:AC16" si="11">D11</f>
        <v>2050</v>
      </c>
      <c r="AD10" s="6">
        <v>1</v>
      </c>
      <c r="AF10" s="4" t="s">
        <v>22</v>
      </c>
      <c r="AG10" s="5">
        <f t="shared" ref="AG10:AG19" si="12">C11</f>
        <v>2490</v>
      </c>
      <c r="AH10" s="16">
        <f t="shared" ref="AH10:AH19" si="13">D11</f>
        <v>2050</v>
      </c>
      <c r="AI10" s="6">
        <v>1</v>
      </c>
      <c r="AK10" s="4" t="s">
        <v>14</v>
      </c>
      <c r="AL10" s="5">
        <f t="shared" ref="AL10:AL19" si="14">C11</f>
        <v>2490</v>
      </c>
      <c r="AM10" s="16">
        <f t="shared" ref="AM10:AM19" si="15">D11</f>
        <v>2050</v>
      </c>
      <c r="AN10" s="6">
        <v>1</v>
      </c>
      <c r="AP10" s="4" t="s">
        <v>15</v>
      </c>
      <c r="AQ10" s="5">
        <f>C13</f>
        <v>3560</v>
      </c>
      <c r="AR10" s="16">
        <f>D13</f>
        <v>3070</v>
      </c>
      <c r="AS10" s="6">
        <v>1.5</v>
      </c>
      <c r="AU10" s="4" t="s">
        <v>29</v>
      </c>
      <c r="AV10" s="5">
        <f t="shared" si="0"/>
        <v>3560</v>
      </c>
      <c r="AW10" s="16">
        <f t="shared" si="1"/>
        <v>3070</v>
      </c>
      <c r="AX10" s="6">
        <v>1.5</v>
      </c>
    </row>
    <row r="11" spans="2:50" x14ac:dyDescent="0.25">
      <c r="B11" s="4" t="s">
        <v>2</v>
      </c>
      <c r="C11" s="5">
        <v>2490</v>
      </c>
      <c r="D11" s="16">
        <v>2050</v>
      </c>
      <c r="E11" s="6">
        <v>1</v>
      </c>
      <c r="G11" s="4" t="s">
        <v>62</v>
      </c>
      <c r="H11" s="5">
        <f t="shared" si="2"/>
        <v>2490</v>
      </c>
      <c r="I11" s="16">
        <f t="shared" si="3"/>
        <v>2050</v>
      </c>
      <c r="J11" s="6">
        <v>1</v>
      </c>
      <c r="L11" s="4" t="s">
        <v>38</v>
      </c>
      <c r="M11" s="5">
        <f t="shared" si="4"/>
        <v>2490</v>
      </c>
      <c r="N11" s="16">
        <f t="shared" si="5"/>
        <v>2050</v>
      </c>
      <c r="O11" s="6">
        <v>1</v>
      </c>
      <c r="Q11" s="4" t="s">
        <v>42</v>
      </c>
      <c r="R11" s="5">
        <f t="shared" si="6"/>
        <v>2490</v>
      </c>
      <c r="S11" s="16">
        <f t="shared" si="7"/>
        <v>2050</v>
      </c>
      <c r="T11" s="6">
        <v>1</v>
      </c>
      <c r="V11" s="4" t="s">
        <v>77</v>
      </c>
      <c r="W11" s="5">
        <f t="shared" si="8"/>
        <v>2760</v>
      </c>
      <c r="X11" s="16">
        <f t="shared" si="9"/>
        <v>2620</v>
      </c>
      <c r="Y11" s="6">
        <v>1.3</v>
      </c>
      <c r="AA11" s="4" t="s">
        <v>81</v>
      </c>
      <c r="AB11" s="5">
        <f t="shared" si="10"/>
        <v>2760</v>
      </c>
      <c r="AC11" s="16">
        <f t="shared" si="11"/>
        <v>2620</v>
      </c>
      <c r="AD11" s="6">
        <v>1.3</v>
      </c>
      <c r="AF11" s="4" t="s">
        <v>85</v>
      </c>
      <c r="AG11" s="5">
        <f t="shared" si="12"/>
        <v>2760</v>
      </c>
      <c r="AH11" s="16">
        <f t="shared" si="13"/>
        <v>2620</v>
      </c>
      <c r="AI11" s="6">
        <v>1.3</v>
      </c>
      <c r="AK11" s="4" t="s">
        <v>89</v>
      </c>
      <c r="AL11" s="5">
        <f t="shared" si="14"/>
        <v>2760</v>
      </c>
      <c r="AM11" s="16">
        <f t="shared" si="15"/>
        <v>2620</v>
      </c>
      <c r="AN11" s="6">
        <v>1.3</v>
      </c>
      <c r="AP11" s="4" t="s">
        <v>16</v>
      </c>
      <c r="AQ11" s="5">
        <f>C15</f>
        <v>4980</v>
      </c>
      <c r="AR11" s="16">
        <f>D15</f>
        <v>4030</v>
      </c>
      <c r="AS11" s="6">
        <v>2</v>
      </c>
      <c r="AU11" s="4" t="s">
        <v>93</v>
      </c>
      <c r="AV11" s="5">
        <f t="shared" si="0"/>
        <v>4450</v>
      </c>
      <c r="AW11" s="16">
        <f t="shared" si="1"/>
        <v>3650</v>
      </c>
      <c r="AX11" s="6">
        <v>1.8</v>
      </c>
    </row>
    <row r="12" spans="2:50" x14ac:dyDescent="0.25">
      <c r="B12" s="4" t="s">
        <v>69</v>
      </c>
      <c r="C12" s="5">
        <v>2760</v>
      </c>
      <c r="D12" s="16">
        <v>2620</v>
      </c>
      <c r="E12" s="6">
        <v>1.3</v>
      </c>
      <c r="G12" s="4" t="s">
        <v>63</v>
      </c>
      <c r="H12" s="5">
        <f t="shared" si="2"/>
        <v>2760</v>
      </c>
      <c r="I12" s="16">
        <f t="shared" si="3"/>
        <v>2620</v>
      </c>
      <c r="J12" s="6">
        <v>1.3</v>
      </c>
      <c r="L12" s="4" t="s">
        <v>57</v>
      </c>
      <c r="M12" s="5">
        <f t="shared" si="4"/>
        <v>2760</v>
      </c>
      <c r="N12" s="16">
        <f t="shared" si="5"/>
        <v>2620</v>
      </c>
      <c r="O12" s="6">
        <v>1.3</v>
      </c>
      <c r="Q12" s="4" t="s">
        <v>73</v>
      </c>
      <c r="R12" s="5">
        <f t="shared" si="6"/>
        <v>2760</v>
      </c>
      <c r="S12" s="16">
        <f t="shared" si="7"/>
        <v>2620</v>
      </c>
      <c r="T12" s="6">
        <v>1.3</v>
      </c>
      <c r="V12" s="4" t="s">
        <v>49</v>
      </c>
      <c r="W12" s="5">
        <f t="shared" si="8"/>
        <v>3560</v>
      </c>
      <c r="X12" s="16">
        <f t="shared" si="9"/>
        <v>3070</v>
      </c>
      <c r="Y12" s="6">
        <v>1.5</v>
      </c>
      <c r="AA12" s="4" t="s">
        <v>53</v>
      </c>
      <c r="AB12" s="5">
        <f t="shared" si="10"/>
        <v>3560</v>
      </c>
      <c r="AC12" s="16">
        <f t="shared" si="11"/>
        <v>3070</v>
      </c>
      <c r="AD12" s="6">
        <v>1.5</v>
      </c>
      <c r="AF12" s="4" t="s">
        <v>23</v>
      </c>
      <c r="AG12" s="5">
        <f t="shared" si="12"/>
        <v>3560</v>
      </c>
      <c r="AH12" s="16">
        <f t="shared" si="13"/>
        <v>3070</v>
      </c>
      <c r="AI12" s="6">
        <v>1.5</v>
      </c>
      <c r="AK12" s="4" t="s">
        <v>15</v>
      </c>
      <c r="AL12" s="5">
        <f t="shared" si="14"/>
        <v>3560</v>
      </c>
      <c r="AM12" s="16">
        <f t="shared" si="15"/>
        <v>3070</v>
      </c>
      <c r="AN12" s="6">
        <v>1.5</v>
      </c>
      <c r="AP12" s="4" t="s">
        <v>17</v>
      </c>
      <c r="AQ12" s="5">
        <f t="shared" ref="AQ12:AR16" si="16">C17</f>
        <v>6320</v>
      </c>
      <c r="AR12" s="16">
        <f t="shared" si="16"/>
        <v>5440</v>
      </c>
      <c r="AS12" s="6">
        <v>2.5</v>
      </c>
      <c r="AU12" s="4" t="s">
        <v>30</v>
      </c>
      <c r="AV12" s="5">
        <f t="shared" si="0"/>
        <v>4980</v>
      </c>
      <c r="AW12" s="16">
        <f t="shared" si="1"/>
        <v>4030</v>
      </c>
      <c r="AX12" s="6">
        <v>2</v>
      </c>
    </row>
    <row r="13" spans="2:50" ht="15.75" thickBot="1" x14ac:dyDescent="0.3">
      <c r="B13" s="4" t="s">
        <v>3</v>
      </c>
      <c r="C13" s="5">
        <v>3560</v>
      </c>
      <c r="D13" s="16">
        <v>3070</v>
      </c>
      <c r="E13" s="6">
        <v>1.5</v>
      </c>
      <c r="G13" s="4" t="s">
        <v>64</v>
      </c>
      <c r="H13" s="5">
        <f t="shared" si="2"/>
        <v>3560</v>
      </c>
      <c r="I13" s="16">
        <f t="shared" si="3"/>
        <v>3070</v>
      </c>
      <c r="J13" s="6">
        <v>1.5</v>
      </c>
      <c r="L13" s="8" t="s">
        <v>39</v>
      </c>
      <c r="M13" s="9">
        <f t="shared" si="4"/>
        <v>3560</v>
      </c>
      <c r="N13" s="9">
        <f t="shared" si="5"/>
        <v>3070</v>
      </c>
      <c r="O13" s="10">
        <v>1.5</v>
      </c>
      <c r="Q13" s="4" t="s">
        <v>43</v>
      </c>
      <c r="R13" s="5">
        <f t="shared" si="6"/>
        <v>3560</v>
      </c>
      <c r="S13" s="16">
        <f t="shared" si="7"/>
        <v>3070</v>
      </c>
      <c r="T13" s="6">
        <v>1.5</v>
      </c>
      <c r="V13" s="4" t="s">
        <v>78</v>
      </c>
      <c r="W13" s="5">
        <f t="shared" si="8"/>
        <v>4450</v>
      </c>
      <c r="X13" s="16">
        <f t="shared" si="9"/>
        <v>3650</v>
      </c>
      <c r="Y13" s="6">
        <v>1.8</v>
      </c>
      <c r="AA13" s="4" t="s">
        <v>82</v>
      </c>
      <c r="AB13" s="5">
        <f t="shared" si="10"/>
        <v>4450</v>
      </c>
      <c r="AC13" s="16">
        <f t="shared" si="11"/>
        <v>3650</v>
      </c>
      <c r="AD13" s="6">
        <v>1.8</v>
      </c>
      <c r="AF13" s="4" t="s">
        <v>86</v>
      </c>
      <c r="AG13" s="5">
        <f t="shared" si="12"/>
        <v>4450</v>
      </c>
      <c r="AH13" s="16">
        <f t="shared" si="13"/>
        <v>3650</v>
      </c>
      <c r="AI13" s="6">
        <v>1.8</v>
      </c>
      <c r="AK13" s="4" t="s">
        <v>90</v>
      </c>
      <c r="AL13" s="5">
        <f t="shared" si="14"/>
        <v>4450</v>
      </c>
      <c r="AM13" s="16">
        <f t="shared" si="15"/>
        <v>3650</v>
      </c>
      <c r="AN13" s="6">
        <v>1.8</v>
      </c>
      <c r="AP13" s="4" t="s">
        <v>18</v>
      </c>
      <c r="AQ13" s="5">
        <f t="shared" si="16"/>
        <v>7120</v>
      </c>
      <c r="AR13" s="16">
        <f t="shared" si="16"/>
        <v>5760</v>
      </c>
      <c r="AS13" s="12">
        <v>3</v>
      </c>
      <c r="AU13" s="4" t="s">
        <v>94</v>
      </c>
      <c r="AV13" s="5">
        <f t="shared" si="0"/>
        <v>5790</v>
      </c>
      <c r="AW13" s="16">
        <f t="shared" si="1"/>
        <v>4990</v>
      </c>
      <c r="AX13" s="6">
        <v>2.2999999999999998</v>
      </c>
    </row>
    <row r="14" spans="2:50" ht="15.75" thickTop="1" x14ac:dyDescent="0.25">
      <c r="B14" s="4" t="s">
        <v>58</v>
      </c>
      <c r="C14" s="5">
        <v>4450</v>
      </c>
      <c r="D14" s="16">
        <v>3650</v>
      </c>
      <c r="E14" s="6">
        <v>1.8</v>
      </c>
      <c r="G14" s="4" t="s">
        <v>65</v>
      </c>
      <c r="H14" s="5">
        <f t="shared" si="2"/>
        <v>4450</v>
      </c>
      <c r="I14" s="16">
        <f t="shared" si="3"/>
        <v>3650</v>
      </c>
      <c r="J14" s="6">
        <v>1.8</v>
      </c>
      <c r="Q14" s="4" t="s">
        <v>74</v>
      </c>
      <c r="R14" s="5">
        <f t="shared" si="6"/>
        <v>4450</v>
      </c>
      <c r="S14" s="16">
        <f t="shared" si="7"/>
        <v>3650</v>
      </c>
      <c r="T14" s="6">
        <v>1.8</v>
      </c>
      <c r="V14" s="4" t="s">
        <v>50</v>
      </c>
      <c r="W14" s="5">
        <f t="shared" si="8"/>
        <v>4980</v>
      </c>
      <c r="X14" s="16">
        <f t="shared" si="9"/>
        <v>4030</v>
      </c>
      <c r="Y14" s="6">
        <v>2</v>
      </c>
      <c r="AA14" s="4" t="s">
        <v>54</v>
      </c>
      <c r="AB14" s="5">
        <f t="shared" si="10"/>
        <v>4980</v>
      </c>
      <c r="AC14" s="16">
        <f t="shared" si="11"/>
        <v>4030</v>
      </c>
      <c r="AD14" s="6">
        <v>2</v>
      </c>
      <c r="AF14" s="4" t="s">
        <v>24</v>
      </c>
      <c r="AG14" s="5">
        <f t="shared" si="12"/>
        <v>4980</v>
      </c>
      <c r="AH14" s="16">
        <f t="shared" si="13"/>
        <v>4030</v>
      </c>
      <c r="AI14" s="6">
        <v>2</v>
      </c>
      <c r="AK14" s="4" t="s">
        <v>16</v>
      </c>
      <c r="AL14" s="5">
        <f t="shared" si="14"/>
        <v>4980</v>
      </c>
      <c r="AM14" s="16">
        <f t="shared" si="15"/>
        <v>4030</v>
      </c>
      <c r="AN14" s="6">
        <v>2</v>
      </c>
      <c r="AP14" s="4" t="s">
        <v>19</v>
      </c>
      <c r="AQ14" s="5">
        <f t="shared" si="16"/>
        <v>9970</v>
      </c>
      <c r="AR14" s="16">
        <f t="shared" si="16"/>
        <v>8000</v>
      </c>
      <c r="AS14" s="6">
        <v>4</v>
      </c>
      <c r="AU14" s="4" t="s">
        <v>31</v>
      </c>
      <c r="AV14" s="5">
        <f t="shared" si="0"/>
        <v>6320</v>
      </c>
      <c r="AW14" s="16">
        <f t="shared" si="1"/>
        <v>5440</v>
      </c>
      <c r="AX14" s="6">
        <v>2.5</v>
      </c>
    </row>
    <row r="15" spans="2:50" x14ac:dyDescent="0.25">
      <c r="B15" s="4" t="s">
        <v>4</v>
      </c>
      <c r="C15" s="5">
        <v>4980</v>
      </c>
      <c r="D15" s="16">
        <v>4030</v>
      </c>
      <c r="E15" s="6">
        <v>2</v>
      </c>
      <c r="G15" s="4" t="s">
        <v>66</v>
      </c>
      <c r="H15" s="5">
        <f t="shared" si="2"/>
        <v>4980</v>
      </c>
      <c r="I15" s="16">
        <f t="shared" si="3"/>
        <v>4030</v>
      </c>
      <c r="J15" s="6">
        <v>2</v>
      </c>
      <c r="Q15" s="4" t="s">
        <v>44</v>
      </c>
      <c r="R15" s="5">
        <f t="shared" si="6"/>
        <v>4980</v>
      </c>
      <c r="S15" s="16">
        <f t="shared" si="7"/>
        <v>4030</v>
      </c>
      <c r="T15" s="6">
        <v>2</v>
      </c>
      <c r="V15" s="4" t="s">
        <v>79</v>
      </c>
      <c r="W15" s="5">
        <f t="shared" si="8"/>
        <v>5790</v>
      </c>
      <c r="X15" s="16">
        <f t="shared" si="9"/>
        <v>4990</v>
      </c>
      <c r="Y15" s="6">
        <v>2.2999999999999998</v>
      </c>
      <c r="AA15" s="4" t="s">
        <v>83</v>
      </c>
      <c r="AB15" s="5">
        <f t="shared" si="10"/>
        <v>5790</v>
      </c>
      <c r="AC15" s="16">
        <f t="shared" si="11"/>
        <v>4990</v>
      </c>
      <c r="AD15" s="6">
        <v>2.2999999999999998</v>
      </c>
      <c r="AF15" s="4" t="s">
        <v>87</v>
      </c>
      <c r="AG15" s="5">
        <f t="shared" si="12"/>
        <v>5790</v>
      </c>
      <c r="AH15" s="16">
        <f t="shared" si="13"/>
        <v>4990</v>
      </c>
      <c r="AI15" s="6">
        <v>2.2999999999999998</v>
      </c>
      <c r="AK15" s="4" t="s">
        <v>91</v>
      </c>
      <c r="AL15" s="5">
        <f t="shared" si="14"/>
        <v>5790</v>
      </c>
      <c r="AM15" s="16">
        <f t="shared" si="15"/>
        <v>4990</v>
      </c>
      <c r="AN15" s="6">
        <v>2.2999999999999998</v>
      </c>
      <c r="AP15" s="4" t="s">
        <v>20</v>
      </c>
      <c r="AQ15" s="5">
        <f t="shared" si="16"/>
        <v>12460</v>
      </c>
      <c r="AR15" s="16">
        <f t="shared" si="16"/>
        <v>10240</v>
      </c>
      <c r="AS15" s="12">
        <v>5</v>
      </c>
      <c r="AU15" s="4" t="s">
        <v>32</v>
      </c>
      <c r="AV15" s="5">
        <f t="shared" si="0"/>
        <v>7120</v>
      </c>
      <c r="AW15" s="16">
        <f t="shared" si="1"/>
        <v>5760</v>
      </c>
      <c r="AX15" s="12">
        <v>3</v>
      </c>
    </row>
    <row r="16" spans="2:50" ht="15.75" thickBot="1" x14ac:dyDescent="0.3">
      <c r="B16" s="4" t="s">
        <v>59</v>
      </c>
      <c r="C16" s="5">
        <v>5790</v>
      </c>
      <c r="D16" s="16">
        <v>4990</v>
      </c>
      <c r="E16" s="6">
        <v>2.2999999999999998</v>
      </c>
      <c r="G16" s="4" t="s">
        <v>67</v>
      </c>
      <c r="H16" s="5">
        <f t="shared" si="2"/>
        <v>5790</v>
      </c>
      <c r="I16" s="16">
        <f t="shared" si="3"/>
        <v>4990</v>
      </c>
      <c r="J16" s="6">
        <v>2.2999999999999998</v>
      </c>
      <c r="Q16" s="4" t="s">
        <v>75</v>
      </c>
      <c r="R16" s="5">
        <f t="shared" si="6"/>
        <v>5790</v>
      </c>
      <c r="S16" s="16">
        <f t="shared" si="7"/>
        <v>4990</v>
      </c>
      <c r="T16" s="6">
        <v>2.2999999999999998</v>
      </c>
      <c r="V16" s="8" t="s">
        <v>51</v>
      </c>
      <c r="W16" s="9">
        <f t="shared" si="8"/>
        <v>6320</v>
      </c>
      <c r="X16" s="9">
        <f t="shared" si="9"/>
        <v>5440</v>
      </c>
      <c r="Y16" s="10">
        <v>2.5</v>
      </c>
      <c r="AA16" s="8" t="s">
        <v>55</v>
      </c>
      <c r="AB16" s="9">
        <f t="shared" si="10"/>
        <v>6320</v>
      </c>
      <c r="AC16" s="9">
        <f t="shared" si="11"/>
        <v>5440</v>
      </c>
      <c r="AD16" s="10">
        <v>2.5</v>
      </c>
      <c r="AF16" s="4" t="s">
        <v>25</v>
      </c>
      <c r="AG16" s="5">
        <f t="shared" si="12"/>
        <v>6320</v>
      </c>
      <c r="AH16" s="16">
        <f t="shared" si="13"/>
        <v>5440</v>
      </c>
      <c r="AI16" s="6">
        <v>2.5</v>
      </c>
      <c r="AK16" s="4" t="s">
        <v>17</v>
      </c>
      <c r="AL16" s="5">
        <f t="shared" si="14"/>
        <v>6320</v>
      </c>
      <c r="AM16" s="16">
        <f t="shared" si="15"/>
        <v>5440</v>
      </c>
      <c r="AN16" s="6">
        <v>2.5</v>
      </c>
      <c r="AP16" s="8" t="s">
        <v>21</v>
      </c>
      <c r="AQ16" s="9">
        <f t="shared" si="16"/>
        <v>14240</v>
      </c>
      <c r="AR16" s="9">
        <f t="shared" si="16"/>
        <v>11520</v>
      </c>
      <c r="AS16" s="10">
        <v>6</v>
      </c>
      <c r="AU16" s="4" t="s">
        <v>33</v>
      </c>
      <c r="AV16" s="5">
        <f t="shared" si="0"/>
        <v>9970</v>
      </c>
      <c r="AW16" s="16">
        <f t="shared" si="1"/>
        <v>8000</v>
      </c>
      <c r="AX16" s="6">
        <v>4</v>
      </c>
    </row>
    <row r="17" spans="2:50" ht="16.5" thickTop="1" thickBot="1" x14ac:dyDescent="0.3">
      <c r="B17" s="4" t="s">
        <v>5</v>
      </c>
      <c r="C17" s="5">
        <v>6320</v>
      </c>
      <c r="D17" s="16">
        <v>5440</v>
      </c>
      <c r="E17" s="6">
        <v>2.5</v>
      </c>
      <c r="G17" s="8" t="s">
        <v>68</v>
      </c>
      <c r="H17" s="9">
        <f t="shared" si="2"/>
        <v>6320</v>
      </c>
      <c r="I17" s="9">
        <f t="shared" si="3"/>
        <v>5440</v>
      </c>
      <c r="J17" s="10">
        <v>2.5</v>
      </c>
      <c r="Q17" s="4" t="s">
        <v>45</v>
      </c>
      <c r="R17" s="5">
        <f t="shared" si="6"/>
        <v>6320</v>
      </c>
      <c r="S17" s="16">
        <f t="shared" si="7"/>
        <v>5440</v>
      </c>
      <c r="T17" s="6">
        <v>2.5</v>
      </c>
      <c r="AF17" s="4" t="s">
        <v>26</v>
      </c>
      <c r="AG17" s="5">
        <f t="shared" si="12"/>
        <v>7120</v>
      </c>
      <c r="AH17" s="16">
        <f t="shared" si="13"/>
        <v>5760</v>
      </c>
      <c r="AI17" s="12">
        <v>3</v>
      </c>
      <c r="AK17" s="4" t="s">
        <v>18</v>
      </c>
      <c r="AL17" s="5">
        <f t="shared" si="14"/>
        <v>7120</v>
      </c>
      <c r="AM17" s="16">
        <f t="shared" si="15"/>
        <v>5760</v>
      </c>
      <c r="AN17" s="12">
        <v>3</v>
      </c>
      <c r="AU17" s="4" t="s">
        <v>34</v>
      </c>
      <c r="AV17" s="5">
        <f t="shared" si="0"/>
        <v>12460</v>
      </c>
      <c r="AW17" s="16">
        <f t="shared" si="1"/>
        <v>10240</v>
      </c>
      <c r="AX17" s="12">
        <v>5</v>
      </c>
    </row>
    <row r="18" spans="2:50" ht="16.5" thickTop="1" thickBot="1" x14ac:dyDescent="0.3">
      <c r="B18" s="4" t="s">
        <v>6</v>
      </c>
      <c r="C18" s="11">
        <v>7120</v>
      </c>
      <c r="D18" s="17">
        <v>5760</v>
      </c>
      <c r="E18" s="12">
        <v>3</v>
      </c>
      <c r="Q18" s="4" t="s">
        <v>46</v>
      </c>
      <c r="R18" s="5">
        <f t="shared" si="6"/>
        <v>7120</v>
      </c>
      <c r="S18" s="16">
        <f t="shared" si="7"/>
        <v>5760</v>
      </c>
      <c r="T18" s="12">
        <v>3</v>
      </c>
      <c r="AF18" s="4" t="s">
        <v>27</v>
      </c>
      <c r="AG18" s="5">
        <f t="shared" si="12"/>
        <v>9970</v>
      </c>
      <c r="AH18" s="16">
        <f t="shared" si="13"/>
        <v>8000</v>
      </c>
      <c r="AI18" s="6">
        <v>4</v>
      </c>
      <c r="AK18" s="4" t="s">
        <v>19</v>
      </c>
      <c r="AL18" s="5">
        <f t="shared" si="14"/>
        <v>9970</v>
      </c>
      <c r="AM18" s="16">
        <f t="shared" si="15"/>
        <v>8000</v>
      </c>
      <c r="AN18" s="6">
        <v>4</v>
      </c>
      <c r="AU18" s="8" t="s">
        <v>35</v>
      </c>
      <c r="AV18" s="9">
        <f t="shared" si="0"/>
        <v>14240</v>
      </c>
      <c r="AW18" s="9">
        <f t="shared" si="1"/>
        <v>11520</v>
      </c>
      <c r="AX18" s="10">
        <v>6</v>
      </c>
    </row>
    <row r="19" spans="2:50" ht="16.5" thickTop="1" thickBot="1" x14ac:dyDescent="0.3">
      <c r="B19" s="4" t="s">
        <v>7</v>
      </c>
      <c r="C19" s="5">
        <v>9970</v>
      </c>
      <c r="D19" s="16">
        <v>8000</v>
      </c>
      <c r="E19" s="6">
        <v>4</v>
      </c>
      <c r="Q19" s="8" t="s">
        <v>47</v>
      </c>
      <c r="R19" s="9">
        <f t="shared" si="6"/>
        <v>9970</v>
      </c>
      <c r="S19" s="9">
        <f t="shared" si="7"/>
        <v>8000</v>
      </c>
      <c r="T19" s="10">
        <v>4</v>
      </c>
      <c r="AF19" s="8" t="s">
        <v>28</v>
      </c>
      <c r="AG19" s="9">
        <f t="shared" si="12"/>
        <v>12460</v>
      </c>
      <c r="AH19" s="18">
        <f t="shared" si="13"/>
        <v>10240</v>
      </c>
      <c r="AI19" s="10">
        <v>5</v>
      </c>
      <c r="AK19" s="4" t="s">
        <v>20</v>
      </c>
      <c r="AL19" s="5">
        <f t="shared" si="14"/>
        <v>12460</v>
      </c>
      <c r="AM19" s="16">
        <f t="shared" si="15"/>
        <v>10240</v>
      </c>
      <c r="AN19" s="12">
        <v>5</v>
      </c>
    </row>
    <row r="20" spans="2:50" ht="16.5" thickTop="1" thickBot="1" x14ac:dyDescent="0.3">
      <c r="B20" s="4" t="s">
        <v>8</v>
      </c>
      <c r="C20" s="5">
        <v>12460</v>
      </c>
      <c r="D20" s="16">
        <v>10240</v>
      </c>
      <c r="E20" s="6">
        <v>5</v>
      </c>
      <c r="AK20" s="8" t="s">
        <v>21</v>
      </c>
      <c r="AL20" s="9">
        <f>C21</f>
        <v>14240</v>
      </c>
      <c r="AM20" s="9">
        <f t="shared" ref="AM20" si="17">D21</f>
        <v>11520</v>
      </c>
      <c r="AN20" s="10">
        <v>6</v>
      </c>
    </row>
    <row r="21" spans="2:50" ht="15.75" thickTop="1" x14ac:dyDescent="0.25">
      <c r="B21" s="4" t="s">
        <v>9</v>
      </c>
      <c r="C21" s="5">
        <v>14240</v>
      </c>
      <c r="D21" s="16">
        <v>11520</v>
      </c>
      <c r="E21" s="6">
        <v>6</v>
      </c>
    </row>
    <row r="22" spans="2:50" x14ac:dyDescent="0.25">
      <c r="B22" s="4" t="s">
        <v>10</v>
      </c>
      <c r="C22" s="5">
        <v>19940</v>
      </c>
      <c r="D22" s="16">
        <v>16000</v>
      </c>
      <c r="E22" s="6">
        <v>8</v>
      </c>
    </row>
    <row r="23" spans="2:50" x14ac:dyDescent="0.25">
      <c r="B23" s="4" t="s">
        <v>11</v>
      </c>
      <c r="C23" s="5">
        <v>24920</v>
      </c>
      <c r="D23" s="16">
        <v>19840</v>
      </c>
      <c r="E23" s="6">
        <v>10</v>
      </c>
    </row>
    <row r="24" spans="2:50" x14ac:dyDescent="0.25">
      <c r="B24" s="4" t="s">
        <v>12</v>
      </c>
      <c r="C24" s="5">
        <v>40050</v>
      </c>
      <c r="D24" s="16">
        <v>32000</v>
      </c>
      <c r="E24" s="6">
        <v>16</v>
      </c>
    </row>
    <row r="25" spans="2:50" ht="15.75" thickBot="1" x14ac:dyDescent="0.3">
      <c r="B25" s="8" t="s">
        <v>13</v>
      </c>
      <c r="C25" s="9">
        <v>49840</v>
      </c>
      <c r="D25" s="18">
        <v>40320</v>
      </c>
      <c r="E25" s="10">
        <v>20</v>
      </c>
    </row>
    <row r="26" spans="2:50" ht="15.75" thickTop="1" x14ac:dyDescent="0.25"/>
  </sheetData>
  <mergeCells count="1">
    <mergeCell ref="B2:M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Dimensionnement</vt:lpstr>
      <vt:lpstr>Puissances des UI</vt:lpstr>
      <vt:lpstr>Cassette.2.voies.RDC</vt:lpstr>
      <vt:lpstr>Cassette.600x600.RCIM</vt:lpstr>
      <vt:lpstr>Cassette.800x800.Ht.perf.RCI</vt:lpstr>
      <vt:lpstr>Cassette.800x800.RCI.EK</vt:lpstr>
      <vt:lpstr>Console.carrossée.RPF</vt:lpstr>
      <vt:lpstr>Console.carrossée.RPFI</vt:lpstr>
      <vt:lpstr>Console.non.carrossée.RPFI</vt:lpstr>
      <vt:lpstr>Gainable.hôtelier.M1.RPIM</vt:lpstr>
      <vt:lpstr>Gainable.M1.RPI</vt:lpstr>
      <vt:lpstr>Gainable.RPI</vt:lpstr>
      <vt:lpstr>GainableRPI</vt:lpstr>
      <vt:lpstr>Mural.RPK</vt:lpstr>
      <vt:lpstr>Plafonnier.RPC</vt:lpstr>
    </vt:vector>
  </TitlesOfParts>
  <Company>Hitachi Europe Limited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Nicolas</dc:creator>
  <cp:lastModifiedBy>Martin, Nicolas</cp:lastModifiedBy>
  <cp:lastPrinted>2016-03-30T21:51:30Z</cp:lastPrinted>
  <dcterms:created xsi:type="dcterms:W3CDTF">2016-03-24T10:19:40Z</dcterms:created>
  <dcterms:modified xsi:type="dcterms:W3CDTF">2016-04-04T17:23:24Z</dcterms:modified>
</cp:coreProperties>
</file>