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dric.PREFA-BRESSUIRA\Desktop\"/>
    </mc:Choice>
  </mc:AlternateContent>
  <bookViews>
    <workbookView xWindow="0" yWindow="0" windowWidth="28800" windowHeight="12360"/>
  </bookViews>
  <sheets>
    <sheet name="Feuil1" sheetId="1" r:id="rId1"/>
    <sheet name="Données" sheetId="2" r:id="rId2"/>
  </sheets>
  <externalReferences>
    <externalReference r:id="rId3"/>
  </externalReferenc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6" i="1"/>
  <c r="B5" i="1"/>
  <c r="B4" i="1"/>
  <c r="C4" i="1"/>
  <c r="A42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</calcChain>
</file>

<file path=xl/sharedStrings.xml><?xml version="1.0" encoding="utf-8"?>
<sst xmlns="http://schemas.openxmlformats.org/spreadsheetml/2006/main" count="50" uniqueCount="50">
  <si>
    <t>Taux de fécondité par âge de la mère</t>
  </si>
  <si>
    <t>Nombre d'enfants pour 10 000 femmes de l'âge considéré au 1er janvier</t>
  </si>
  <si>
    <t>ANNEE</t>
  </si>
  <si>
    <t>TF15</t>
  </si>
  <si>
    <t>TF16</t>
  </si>
  <si>
    <t>TF17</t>
  </si>
  <si>
    <t>TF18</t>
  </si>
  <si>
    <t>TF19</t>
  </si>
  <si>
    <t>TF20</t>
  </si>
  <si>
    <t>TF21</t>
  </si>
  <si>
    <t>TF22</t>
  </si>
  <si>
    <t>TF23</t>
  </si>
  <si>
    <t>TF24</t>
  </si>
  <si>
    <t>TF25</t>
  </si>
  <si>
    <t>TF26</t>
  </si>
  <si>
    <t>TF27</t>
  </si>
  <si>
    <t>TF28</t>
  </si>
  <si>
    <t>TF29</t>
  </si>
  <si>
    <t>TF30</t>
  </si>
  <si>
    <t>TF31</t>
  </si>
  <si>
    <t>TF32</t>
  </si>
  <si>
    <t>TF33</t>
  </si>
  <si>
    <t>TF34</t>
  </si>
  <si>
    <t>TF35</t>
  </si>
  <si>
    <t>TF36</t>
  </si>
  <si>
    <t>TF37</t>
  </si>
  <si>
    <t>TF38</t>
  </si>
  <si>
    <t>TF39</t>
  </si>
  <si>
    <t>TF40</t>
  </si>
  <si>
    <t>TF41</t>
  </si>
  <si>
    <t>TF42</t>
  </si>
  <si>
    <t>TF43</t>
  </si>
  <si>
    <t>TF44</t>
  </si>
  <si>
    <t>TF45</t>
  </si>
  <si>
    <t>TF46</t>
  </si>
  <si>
    <t>TF47</t>
  </si>
  <si>
    <t>TF48</t>
  </si>
  <si>
    <t>TF49</t>
  </si>
  <si>
    <t>TF50</t>
  </si>
  <si>
    <t>2009 (p)</t>
  </si>
  <si>
    <t>2010 (p)</t>
  </si>
  <si>
    <t>2011 (p)</t>
  </si>
  <si>
    <t>(p) données provisoires</t>
  </si>
  <si>
    <t>Champ : France métropolitaine.</t>
  </si>
  <si>
    <t>Source : Insee, estimations de population et statistiques de l'état civil.</t>
  </si>
  <si>
    <t>Fécondité selon l'âge détaillé de la mère, France métropolitaine (en%)</t>
  </si>
  <si>
    <t>Année 1</t>
  </si>
  <si>
    <t>Année 2</t>
  </si>
  <si>
    <t>Âge</t>
  </si>
  <si>
    <t>Nombre de naissances pour 100 femmes de chaque 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</si>
</sst>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&quot; &quot;"/>
  </numFmts>
  <fonts count="6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0"/>
      <name val="Arial"/>
    </font>
    <font>
      <sz val="16"/>
      <name val="Arial"/>
      <family val="2"/>
    </font>
    <font>
      <i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3" fillId="0" borderId="0" xfId="0" applyFont="1"/>
    <xf numFmtId="0" fontId="4" fillId="2" borderId="1" xfId="0" applyFont="1" applyFill="1" applyBorder="1"/>
    <xf numFmtId="0" fontId="4" fillId="0" borderId="1" xfId="0" applyFont="1" applyBorder="1" applyProtection="1">
      <protection locked="0"/>
    </xf>
    <xf numFmtId="0" fontId="2" fillId="0" borderId="0" xfId="0" applyFont="1" applyAlignment="1">
      <alignment horizontal="righ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0" fontId="2" fillId="0" borderId="1" xfId="0" applyNumberFormat="1" applyFont="1" applyFill="1" applyBorder="1" applyAlignment="1">
      <alignment horizontal="right"/>
    </xf>
    <xf numFmtId="0" fontId="3" fillId="0" borderId="0" xfId="0" quotePrefix="1" applyNumberFormat="1" applyFont="1"/>
    <xf numFmtId="0" fontId="2" fillId="0" borderId="0" xfId="0" applyFont="1" applyAlignment="1">
      <alignment vertical="center"/>
    </xf>
    <xf numFmtId="164" fontId="2" fillId="0" borderId="0" xfId="0" applyNumberFormat="1" applyFont="1" applyFill="1" applyBorder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Border="1" applyAlignment="1">
      <alignment vertical="center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[1]TauxFécondité!$A$42</c:f>
          <c:strCache>
            <c:ptCount val="1"/>
            <c:pt idx="0">
              <c:v>Comparaison des taux de fécondité en fonction de l'age en 1971 et en 2006</c:v>
            </c:pt>
          </c:strCache>
        </c:strRef>
      </c:tx>
      <c:overlay val="0"/>
      <c:spPr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solidFill>
            <a:sysClr val="windowText" lastClr="000000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098797779422001"/>
          <c:y val="0.17478757939104245"/>
          <c:w val="0.85787849994652321"/>
          <c:h val="0.61923180954924839"/>
        </c:manualLayout>
      </c:layout>
      <c:lineChart>
        <c:grouping val="standard"/>
        <c:varyColors val="0"/>
        <c:ser>
          <c:idx val="0"/>
          <c:order val="0"/>
          <c:tx>
            <c:strRef>
              <c:f>[1]TauxFécondité!$B$4</c:f>
              <c:strCache>
                <c:ptCount val="1"/>
                <c:pt idx="0">
                  <c:v>1971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[1]TauxFécondité!$A$5:$A$40</c:f>
              <c:numCache>
                <c:formatCode>General</c:formatCode>
                <c:ptCount val="3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22</c:v>
                </c:pt>
                <c:pt idx="8">
                  <c:v>23</c:v>
                </c:pt>
                <c:pt idx="9">
                  <c:v>24</c:v>
                </c:pt>
                <c:pt idx="10">
                  <c:v>25</c:v>
                </c:pt>
                <c:pt idx="11">
                  <c:v>26</c:v>
                </c:pt>
                <c:pt idx="12">
                  <c:v>27</c:v>
                </c:pt>
                <c:pt idx="13">
                  <c:v>28</c:v>
                </c:pt>
                <c:pt idx="14">
                  <c:v>29</c:v>
                </c:pt>
                <c:pt idx="15">
                  <c:v>30</c:v>
                </c:pt>
                <c:pt idx="16">
                  <c:v>31</c:v>
                </c:pt>
                <c:pt idx="17">
                  <c:v>32</c:v>
                </c:pt>
                <c:pt idx="18">
                  <c:v>33</c:v>
                </c:pt>
                <c:pt idx="19">
                  <c:v>34</c:v>
                </c:pt>
                <c:pt idx="20">
                  <c:v>35</c:v>
                </c:pt>
                <c:pt idx="21">
                  <c:v>36</c:v>
                </c:pt>
                <c:pt idx="22">
                  <c:v>37</c:v>
                </c:pt>
                <c:pt idx="23">
                  <c:v>38</c:v>
                </c:pt>
                <c:pt idx="24">
                  <c:v>39</c:v>
                </c:pt>
                <c:pt idx="25">
                  <c:v>40</c:v>
                </c:pt>
                <c:pt idx="26">
                  <c:v>41</c:v>
                </c:pt>
                <c:pt idx="27">
                  <c:v>42</c:v>
                </c:pt>
                <c:pt idx="28">
                  <c:v>43</c:v>
                </c:pt>
                <c:pt idx="29">
                  <c:v>44</c:v>
                </c:pt>
                <c:pt idx="30">
                  <c:v>45</c:v>
                </c:pt>
                <c:pt idx="31">
                  <c:v>46</c:v>
                </c:pt>
                <c:pt idx="32">
                  <c:v>47</c:v>
                </c:pt>
                <c:pt idx="33">
                  <c:v>48</c:v>
                </c:pt>
                <c:pt idx="34">
                  <c:v>49</c:v>
                </c:pt>
                <c:pt idx="35">
                  <c:v>50</c:v>
                </c:pt>
              </c:numCache>
            </c:numRef>
          </c:cat>
          <c:val>
            <c:numRef>
              <c:f>[1]TauxFécondité!$B$5:$B$40</c:f>
              <c:numCache>
                <c:formatCode>0.00%</c:formatCode>
                <c:ptCount val="36"/>
                <c:pt idx="0">
                  <c:v>1.2999999999999999E-3</c:v>
                </c:pt>
                <c:pt idx="1">
                  <c:v>5.5999999999999999E-3</c:v>
                </c:pt>
                <c:pt idx="2">
                  <c:v>1.7299999999999999E-2</c:v>
                </c:pt>
                <c:pt idx="3">
                  <c:v>4.07E-2</c:v>
                </c:pt>
                <c:pt idx="4">
                  <c:v>7.5700000000000003E-2</c:v>
                </c:pt>
                <c:pt idx="5">
                  <c:v>0.1148</c:v>
                </c:pt>
                <c:pt idx="6">
                  <c:v>0.14699999999999999</c:v>
                </c:pt>
                <c:pt idx="7">
                  <c:v>0.1726</c:v>
                </c:pt>
                <c:pt idx="8">
                  <c:v>0.1842</c:v>
                </c:pt>
                <c:pt idx="9">
                  <c:v>0.1852</c:v>
                </c:pt>
                <c:pt idx="10">
                  <c:v>0.1827</c:v>
                </c:pt>
                <c:pt idx="11">
                  <c:v>0.17150000000000001</c:v>
                </c:pt>
                <c:pt idx="12">
                  <c:v>0.1598</c:v>
                </c:pt>
                <c:pt idx="13">
                  <c:v>0.14499999999999999</c:v>
                </c:pt>
                <c:pt idx="14">
                  <c:v>0.12959999999999999</c:v>
                </c:pt>
                <c:pt idx="15">
                  <c:v>0.1172</c:v>
                </c:pt>
                <c:pt idx="16">
                  <c:v>0.1046</c:v>
                </c:pt>
                <c:pt idx="17">
                  <c:v>9.2200000000000004E-2</c:v>
                </c:pt>
                <c:pt idx="18">
                  <c:v>8.1199999999999994E-2</c:v>
                </c:pt>
                <c:pt idx="19">
                  <c:v>7.0000000000000007E-2</c:v>
                </c:pt>
                <c:pt idx="20">
                  <c:v>6.08E-2</c:v>
                </c:pt>
                <c:pt idx="21">
                  <c:v>5.3199999999999997E-2</c:v>
                </c:pt>
                <c:pt idx="22">
                  <c:v>4.4699999999999997E-2</c:v>
                </c:pt>
                <c:pt idx="23">
                  <c:v>3.6799999999999999E-2</c:v>
                </c:pt>
                <c:pt idx="24">
                  <c:v>3.0099999999999998E-2</c:v>
                </c:pt>
                <c:pt idx="25">
                  <c:v>2.3300000000000001E-2</c:v>
                </c:pt>
                <c:pt idx="26">
                  <c:v>1.7999999999999999E-2</c:v>
                </c:pt>
                <c:pt idx="27">
                  <c:v>1.2699999999999999E-2</c:v>
                </c:pt>
                <c:pt idx="28">
                  <c:v>8.5000000000000006E-3</c:v>
                </c:pt>
                <c:pt idx="29">
                  <c:v>5.1999999999999998E-3</c:v>
                </c:pt>
                <c:pt idx="30">
                  <c:v>3.0000000000000001E-3</c:v>
                </c:pt>
                <c:pt idx="31">
                  <c:v>1.6000000000000001E-3</c:v>
                </c:pt>
                <c:pt idx="32">
                  <c:v>6.9999999999999999E-4</c:v>
                </c:pt>
                <c:pt idx="33">
                  <c:v>2.9999999999999997E-4</c:v>
                </c:pt>
                <c:pt idx="34">
                  <c:v>1E-4</c:v>
                </c:pt>
                <c:pt idx="3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8DC-4754-A759-8E536253C89D}"/>
            </c:ext>
          </c:extLst>
        </c:ser>
        <c:ser>
          <c:idx val="1"/>
          <c:order val="1"/>
          <c:tx>
            <c:strRef>
              <c:f>[1]TauxFécondité!$C$4</c:f>
              <c:strCache>
                <c:ptCount val="1"/>
                <c:pt idx="0">
                  <c:v>2006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[1]TauxFécondité!$A$5:$A$40</c:f>
              <c:numCache>
                <c:formatCode>General</c:formatCode>
                <c:ptCount val="3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22</c:v>
                </c:pt>
                <c:pt idx="8">
                  <c:v>23</c:v>
                </c:pt>
                <c:pt idx="9">
                  <c:v>24</c:v>
                </c:pt>
                <c:pt idx="10">
                  <c:v>25</c:v>
                </c:pt>
                <c:pt idx="11">
                  <c:v>26</c:v>
                </c:pt>
                <c:pt idx="12">
                  <c:v>27</c:v>
                </c:pt>
                <c:pt idx="13">
                  <c:v>28</c:v>
                </c:pt>
                <c:pt idx="14">
                  <c:v>29</c:v>
                </c:pt>
                <c:pt idx="15">
                  <c:v>30</c:v>
                </c:pt>
                <c:pt idx="16">
                  <c:v>31</c:v>
                </c:pt>
                <c:pt idx="17">
                  <c:v>32</c:v>
                </c:pt>
                <c:pt idx="18">
                  <c:v>33</c:v>
                </c:pt>
                <c:pt idx="19">
                  <c:v>34</c:v>
                </c:pt>
                <c:pt idx="20">
                  <c:v>35</c:v>
                </c:pt>
                <c:pt idx="21">
                  <c:v>36</c:v>
                </c:pt>
                <c:pt idx="22">
                  <c:v>37</c:v>
                </c:pt>
                <c:pt idx="23">
                  <c:v>38</c:v>
                </c:pt>
                <c:pt idx="24">
                  <c:v>39</c:v>
                </c:pt>
                <c:pt idx="25">
                  <c:v>40</c:v>
                </c:pt>
                <c:pt idx="26">
                  <c:v>41</c:v>
                </c:pt>
                <c:pt idx="27">
                  <c:v>42</c:v>
                </c:pt>
                <c:pt idx="28">
                  <c:v>43</c:v>
                </c:pt>
                <c:pt idx="29">
                  <c:v>44</c:v>
                </c:pt>
                <c:pt idx="30">
                  <c:v>45</c:v>
                </c:pt>
                <c:pt idx="31">
                  <c:v>46</c:v>
                </c:pt>
                <c:pt idx="32">
                  <c:v>47</c:v>
                </c:pt>
                <c:pt idx="33">
                  <c:v>48</c:v>
                </c:pt>
                <c:pt idx="34">
                  <c:v>49</c:v>
                </c:pt>
                <c:pt idx="35">
                  <c:v>50</c:v>
                </c:pt>
              </c:numCache>
            </c:numRef>
          </c:cat>
          <c:val>
            <c:numRef>
              <c:f>[1]TauxFécondité!$C$5:$C$40</c:f>
              <c:numCache>
                <c:formatCode>0.00%</c:formatCode>
                <c:ptCount val="36"/>
                <c:pt idx="0">
                  <c:v>5.0000000000000001E-4</c:v>
                </c:pt>
                <c:pt idx="1">
                  <c:v>1.6999999999999999E-3</c:v>
                </c:pt>
                <c:pt idx="2">
                  <c:v>4.5999999999999999E-3</c:v>
                </c:pt>
                <c:pt idx="3">
                  <c:v>1.01E-2</c:v>
                </c:pt>
                <c:pt idx="4">
                  <c:v>0.02</c:v>
                </c:pt>
                <c:pt idx="5">
                  <c:v>3.1600000000000003E-2</c:v>
                </c:pt>
                <c:pt idx="6">
                  <c:v>4.19E-2</c:v>
                </c:pt>
                <c:pt idx="7">
                  <c:v>5.4300000000000001E-2</c:v>
                </c:pt>
                <c:pt idx="8">
                  <c:v>6.7299999999999999E-2</c:v>
                </c:pt>
                <c:pt idx="9">
                  <c:v>8.3699999999999997E-2</c:v>
                </c:pt>
                <c:pt idx="10">
                  <c:v>0.1007</c:v>
                </c:pt>
                <c:pt idx="11">
                  <c:v>0.11890000000000001</c:v>
                </c:pt>
                <c:pt idx="12">
                  <c:v>0.1361</c:v>
                </c:pt>
                <c:pt idx="13">
                  <c:v>0.1467</c:v>
                </c:pt>
                <c:pt idx="14">
                  <c:v>0.1525</c:v>
                </c:pt>
                <c:pt idx="15">
                  <c:v>0.15029999999999999</c:v>
                </c:pt>
                <c:pt idx="16">
                  <c:v>0.14399999999999999</c:v>
                </c:pt>
                <c:pt idx="17">
                  <c:v>0.13100000000000001</c:v>
                </c:pt>
                <c:pt idx="18">
                  <c:v>0.1159</c:v>
                </c:pt>
                <c:pt idx="19">
                  <c:v>0.1007</c:v>
                </c:pt>
                <c:pt idx="20">
                  <c:v>8.5900000000000004E-2</c:v>
                </c:pt>
                <c:pt idx="21">
                  <c:v>7.2700000000000001E-2</c:v>
                </c:pt>
                <c:pt idx="22">
                  <c:v>5.79E-2</c:v>
                </c:pt>
                <c:pt idx="23">
                  <c:v>4.5400000000000003E-2</c:v>
                </c:pt>
                <c:pt idx="24">
                  <c:v>3.5700000000000003E-2</c:v>
                </c:pt>
                <c:pt idx="25">
                  <c:v>2.58E-2</c:v>
                </c:pt>
                <c:pt idx="26">
                  <c:v>1.8499999999999999E-2</c:v>
                </c:pt>
                <c:pt idx="27">
                  <c:v>1.1599999999999999E-2</c:v>
                </c:pt>
                <c:pt idx="28">
                  <c:v>6.8999999999999999E-3</c:v>
                </c:pt>
                <c:pt idx="29">
                  <c:v>3.8E-3</c:v>
                </c:pt>
                <c:pt idx="30">
                  <c:v>1.8E-3</c:v>
                </c:pt>
                <c:pt idx="31">
                  <c:v>8.9999999999999998E-4</c:v>
                </c:pt>
                <c:pt idx="32">
                  <c:v>4.0000000000000002E-4</c:v>
                </c:pt>
                <c:pt idx="33">
                  <c:v>2.0000000000000001E-4</c:v>
                </c:pt>
                <c:pt idx="34">
                  <c:v>1E-4</c:v>
                </c:pt>
                <c:pt idx="35">
                  <c:v>1E-4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8DC-4754-A759-8E536253C8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0895968"/>
        <c:axId val="300898920"/>
      </c:lineChart>
      <c:catAx>
        <c:axId val="30089596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Age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898920"/>
        <c:crosses val="autoZero"/>
        <c:auto val="1"/>
        <c:lblAlgn val="ctr"/>
        <c:lblOffset val="100"/>
        <c:tickLblSkip val="5"/>
        <c:tickMarkSkip val="1"/>
        <c:noMultiLvlLbl val="0"/>
      </c:catAx>
      <c:valAx>
        <c:axId val="300898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Taux de fécondité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895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2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4</xdr:row>
      <xdr:rowOff>52387</xdr:rowOff>
    </xdr:from>
    <xdr:to>
      <xdr:col>11</xdr:col>
      <xdr:colOff>752476</xdr:colOff>
      <xdr:row>23</xdr:row>
      <xdr:rowOff>95250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15C0608-30E4-40AE-82E6-692826716E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3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ndesRégions"/>
      <sheetName val="PopulationDpt"/>
      <sheetName val="TauxFécondité"/>
      <sheetName val="Données"/>
      <sheetName val="PyramideAges"/>
    </sheetNames>
    <sheetDataSet>
      <sheetData sheetId="0"/>
      <sheetData sheetId="1"/>
      <sheetData sheetId="2">
        <row r="4">
          <cell r="B4">
            <v>1971</v>
          </cell>
          <cell r="C4">
            <v>2006</v>
          </cell>
        </row>
        <row r="5">
          <cell r="A5">
            <v>15</v>
          </cell>
          <cell r="B5">
            <v>1.2999999999999999E-3</v>
          </cell>
          <cell r="C5">
            <v>5.0000000000000001E-4</v>
          </cell>
        </row>
        <row r="6">
          <cell r="A6">
            <v>16</v>
          </cell>
          <cell r="B6">
            <v>5.5999999999999999E-3</v>
          </cell>
          <cell r="C6">
            <v>1.6999999999999999E-3</v>
          </cell>
        </row>
        <row r="7">
          <cell r="A7">
            <v>17</v>
          </cell>
          <cell r="B7">
            <v>1.7299999999999999E-2</v>
          </cell>
          <cell r="C7">
            <v>4.5999999999999999E-3</v>
          </cell>
        </row>
        <row r="8">
          <cell r="A8">
            <v>18</v>
          </cell>
          <cell r="B8">
            <v>4.07E-2</v>
          </cell>
          <cell r="C8">
            <v>1.01E-2</v>
          </cell>
        </row>
        <row r="9">
          <cell r="A9">
            <v>19</v>
          </cell>
          <cell r="B9">
            <v>7.5700000000000003E-2</v>
          </cell>
          <cell r="C9">
            <v>0.02</v>
          </cell>
        </row>
        <row r="10">
          <cell r="A10">
            <v>20</v>
          </cell>
          <cell r="B10">
            <v>0.1148</v>
          </cell>
          <cell r="C10">
            <v>3.1600000000000003E-2</v>
          </cell>
        </row>
        <row r="11">
          <cell r="A11">
            <v>21</v>
          </cell>
          <cell r="B11">
            <v>0.14699999999999999</v>
          </cell>
          <cell r="C11">
            <v>4.19E-2</v>
          </cell>
        </row>
        <row r="12">
          <cell r="A12">
            <v>22</v>
          </cell>
          <cell r="B12">
            <v>0.1726</v>
          </cell>
          <cell r="C12">
            <v>5.4300000000000001E-2</v>
          </cell>
        </row>
        <row r="13">
          <cell r="A13">
            <v>23</v>
          </cell>
          <cell r="B13">
            <v>0.1842</v>
          </cell>
          <cell r="C13">
            <v>6.7299999999999999E-2</v>
          </cell>
        </row>
        <row r="14">
          <cell r="A14">
            <v>24</v>
          </cell>
          <cell r="B14">
            <v>0.1852</v>
          </cell>
          <cell r="C14">
            <v>8.3699999999999997E-2</v>
          </cell>
        </row>
        <row r="15">
          <cell r="A15">
            <v>25</v>
          </cell>
          <cell r="B15">
            <v>0.1827</v>
          </cell>
          <cell r="C15">
            <v>0.1007</v>
          </cell>
        </row>
        <row r="16">
          <cell r="A16">
            <v>26</v>
          </cell>
          <cell r="B16">
            <v>0.17150000000000001</v>
          </cell>
          <cell r="C16">
            <v>0.11890000000000001</v>
          </cell>
        </row>
        <row r="17">
          <cell r="A17">
            <v>27</v>
          </cell>
          <cell r="B17">
            <v>0.1598</v>
          </cell>
          <cell r="C17">
            <v>0.1361</v>
          </cell>
        </row>
        <row r="18">
          <cell r="A18">
            <v>28</v>
          </cell>
          <cell r="B18">
            <v>0.14499999999999999</v>
          </cell>
          <cell r="C18">
            <v>0.1467</v>
          </cell>
        </row>
        <row r="19">
          <cell r="A19">
            <v>29</v>
          </cell>
          <cell r="B19">
            <v>0.12959999999999999</v>
          </cell>
          <cell r="C19">
            <v>0.1525</v>
          </cell>
        </row>
        <row r="20">
          <cell r="A20">
            <v>30</v>
          </cell>
          <cell r="B20">
            <v>0.1172</v>
          </cell>
          <cell r="C20">
            <v>0.15029999999999999</v>
          </cell>
        </row>
        <row r="21">
          <cell r="A21">
            <v>31</v>
          </cell>
          <cell r="B21">
            <v>0.1046</v>
          </cell>
          <cell r="C21">
            <v>0.14399999999999999</v>
          </cell>
        </row>
        <row r="22">
          <cell r="A22">
            <v>32</v>
          </cell>
          <cell r="B22">
            <v>9.2200000000000004E-2</v>
          </cell>
          <cell r="C22">
            <v>0.13100000000000001</v>
          </cell>
        </row>
        <row r="23">
          <cell r="A23">
            <v>33</v>
          </cell>
          <cell r="B23">
            <v>8.1199999999999994E-2</v>
          </cell>
          <cell r="C23">
            <v>0.1159</v>
          </cell>
        </row>
        <row r="24">
          <cell r="A24">
            <v>34</v>
          </cell>
          <cell r="B24">
            <v>7.0000000000000007E-2</v>
          </cell>
          <cell r="C24">
            <v>0.1007</v>
          </cell>
        </row>
        <row r="25">
          <cell r="A25">
            <v>35</v>
          </cell>
          <cell r="B25">
            <v>6.08E-2</v>
          </cell>
          <cell r="C25">
            <v>8.5900000000000004E-2</v>
          </cell>
        </row>
        <row r="26">
          <cell r="A26">
            <v>36</v>
          </cell>
          <cell r="B26">
            <v>5.3199999999999997E-2</v>
          </cell>
          <cell r="C26">
            <v>7.2700000000000001E-2</v>
          </cell>
        </row>
        <row r="27">
          <cell r="A27">
            <v>37</v>
          </cell>
          <cell r="B27">
            <v>4.4699999999999997E-2</v>
          </cell>
          <cell r="C27">
            <v>5.79E-2</v>
          </cell>
        </row>
        <row r="28">
          <cell r="A28">
            <v>38</v>
          </cell>
          <cell r="B28">
            <v>3.6799999999999999E-2</v>
          </cell>
          <cell r="C28">
            <v>4.5400000000000003E-2</v>
          </cell>
        </row>
        <row r="29">
          <cell r="A29">
            <v>39</v>
          </cell>
          <cell r="B29">
            <v>3.0099999999999998E-2</v>
          </cell>
          <cell r="C29">
            <v>3.5700000000000003E-2</v>
          </cell>
        </row>
        <row r="30">
          <cell r="A30">
            <v>40</v>
          </cell>
          <cell r="B30">
            <v>2.3300000000000001E-2</v>
          </cell>
          <cell r="C30">
            <v>2.58E-2</v>
          </cell>
        </row>
        <row r="31">
          <cell r="A31">
            <v>41</v>
          </cell>
          <cell r="B31">
            <v>1.7999999999999999E-2</v>
          </cell>
          <cell r="C31">
            <v>1.8499999999999999E-2</v>
          </cell>
        </row>
        <row r="32">
          <cell r="A32">
            <v>42</v>
          </cell>
          <cell r="B32">
            <v>1.2699999999999999E-2</v>
          </cell>
          <cell r="C32">
            <v>1.1599999999999999E-2</v>
          </cell>
        </row>
        <row r="33">
          <cell r="A33">
            <v>43</v>
          </cell>
          <cell r="B33">
            <v>8.5000000000000006E-3</v>
          </cell>
          <cell r="C33">
            <v>6.8999999999999999E-3</v>
          </cell>
        </row>
        <row r="34">
          <cell r="A34">
            <v>44</v>
          </cell>
          <cell r="B34">
            <v>5.1999999999999998E-3</v>
          </cell>
          <cell r="C34">
            <v>3.8E-3</v>
          </cell>
        </row>
        <row r="35">
          <cell r="A35">
            <v>45</v>
          </cell>
          <cell r="B35">
            <v>3.0000000000000001E-3</v>
          </cell>
          <cell r="C35">
            <v>1.8E-3</v>
          </cell>
        </row>
        <row r="36">
          <cell r="A36">
            <v>46</v>
          </cell>
          <cell r="B36">
            <v>1.6000000000000001E-3</v>
          </cell>
          <cell r="C36">
            <v>8.9999999999999998E-4</v>
          </cell>
        </row>
        <row r="37">
          <cell r="A37">
            <v>47</v>
          </cell>
          <cell r="B37">
            <v>6.9999999999999999E-4</v>
          </cell>
          <cell r="C37">
            <v>4.0000000000000002E-4</v>
          </cell>
        </row>
        <row r="38">
          <cell r="A38">
            <v>48</v>
          </cell>
          <cell r="B38">
            <v>2.9999999999999997E-4</v>
          </cell>
          <cell r="C38">
            <v>2.0000000000000001E-4</v>
          </cell>
        </row>
        <row r="39">
          <cell r="A39">
            <v>49</v>
          </cell>
          <cell r="B39">
            <v>1E-4</v>
          </cell>
          <cell r="C39">
            <v>1E-4</v>
          </cell>
        </row>
        <row r="40">
          <cell r="A40">
            <v>50</v>
          </cell>
          <cell r="B40">
            <v>0</v>
          </cell>
          <cell r="C40">
            <v>1E-4</v>
          </cell>
        </row>
        <row r="42">
          <cell r="A42" t="str">
            <v>Comparaison des taux de fécondité en fonction de l'age en 1971 et en 2006</v>
          </cell>
        </row>
      </sheetData>
      <sheetData sheetId="3">
        <row r="3">
          <cell r="A3" t="str">
            <v>ANNEE</v>
          </cell>
          <cell r="B3" t="str">
            <v>TF15</v>
          </cell>
          <cell r="C3" t="str">
            <v>TF16</v>
          </cell>
          <cell r="D3" t="str">
            <v>TF17</v>
          </cell>
          <cell r="E3" t="str">
            <v>TF18</v>
          </cell>
          <cell r="F3" t="str">
            <v>TF19</v>
          </cell>
          <cell r="G3" t="str">
            <v>TF20</v>
          </cell>
          <cell r="H3" t="str">
            <v>TF21</v>
          </cell>
          <cell r="I3" t="str">
            <v>TF22</v>
          </cell>
          <cell r="J3" t="str">
            <v>TF23</v>
          </cell>
          <cell r="K3" t="str">
            <v>TF24</v>
          </cell>
          <cell r="L3" t="str">
            <v>TF25</v>
          </cell>
          <cell r="M3" t="str">
            <v>TF26</v>
          </cell>
          <cell r="N3" t="str">
            <v>TF27</v>
          </cell>
          <cell r="O3" t="str">
            <v>TF28</v>
          </cell>
          <cell r="P3" t="str">
            <v>TF29</v>
          </cell>
          <cell r="Q3" t="str">
            <v>TF30</v>
          </cell>
          <cell r="R3" t="str">
            <v>TF31</v>
          </cell>
          <cell r="S3" t="str">
            <v>TF32</v>
          </cell>
          <cell r="T3" t="str">
            <v>TF33</v>
          </cell>
          <cell r="U3" t="str">
            <v>TF34</v>
          </cell>
          <cell r="V3" t="str">
            <v>TF35</v>
          </cell>
          <cell r="W3" t="str">
            <v>TF36</v>
          </cell>
          <cell r="X3" t="str">
            <v>TF37</v>
          </cell>
          <cell r="Y3" t="str">
            <v>TF38</v>
          </cell>
          <cell r="Z3" t="str">
            <v>TF39</v>
          </cell>
          <cell r="AA3" t="str">
            <v>TF40</v>
          </cell>
          <cell r="AB3" t="str">
            <v>TF41</v>
          </cell>
          <cell r="AC3" t="str">
            <v>TF42</v>
          </cell>
          <cell r="AD3" t="str">
            <v>TF43</v>
          </cell>
          <cell r="AE3" t="str">
            <v>TF44</v>
          </cell>
          <cell r="AF3" t="str">
            <v>TF45</v>
          </cell>
          <cell r="AG3" t="str">
            <v>TF46</v>
          </cell>
          <cell r="AH3" t="str">
            <v>TF47</v>
          </cell>
          <cell r="AI3" t="str">
            <v>TF48</v>
          </cell>
          <cell r="AJ3" t="str">
            <v>TF49</v>
          </cell>
          <cell r="AK3" t="str">
            <v>TF50</v>
          </cell>
        </row>
        <row r="4">
          <cell r="A4">
            <v>1901</v>
          </cell>
          <cell r="B4">
            <v>10</v>
          </cell>
          <cell r="C4">
            <v>43</v>
          </cell>
          <cell r="D4">
            <v>126</v>
          </cell>
          <cell r="E4">
            <v>282</v>
          </cell>
          <cell r="F4">
            <v>516</v>
          </cell>
          <cell r="G4">
            <v>833</v>
          </cell>
          <cell r="H4">
            <v>1148</v>
          </cell>
          <cell r="I4">
            <v>1398</v>
          </cell>
          <cell r="J4">
            <v>1559</v>
          </cell>
          <cell r="K4">
            <v>1625</v>
          </cell>
          <cell r="L4">
            <v>1678</v>
          </cell>
          <cell r="M4">
            <v>1725</v>
          </cell>
          <cell r="N4">
            <v>1711</v>
          </cell>
          <cell r="O4">
            <v>1657</v>
          </cell>
          <cell r="P4">
            <v>1573</v>
          </cell>
          <cell r="Q4">
            <v>1486</v>
          </cell>
          <cell r="R4">
            <v>1405</v>
          </cell>
          <cell r="S4">
            <v>1315</v>
          </cell>
          <cell r="T4">
            <v>1220</v>
          </cell>
          <cell r="U4">
            <v>1122</v>
          </cell>
          <cell r="V4">
            <v>1050</v>
          </cell>
          <cell r="W4">
            <v>974</v>
          </cell>
          <cell r="X4">
            <v>870</v>
          </cell>
          <cell r="Y4">
            <v>775</v>
          </cell>
          <cell r="Z4">
            <v>688</v>
          </cell>
          <cell r="AA4">
            <v>589</v>
          </cell>
          <cell r="AB4">
            <v>469</v>
          </cell>
          <cell r="AC4">
            <v>357</v>
          </cell>
          <cell r="AD4">
            <v>274</v>
          </cell>
          <cell r="AE4">
            <v>211</v>
          </cell>
          <cell r="AF4">
            <v>158</v>
          </cell>
          <cell r="AG4">
            <v>94</v>
          </cell>
          <cell r="AH4">
            <v>47</v>
          </cell>
          <cell r="AI4">
            <v>27</v>
          </cell>
          <cell r="AJ4">
            <v>12</v>
          </cell>
          <cell r="AK4">
            <v>1</v>
          </cell>
        </row>
        <row r="5">
          <cell r="A5">
            <v>1902</v>
          </cell>
          <cell r="B5">
            <v>10</v>
          </cell>
          <cell r="C5">
            <v>45</v>
          </cell>
          <cell r="D5">
            <v>129</v>
          </cell>
          <cell r="E5">
            <v>288</v>
          </cell>
          <cell r="F5">
            <v>524</v>
          </cell>
          <cell r="G5">
            <v>841</v>
          </cell>
          <cell r="H5">
            <v>1149</v>
          </cell>
          <cell r="I5">
            <v>1388</v>
          </cell>
          <cell r="J5">
            <v>1537</v>
          </cell>
          <cell r="K5">
            <v>1592</v>
          </cell>
          <cell r="L5">
            <v>1642</v>
          </cell>
          <cell r="M5">
            <v>1690</v>
          </cell>
          <cell r="N5">
            <v>1675</v>
          </cell>
          <cell r="O5">
            <v>1622</v>
          </cell>
          <cell r="P5">
            <v>1540</v>
          </cell>
          <cell r="Q5">
            <v>1456</v>
          </cell>
          <cell r="R5">
            <v>1376</v>
          </cell>
          <cell r="S5">
            <v>1288</v>
          </cell>
          <cell r="T5">
            <v>1194</v>
          </cell>
          <cell r="U5">
            <v>1098</v>
          </cell>
          <cell r="V5">
            <v>1026</v>
          </cell>
          <cell r="W5">
            <v>951</v>
          </cell>
          <cell r="X5">
            <v>850</v>
          </cell>
          <cell r="Y5">
            <v>756</v>
          </cell>
          <cell r="Z5">
            <v>670</v>
          </cell>
          <cell r="AA5">
            <v>576</v>
          </cell>
          <cell r="AB5">
            <v>459</v>
          </cell>
          <cell r="AC5">
            <v>350</v>
          </cell>
          <cell r="AD5">
            <v>269</v>
          </cell>
          <cell r="AE5">
            <v>208</v>
          </cell>
          <cell r="AF5">
            <v>154</v>
          </cell>
          <cell r="AG5">
            <v>92</v>
          </cell>
          <cell r="AH5">
            <v>46</v>
          </cell>
          <cell r="AI5">
            <v>26</v>
          </cell>
          <cell r="AJ5">
            <v>12</v>
          </cell>
          <cell r="AK5">
            <v>1</v>
          </cell>
        </row>
        <row r="6">
          <cell r="A6">
            <v>1903</v>
          </cell>
          <cell r="B6">
            <v>10</v>
          </cell>
          <cell r="C6">
            <v>44</v>
          </cell>
          <cell r="D6">
            <v>126</v>
          </cell>
          <cell r="E6">
            <v>281</v>
          </cell>
          <cell r="F6">
            <v>509</v>
          </cell>
          <cell r="G6">
            <v>818</v>
          </cell>
          <cell r="H6">
            <v>1118</v>
          </cell>
          <cell r="I6">
            <v>1350</v>
          </cell>
          <cell r="J6">
            <v>1495</v>
          </cell>
          <cell r="K6">
            <v>1548</v>
          </cell>
          <cell r="L6">
            <v>1601</v>
          </cell>
          <cell r="M6">
            <v>1652</v>
          </cell>
          <cell r="N6">
            <v>1637</v>
          </cell>
          <cell r="O6">
            <v>1585</v>
          </cell>
          <cell r="P6">
            <v>1504</v>
          </cell>
          <cell r="Q6">
            <v>1417</v>
          </cell>
          <cell r="R6">
            <v>1335</v>
          </cell>
          <cell r="S6">
            <v>1248</v>
          </cell>
          <cell r="T6">
            <v>1157</v>
          </cell>
          <cell r="U6">
            <v>1064</v>
          </cell>
          <cell r="V6">
            <v>996</v>
          </cell>
          <cell r="W6">
            <v>924</v>
          </cell>
          <cell r="X6">
            <v>827</v>
          </cell>
          <cell r="Y6">
            <v>736</v>
          </cell>
          <cell r="Z6">
            <v>653</v>
          </cell>
          <cell r="AA6">
            <v>562</v>
          </cell>
          <cell r="AB6">
            <v>452</v>
          </cell>
          <cell r="AC6">
            <v>349</v>
          </cell>
          <cell r="AD6">
            <v>270</v>
          </cell>
          <cell r="AE6">
            <v>210</v>
          </cell>
          <cell r="AF6">
            <v>165</v>
          </cell>
          <cell r="AG6">
            <v>100</v>
          </cell>
          <cell r="AH6">
            <v>52</v>
          </cell>
          <cell r="AI6">
            <v>30</v>
          </cell>
          <cell r="AJ6">
            <v>14</v>
          </cell>
          <cell r="AK6">
            <v>1</v>
          </cell>
        </row>
        <row r="7">
          <cell r="A7">
            <v>1904</v>
          </cell>
          <cell r="B7">
            <v>10</v>
          </cell>
          <cell r="C7">
            <v>44</v>
          </cell>
          <cell r="D7">
            <v>127</v>
          </cell>
          <cell r="E7">
            <v>281</v>
          </cell>
          <cell r="F7">
            <v>509</v>
          </cell>
          <cell r="G7">
            <v>816</v>
          </cell>
          <cell r="H7">
            <v>1112</v>
          </cell>
          <cell r="I7">
            <v>1339</v>
          </cell>
          <cell r="J7">
            <v>1481</v>
          </cell>
          <cell r="K7">
            <v>1532</v>
          </cell>
          <cell r="L7">
            <v>1583</v>
          </cell>
          <cell r="M7">
            <v>1632</v>
          </cell>
          <cell r="N7">
            <v>1617</v>
          </cell>
          <cell r="O7">
            <v>1565</v>
          </cell>
          <cell r="P7">
            <v>1486</v>
          </cell>
          <cell r="Q7">
            <v>1402</v>
          </cell>
          <cell r="R7">
            <v>1322</v>
          </cell>
          <cell r="S7">
            <v>1235</v>
          </cell>
          <cell r="T7">
            <v>1143</v>
          </cell>
          <cell r="U7">
            <v>1049</v>
          </cell>
          <cell r="V7">
            <v>980</v>
          </cell>
          <cell r="W7">
            <v>908</v>
          </cell>
          <cell r="X7">
            <v>810</v>
          </cell>
          <cell r="Y7">
            <v>719</v>
          </cell>
          <cell r="Z7">
            <v>637</v>
          </cell>
          <cell r="AA7">
            <v>546</v>
          </cell>
          <cell r="AB7">
            <v>438</v>
          </cell>
          <cell r="AC7">
            <v>339</v>
          </cell>
          <cell r="AD7">
            <v>262</v>
          </cell>
          <cell r="AE7">
            <v>204</v>
          </cell>
          <cell r="AF7">
            <v>162</v>
          </cell>
          <cell r="AG7">
            <v>99</v>
          </cell>
          <cell r="AH7">
            <v>51</v>
          </cell>
          <cell r="AI7">
            <v>29</v>
          </cell>
          <cell r="AJ7">
            <v>13</v>
          </cell>
          <cell r="AK7">
            <v>1</v>
          </cell>
        </row>
        <row r="8">
          <cell r="A8">
            <v>1905</v>
          </cell>
          <cell r="B8">
            <v>10</v>
          </cell>
          <cell r="C8">
            <v>45</v>
          </cell>
          <cell r="D8">
            <v>129</v>
          </cell>
          <cell r="E8">
            <v>286</v>
          </cell>
          <cell r="F8">
            <v>515</v>
          </cell>
          <cell r="G8">
            <v>822</v>
          </cell>
          <cell r="H8">
            <v>1115</v>
          </cell>
          <cell r="I8">
            <v>1338</v>
          </cell>
          <cell r="J8">
            <v>1473</v>
          </cell>
          <cell r="K8">
            <v>1519</v>
          </cell>
          <cell r="L8">
            <v>1567</v>
          </cell>
          <cell r="M8">
            <v>1616</v>
          </cell>
          <cell r="N8">
            <v>1598</v>
          </cell>
          <cell r="O8">
            <v>1543</v>
          </cell>
          <cell r="P8">
            <v>1462</v>
          </cell>
          <cell r="Q8">
            <v>1373</v>
          </cell>
          <cell r="R8">
            <v>1289</v>
          </cell>
          <cell r="S8">
            <v>1203</v>
          </cell>
          <cell r="T8">
            <v>1112</v>
          </cell>
          <cell r="U8">
            <v>1020</v>
          </cell>
          <cell r="V8">
            <v>953</v>
          </cell>
          <cell r="W8">
            <v>883</v>
          </cell>
          <cell r="X8">
            <v>788</v>
          </cell>
          <cell r="Y8">
            <v>700</v>
          </cell>
          <cell r="Z8">
            <v>620</v>
          </cell>
          <cell r="AA8">
            <v>535</v>
          </cell>
          <cell r="AB8">
            <v>433</v>
          </cell>
          <cell r="AC8">
            <v>332</v>
          </cell>
          <cell r="AD8">
            <v>257</v>
          </cell>
          <cell r="AE8">
            <v>199</v>
          </cell>
          <cell r="AF8">
            <v>150</v>
          </cell>
          <cell r="AG8">
            <v>90</v>
          </cell>
          <cell r="AH8">
            <v>46</v>
          </cell>
          <cell r="AI8">
            <v>26</v>
          </cell>
          <cell r="AJ8">
            <v>11</v>
          </cell>
          <cell r="AK8">
            <v>1</v>
          </cell>
        </row>
        <row r="9">
          <cell r="A9">
            <v>1906</v>
          </cell>
          <cell r="B9">
            <v>11</v>
          </cell>
          <cell r="C9">
            <v>45</v>
          </cell>
          <cell r="D9">
            <v>131</v>
          </cell>
          <cell r="E9">
            <v>289</v>
          </cell>
          <cell r="F9">
            <v>521</v>
          </cell>
          <cell r="G9">
            <v>830</v>
          </cell>
          <cell r="H9">
            <v>1124</v>
          </cell>
          <cell r="I9">
            <v>1346</v>
          </cell>
          <cell r="J9">
            <v>1479</v>
          </cell>
          <cell r="K9">
            <v>1522</v>
          </cell>
          <cell r="L9">
            <v>1571</v>
          </cell>
          <cell r="M9">
            <v>1619</v>
          </cell>
          <cell r="N9">
            <v>1597</v>
          </cell>
          <cell r="O9">
            <v>1540</v>
          </cell>
          <cell r="P9">
            <v>1455</v>
          </cell>
          <cell r="Q9">
            <v>1361</v>
          </cell>
          <cell r="R9">
            <v>1273</v>
          </cell>
          <cell r="S9">
            <v>1188</v>
          </cell>
          <cell r="T9">
            <v>1098</v>
          </cell>
          <cell r="U9">
            <v>1007</v>
          </cell>
          <cell r="V9">
            <v>945</v>
          </cell>
          <cell r="W9">
            <v>879</v>
          </cell>
          <cell r="X9">
            <v>785</v>
          </cell>
          <cell r="Y9">
            <v>699</v>
          </cell>
          <cell r="Z9">
            <v>619</v>
          </cell>
          <cell r="AA9">
            <v>530</v>
          </cell>
          <cell r="AB9">
            <v>423</v>
          </cell>
          <cell r="AC9">
            <v>326</v>
          </cell>
          <cell r="AD9">
            <v>252</v>
          </cell>
          <cell r="AE9">
            <v>197</v>
          </cell>
          <cell r="AF9">
            <v>154</v>
          </cell>
          <cell r="AG9">
            <v>94</v>
          </cell>
          <cell r="AH9">
            <v>49</v>
          </cell>
          <cell r="AI9">
            <v>28</v>
          </cell>
          <cell r="AJ9">
            <v>13</v>
          </cell>
          <cell r="AK9">
            <v>0</v>
          </cell>
        </row>
        <row r="10">
          <cell r="A10">
            <v>1907</v>
          </cell>
          <cell r="B10">
            <v>10</v>
          </cell>
          <cell r="C10">
            <v>44</v>
          </cell>
          <cell r="D10">
            <v>127</v>
          </cell>
          <cell r="E10">
            <v>281</v>
          </cell>
          <cell r="F10">
            <v>509</v>
          </cell>
          <cell r="G10">
            <v>819</v>
          </cell>
          <cell r="H10">
            <v>1119</v>
          </cell>
          <cell r="I10">
            <v>1345</v>
          </cell>
          <cell r="J10">
            <v>1481</v>
          </cell>
          <cell r="K10">
            <v>1523</v>
          </cell>
          <cell r="L10">
            <v>1544</v>
          </cell>
          <cell r="M10">
            <v>1560</v>
          </cell>
          <cell r="N10">
            <v>1529</v>
          </cell>
          <cell r="O10">
            <v>1465</v>
          </cell>
          <cell r="P10">
            <v>1376</v>
          </cell>
          <cell r="Q10">
            <v>1288</v>
          </cell>
          <cell r="R10">
            <v>1209</v>
          </cell>
          <cell r="S10">
            <v>1126</v>
          </cell>
          <cell r="T10">
            <v>1038</v>
          </cell>
          <cell r="U10">
            <v>950</v>
          </cell>
          <cell r="V10">
            <v>889</v>
          </cell>
          <cell r="W10">
            <v>823</v>
          </cell>
          <cell r="X10">
            <v>732</v>
          </cell>
          <cell r="Y10">
            <v>649</v>
          </cell>
          <cell r="Z10">
            <v>573</v>
          </cell>
          <cell r="AA10">
            <v>496</v>
          </cell>
          <cell r="AB10">
            <v>395</v>
          </cell>
          <cell r="AC10">
            <v>290</v>
          </cell>
          <cell r="AD10">
            <v>216</v>
          </cell>
          <cell r="AE10">
            <v>163</v>
          </cell>
          <cell r="AF10">
            <v>93</v>
          </cell>
          <cell r="AG10">
            <v>51</v>
          </cell>
          <cell r="AH10">
            <v>24</v>
          </cell>
          <cell r="AI10">
            <v>12</v>
          </cell>
          <cell r="AJ10">
            <v>5</v>
          </cell>
          <cell r="AK10">
            <v>1</v>
          </cell>
        </row>
        <row r="11">
          <cell r="A11">
            <v>1908</v>
          </cell>
          <cell r="B11">
            <v>10</v>
          </cell>
          <cell r="C11">
            <v>45</v>
          </cell>
          <cell r="D11">
            <v>130</v>
          </cell>
          <cell r="E11">
            <v>289</v>
          </cell>
          <cell r="F11">
            <v>524</v>
          </cell>
          <cell r="G11">
            <v>842</v>
          </cell>
          <cell r="H11">
            <v>1150</v>
          </cell>
          <cell r="I11">
            <v>1383</v>
          </cell>
          <cell r="J11">
            <v>1523</v>
          </cell>
          <cell r="K11">
            <v>1567</v>
          </cell>
          <cell r="L11">
            <v>1589</v>
          </cell>
          <cell r="M11">
            <v>1606</v>
          </cell>
          <cell r="N11">
            <v>1573</v>
          </cell>
          <cell r="O11">
            <v>1505</v>
          </cell>
          <cell r="P11">
            <v>1413</v>
          </cell>
          <cell r="Q11">
            <v>1322</v>
          </cell>
          <cell r="R11">
            <v>1240</v>
          </cell>
          <cell r="S11">
            <v>1152</v>
          </cell>
          <cell r="T11">
            <v>1061</v>
          </cell>
          <cell r="U11">
            <v>970</v>
          </cell>
          <cell r="V11">
            <v>904</v>
          </cell>
          <cell r="W11">
            <v>834</v>
          </cell>
          <cell r="X11">
            <v>741</v>
          </cell>
          <cell r="Y11">
            <v>655</v>
          </cell>
          <cell r="Z11">
            <v>578</v>
          </cell>
          <cell r="AA11">
            <v>500</v>
          </cell>
          <cell r="AB11">
            <v>397</v>
          </cell>
          <cell r="AC11">
            <v>291</v>
          </cell>
          <cell r="AD11">
            <v>216</v>
          </cell>
          <cell r="AE11">
            <v>163</v>
          </cell>
          <cell r="AF11">
            <v>95</v>
          </cell>
          <cell r="AG11">
            <v>52</v>
          </cell>
          <cell r="AH11">
            <v>24</v>
          </cell>
          <cell r="AI11">
            <v>13</v>
          </cell>
          <cell r="AJ11">
            <v>5</v>
          </cell>
          <cell r="AK11">
            <v>1</v>
          </cell>
        </row>
        <row r="12">
          <cell r="A12">
            <v>1909</v>
          </cell>
          <cell r="B12">
            <v>10</v>
          </cell>
          <cell r="C12">
            <v>45</v>
          </cell>
          <cell r="D12">
            <v>131</v>
          </cell>
          <cell r="E12">
            <v>289</v>
          </cell>
          <cell r="F12">
            <v>523</v>
          </cell>
          <cell r="G12">
            <v>835</v>
          </cell>
          <cell r="H12">
            <v>1133</v>
          </cell>
          <cell r="I12">
            <v>1358</v>
          </cell>
          <cell r="J12">
            <v>1491</v>
          </cell>
          <cell r="K12">
            <v>1530</v>
          </cell>
          <cell r="L12">
            <v>1545</v>
          </cell>
          <cell r="M12">
            <v>1554</v>
          </cell>
          <cell r="N12">
            <v>1518</v>
          </cell>
          <cell r="O12">
            <v>1450</v>
          </cell>
          <cell r="P12">
            <v>1359</v>
          </cell>
          <cell r="Q12">
            <v>1269</v>
          </cell>
          <cell r="R12">
            <v>1189</v>
          </cell>
          <cell r="S12">
            <v>1106</v>
          </cell>
          <cell r="T12">
            <v>1020</v>
          </cell>
          <cell r="U12">
            <v>934</v>
          </cell>
          <cell r="V12">
            <v>872</v>
          </cell>
          <cell r="W12">
            <v>807</v>
          </cell>
          <cell r="X12">
            <v>718</v>
          </cell>
          <cell r="Y12">
            <v>636</v>
          </cell>
          <cell r="Z12">
            <v>562</v>
          </cell>
          <cell r="AA12">
            <v>484</v>
          </cell>
          <cell r="AB12">
            <v>382</v>
          </cell>
          <cell r="AC12">
            <v>280</v>
          </cell>
          <cell r="AD12">
            <v>207</v>
          </cell>
          <cell r="AE12">
            <v>156</v>
          </cell>
          <cell r="AF12">
            <v>89</v>
          </cell>
          <cell r="AG12">
            <v>50</v>
          </cell>
          <cell r="AH12">
            <v>23</v>
          </cell>
          <cell r="AI12">
            <v>13</v>
          </cell>
          <cell r="AJ12">
            <v>5</v>
          </cell>
          <cell r="AK12">
            <v>0</v>
          </cell>
        </row>
        <row r="13">
          <cell r="A13">
            <v>1910</v>
          </cell>
          <cell r="B13">
            <v>10</v>
          </cell>
          <cell r="C13">
            <v>45</v>
          </cell>
          <cell r="D13">
            <v>132</v>
          </cell>
          <cell r="E13">
            <v>293</v>
          </cell>
          <cell r="F13">
            <v>528</v>
          </cell>
          <cell r="G13">
            <v>841</v>
          </cell>
          <cell r="H13">
            <v>1138</v>
          </cell>
          <cell r="I13">
            <v>1363</v>
          </cell>
          <cell r="J13">
            <v>1496</v>
          </cell>
          <cell r="K13">
            <v>1534</v>
          </cell>
          <cell r="L13">
            <v>1553</v>
          </cell>
          <cell r="M13">
            <v>1568</v>
          </cell>
          <cell r="N13">
            <v>1533</v>
          </cell>
          <cell r="O13">
            <v>1464</v>
          </cell>
          <cell r="P13">
            <v>1372</v>
          </cell>
          <cell r="Q13">
            <v>1279</v>
          </cell>
          <cell r="R13">
            <v>1196</v>
          </cell>
          <cell r="S13">
            <v>1111</v>
          </cell>
          <cell r="T13">
            <v>1025</v>
          </cell>
          <cell r="U13">
            <v>937</v>
          </cell>
          <cell r="V13">
            <v>874</v>
          </cell>
          <cell r="W13">
            <v>809</v>
          </cell>
          <cell r="X13">
            <v>719</v>
          </cell>
          <cell r="Y13">
            <v>637</v>
          </cell>
          <cell r="Z13">
            <v>563</v>
          </cell>
          <cell r="AA13">
            <v>483</v>
          </cell>
          <cell r="AB13">
            <v>379</v>
          </cell>
          <cell r="AC13">
            <v>278</v>
          </cell>
          <cell r="AD13">
            <v>206</v>
          </cell>
          <cell r="AE13">
            <v>155</v>
          </cell>
          <cell r="AF13">
            <v>91</v>
          </cell>
          <cell r="AG13">
            <v>50</v>
          </cell>
          <cell r="AH13">
            <v>24</v>
          </cell>
          <cell r="AI13">
            <v>13</v>
          </cell>
          <cell r="AJ13">
            <v>5</v>
          </cell>
          <cell r="AK13">
            <v>1</v>
          </cell>
        </row>
        <row r="14">
          <cell r="A14">
            <v>1911</v>
          </cell>
          <cell r="B14">
            <v>10</v>
          </cell>
          <cell r="C14">
            <v>43</v>
          </cell>
          <cell r="D14">
            <v>127</v>
          </cell>
          <cell r="E14">
            <v>280</v>
          </cell>
          <cell r="F14">
            <v>506</v>
          </cell>
          <cell r="G14">
            <v>812</v>
          </cell>
          <cell r="H14">
            <v>1107</v>
          </cell>
          <cell r="I14">
            <v>1329</v>
          </cell>
          <cell r="J14">
            <v>1460</v>
          </cell>
          <cell r="K14">
            <v>1497</v>
          </cell>
          <cell r="L14">
            <v>1504</v>
          </cell>
          <cell r="M14">
            <v>1504</v>
          </cell>
          <cell r="N14">
            <v>1466</v>
          </cell>
          <cell r="O14">
            <v>1396</v>
          </cell>
          <cell r="P14">
            <v>1304</v>
          </cell>
          <cell r="Q14">
            <v>1215</v>
          </cell>
          <cell r="R14">
            <v>1138</v>
          </cell>
          <cell r="S14">
            <v>1056</v>
          </cell>
          <cell r="T14">
            <v>972</v>
          </cell>
          <cell r="U14">
            <v>888</v>
          </cell>
          <cell r="V14">
            <v>828</v>
          </cell>
          <cell r="W14">
            <v>765</v>
          </cell>
          <cell r="X14">
            <v>679</v>
          </cell>
          <cell r="Y14">
            <v>601</v>
          </cell>
          <cell r="Z14">
            <v>531</v>
          </cell>
          <cell r="AA14">
            <v>460</v>
          </cell>
          <cell r="AB14">
            <v>364</v>
          </cell>
          <cell r="AC14">
            <v>267</v>
          </cell>
          <cell r="AD14">
            <v>198</v>
          </cell>
          <cell r="AE14">
            <v>148</v>
          </cell>
          <cell r="AF14">
            <v>82</v>
          </cell>
          <cell r="AG14">
            <v>46</v>
          </cell>
          <cell r="AH14">
            <v>22</v>
          </cell>
          <cell r="AI14">
            <v>11</v>
          </cell>
          <cell r="AJ14">
            <v>4</v>
          </cell>
          <cell r="AK14">
            <v>0</v>
          </cell>
        </row>
        <row r="15">
          <cell r="A15">
            <v>1912</v>
          </cell>
          <cell r="B15">
            <v>11</v>
          </cell>
          <cell r="C15">
            <v>45</v>
          </cell>
          <cell r="D15">
            <v>132</v>
          </cell>
          <cell r="E15">
            <v>292</v>
          </cell>
          <cell r="F15">
            <v>525</v>
          </cell>
          <cell r="G15">
            <v>836</v>
          </cell>
          <cell r="H15">
            <v>1131</v>
          </cell>
          <cell r="I15">
            <v>1350</v>
          </cell>
          <cell r="J15">
            <v>1475</v>
          </cell>
          <cell r="K15">
            <v>1506</v>
          </cell>
          <cell r="L15">
            <v>1517</v>
          </cell>
          <cell r="M15">
            <v>1524</v>
          </cell>
          <cell r="N15">
            <v>1485</v>
          </cell>
          <cell r="O15">
            <v>1414</v>
          </cell>
          <cell r="P15">
            <v>1322</v>
          </cell>
          <cell r="Q15">
            <v>1232</v>
          </cell>
          <cell r="R15">
            <v>1151</v>
          </cell>
          <cell r="S15">
            <v>1066</v>
          </cell>
          <cell r="T15">
            <v>979</v>
          </cell>
          <cell r="U15">
            <v>892</v>
          </cell>
          <cell r="V15">
            <v>831</v>
          </cell>
          <cell r="W15">
            <v>766</v>
          </cell>
          <cell r="X15">
            <v>678</v>
          </cell>
          <cell r="Y15">
            <v>598</v>
          </cell>
          <cell r="Z15">
            <v>526</v>
          </cell>
          <cell r="AA15">
            <v>452</v>
          </cell>
          <cell r="AB15">
            <v>356</v>
          </cell>
          <cell r="AC15">
            <v>260</v>
          </cell>
          <cell r="AD15">
            <v>193</v>
          </cell>
          <cell r="AE15">
            <v>144</v>
          </cell>
          <cell r="AF15">
            <v>82</v>
          </cell>
          <cell r="AG15">
            <v>46</v>
          </cell>
          <cell r="AH15">
            <v>21</v>
          </cell>
          <cell r="AI15">
            <v>11</v>
          </cell>
          <cell r="AJ15">
            <v>4</v>
          </cell>
          <cell r="AK15">
            <v>0</v>
          </cell>
        </row>
        <row r="16">
          <cell r="A16">
            <v>1913</v>
          </cell>
          <cell r="B16">
            <v>11</v>
          </cell>
          <cell r="C16">
            <v>47</v>
          </cell>
          <cell r="D16">
            <v>134</v>
          </cell>
          <cell r="E16">
            <v>296</v>
          </cell>
          <cell r="F16">
            <v>530</v>
          </cell>
          <cell r="G16">
            <v>842</v>
          </cell>
          <cell r="H16">
            <v>1132</v>
          </cell>
          <cell r="I16">
            <v>1344</v>
          </cell>
          <cell r="J16">
            <v>1462</v>
          </cell>
          <cell r="K16">
            <v>1488</v>
          </cell>
          <cell r="L16">
            <v>1502</v>
          </cell>
          <cell r="M16">
            <v>1514</v>
          </cell>
          <cell r="N16">
            <v>1475</v>
          </cell>
          <cell r="O16">
            <v>1405</v>
          </cell>
          <cell r="P16">
            <v>1312</v>
          </cell>
          <cell r="Q16">
            <v>1221</v>
          </cell>
          <cell r="R16">
            <v>1138</v>
          </cell>
          <cell r="S16">
            <v>1054</v>
          </cell>
          <cell r="T16">
            <v>968</v>
          </cell>
          <cell r="U16">
            <v>883</v>
          </cell>
          <cell r="V16">
            <v>822</v>
          </cell>
          <cell r="W16">
            <v>759</v>
          </cell>
          <cell r="X16">
            <v>673</v>
          </cell>
          <cell r="Y16">
            <v>594</v>
          </cell>
          <cell r="Z16">
            <v>523</v>
          </cell>
          <cell r="AA16">
            <v>451</v>
          </cell>
          <cell r="AB16">
            <v>355</v>
          </cell>
          <cell r="AC16">
            <v>258</v>
          </cell>
          <cell r="AD16">
            <v>190</v>
          </cell>
          <cell r="AE16">
            <v>142</v>
          </cell>
          <cell r="AF16">
            <v>79</v>
          </cell>
          <cell r="AG16">
            <v>43</v>
          </cell>
          <cell r="AH16">
            <v>19</v>
          </cell>
          <cell r="AI16">
            <v>10</v>
          </cell>
          <cell r="AJ16">
            <v>4</v>
          </cell>
          <cell r="AK16">
            <v>0</v>
          </cell>
        </row>
        <row r="17">
          <cell r="A17">
            <v>1914</v>
          </cell>
          <cell r="B17">
            <v>10</v>
          </cell>
          <cell r="C17">
            <v>41</v>
          </cell>
          <cell r="D17">
            <v>117</v>
          </cell>
          <cell r="E17">
            <v>259</v>
          </cell>
          <cell r="F17">
            <v>469</v>
          </cell>
          <cell r="G17">
            <v>760</v>
          </cell>
          <cell r="H17">
            <v>1046</v>
          </cell>
          <cell r="I17">
            <v>1265</v>
          </cell>
          <cell r="J17">
            <v>1398</v>
          </cell>
          <cell r="K17">
            <v>1441</v>
          </cell>
          <cell r="L17">
            <v>1448</v>
          </cell>
          <cell r="M17">
            <v>1445</v>
          </cell>
          <cell r="N17">
            <v>1408</v>
          </cell>
          <cell r="O17">
            <v>1340</v>
          </cell>
          <cell r="P17">
            <v>1251</v>
          </cell>
          <cell r="Q17">
            <v>1164</v>
          </cell>
          <cell r="R17">
            <v>1087</v>
          </cell>
          <cell r="S17">
            <v>1005</v>
          </cell>
          <cell r="T17">
            <v>922</v>
          </cell>
          <cell r="U17">
            <v>839</v>
          </cell>
          <cell r="V17">
            <v>780</v>
          </cell>
          <cell r="W17">
            <v>719</v>
          </cell>
          <cell r="X17">
            <v>636</v>
          </cell>
          <cell r="Y17">
            <v>560</v>
          </cell>
          <cell r="Z17">
            <v>492</v>
          </cell>
          <cell r="AA17">
            <v>424</v>
          </cell>
          <cell r="AB17">
            <v>333</v>
          </cell>
          <cell r="AC17">
            <v>241</v>
          </cell>
          <cell r="AD17">
            <v>178</v>
          </cell>
          <cell r="AE17">
            <v>133</v>
          </cell>
          <cell r="AF17">
            <v>72</v>
          </cell>
          <cell r="AG17">
            <v>39</v>
          </cell>
          <cell r="AH17">
            <v>18</v>
          </cell>
          <cell r="AI17">
            <v>10</v>
          </cell>
          <cell r="AJ17">
            <v>4</v>
          </cell>
          <cell r="AK17">
            <v>0</v>
          </cell>
        </row>
        <row r="18">
          <cell r="A18">
            <v>1915</v>
          </cell>
          <cell r="B18">
            <v>8</v>
          </cell>
          <cell r="C18">
            <v>29</v>
          </cell>
          <cell r="D18">
            <v>76</v>
          </cell>
          <cell r="E18">
            <v>159</v>
          </cell>
          <cell r="F18">
            <v>280</v>
          </cell>
          <cell r="G18">
            <v>450</v>
          </cell>
          <cell r="H18">
            <v>613</v>
          </cell>
          <cell r="I18">
            <v>736</v>
          </cell>
          <cell r="J18">
            <v>813</v>
          </cell>
          <cell r="K18">
            <v>842</v>
          </cell>
          <cell r="L18">
            <v>852</v>
          </cell>
          <cell r="M18">
            <v>860</v>
          </cell>
          <cell r="N18">
            <v>851</v>
          </cell>
          <cell r="O18">
            <v>823</v>
          </cell>
          <cell r="P18">
            <v>783</v>
          </cell>
          <cell r="Q18">
            <v>743</v>
          </cell>
          <cell r="R18">
            <v>708</v>
          </cell>
          <cell r="S18">
            <v>671</v>
          </cell>
          <cell r="T18">
            <v>631</v>
          </cell>
          <cell r="U18">
            <v>589</v>
          </cell>
          <cell r="V18">
            <v>563</v>
          </cell>
          <cell r="W18">
            <v>535</v>
          </cell>
          <cell r="X18">
            <v>486</v>
          </cell>
          <cell r="Y18">
            <v>440</v>
          </cell>
          <cell r="Z18">
            <v>397</v>
          </cell>
          <cell r="AA18">
            <v>351</v>
          </cell>
          <cell r="AB18">
            <v>283</v>
          </cell>
          <cell r="AC18">
            <v>209</v>
          </cell>
          <cell r="AD18">
            <v>158</v>
          </cell>
          <cell r="AE18">
            <v>121</v>
          </cell>
          <cell r="AF18">
            <v>67</v>
          </cell>
          <cell r="AG18">
            <v>37</v>
          </cell>
          <cell r="AH18">
            <v>17</v>
          </cell>
          <cell r="AI18">
            <v>9</v>
          </cell>
          <cell r="AJ18">
            <v>4</v>
          </cell>
          <cell r="AK18">
            <v>0</v>
          </cell>
        </row>
        <row r="19">
          <cell r="A19">
            <v>1916</v>
          </cell>
          <cell r="B19">
            <v>7</v>
          </cell>
          <cell r="C19">
            <v>23</v>
          </cell>
          <cell r="D19">
            <v>58</v>
          </cell>
          <cell r="E19">
            <v>117</v>
          </cell>
          <cell r="F19">
            <v>201</v>
          </cell>
          <cell r="G19">
            <v>321</v>
          </cell>
          <cell r="H19">
            <v>434</v>
          </cell>
          <cell r="I19">
            <v>523</v>
          </cell>
          <cell r="J19">
            <v>584</v>
          </cell>
          <cell r="K19">
            <v>612</v>
          </cell>
          <cell r="L19">
            <v>642</v>
          </cell>
          <cell r="M19">
            <v>671</v>
          </cell>
          <cell r="N19">
            <v>677</v>
          </cell>
          <cell r="O19">
            <v>667</v>
          </cell>
          <cell r="P19">
            <v>645</v>
          </cell>
          <cell r="Q19">
            <v>615</v>
          </cell>
          <cell r="R19">
            <v>587</v>
          </cell>
          <cell r="S19">
            <v>563</v>
          </cell>
          <cell r="T19">
            <v>535</v>
          </cell>
          <cell r="U19">
            <v>504</v>
          </cell>
          <cell r="V19">
            <v>488</v>
          </cell>
          <cell r="W19">
            <v>468</v>
          </cell>
          <cell r="X19">
            <v>430</v>
          </cell>
          <cell r="Y19">
            <v>393</v>
          </cell>
          <cell r="Z19">
            <v>358</v>
          </cell>
          <cell r="AA19">
            <v>321</v>
          </cell>
          <cell r="AB19">
            <v>263</v>
          </cell>
          <cell r="AC19">
            <v>197</v>
          </cell>
          <cell r="AD19">
            <v>149</v>
          </cell>
          <cell r="AE19">
            <v>115</v>
          </cell>
          <cell r="AF19">
            <v>68</v>
          </cell>
          <cell r="AG19">
            <v>37</v>
          </cell>
          <cell r="AH19">
            <v>18</v>
          </cell>
          <cell r="AI19">
            <v>9</v>
          </cell>
          <cell r="AJ19">
            <v>4</v>
          </cell>
          <cell r="AK19">
            <v>0</v>
          </cell>
        </row>
        <row r="20">
          <cell r="A20">
            <v>1917</v>
          </cell>
          <cell r="B20">
            <v>7</v>
          </cell>
          <cell r="C20">
            <v>24</v>
          </cell>
          <cell r="D20">
            <v>59</v>
          </cell>
          <cell r="E20">
            <v>121</v>
          </cell>
          <cell r="F20">
            <v>211</v>
          </cell>
          <cell r="G20">
            <v>336</v>
          </cell>
          <cell r="H20">
            <v>459</v>
          </cell>
          <cell r="I20">
            <v>559</v>
          </cell>
          <cell r="J20">
            <v>630</v>
          </cell>
          <cell r="K20">
            <v>668</v>
          </cell>
          <cell r="L20">
            <v>705</v>
          </cell>
          <cell r="M20">
            <v>741</v>
          </cell>
          <cell r="N20">
            <v>750</v>
          </cell>
          <cell r="O20">
            <v>742</v>
          </cell>
          <cell r="P20">
            <v>719</v>
          </cell>
          <cell r="Q20">
            <v>690</v>
          </cell>
          <cell r="R20">
            <v>661</v>
          </cell>
          <cell r="S20">
            <v>632</v>
          </cell>
          <cell r="T20">
            <v>598</v>
          </cell>
          <cell r="U20">
            <v>562</v>
          </cell>
          <cell r="V20">
            <v>540</v>
          </cell>
          <cell r="W20">
            <v>514</v>
          </cell>
          <cell r="X20">
            <v>469</v>
          </cell>
          <cell r="Y20">
            <v>425</v>
          </cell>
          <cell r="Z20">
            <v>383</v>
          </cell>
          <cell r="AA20">
            <v>336</v>
          </cell>
          <cell r="AB20">
            <v>269</v>
          </cell>
          <cell r="AC20">
            <v>201</v>
          </cell>
          <cell r="AD20">
            <v>151</v>
          </cell>
          <cell r="AE20">
            <v>115</v>
          </cell>
          <cell r="AF20">
            <v>70</v>
          </cell>
          <cell r="AG20">
            <v>39</v>
          </cell>
          <cell r="AH20">
            <v>19</v>
          </cell>
          <cell r="AI20">
            <v>10</v>
          </cell>
          <cell r="AJ20">
            <v>4</v>
          </cell>
          <cell r="AK20">
            <v>0</v>
          </cell>
        </row>
        <row r="21">
          <cell r="A21">
            <v>1918</v>
          </cell>
          <cell r="B21">
            <v>7</v>
          </cell>
          <cell r="C21">
            <v>25</v>
          </cell>
          <cell r="D21">
            <v>63</v>
          </cell>
          <cell r="E21">
            <v>132</v>
          </cell>
          <cell r="F21">
            <v>232</v>
          </cell>
          <cell r="G21">
            <v>371</v>
          </cell>
          <cell r="H21">
            <v>510</v>
          </cell>
          <cell r="I21">
            <v>629</v>
          </cell>
          <cell r="J21">
            <v>715</v>
          </cell>
          <cell r="K21">
            <v>762</v>
          </cell>
          <cell r="L21">
            <v>806</v>
          </cell>
          <cell r="M21">
            <v>847</v>
          </cell>
          <cell r="N21">
            <v>862</v>
          </cell>
          <cell r="O21">
            <v>856</v>
          </cell>
          <cell r="P21">
            <v>834</v>
          </cell>
          <cell r="Q21">
            <v>804</v>
          </cell>
          <cell r="R21">
            <v>776</v>
          </cell>
          <cell r="S21">
            <v>744</v>
          </cell>
          <cell r="T21">
            <v>707</v>
          </cell>
          <cell r="U21">
            <v>667</v>
          </cell>
          <cell r="V21">
            <v>642</v>
          </cell>
          <cell r="W21">
            <v>612</v>
          </cell>
          <cell r="X21">
            <v>559</v>
          </cell>
          <cell r="Y21">
            <v>508</v>
          </cell>
          <cell r="Z21">
            <v>460</v>
          </cell>
          <cell r="AA21">
            <v>405</v>
          </cell>
          <cell r="AB21">
            <v>326</v>
          </cell>
          <cell r="AC21">
            <v>244</v>
          </cell>
          <cell r="AD21">
            <v>184</v>
          </cell>
          <cell r="AE21">
            <v>140</v>
          </cell>
          <cell r="AF21">
            <v>81</v>
          </cell>
          <cell r="AG21">
            <v>46</v>
          </cell>
          <cell r="AH21">
            <v>21</v>
          </cell>
          <cell r="AI21">
            <v>11</v>
          </cell>
          <cell r="AJ21">
            <v>5</v>
          </cell>
          <cell r="AK21">
            <v>0</v>
          </cell>
        </row>
        <row r="22">
          <cell r="A22">
            <v>1919</v>
          </cell>
          <cell r="B22">
            <v>7</v>
          </cell>
          <cell r="C22">
            <v>23</v>
          </cell>
          <cell r="D22">
            <v>57</v>
          </cell>
          <cell r="E22">
            <v>118</v>
          </cell>
          <cell r="F22">
            <v>212</v>
          </cell>
          <cell r="G22">
            <v>347</v>
          </cell>
          <cell r="H22">
            <v>492</v>
          </cell>
          <cell r="I22">
            <v>618</v>
          </cell>
          <cell r="J22">
            <v>717</v>
          </cell>
          <cell r="K22">
            <v>780</v>
          </cell>
          <cell r="L22">
            <v>843</v>
          </cell>
          <cell r="M22">
            <v>900</v>
          </cell>
          <cell r="N22">
            <v>921</v>
          </cell>
          <cell r="O22">
            <v>919</v>
          </cell>
          <cell r="P22">
            <v>896</v>
          </cell>
          <cell r="Q22">
            <v>860</v>
          </cell>
          <cell r="R22">
            <v>822</v>
          </cell>
          <cell r="S22">
            <v>783</v>
          </cell>
          <cell r="T22">
            <v>739</v>
          </cell>
          <cell r="U22">
            <v>691</v>
          </cell>
          <cell r="V22">
            <v>659</v>
          </cell>
          <cell r="W22">
            <v>622</v>
          </cell>
          <cell r="X22">
            <v>561</v>
          </cell>
          <cell r="Y22">
            <v>504</v>
          </cell>
          <cell r="Z22">
            <v>451</v>
          </cell>
          <cell r="AA22">
            <v>388</v>
          </cell>
          <cell r="AB22">
            <v>305</v>
          </cell>
          <cell r="AC22">
            <v>226</v>
          </cell>
          <cell r="AD22">
            <v>169</v>
          </cell>
          <cell r="AE22">
            <v>127</v>
          </cell>
          <cell r="AF22">
            <v>75</v>
          </cell>
          <cell r="AG22">
            <v>41</v>
          </cell>
          <cell r="AH22">
            <v>20</v>
          </cell>
          <cell r="AI22">
            <v>10</v>
          </cell>
          <cell r="AJ22">
            <v>4</v>
          </cell>
          <cell r="AK22">
            <v>0</v>
          </cell>
        </row>
        <row r="23">
          <cell r="A23">
            <v>1920</v>
          </cell>
          <cell r="B23">
            <v>9</v>
          </cell>
          <cell r="C23">
            <v>35</v>
          </cell>
          <cell r="D23">
            <v>98</v>
          </cell>
          <cell r="E23">
            <v>221</v>
          </cell>
          <cell r="F23">
            <v>414</v>
          </cell>
          <cell r="G23">
            <v>688</v>
          </cell>
          <cell r="H23">
            <v>985</v>
          </cell>
          <cell r="I23">
            <v>1239</v>
          </cell>
          <cell r="J23">
            <v>1429</v>
          </cell>
          <cell r="K23">
            <v>1536</v>
          </cell>
          <cell r="L23">
            <v>1636</v>
          </cell>
          <cell r="M23">
            <v>1716</v>
          </cell>
          <cell r="N23">
            <v>1713</v>
          </cell>
          <cell r="O23">
            <v>1663</v>
          </cell>
          <cell r="P23">
            <v>1578</v>
          </cell>
          <cell r="Q23">
            <v>1466</v>
          </cell>
          <cell r="R23">
            <v>1355</v>
          </cell>
          <cell r="S23">
            <v>1255</v>
          </cell>
          <cell r="T23">
            <v>1149</v>
          </cell>
          <cell r="U23">
            <v>1044</v>
          </cell>
          <cell r="V23">
            <v>969</v>
          </cell>
          <cell r="W23">
            <v>890</v>
          </cell>
          <cell r="X23">
            <v>786</v>
          </cell>
          <cell r="Y23">
            <v>690</v>
          </cell>
          <cell r="Z23">
            <v>604</v>
          </cell>
          <cell r="AA23">
            <v>516</v>
          </cell>
          <cell r="AB23">
            <v>405</v>
          </cell>
          <cell r="AC23">
            <v>295</v>
          </cell>
          <cell r="AD23">
            <v>218</v>
          </cell>
          <cell r="AE23">
            <v>163</v>
          </cell>
          <cell r="AF23">
            <v>90</v>
          </cell>
          <cell r="AG23">
            <v>50</v>
          </cell>
          <cell r="AH23">
            <v>23</v>
          </cell>
          <cell r="AI23">
            <v>12</v>
          </cell>
          <cell r="AJ23">
            <v>5</v>
          </cell>
          <cell r="AK23">
            <v>1</v>
          </cell>
        </row>
        <row r="24">
          <cell r="A24">
            <v>1921</v>
          </cell>
          <cell r="B24">
            <v>10</v>
          </cell>
          <cell r="C24">
            <v>42</v>
          </cell>
          <cell r="D24">
            <v>120</v>
          </cell>
          <cell r="E24">
            <v>271</v>
          </cell>
          <cell r="F24">
            <v>498</v>
          </cell>
          <cell r="G24">
            <v>819</v>
          </cell>
          <cell r="H24">
            <v>1144</v>
          </cell>
          <cell r="I24">
            <v>1397</v>
          </cell>
          <cell r="J24">
            <v>1558</v>
          </cell>
          <cell r="K24">
            <v>1621</v>
          </cell>
          <cell r="L24">
            <v>1652</v>
          </cell>
          <cell r="M24">
            <v>1666</v>
          </cell>
          <cell r="N24">
            <v>1624</v>
          </cell>
          <cell r="O24">
            <v>1545</v>
          </cell>
          <cell r="P24">
            <v>1439</v>
          </cell>
          <cell r="Q24">
            <v>1330</v>
          </cell>
          <cell r="R24">
            <v>1228</v>
          </cell>
          <cell r="S24">
            <v>1126</v>
          </cell>
          <cell r="T24">
            <v>1024</v>
          </cell>
          <cell r="U24">
            <v>923</v>
          </cell>
          <cell r="V24">
            <v>847</v>
          </cell>
          <cell r="W24">
            <v>771</v>
          </cell>
          <cell r="X24">
            <v>677</v>
          </cell>
          <cell r="Y24">
            <v>593</v>
          </cell>
          <cell r="Z24">
            <v>517</v>
          </cell>
          <cell r="AA24">
            <v>450</v>
          </cell>
          <cell r="AB24">
            <v>361</v>
          </cell>
          <cell r="AC24">
            <v>263</v>
          </cell>
          <cell r="AD24">
            <v>195</v>
          </cell>
          <cell r="AE24">
            <v>147</v>
          </cell>
          <cell r="AF24">
            <v>79</v>
          </cell>
          <cell r="AG24">
            <v>43</v>
          </cell>
          <cell r="AH24">
            <v>20</v>
          </cell>
          <cell r="AI24">
            <v>10</v>
          </cell>
          <cell r="AJ24">
            <v>4</v>
          </cell>
          <cell r="AK24">
            <v>0</v>
          </cell>
        </row>
        <row r="25">
          <cell r="A25">
            <v>1922</v>
          </cell>
          <cell r="B25">
            <v>10</v>
          </cell>
          <cell r="C25">
            <v>39</v>
          </cell>
          <cell r="D25">
            <v>114</v>
          </cell>
          <cell r="E25">
            <v>254</v>
          </cell>
          <cell r="F25">
            <v>463</v>
          </cell>
          <cell r="G25">
            <v>758</v>
          </cell>
          <cell r="H25">
            <v>1055</v>
          </cell>
          <cell r="I25">
            <v>1286</v>
          </cell>
          <cell r="J25">
            <v>1436</v>
          </cell>
          <cell r="K25">
            <v>1496</v>
          </cell>
          <cell r="L25">
            <v>1532</v>
          </cell>
          <cell r="M25">
            <v>1553</v>
          </cell>
          <cell r="N25">
            <v>1519</v>
          </cell>
          <cell r="O25">
            <v>1449</v>
          </cell>
          <cell r="P25">
            <v>1353</v>
          </cell>
          <cell r="Q25">
            <v>1253</v>
          </cell>
          <cell r="R25">
            <v>1159</v>
          </cell>
          <cell r="S25">
            <v>1062</v>
          </cell>
          <cell r="T25">
            <v>964</v>
          </cell>
          <cell r="U25">
            <v>868</v>
          </cell>
          <cell r="V25">
            <v>795</v>
          </cell>
          <cell r="W25">
            <v>721</v>
          </cell>
          <cell r="X25">
            <v>631</v>
          </cell>
          <cell r="Y25">
            <v>551</v>
          </cell>
          <cell r="Z25">
            <v>479</v>
          </cell>
          <cell r="AA25">
            <v>413</v>
          </cell>
          <cell r="AB25">
            <v>329</v>
          </cell>
          <cell r="AC25">
            <v>239</v>
          </cell>
          <cell r="AD25">
            <v>176</v>
          </cell>
          <cell r="AE25">
            <v>131</v>
          </cell>
          <cell r="AF25">
            <v>71</v>
          </cell>
          <cell r="AG25">
            <v>39</v>
          </cell>
          <cell r="AH25">
            <v>18</v>
          </cell>
          <cell r="AI25">
            <v>10</v>
          </cell>
          <cell r="AJ25">
            <v>4</v>
          </cell>
          <cell r="AK25">
            <v>0</v>
          </cell>
        </row>
        <row r="26">
          <cell r="A26">
            <v>1923</v>
          </cell>
          <cell r="B26">
            <v>10</v>
          </cell>
          <cell r="C26">
            <v>40</v>
          </cell>
          <cell r="D26">
            <v>116</v>
          </cell>
          <cell r="E26">
            <v>257</v>
          </cell>
          <cell r="F26">
            <v>468</v>
          </cell>
          <cell r="G26">
            <v>761</v>
          </cell>
          <cell r="H26">
            <v>1054</v>
          </cell>
          <cell r="I26">
            <v>1281</v>
          </cell>
          <cell r="J26">
            <v>1424</v>
          </cell>
          <cell r="K26">
            <v>1477</v>
          </cell>
          <cell r="L26">
            <v>1503</v>
          </cell>
          <cell r="M26">
            <v>1516</v>
          </cell>
          <cell r="N26">
            <v>1484</v>
          </cell>
          <cell r="O26">
            <v>1419</v>
          </cell>
          <cell r="P26">
            <v>1328</v>
          </cell>
          <cell r="Q26">
            <v>1245</v>
          </cell>
          <cell r="R26">
            <v>1165</v>
          </cell>
          <cell r="S26">
            <v>1070</v>
          </cell>
          <cell r="T26">
            <v>972</v>
          </cell>
          <cell r="U26">
            <v>877</v>
          </cell>
          <cell r="V26">
            <v>800</v>
          </cell>
          <cell r="W26">
            <v>722</v>
          </cell>
          <cell r="X26">
            <v>631</v>
          </cell>
          <cell r="Y26">
            <v>550</v>
          </cell>
          <cell r="Z26">
            <v>476</v>
          </cell>
          <cell r="AA26">
            <v>410</v>
          </cell>
          <cell r="AB26">
            <v>326</v>
          </cell>
          <cell r="AC26">
            <v>237</v>
          </cell>
          <cell r="AD26">
            <v>174</v>
          </cell>
          <cell r="AE26">
            <v>130</v>
          </cell>
          <cell r="AF26">
            <v>72</v>
          </cell>
          <cell r="AG26">
            <v>40</v>
          </cell>
          <cell r="AH26">
            <v>18</v>
          </cell>
          <cell r="AI26">
            <v>10</v>
          </cell>
          <cell r="AJ26">
            <v>4</v>
          </cell>
          <cell r="AK26">
            <v>0</v>
          </cell>
        </row>
        <row r="27">
          <cell r="A27">
            <v>1924</v>
          </cell>
          <cell r="B27">
            <v>9</v>
          </cell>
          <cell r="C27">
            <v>40</v>
          </cell>
          <cell r="D27">
            <v>119</v>
          </cell>
          <cell r="E27">
            <v>264</v>
          </cell>
          <cell r="F27">
            <v>481</v>
          </cell>
          <cell r="G27">
            <v>785</v>
          </cell>
          <cell r="H27">
            <v>1065</v>
          </cell>
          <cell r="I27">
            <v>1267</v>
          </cell>
          <cell r="J27">
            <v>1397</v>
          </cell>
          <cell r="K27">
            <v>1443</v>
          </cell>
          <cell r="L27">
            <v>1468</v>
          </cell>
          <cell r="M27">
            <v>1473</v>
          </cell>
          <cell r="N27">
            <v>1423</v>
          </cell>
          <cell r="O27">
            <v>1352</v>
          </cell>
          <cell r="P27">
            <v>1271</v>
          </cell>
          <cell r="Q27">
            <v>1216</v>
          </cell>
          <cell r="R27">
            <v>1142</v>
          </cell>
          <cell r="S27">
            <v>1048</v>
          </cell>
          <cell r="T27">
            <v>962</v>
          </cell>
          <cell r="U27">
            <v>867</v>
          </cell>
          <cell r="V27">
            <v>784</v>
          </cell>
          <cell r="W27">
            <v>701</v>
          </cell>
          <cell r="X27">
            <v>614</v>
          </cell>
          <cell r="Y27">
            <v>529</v>
          </cell>
          <cell r="Z27">
            <v>455</v>
          </cell>
          <cell r="AA27">
            <v>395</v>
          </cell>
          <cell r="AB27">
            <v>318</v>
          </cell>
          <cell r="AC27">
            <v>235</v>
          </cell>
          <cell r="AD27">
            <v>174</v>
          </cell>
          <cell r="AE27">
            <v>122</v>
          </cell>
          <cell r="AF27">
            <v>71</v>
          </cell>
          <cell r="AG27">
            <v>38</v>
          </cell>
          <cell r="AH27">
            <v>18</v>
          </cell>
          <cell r="AI27">
            <v>10</v>
          </cell>
          <cell r="AJ27">
            <v>4</v>
          </cell>
          <cell r="AK27">
            <v>1</v>
          </cell>
        </row>
        <row r="28">
          <cell r="A28">
            <v>1925</v>
          </cell>
          <cell r="B28">
            <v>9</v>
          </cell>
          <cell r="C28">
            <v>41</v>
          </cell>
          <cell r="D28">
            <v>126</v>
          </cell>
          <cell r="E28">
            <v>281</v>
          </cell>
          <cell r="F28">
            <v>517</v>
          </cell>
          <cell r="G28">
            <v>835</v>
          </cell>
          <cell r="H28">
            <v>1106</v>
          </cell>
          <cell r="I28">
            <v>1298</v>
          </cell>
          <cell r="J28">
            <v>1433</v>
          </cell>
          <cell r="K28">
            <v>1483</v>
          </cell>
          <cell r="L28">
            <v>1503</v>
          </cell>
          <cell r="M28">
            <v>1487</v>
          </cell>
          <cell r="N28">
            <v>1420</v>
          </cell>
          <cell r="O28">
            <v>1341</v>
          </cell>
          <cell r="P28">
            <v>1264</v>
          </cell>
          <cell r="Q28">
            <v>1220</v>
          </cell>
          <cell r="R28">
            <v>1139</v>
          </cell>
          <cell r="S28">
            <v>1046</v>
          </cell>
          <cell r="T28">
            <v>971</v>
          </cell>
          <cell r="U28">
            <v>874</v>
          </cell>
          <cell r="V28">
            <v>791</v>
          </cell>
          <cell r="W28">
            <v>709</v>
          </cell>
          <cell r="X28">
            <v>623</v>
          </cell>
          <cell r="Y28">
            <v>535</v>
          </cell>
          <cell r="Z28">
            <v>457</v>
          </cell>
          <cell r="AA28">
            <v>393</v>
          </cell>
          <cell r="AB28">
            <v>316</v>
          </cell>
          <cell r="AC28">
            <v>236</v>
          </cell>
          <cell r="AD28">
            <v>175</v>
          </cell>
          <cell r="AE28">
            <v>115</v>
          </cell>
          <cell r="AF28">
            <v>71</v>
          </cell>
          <cell r="AG28">
            <v>38</v>
          </cell>
          <cell r="AH28">
            <v>18</v>
          </cell>
          <cell r="AI28">
            <v>9</v>
          </cell>
          <cell r="AJ28">
            <v>4</v>
          </cell>
          <cell r="AK28">
            <v>0</v>
          </cell>
        </row>
        <row r="29">
          <cell r="A29">
            <v>1926</v>
          </cell>
          <cell r="B29">
            <v>10</v>
          </cell>
          <cell r="C29">
            <v>43</v>
          </cell>
          <cell r="D29">
            <v>130</v>
          </cell>
          <cell r="E29">
            <v>291</v>
          </cell>
          <cell r="F29">
            <v>535</v>
          </cell>
          <cell r="G29">
            <v>848</v>
          </cell>
          <cell r="H29">
            <v>1108</v>
          </cell>
          <cell r="I29">
            <v>1301</v>
          </cell>
          <cell r="J29">
            <v>1436</v>
          </cell>
          <cell r="K29">
            <v>1487</v>
          </cell>
          <cell r="L29">
            <v>1496</v>
          </cell>
          <cell r="M29">
            <v>1469</v>
          </cell>
          <cell r="N29">
            <v>1402</v>
          </cell>
          <cell r="O29">
            <v>1324</v>
          </cell>
          <cell r="P29">
            <v>1248</v>
          </cell>
          <cell r="Q29">
            <v>1199</v>
          </cell>
          <cell r="R29">
            <v>1113</v>
          </cell>
          <cell r="S29">
            <v>1022</v>
          </cell>
          <cell r="T29">
            <v>949</v>
          </cell>
          <cell r="U29">
            <v>854</v>
          </cell>
          <cell r="V29">
            <v>779</v>
          </cell>
          <cell r="W29">
            <v>703</v>
          </cell>
          <cell r="X29">
            <v>618</v>
          </cell>
          <cell r="Y29">
            <v>530</v>
          </cell>
          <cell r="Z29">
            <v>453</v>
          </cell>
          <cell r="AA29">
            <v>385</v>
          </cell>
          <cell r="AB29">
            <v>305</v>
          </cell>
          <cell r="AC29">
            <v>229</v>
          </cell>
          <cell r="AD29">
            <v>170</v>
          </cell>
          <cell r="AE29">
            <v>111</v>
          </cell>
          <cell r="AF29">
            <v>67</v>
          </cell>
          <cell r="AG29">
            <v>36</v>
          </cell>
          <cell r="AH29">
            <v>17</v>
          </cell>
          <cell r="AI29">
            <v>9</v>
          </cell>
          <cell r="AJ29">
            <v>3</v>
          </cell>
          <cell r="AK29">
            <v>0</v>
          </cell>
        </row>
        <row r="30">
          <cell r="A30">
            <v>1927</v>
          </cell>
          <cell r="B30">
            <v>9</v>
          </cell>
          <cell r="C30">
            <v>42</v>
          </cell>
          <cell r="D30">
            <v>127</v>
          </cell>
          <cell r="E30">
            <v>284</v>
          </cell>
          <cell r="F30">
            <v>521</v>
          </cell>
          <cell r="G30">
            <v>833</v>
          </cell>
          <cell r="H30">
            <v>1094</v>
          </cell>
          <cell r="I30">
            <v>1284</v>
          </cell>
          <cell r="J30">
            <v>1418</v>
          </cell>
          <cell r="K30">
            <v>1468</v>
          </cell>
          <cell r="L30">
            <v>1458</v>
          </cell>
          <cell r="M30">
            <v>1414</v>
          </cell>
          <cell r="N30">
            <v>1350</v>
          </cell>
          <cell r="O30">
            <v>1275</v>
          </cell>
          <cell r="P30">
            <v>1201</v>
          </cell>
          <cell r="Q30">
            <v>1150</v>
          </cell>
          <cell r="R30">
            <v>1064</v>
          </cell>
          <cell r="S30">
            <v>977</v>
          </cell>
          <cell r="T30">
            <v>906</v>
          </cell>
          <cell r="U30">
            <v>816</v>
          </cell>
          <cell r="V30">
            <v>743</v>
          </cell>
          <cell r="W30">
            <v>670</v>
          </cell>
          <cell r="X30">
            <v>590</v>
          </cell>
          <cell r="Y30">
            <v>506</v>
          </cell>
          <cell r="Z30">
            <v>432</v>
          </cell>
          <cell r="AA30">
            <v>365</v>
          </cell>
          <cell r="AB30">
            <v>287</v>
          </cell>
          <cell r="AC30">
            <v>215</v>
          </cell>
          <cell r="AD30">
            <v>159</v>
          </cell>
          <cell r="AE30">
            <v>105</v>
          </cell>
          <cell r="AF30">
            <v>67</v>
          </cell>
          <cell r="AG30">
            <v>36</v>
          </cell>
          <cell r="AH30">
            <v>17</v>
          </cell>
          <cell r="AI30">
            <v>9</v>
          </cell>
          <cell r="AJ30">
            <v>3</v>
          </cell>
          <cell r="AK30">
            <v>0</v>
          </cell>
        </row>
        <row r="31">
          <cell r="A31">
            <v>1928</v>
          </cell>
          <cell r="B31">
            <v>11</v>
          </cell>
          <cell r="C31">
            <v>45</v>
          </cell>
          <cell r="D31">
            <v>132</v>
          </cell>
          <cell r="E31">
            <v>292</v>
          </cell>
          <cell r="F31">
            <v>527</v>
          </cell>
          <cell r="G31">
            <v>842</v>
          </cell>
          <cell r="H31">
            <v>1106</v>
          </cell>
          <cell r="I31">
            <v>1294</v>
          </cell>
          <cell r="J31">
            <v>1423</v>
          </cell>
          <cell r="K31">
            <v>1471</v>
          </cell>
          <cell r="L31">
            <v>1466</v>
          </cell>
          <cell r="M31">
            <v>1426</v>
          </cell>
          <cell r="N31">
            <v>1358</v>
          </cell>
          <cell r="O31">
            <v>1278</v>
          </cell>
          <cell r="P31">
            <v>1195</v>
          </cell>
          <cell r="Q31">
            <v>1146</v>
          </cell>
          <cell r="R31">
            <v>1067</v>
          </cell>
          <cell r="S31">
            <v>974</v>
          </cell>
          <cell r="T31">
            <v>897</v>
          </cell>
          <cell r="U31">
            <v>808</v>
          </cell>
          <cell r="V31">
            <v>745</v>
          </cell>
          <cell r="W31">
            <v>680</v>
          </cell>
          <cell r="X31">
            <v>600</v>
          </cell>
          <cell r="Y31">
            <v>518</v>
          </cell>
          <cell r="Z31">
            <v>443</v>
          </cell>
          <cell r="AA31">
            <v>377</v>
          </cell>
          <cell r="AB31">
            <v>299</v>
          </cell>
          <cell r="AC31">
            <v>222</v>
          </cell>
          <cell r="AD31">
            <v>163</v>
          </cell>
          <cell r="AE31">
            <v>107</v>
          </cell>
          <cell r="AF31">
            <v>70</v>
          </cell>
          <cell r="AG31">
            <v>38</v>
          </cell>
          <cell r="AH31">
            <v>18</v>
          </cell>
          <cell r="AI31">
            <v>10</v>
          </cell>
          <cell r="AJ31">
            <v>4</v>
          </cell>
          <cell r="AK31">
            <v>0</v>
          </cell>
        </row>
        <row r="32">
          <cell r="A32">
            <v>1929</v>
          </cell>
          <cell r="B32">
            <v>12</v>
          </cell>
          <cell r="C32">
            <v>47</v>
          </cell>
          <cell r="D32">
            <v>132</v>
          </cell>
          <cell r="E32">
            <v>289</v>
          </cell>
          <cell r="F32">
            <v>511</v>
          </cell>
          <cell r="G32">
            <v>832</v>
          </cell>
          <cell r="H32">
            <v>1104</v>
          </cell>
          <cell r="I32">
            <v>1288</v>
          </cell>
          <cell r="J32">
            <v>1410</v>
          </cell>
          <cell r="K32">
            <v>1454</v>
          </cell>
          <cell r="L32">
            <v>1448</v>
          </cell>
          <cell r="M32">
            <v>1404</v>
          </cell>
          <cell r="N32">
            <v>1335</v>
          </cell>
          <cell r="O32">
            <v>1251</v>
          </cell>
          <cell r="P32">
            <v>1161</v>
          </cell>
          <cell r="Q32">
            <v>1103</v>
          </cell>
          <cell r="R32">
            <v>1021</v>
          </cell>
          <cell r="S32">
            <v>926</v>
          </cell>
          <cell r="T32">
            <v>847</v>
          </cell>
          <cell r="U32">
            <v>763</v>
          </cell>
          <cell r="V32">
            <v>708</v>
          </cell>
          <cell r="W32">
            <v>648</v>
          </cell>
          <cell r="X32">
            <v>574</v>
          </cell>
          <cell r="Y32">
            <v>498</v>
          </cell>
          <cell r="Z32">
            <v>426</v>
          </cell>
          <cell r="AA32">
            <v>358</v>
          </cell>
          <cell r="AB32">
            <v>280</v>
          </cell>
          <cell r="AC32">
            <v>207</v>
          </cell>
          <cell r="AD32">
            <v>151</v>
          </cell>
          <cell r="AE32">
            <v>98</v>
          </cell>
          <cell r="AF32">
            <v>63</v>
          </cell>
          <cell r="AG32">
            <v>34</v>
          </cell>
          <cell r="AH32">
            <v>16</v>
          </cell>
          <cell r="AI32">
            <v>9</v>
          </cell>
          <cell r="AJ32">
            <v>4</v>
          </cell>
          <cell r="AK32">
            <v>0</v>
          </cell>
        </row>
        <row r="33">
          <cell r="A33">
            <v>1930</v>
          </cell>
          <cell r="B33">
            <v>13</v>
          </cell>
          <cell r="C33">
            <v>53</v>
          </cell>
          <cell r="D33">
            <v>144</v>
          </cell>
          <cell r="E33">
            <v>312</v>
          </cell>
          <cell r="F33">
            <v>541</v>
          </cell>
          <cell r="G33">
            <v>869</v>
          </cell>
          <cell r="H33">
            <v>1142</v>
          </cell>
          <cell r="I33">
            <v>1328</v>
          </cell>
          <cell r="J33">
            <v>1449</v>
          </cell>
          <cell r="K33">
            <v>1491</v>
          </cell>
          <cell r="L33">
            <v>1496</v>
          </cell>
          <cell r="M33">
            <v>1460</v>
          </cell>
          <cell r="N33">
            <v>1386</v>
          </cell>
          <cell r="O33">
            <v>1293</v>
          </cell>
          <cell r="P33">
            <v>1191</v>
          </cell>
          <cell r="Q33">
            <v>1121</v>
          </cell>
          <cell r="R33">
            <v>1032</v>
          </cell>
          <cell r="S33">
            <v>931</v>
          </cell>
          <cell r="T33">
            <v>844</v>
          </cell>
          <cell r="U33">
            <v>762</v>
          </cell>
          <cell r="V33">
            <v>709</v>
          </cell>
          <cell r="W33">
            <v>650</v>
          </cell>
          <cell r="X33">
            <v>578</v>
          </cell>
          <cell r="Y33">
            <v>505</v>
          </cell>
          <cell r="Z33">
            <v>432</v>
          </cell>
          <cell r="AA33">
            <v>361</v>
          </cell>
          <cell r="AB33">
            <v>281</v>
          </cell>
          <cell r="AC33">
            <v>206</v>
          </cell>
          <cell r="AD33">
            <v>149</v>
          </cell>
          <cell r="AE33">
            <v>97</v>
          </cell>
          <cell r="AF33">
            <v>63</v>
          </cell>
          <cell r="AG33">
            <v>34</v>
          </cell>
          <cell r="AH33">
            <v>16</v>
          </cell>
          <cell r="AI33">
            <v>9</v>
          </cell>
          <cell r="AJ33">
            <v>4</v>
          </cell>
          <cell r="AK33">
            <v>1</v>
          </cell>
        </row>
        <row r="34">
          <cell r="A34">
            <v>1931</v>
          </cell>
          <cell r="B34">
            <v>14</v>
          </cell>
          <cell r="C34">
            <v>54</v>
          </cell>
          <cell r="D34">
            <v>147</v>
          </cell>
          <cell r="E34">
            <v>318</v>
          </cell>
          <cell r="F34">
            <v>550</v>
          </cell>
          <cell r="G34">
            <v>870</v>
          </cell>
          <cell r="H34">
            <v>1133</v>
          </cell>
          <cell r="I34">
            <v>1317</v>
          </cell>
          <cell r="J34">
            <v>1437</v>
          </cell>
          <cell r="K34">
            <v>1478</v>
          </cell>
          <cell r="L34">
            <v>1470</v>
          </cell>
          <cell r="M34">
            <v>1423</v>
          </cell>
          <cell r="N34">
            <v>1350</v>
          </cell>
          <cell r="O34">
            <v>1260</v>
          </cell>
          <cell r="P34">
            <v>1161</v>
          </cell>
          <cell r="Q34">
            <v>1094</v>
          </cell>
          <cell r="R34">
            <v>1009</v>
          </cell>
          <cell r="S34">
            <v>910</v>
          </cell>
          <cell r="T34">
            <v>825</v>
          </cell>
          <cell r="U34">
            <v>745</v>
          </cell>
          <cell r="V34">
            <v>686</v>
          </cell>
          <cell r="W34">
            <v>621</v>
          </cell>
          <cell r="X34">
            <v>553</v>
          </cell>
          <cell r="Y34">
            <v>482</v>
          </cell>
          <cell r="Z34">
            <v>413</v>
          </cell>
          <cell r="AA34">
            <v>343</v>
          </cell>
          <cell r="AB34">
            <v>266</v>
          </cell>
          <cell r="AC34">
            <v>195</v>
          </cell>
          <cell r="AD34">
            <v>141</v>
          </cell>
          <cell r="AE34">
            <v>91</v>
          </cell>
          <cell r="AF34">
            <v>56</v>
          </cell>
          <cell r="AG34">
            <v>31</v>
          </cell>
          <cell r="AH34">
            <v>15</v>
          </cell>
          <cell r="AI34">
            <v>8</v>
          </cell>
          <cell r="AJ34">
            <v>4</v>
          </cell>
          <cell r="AK34">
            <v>0</v>
          </cell>
        </row>
        <row r="35">
          <cell r="A35">
            <v>1932</v>
          </cell>
          <cell r="B35">
            <v>13</v>
          </cell>
          <cell r="C35">
            <v>53</v>
          </cell>
          <cell r="D35">
            <v>144</v>
          </cell>
          <cell r="E35">
            <v>313</v>
          </cell>
          <cell r="F35">
            <v>543</v>
          </cell>
          <cell r="G35">
            <v>855</v>
          </cell>
          <cell r="H35">
            <v>1111</v>
          </cell>
          <cell r="I35">
            <v>1292</v>
          </cell>
          <cell r="J35">
            <v>1409</v>
          </cell>
          <cell r="K35">
            <v>1450</v>
          </cell>
          <cell r="L35">
            <v>1450</v>
          </cell>
          <cell r="M35">
            <v>1411</v>
          </cell>
          <cell r="N35">
            <v>1339</v>
          </cell>
          <cell r="O35">
            <v>1250</v>
          </cell>
          <cell r="P35">
            <v>1151</v>
          </cell>
          <cell r="Q35">
            <v>1089</v>
          </cell>
          <cell r="R35">
            <v>1008</v>
          </cell>
          <cell r="S35">
            <v>909</v>
          </cell>
          <cell r="T35">
            <v>824</v>
          </cell>
          <cell r="U35">
            <v>744</v>
          </cell>
          <cell r="V35">
            <v>682</v>
          </cell>
          <cell r="W35">
            <v>615</v>
          </cell>
          <cell r="X35">
            <v>547</v>
          </cell>
          <cell r="Y35">
            <v>478</v>
          </cell>
          <cell r="Z35">
            <v>409</v>
          </cell>
          <cell r="AA35">
            <v>345</v>
          </cell>
          <cell r="AB35">
            <v>272</v>
          </cell>
          <cell r="AC35">
            <v>199</v>
          </cell>
          <cell r="AD35">
            <v>145</v>
          </cell>
          <cell r="AE35">
            <v>94</v>
          </cell>
          <cell r="AF35">
            <v>56</v>
          </cell>
          <cell r="AG35">
            <v>31</v>
          </cell>
          <cell r="AH35">
            <v>15</v>
          </cell>
          <cell r="AI35">
            <v>8</v>
          </cell>
          <cell r="AJ35">
            <v>4</v>
          </cell>
          <cell r="AK35">
            <v>0</v>
          </cell>
        </row>
        <row r="36">
          <cell r="A36">
            <v>1933</v>
          </cell>
          <cell r="B36">
            <v>12</v>
          </cell>
          <cell r="C36">
            <v>51</v>
          </cell>
          <cell r="D36">
            <v>143</v>
          </cell>
          <cell r="E36">
            <v>309</v>
          </cell>
          <cell r="F36">
            <v>531</v>
          </cell>
          <cell r="G36">
            <v>833</v>
          </cell>
          <cell r="H36">
            <v>1065</v>
          </cell>
          <cell r="I36">
            <v>1230</v>
          </cell>
          <cell r="J36">
            <v>1348</v>
          </cell>
          <cell r="K36">
            <v>1390</v>
          </cell>
          <cell r="L36">
            <v>1389</v>
          </cell>
          <cell r="M36">
            <v>1349</v>
          </cell>
          <cell r="N36">
            <v>1275</v>
          </cell>
          <cell r="O36">
            <v>1186</v>
          </cell>
          <cell r="P36">
            <v>1093</v>
          </cell>
          <cell r="Q36">
            <v>1030</v>
          </cell>
          <cell r="R36">
            <v>948</v>
          </cell>
          <cell r="S36">
            <v>852</v>
          </cell>
          <cell r="T36">
            <v>774</v>
          </cell>
          <cell r="U36">
            <v>697</v>
          </cell>
          <cell r="V36">
            <v>636</v>
          </cell>
          <cell r="W36">
            <v>572</v>
          </cell>
          <cell r="X36">
            <v>504</v>
          </cell>
          <cell r="Y36">
            <v>436</v>
          </cell>
          <cell r="Z36">
            <v>372</v>
          </cell>
          <cell r="AA36">
            <v>317</v>
          </cell>
          <cell r="AB36">
            <v>253</v>
          </cell>
          <cell r="AC36">
            <v>186</v>
          </cell>
          <cell r="AD36">
            <v>135</v>
          </cell>
          <cell r="AE36">
            <v>87</v>
          </cell>
          <cell r="AF36">
            <v>53</v>
          </cell>
          <cell r="AG36">
            <v>29</v>
          </cell>
          <cell r="AH36">
            <v>14</v>
          </cell>
          <cell r="AI36">
            <v>8</v>
          </cell>
          <cell r="AJ36">
            <v>3</v>
          </cell>
          <cell r="AK36">
            <v>0</v>
          </cell>
        </row>
        <row r="37">
          <cell r="A37">
            <v>1934</v>
          </cell>
          <cell r="B37">
            <v>12</v>
          </cell>
          <cell r="C37">
            <v>53</v>
          </cell>
          <cell r="D37">
            <v>154</v>
          </cell>
          <cell r="E37">
            <v>330</v>
          </cell>
          <cell r="F37">
            <v>562</v>
          </cell>
          <cell r="G37">
            <v>869</v>
          </cell>
          <cell r="H37">
            <v>1089</v>
          </cell>
          <cell r="I37">
            <v>1248</v>
          </cell>
          <cell r="J37">
            <v>1376</v>
          </cell>
          <cell r="K37">
            <v>1422</v>
          </cell>
          <cell r="L37">
            <v>1414</v>
          </cell>
          <cell r="M37">
            <v>1366</v>
          </cell>
          <cell r="N37">
            <v>1286</v>
          </cell>
          <cell r="O37">
            <v>1192</v>
          </cell>
          <cell r="P37">
            <v>1098</v>
          </cell>
          <cell r="Q37">
            <v>1042</v>
          </cell>
          <cell r="R37">
            <v>964</v>
          </cell>
          <cell r="S37">
            <v>865</v>
          </cell>
          <cell r="T37">
            <v>786</v>
          </cell>
          <cell r="U37">
            <v>706</v>
          </cell>
          <cell r="V37">
            <v>639</v>
          </cell>
          <cell r="W37">
            <v>570</v>
          </cell>
          <cell r="X37">
            <v>498</v>
          </cell>
          <cell r="Y37">
            <v>426</v>
          </cell>
          <cell r="Z37">
            <v>362</v>
          </cell>
          <cell r="AA37">
            <v>313</v>
          </cell>
          <cell r="AB37">
            <v>253</v>
          </cell>
          <cell r="AC37">
            <v>187</v>
          </cell>
          <cell r="AD37">
            <v>135</v>
          </cell>
          <cell r="AE37">
            <v>88</v>
          </cell>
          <cell r="AF37">
            <v>50</v>
          </cell>
          <cell r="AG37">
            <v>28</v>
          </cell>
          <cell r="AH37">
            <v>13</v>
          </cell>
          <cell r="AI37">
            <v>7</v>
          </cell>
          <cell r="AJ37">
            <v>3</v>
          </cell>
          <cell r="AK37">
            <v>0</v>
          </cell>
        </row>
        <row r="38">
          <cell r="A38">
            <v>1935</v>
          </cell>
          <cell r="B38">
            <v>11</v>
          </cell>
          <cell r="C38">
            <v>53</v>
          </cell>
          <cell r="D38">
            <v>159</v>
          </cell>
          <cell r="E38">
            <v>337</v>
          </cell>
          <cell r="F38">
            <v>571</v>
          </cell>
          <cell r="G38">
            <v>870</v>
          </cell>
          <cell r="H38">
            <v>1067</v>
          </cell>
          <cell r="I38">
            <v>1215</v>
          </cell>
          <cell r="J38">
            <v>1346</v>
          </cell>
          <cell r="K38">
            <v>1394</v>
          </cell>
          <cell r="L38">
            <v>1378</v>
          </cell>
          <cell r="M38">
            <v>1323</v>
          </cell>
          <cell r="N38">
            <v>1240</v>
          </cell>
          <cell r="O38">
            <v>1146</v>
          </cell>
          <cell r="P38">
            <v>1055</v>
          </cell>
          <cell r="Q38">
            <v>997</v>
          </cell>
          <cell r="R38">
            <v>917</v>
          </cell>
          <cell r="S38">
            <v>820</v>
          </cell>
          <cell r="T38">
            <v>746</v>
          </cell>
          <cell r="U38">
            <v>668</v>
          </cell>
          <cell r="V38">
            <v>608</v>
          </cell>
          <cell r="W38">
            <v>547</v>
          </cell>
          <cell r="X38">
            <v>473</v>
          </cell>
          <cell r="Y38">
            <v>401</v>
          </cell>
          <cell r="Z38">
            <v>340</v>
          </cell>
          <cell r="AA38">
            <v>293</v>
          </cell>
          <cell r="AB38">
            <v>237</v>
          </cell>
          <cell r="AC38">
            <v>176</v>
          </cell>
          <cell r="AD38">
            <v>127</v>
          </cell>
          <cell r="AE38">
            <v>82</v>
          </cell>
          <cell r="AF38">
            <v>49</v>
          </cell>
          <cell r="AG38">
            <v>27</v>
          </cell>
          <cell r="AH38">
            <v>13</v>
          </cell>
          <cell r="AI38">
            <v>7</v>
          </cell>
          <cell r="AJ38">
            <v>3</v>
          </cell>
          <cell r="AK38">
            <v>0</v>
          </cell>
        </row>
        <row r="39">
          <cell r="A39">
            <v>1936</v>
          </cell>
          <cell r="B39">
            <v>12</v>
          </cell>
          <cell r="C39">
            <v>55</v>
          </cell>
          <cell r="D39">
            <v>164</v>
          </cell>
          <cell r="E39">
            <v>350</v>
          </cell>
          <cell r="F39">
            <v>591</v>
          </cell>
          <cell r="G39">
            <v>885</v>
          </cell>
          <cell r="H39">
            <v>1071</v>
          </cell>
          <cell r="I39">
            <v>1219</v>
          </cell>
          <cell r="J39">
            <v>1351</v>
          </cell>
          <cell r="K39">
            <v>1400</v>
          </cell>
          <cell r="L39">
            <v>1392</v>
          </cell>
          <cell r="M39">
            <v>1345</v>
          </cell>
          <cell r="N39">
            <v>1261</v>
          </cell>
          <cell r="O39">
            <v>1165</v>
          </cell>
          <cell r="P39">
            <v>1073</v>
          </cell>
          <cell r="Q39">
            <v>1010</v>
          </cell>
          <cell r="R39">
            <v>925</v>
          </cell>
          <cell r="S39">
            <v>827</v>
          </cell>
          <cell r="T39">
            <v>753</v>
          </cell>
          <cell r="U39">
            <v>675</v>
          </cell>
          <cell r="V39">
            <v>615</v>
          </cell>
          <cell r="W39">
            <v>554</v>
          </cell>
          <cell r="X39">
            <v>479</v>
          </cell>
          <cell r="Y39">
            <v>406</v>
          </cell>
          <cell r="Z39">
            <v>344</v>
          </cell>
          <cell r="AA39">
            <v>292</v>
          </cell>
          <cell r="AB39">
            <v>232</v>
          </cell>
          <cell r="AC39">
            <v>172</v>
          </cell>
          <cell r="AD39">
            <v>124</v>
          </cell>
          <cell r="AE39">
            <v>80</v>
          </cell>
          <cell r="AF39">
            <v>48</v>
          </cell>
          <cell r="AG39">
            <v>26</v>
          </cell>
          <cell r="AH39">
            <v>13</v>
          </cell>
          <cell r="AI39">
            <v>7</v>
          </cell>
          <cell r="AJ39">
            <v>3</v>
          </cell>
          <cell r="AK39">
            <v>0</v>
          </cell>
        </row>
        <row r="40">
          <cell r="A40">
            <v>1937</v>
          </cell>
          <cell r="B40">
            <v>11</v>
          </cell>
          <cell r="C40">
            <v>53</v>
          </cell>
          <cell r="D40">
            <v>158</v>
          </cell>
          <cell r="E40">
            <v>336</v>
          </cell>
          <cell r="F40">
            <v>569</v>
          </cell>
          <cell r="G40">
            <v>876</v>
          </cell>
          <cell r="H40">
            <v>1082</v>
          </cell>
          <cell r="I40">
            <v>1232</v>
          </cell>
          <cell r="J40">
            <v>1365</v>
          </cell>
          <cell r="K40">
            <v>1414</v>
          </cell>
          <cell r="L40">
            <v>1407</v>
          </cell>
          <cell r="M40">
            <v>1361</v>
          </cell>
          <cell r="N40">
            <v>1275</v>
          </cell>
          <cell r="O40">
            <v>1178</v>
          </cell>
          <cell r="P40">
            <v>1085</v>
          </cell>
          <cell r="Q40">
            <v>1018</v>
          </cell>
          <cell r="R40">
            <v>928</v>
          </cell>
          <cell r="S40">
            <v>830</v>
          </cell>
          <cell r="T40">
            <v>755</v>
          </cell>
          <cell r="U40">
            <v>677</v>
          </cell>
          <cell r="V40">
            <v>615</v>
          </cell>
          <cell r="W40">
            <v>553</v>
          </cell>
          <cell r="X40">
            <v>479</v>
          </cell>
          <cell r="Y40">
            <v>405</v>
          </cell>
          <cell r="Z40">
            <v>344</v>
          </cell>
          <cell r="AA40">
            <v>289</v>
          </cell>
          <cell r="AB40">
            <v>228</v>
          </cell>
          <cell r="AC40">
            <v>169</v>
          </cell>
          <cell r="AD40">
            <v>122</v>
          </cell>
          <cell r="AE40">
            <v>79</v>
          </cell>
          <cell r="AF40">
            <v>47</v>
          </cell>
          <cell r="AG40">
            <v>26</v>
          </cell>
          <cell r="AH40">
            <v>13</v>
          </cell>
          <cell r="AI40">
            <v>7</v>
          </cell>
          <cell r="AJ40">
            <v>3</v>
          </cell>
          <cell r="AK40">
            <v>0</v>
          </cell>
        </row>
        <row r="41">
          <cell r="A41">
            <v>1938</v>
          </cell>
          <cell r="B41">
            <v>10</v>
          </cell>
          <cell r="C41">
            <v>48</v>
          </cell>
          <cell r="D41">
            <v>144</v>
          </cell>
          <cell r="E41">
            <v>315</v>
          </cell>
          <cell r="F41">
            <v>550</v>
          </cell>
          <cell r="G41">
            <v>827</v>
          </cell>
          <cell r="H41">
            <v>1082</v>
          </cell>
          <cell r="I41">
            <v>1305</v>
          </cell>
          <cell r="J41">
            <v>1432</v>
          </cell>
          <cell r="K41">
            <v>1461</v>
          </cell>
          <cell r="L41">
            <v>1431</v>
          </cell>
          <cell r="M41">
            <v>1383</v>
          </cell>
          <cell r="N41">
            <v>1315</v>
          </cell>
          <cell r="O41">
            <v>1223</v>
          </cell>
          <cell r="P41">
            <v>1116</v>
          </cell>
          <cell r="Q41">
            <v>1031</v>
          </cell>
          <cell r="R41">
            <v>955</v>
          </cell>
          <cell r="S41">
            <v>862</v>
          </cell>
          <cell r="T41">
            <v>772</v>
          </cell>
          <cell r="U41">
            <v>686</v>
          </cell>
          <cell r="V41">
            <v>617</v>
          </cell>
          <cell r="W41">
            <v>549</v>
          </cell>
          <cell r="X41">
            <v>472</v>
          </cell>
          <cell r="Y41">
            <v>405</v>
          </cell>
          <cell r="Z41">
            <v>346</v>
          </cell>
          <cell r="AA41">
            <v>288</v>
          </cell>
          <cell r="AB41">
            <v>219</v>
          </cell>
          <cell r="AC41">
            <v>155</v>
          </cell>
          <cell r="AD41">
            <v>112</v>
          </cell>
          <cell r="AE41">
            <v>82</v>
          </cell>
          <cell r="AF41">
            <v>42</v>
          </cell>
          <cell r="AG41">
            <v>23</v>
          </cell>
          <cell r="AH41">
            <v>10</v>
          </cell>
          <cell r="AI41">
            <v>6</v>
          </cell>
          <cell r="AJ41">
            <v>2</v>
          </cell>
          <cell r="AK41">
            <v>0</v>
          </cell>
        </row>
        <row r="42">
          <cell r="A42">
            <v>1939</v>
          </cell>
          <cell r="B42">
            <v>10</v>
          </cell>
          <cell r="C42">
            <v>46</v>
          </cell>
          <cell r="D42">
            <v>139</v>
          </cell>
          <cell r="E42">
            <v>305</v>
          </cell>
          <cell r="F42">
            <v>531</v>
          </cell>
          <cell r="G42">
            <v>842</v>
          </cell>
          <cell r="H42">
            <v>1130</v>
          </cell>
          <cell r="I42">
            <v>1340</v>
          </cell>
          <cell r="J42">
            <v>1452</v>
          </cell>
          <cell r="K42">
            <v>1467</v>
          </cell>
          <cell r="L42">
            <v>1451</v>
          </cell>
          <cell r="M42">
            <v>1425</v>
          </cell>
          <cell r="N42">
            <v>1359</v>
          </cell>
          <cell r="O42">
            <v>1267</v>
          </cell>
          <cell r="P42">
            <v>1158</v>
          </cell>
          <cell r="Q42">
            <v>1061</v>
          </cell>
          <cell r="R42">
            <v>972</v>
          </cell>
          <cell r="S42">
            <v>876</v>
          </cell>
          <cell r="T42">
            <v>782</v>
          </cell>
          <cell r="U42">
            <v>693</v>
          </cell>
          <cell r="V42">
            <v>625</v>
          </cell>
          <cell r="W42">
            <v>557</v>
          </cell>
          <cell r="X42">
            <v>478</v>
          </cell>
          <cell r="Y42">
            <v>409</v>
          </cell>
          <cell r="Z42">
            <v>349</v>
          </cell>
          <cell r="AA42">
            <v>288</v>
          </cell>
          <cell r="AB42">
            <v>217</v>
          </cell>
          <cell r="AC42">
            <v>154</v>
          </cell>
          <cell r="AD42">
            <v>111</v>
          </cell>
          <cell r="AE42">
            <v>81</v>
          </cell>
          <cell r="AF42">
            <v>44</v>
          </cell>
          <cell r="AG42">
            <v>24</v>
          </cell>
          <cell r="AH42">
            <v>11</v>
          </cell>
          <cell r="AI42">
            <v>6</v>
          </cell>
          <cell r="AJ42">
            <v>2</v>
          </cell>
          <cell r="AK42">
            <v>0</v>
          </cell>
        </row>
        <row r="43">
          <cell r="A43">
            <v>1940</v>
          </cell>
          <cell r="B43">
            <v>8</v>
          </cell>
          <cell r="C43">
            <v>34</v>
          </cell>
          <cell r="D43">
            <v>101</v>
          </cell>
          <cell r="E43">
            <v>224</v>
          </cell>
          <cell r="F43">
            <v>401</v>
          </cell>
          <cell r="G43">
            <v>678</v>
          </cell>
          <cell r="H43">
            <v>960</v>
          </cell>
          <cell r="I43">
            <v>1162</v>
          </cell>
          <cell r="J43">
            <v>1285</v>
          </cell>
          <cell r="K43">
            <v>1324</v>
          </cell>
          <cell r="L43">
            <v>1288</v>
          </cell>
          <cell r="M43">
            <v>1241</v>
          </cell>
          <cell r="N43">
            <v>1203</v>
          </cell>
          <cell r="O43">
            <v>1140</v>
          </cell>
          <cell r="P43">
            <v>1061</v>
          </cell>
          <cell r="Q43">
            <v>998</v>
          </cell>
          <cell r="R43">
            <v>941</v>
          </cell>
          <cell r="S43">
            <v>864</v>
          </cell>
          <cell r="T43">
            <v>787</v>
          </cell>
          <cell r="U43">
            <v>711</v>
          </cell>
          <cell r="V43">
            <v>653</v>
          </cell>
          <cell r="W43">
            <v>591</v>
          </cell>
          <cell r="X43">
            <v>514</v>
          </cell>
          <cell r="Y43">
            <v>445</v>
          </cell>
          <cell r="Z43">
            <v>384</v>
          </cell>
          <cell r="AA43">
            <v>316</v>
          </cell>
          <cell r="AB43">
            <v>237</v>
          </cell>
          <cell r="AC43">
            <v>169</v>
          </cell>
          <cell r="AD43">
            <v>121</v>
          </cell>
          <cell r="AE43">
            <v>88</v>
          </cell>
          <cell r="AF43">
            <v>49</v>
          </cell>
          <cell r="AG43">
            <v>26</v>
          </cell>
          <cell r="AH43">
            <v>13</v>
          </cell>
          <cell r="AI43">
            <v>6</v>
          </cell>
          <cell r="AJ43">
            <v>2</v>
          </cell>
          <cell r="AK43">
            <v>0</v>
          </cell>
        </row>
        <row r="44">
          <cell r="A44">
            <v>1941</v>
          </cell>
          <cell r="B44">
            <v>7</v>
          </cell>
          <cell r="C44">
            <v>29</v>
          </cell>
          <cell r="D44">
            <v>83</v>
          </cell>
          <cell r="E44">
            <v>185</v>
          </cell>
          <cell r="F44">
            <v>339</v>
          </cell>
          <cell r="G44">
            <v>581</v>
          </cell>
          <cell r="H44">
            <v>838</v>
          </cell>
          <cell r="I44">
            <v>1032</v>
          </cell>
          <cell r="J44">
            <v>1160</v>
          </cell>
          <cell r="K44">
            <v>1214</v>
          </cell>
          <cell r="L44">
            <v>1180</v>
          </cell>
          <cell r="M44">
            <v>1132</v>
          </cell>
          <cell r="N44">
            <v>1106</v>
          </cell>
          <cell r="O44">
            <v>1057</v>
          </cell>
          <cell r="P44">
            <v>990</v>
          </cell>
          <cell r="Q44">
            <v>938</v>
          </cell>
          <cell r="R44">
            <v>889</v>
          </cell>
          <cell r="S44">
            <v>821</v>
          </cell>
          <cell r="T44">
            <v>752</v>
          </cell>
          <cell r="U44">
            <v>682</v>
          </cell>
          <cell r="V44">
            <v>626</v>
          </cell>
          <cell r="W44">
            <v>567</v>
          </cell>
          <cell r="X44">
            <v>496</v>
          </cell>
          <cell r="Y44">
            <v>431</v>
          </cell>
          <cell r="Z44">
            <v>374</v>
          </cell>
          <cell r="AA44">
            <v>314</v>
          </cell>
          <cell r="AB44">
            <v>240</v>
          </cell>
          <cell r="AC44">
            <v>170</v>
          </cell>
          <cell r="AD44">
            <v>123</v>
          </cell>
          <cell r="AE44">
            <v>90</v>
          </cell>
          <cell r="AF44">
            <v>46</v>
          </cell>
          <cell r="AG44">
            <v>25</v>
          </cell>
          <cell r="AH44">
            <v>11</v>
          </cell>
          <cell r="AI44">
            <v>5</v>
          </cell>
          <cell r="AJ44">
            <v>2</v>
          </cell>
          <cell r="AK44">
            <v>0</v>
          </cell>
        </row>
        <row r="45">
          <cell r="A45">
            <v>1942</v>
          </cell>
          <cell r="B45">
            <v>8</v>
          </cell>
          <cell r="C45">
            <v>32</v>
          </cell>
          <cell r="D45">
            <v>94</v>
          </cell>
          <cell r="E45">
            <v>216</v>
          </cell>
          <cell r="F45">
            <v>403</v>
          </cell>
          <cell r="G45">
            <v>672</v>
          </cell>
          <cell r="H45">
            <v>947</v>
          </cell>
          <cell r="I45">
            <v>1154</v>
          </cell>
          <cell r="J45">
            <v>1283</v>
          </cell>
          <cell r="K45">
            <v>1326</v>
          </cell>
          <cell r="L45">
            <v>1277</v>
          </cell>
          <cell r="M45">
            <v>1218</v>
          </cell>
          <cell r="N45">
            <v>1187</v>
          </cell>
          <cell r="O45">
            <v>1133</v>
          </cell>
          <cell r="P45">
            <v>1064</v>
          </cell>
          <cell r="Q45">
            <v>1023</v>
          </cell>
          <cell r="R45">
            <v>985</v>
          </cell>
          <cell r="S45">
            <v>912</v>
          </cell>
          <cell r="T45">
            <v>837</v>
          </cell>
          <cell r="U45">
            <v>762</v>
          </cell>
          <cell r="V45">
            <v>699</v>
          </cell>
          <cell r="W45">
            <v>630</v>
          </cell>
          <cell r="X45">
            <v>549</v>
          </cell>
          <cell r="Y45">
            <v>477</v>
          </cell>
          <cell r="Z45">
            <v>413</v>
          </cell>
          <cell r="AA45">
            <v>346</v>
          </cell>
          <cell r="AB45">
            <v>264</v>
          </cell>
          <cell r="AC45">
            <v>187</v>
          </cell>
          <cell r="AD45">
            <v>134</v>
          </cell>
          <cell r="AE45">
            <v>98</v>
          </cell>
          <cell r="AF45">
            <v>50</v>
          </cell>
          <cell r="AG45">
            <v>27</v>
          </cell>
          <cell r="AH45">
            <v>11</v>
          </cell>
          <cell r="AI45">
            <v>5</v>
          </cell>
          <cell r="AJ45">
            <v>2</v>
          </cell>
          <cell r="AK45">
            <v>0</v>
          </cell>
        </row>
        <row r="46">
          <cell r="A46">
            <v>1943</v>
          </cell>
          <cell r="B46">
            <v>8</v>
          </cell>
          <cell r="C46">
            <v>36</v>
          </cell>
          <cell r="D46">
            <v>110</v>
          </cell>
          <cell r="E46">
            <v>264</v>
          </cell>
          <cell r="F46">
            <v>507</v>
          </cell>
          <cell r="G46">
            <v>796</v>
          </cell>
          <cell r="H46">
            <v>1071</v>
          </cell>
          <cell r="I46">
            <v>1283</v>
          </cell>
          <cell r="J46">
            <v>1425</v>
          </cell>
          <cell r="K46">
            <v>1422</v>
          </cell>
          <cell r="L46">
            <v>1388</v>
          </cell>
          <cell r="M46">
            <v>1320</v>
          </cell>
          <cell r="N46">
            <v>1252</v>
          </cell>
          <cell r="O46">
            <v>1196</v>
          </cell>
          <cell r="P46">
            <v>1128</v>
          </cell>
          <cell r="Q46">
            <v>1070</v>
          </cell>
          <cell r="R46">
            <v>990</v>
          </cell>
          <cell r="S46">
            <v>929</v>
          </cell>
          <cell r="T46">
            <v>856</v>
          </cell>
          <cell r="U46">
            <v>793</v>
          </cell>
          <cell r="V46">
            <v>711</v>
          </cell>
          <cell r="W46">
            <v>655</v>
          </cell>
          <cell r="X46">
            <v>567</v>
          </cell>
          <cell r="Y46">
            <v>508</v>
          </cell>
          <cell r="Z46">
            <v>433</v>
          </cell>
          <cell r="AA46">
            <v>353</v>
          </cell>
          <cell r="AB46">
            <v>279</v>
          </cell>
          <cell r="AC46">
            <v>202</v>
          </cell>
          <cell r="AD46">
            <v>141</v>
          </cell>
          <cell r="AE46">
            <v>87</v>
          </cell>
          <cell r="AF46">
            <v>45</v>
          </cell>
          <cell r="AG46">
            <v>24</v>
          </cell>
          <cell r="AH46">
            <v>9</v>
          </cell>
          <cell r="AI46">
            <v>4</v>
          </cell>
          <cell r="AJ46">
            <v>2</v>
          </cell>
          <cell r="AK46">
            <v>0</v>
          </cell>
        </row>
        <row r="47">
          <cell r="A47">
            <v>1944</v>
          </cell>
          <cell r="B47">
            <v>10</v>
          </cell>
          <cell r="C47">
            <v>36</v>
          </cell>
          <cell r="D47">
            <v>114</v>
          </cell>
          <cell r="E47">
            <v>259</v>
          </cell>
          <cell r="F47">
            <v>501</v>
          </cell>
          <cell r="G47">
            <v>765</v>
          </cell>
          <cell r="H47">
            <v>1017</v>
          </cell>
          <cell r="I47">
            <v>1249</v>
          </cell>
          <cell r="J47">
            <v>1379</v>
          </cell>
          <cell r="K47">
            <v>1473</v>
          </cell>
          <cell r="L47">
            <v>1448</v>
          </cell>
          <cell r="M47">
            <v>1384</v>
          </cell>
          <cell r="N47">
            <v>1324</v>
          </cell>
          <cell r="O47">
            <v>1228</v>
          </cell>
          <cell r="P47">
            <v>1173</v>
          </cell>
          <cell r="Q47">
            <v>1111</v>
          </cell>
          <cell r="R47">
            <v>1038</v>
          </cell>
          <cell r="S47">
            <v>974</v>
          </cell>
          <cell r="T47">
            <v>907</v>
          </cell>
          <cell r="U47">
            <v>835</v>
          </cell>
          <cell r="V47">
            <v>765</v>
          </cell>
          <cell r="W47">
            <v>681</v>
          </cell>
          <cell r="X47">
            <v>608</v>
          </cell>
          <cell r="Y47">
            <v>528</v>
          </cell>
          <cell r="Z47">
            <v>461</v>
          </cell>
          <cell r="AA47">
            <v>377</v>
          </cell>
          <cell r="AB47">
            <v>289</v>
          </cell>
          <cell r="AC47">
            <v>219</v>
          </cell>
          <cell r="AD47">
            <v>151</v>
          </cell>
          <cell r="AE47">
            <v>97</v>
          </cell>
          <cell r="AF47">
            <v>53</v>
          </cell>
          <cell r="AG47">
            <v>24</v>
          </cell>
          <cell r="AH47">
            <v>10</v>
          </cell>
          <cell r="AI47">
            <v>4</v>
          </cell>
          <cell r="AJ47">
            <v>2</v>
          </cell>
          <cell r="AK47">
            <v>0</v>
          </cell>
        </row>
        <row r="48">
          <cell r="A48">
            <v>1945</v>
          </cell>
          <cell r="B48">
            <v>9</v>
          </cell>
          <cell r="C48">
            <v>42</v>
          </cell>
          <cell r="D48">
            <v>125</v>
          </cell>
          <cell r="E48">
            <v>281</v>
          </cell>
          <cell r="F48">
            <v>515</v>
          </cell>
          <cell r="G48">
            <v>802</v>
          </cell>
          <cell r="H48">
            <v>1035</v>
          </cell>
          <cell r="I48">
            <v>1246</v>
          </cell>
          <cell r="J48">
            <v>1375</v>
          </cell>
          <cell r="K48">
            <v>1447</v>
          </cell>
          <cell r="L48">
            <v>1506</v>
          </cell>
          <cell r="M48">
            <v>1428</v>
          </cell>
          <cell r="N48">
            <v>1373</v>
          </cell>
          <cell r="O48">
            <v>1300</v>
          </cell>
          <cell r="P48">
            <v>1215</v>
          </cell>
          <cell r="Q48">
            <v>1134</v>
          </cell>
          <cell r="R48">
            <v>1066</v>
          </cell>
          <cell r="S48">
            <v>1013</v>
          </cell>
          <cell r="T48">
            <v>925</v>
          </cell>
          <cell r="U48">
            <v>848</v>
          </cell>
          <cell r="V48">
            <v>789</v>
          </cell>
          <cell r="W48">
            <v>705</v>
          </cell>
          <cell r="X48">
            <v>626</v>
          </cell>
          <cell r="Y48">
            <v>552</v>
          </cell>
          <cell r="Z48">
            <v>473</v>
          </cell>
          <cell r="AA48">
            <v>391</v>
          </cell>
          <cell r="AB48">
            <v>300</v>
          </cell>
          <cell r="AC48">
            <v>224</v>
          </cell>
          <cell r="AD48">
            <v>155</v>
          </cell>
          <cell r="AE48">
            <v>100</v>
          </cell>
          <cell r="AF48">
            <v>59</v>
          </cell>
          <cell r="AG48">
            <v>26</v>
          </cell>
          <cell r="AH48">
            <v>12</v>
          </cell>
          <cell r="AI48">
            <v>4</v>
          </cell>
          <cell r="AJ48">
            <v>1</v>
          </cell>
          <cell r="AK48">
            <v>0</v>
          </cell>
        </row>
        <row r="49">
          <cell r="A49">
            <v>1946</v>
          </cell>
          <cell r="B49">
            <v>6</v>
          </cell>
          <cell r="C49">
            <v>35</v>
          </cell>
          <cell r="D49">
            <v>124</v>
          </cell>
          <cell r="E49">
            <v>306</v>
          </cell>
          <cell r="F49">
            <v>571</v>
          </cell>
          <cell r="G49">
            <v>889</v>
          </cell>
          <cell r="H49">
            <v>1195</v>
          </cell>
          <cell r="I49">
            <v>1465</v>
          </cell>
          <cell r="J49">
            <v>1637</v>
          </cell>
          <cell r="K49">
            <v>1787</v>
          </cell>
          <cell r="L49">
            <v>1861</v>
          </cell>
          <cell r="M49">
            <v>1942</v>
          </cell>
          <cell r="N49">
            <v>1903</v>
          </cell>
          <cell r="O49">
            <v>1822</v>
          </cell>
          <cell r="P49">
            <v>1733</v>
          </cell>
          <cell r="Q49">
            <v>1652</v>
          </cell>
          <cell r="R49">
            <v>1554</v>
          </cell>
          <cell r="S49">
            <v>1455</v>
          </cell>
          <cell r="T49">
            <v>1342</v>
          </cell>
          <cell r="U49">
            <v>1213</v>
          </cell>
          <cell r="V49">
            <v>1068</v>
          </cell>
          <cell r="W49">
            <v>954</v>
          </cell>
          <cell r="X49">
            <v>807</v>
          </cell>
          <cell r="Y49">
            <v>673</v>
          </cell>
          <cell r="Z49">
            <v>562</v>
          </cell>
          <cell r="AA49">
            <v>456</v>
          </cell>
          <cell r="AB49">
            <v>344</v>
          </cell>
          <cell r="AC49">
            <v>248</v>
          </cell>
          <cell r="AD49">
            <v>166</v>
          </cell>
          <cell r="AE49">
            <v>100</v>
          </cell>
          <cell r="AF49">
            <v>59</v>
          </cell>
          <cell r="AG49">
            <v>33</v>
          </cell>
          <cell r="AH49">
            <v>11</v>
          </cell>
          <cell r="AI49">
            <v>4</v>
          </cell>
          <cell r="AJ49">
            <v>2</v>
          </cell>
          <cell r="AK49">
            <v>0</v>
          </cell>
        </row>
        <row r="50">
          <cell r="A50">
            <v>1947</v>
          </cell>
          <cell r="B50">
            <v>9</v>
          </cell>
          <cell r="C50">
            <v>40</v>
          </cell>
          <cell r="D50">
            <v>132</v>
          </cell>
          <cell r="E50">
            <v>335</v>
          </cell>
          <cell r="F50">
            <v>668</v>
          </cell>
          <cell r="G50">
            <v>1054</v>
          </cell>
          <cell r="H50">
            <v>1416</v>
          </cell>
          <cell r="I50">
            <v>1727</v>
          </cell>
          <cell r="J50">
            <v>1899</v>
          </cell>
          <cell r="K50">
            <v>1981</v>
          </cell>
          <cell r="L50">
            <v>2018</v>
          </cell>
          <cell r="M50">
            <v>1946</v>
          </cell>
          <cell r="N50">
            <v>1885</v>
          </cell>
          <cell r="O50">
            <v>1748</v>
          </cell>
          <cell r="P50">
            <v>1617</v>
          </cell>
          <cell r="Q50">
            <v>1531</v>
          </cell>
          <cell r="R50">
            <v>1415</v>
          </cell>
          <cell r="S50">
            <v>1309</v>
          </cell>
          <cell r="T50">
            <v>1209</v>
          </cell>
          <cell r="U50">
            <v>1102</v>
          </cell>
          <cell r="V50">
            <v>996</v>
          </cell>
          <cell r="W50">
            <v>884</v>
          </cell>
          <cell r="X50">
            <v>775</v>
          </cell>
          <cell r="Y50">
            <v>673</v>
          </cell>
          <cell r="Z50">
            <v>546</v>
          </cell>
          <cell r="AA50">
            <v>447</v>
          </cell>
          <cell r="AB50">
            <v>346</v>
          </cell>
          <cell r="AC50">
            <v>256</v>
          </cell>
          <cell r="AD50">
            <v>172</v>
          </cell>
          <cell r="AE50">
            <v>111</v>
          </cell>
          <cell r="AF50">
            <v>63</v>
          </cell>
          <cell r="AG50">
            <v>33</v>
          </cell>
          <cell r="AH50">
            <v>16</v>
          </cell>
          <cell r="AI50">
            <v>5</v>
          </cell>
          <cell r="AJ50">
            <v>2</v>
          </cell>
          <cell r="AK50">
            <v>0</v>
          </cell>
        </row>
        <row r="51">
          <cell r="A51">
            <v>1948</v>
          </cell>
          <cell r="B51">
            <v>9</v>
          </cell>
          <cell r="C51">
            <v>43</v>
          </cell>
          <cell r="D51">
            <v>132</v>
          </cell>
          <cell r="E51">
            <v>337</v>
          </cell>
          <cell r="F51">
            <v>671</v>
          </cell>
          <cell r="G51">
            <v>1094</v>
          </cell>
          <cell r="H51">
            <v>1442</v>
          </cell>
          <cell r="I51">
            <v>1745</v>
          </cell>
          <cell r="J51">
            <v>1912</v>
          </cell>
          <cell r="K51">
            <v>1983</v>
          </cell>
          <cell r="L51">
            <v>1991</v>
          </cell>
          <cell r="M51">
            <v>1924</v>
          </cell>
          <cell r="N51">
            <v>1839</v>
          </cell>
          <cell r="O51">
            <v>1769</v>
          </cell>
          <cell r="P51">
            <v>1627</v>
          </cell>
          <cell r="Q51">
            <v>1506</v>
          </cell>
          <cell r="R51">
            <v>1416</v>
          </cell>
          <cell r="S51">
            <v>1281</v>
          </cell>
          <cell r="T51">
            <v>1180</v>
          </cell>
          <cell r="U51">
            <v>1074</v>
          </cell>
          <cell r="V51">
            <v>986</v>
          </cell>
          <cell r="W51">
            <v>864</v>
          </cell>
          <cell r="X51">
            <v>752</v>
          </cell>
          <cell r="Y51">
            <v>653</v>
          </cell>
          <cell r="Z51">
            <v>542</v>
          </cell>
          <cell r="AA51">
            <v>433</v>
          </cell>
          <cell r="AB51">
            <v>341</v>
          </cell>
          <cell r="AC51">
            <v>250</v>
          </cell>
          <cell r="AD51">
            <v>174</v>
          </cell>
          <cell r="AE51">
            <v>110</v>
          </cell>
          <cell r="AF51">
            <v>60</v>
          </cell>
          <cell r="AG51">
            <v>31</v>
          </cell>
          <cell r="AH51">
            <v>15</v>
          </cell>
          <cell r="AI51">
            <v>7</v>
          </cell>
          <cell r="AJ51">
            <v>2</v>
          </cell>
          <cell r="AK51">
            <v>0</v>
          </cell>
        </row>
        <row r="52">
          <cell r="A52">
            <v>1949</v>
          </cell>
          <cell r="B52">
            <v>9</v>
          </cell>
          <cell r="C52">
            <v>43</v>
          </cell>
          <cell r="D52">
            <v>139</v>
          </cell>
          <cell r="E52">
            <v>345</v>
          </cell>
          <cell r="F52">
            <v>674</v>
          </cell>
          <cell r="G52">
            <v>1068</v>
          </cell>
          <cell r="H52">
            <v>1466</v>
          </cell>
          <cell r="I52">
            <v>1767</v>
          </cell>
          <cell r="J52">
            <v>1926</v>
          </cell>
          <cell r="K52">
            <v>2017</v>
          </cell>
          <cell r="L52">
            <v>2003</v>
          </cell>
          <cell r="M52">
            <v>1927</v>
          </cell>
          <cell r="N52">
            <v>1873</v>
          </cell>
          <cell r="O52">
            <v>1743</v>
          </cell>
          <cell r="P52">
            <v>1632</v>
          </cell>
          <cell r="Q52">
            <v>1517</v>
          </cell>
          <cell r="R52">
            <v>1375</v>
          </cell>
          <cell r="S52">
            <v>1279</v>
          </cell>
          <cell r="T52">
            <v>1175</v>
          </cell>
          <cell r="U52">
            <v>1040</v>
          </cell>
          <cell r="V52">
            <v>941</v>
          </cell>
          <cell r="W52">
            <v>840</v>
          </cell>
          <cell r="X52">
            <v>733</v>
          </cell>
          <cell r="Y52">
            <v>622</v>
          </cell>
          <cell r="Z52">
            <v>524</v>
          </cell>
          <cell r="AA52">
            <v>418</v>
          </cell>
          <cell r="AB52">
            <v>323</v>
          </cell>
          <cell r="AC52">
            <v>238</v>
          </cell>
          <cell r="AD52">
            <v>169</v>
          </cell>
          <cell r="AE52">
            <v>103</v>
          </cell>
          <cell r="AF52">
            <v>61</v>
          </cell>
          <cell r="AG52">
            <v>31</v>
          </cell>
          <cell r="AH52">
            <v>14</v>
          </cell>
          <cell r="AI52">
            <v>6</v>
          </cell>
          <cell r="AJ52">
            <v>3</v>
          </cell>
          <cell r="AK52">
            <v>0</v>
          </cell>
        </row>
        <row r="53">
          <cell r="A53">
            <v>1950</v>
          </cell>
          <cell r="B53">
            <v>10</v>
          </cell>
          <cell r="C53">
            <v>46</v>
          </cell>
          <cell r="D53">
            <v>141</v>
          </cell>
          <cell r="E53">
            <v>344</v>
          </cell>
          <cell r="F53">
            <v>662</v>
          </cell>
          <cell r="G53">
            <v>1064</v>
          </cell>
          <cell r="H53">
            <v>1431</v>
          </cell>
          <cell r="I53">
            <v>1760</v>
          </cell>
          <cell r="J53">
            <v>1910</v>
          </cell>
          <cell r="K53">
            <v>1983</v>
          </cell>
          <cell r="L53">
            <v>1973</v>
          </cell>
          <cell r="M53">
            <v>1891</v>
          </cell>
          <cell r="N53">
            <v>1827</v>
          </cell>
          <cell r="O53">
            <v>1717</v>
          </cell>
          <cell r="P53">
            <v>1592</v>
          </cell>
          <cell r="Q53">
            <v>1483</v>
          </cell>
          <cell r="R53">
            <v>1362</v>
          </cell>
          <cell r="S53">
            <v>1238</v>
          </cell>
          <cell r="T53">
            <v>1126</v>
          </cell>
          <cell r="U53">
            <v>1032</v>
          </cell>
          <cell r="V53">
            <v>921</v>
          </cell>
          <cell r="W53">
            <v>803</v>
          </cell>
          <cell r="X53">
            <v>713</v>
          </cell>
          <cell r="Y53">
            <v>616</v>
          </cell>
          <cell r="Z53">
            <v>504</v>
          </cell>
          <cell r="AA53">
            <v>410</v>
          </cell>
          <cell r="AB53">
            <v>321</v>
          </cell>
          <cell r="AC53">
            <v>226</v>
          </cell>
          <cell r="AD53">
            <v>155</v>
          </cell>
          <cell r="AE53">
            <v>100</v>
          </cell>
          <cell r="AF53">
            <v>56</v>
          </cell>
          <cell r="AG53">
            <v>28</v>
          </cell>
          <cell r="AH53">
            <v>12</v>
          </cell>
          <cell r="AI53">
            <v>6</v>
          </cell>
          <cell r="AJ53">
            <v>3</v>
          </cell>
          <cell r="AK53">
            <v>0</v>
          </cell>
        </row>
        <row r="54">
          <cell r="A54">
            <v>1951</v>
          </cell>
          <cell r="B54">
            <v>9</v>
          </cell>
          <cell r="C54">
            <v>41</v>
          </cell>
          <cell r="D54">
            <v>134</v>
          </cell>
          <cell r="E54">
            <v>321</v>
          </cell>
          <cell r="F54">
            <v>639</v>
          </cell>
          <cell r="G54">
            <v>1016</v>
          </cell>
          <cell r="H54">
            <v>1396</v>
          </cell>
          <cell r="I54">
            <v>1706</v>
          </cell>
          <cell r="J54">
            <v>1872</v>
          </cell>
          <cell r="K54">
            <v>1929</v>
          </cell>
          <cell r="L54">
            <v>1911</v>
          </cell>
          <cell r="M54">
            <v>1793</v>
          </cell>
          <cell r="N54">
            <v>1718</v>
          </cell>
          <cell r="O54">
            <v>1617</v>
          </cell>
          <cell r="P54">
            <v>1515</v>
          </cell>
          <cell r="Q54">
            <v>1381</v>
          </cell>
          <cell r="R54">
            <v>1284</v>
          </cell>
          <cell r="S54">
            <v>1177</v>
          </cell>
          <cell r="T54">
            <v>1058</v>
          </cell>
          <cell r="U54">
            <v>955</v>
          </cell>
          <cell r="V54">
            <v>872</v>
          </cell>
          <cell r="W54">
            <v>756</v>
          </cell>
          <cell r="X54">
            <v>654</v>
          </cell>
          <cell r="Y54">
            <v>576</v>
          </cell>
          <cell r="Z54">
            <v>483</v>
          </cell>
          <cell r="AA54">
            <v>382</v>
          </cell>
          <cell r="AB54">
            <v>296</v>
          </cell>
          <cell r="AC54">
            <v>223</v>
          </cell>
          <cell r="AD54">
            <v>150</v>
          </cell>
          <cell r="AE54">
            <v>94</v>
          </cell>
          <cell r="AF54">
            <v>53</v>
          </cell>
          <cell r="AG54">
            <v>26</v>
          </cell>
          <cell r="AH54">
            <v>12</v>
          </cell>
          <cell r="AI54">
            <v>5</v>
          </cell>
          <cell r="AJ54">
            <v>2</v>
          </cell>
          <cell r="AK54">
            <v>0</v>
          </cell>
        </row>
        <row r="55">
          <cell r="A55">
            <v>1952</v>
          </cell>
          <cell r="B55">
            <v>8</v>
          </cell>
          <cell r="C55">
            <v>39</v>
          </cell>
          <cell r="D55">
            <v>125</v>
          </cell>
          <cell r="E55">
            <v>318</v>
          </cell>
          <cell r="F55">
            <v>623</v>
          </cell>
          <cell r="G55">
            <v>1012</v>
          </cell>
          <cell r="H55">
            <v>1362</v>
          </cell>
          <cell r="I55">
            <v>1681</v>
          </cell>
          <cell r="J55">
            <v>1850</v>
          </cell>
          <cell r="K55">
            <v>1929</v>
          </cell>
          <cell r="L55">
            <v>1896</v>
          </cell>
          <cell r="M55">
            <v>1787</v>
          </cell>
          <cell r="N55">
            <v>1703</v>
          </cell>
          <cell r="O55">
            <v>1607</v>
          </cell>
          <cell r="P55">
            <v>1503</v>
          </cell>
          <cell r="Q55">
            <v>1388</v>
          </cell>
          <cell r="R55">
            <v>1252</v>
          </cell>
          <cell r="S55">
            <v>1149</v>
          </cell>
          <cell r="T55">
            <v>1065</v>
          </cell>
          <cell r="U55">
            <v>943</v>
          </cell>
          <cell r="V55">
            <v>856</v>
          </cell>
          <cell r="W55">
            <v>767</v>
          </cell>
          <cell r="X55">
            <v>650</v>
          </cell>
          <cell r="Y55">
            <v>557</v>
          </cell>
          <cell r="Z55">
            <v>477</v>
          </cell>
          <cell r="AA55">
            <v>384</v>
          </cell>
          <cell r="AB55">
            <v>285</v>
          </cell>
          <cell r="AC55">
            <v>219</v>
          </cell>
          <cell r="AD55">
            <v>150</v>
          </cell>
          <cell r="AE55">
            <v>90</v>
          </cell>
          <cell r="AF55">
            <v>50</v>
          </cell>
          <cell r="AG55">
            <v>28</v>
          </cell>
          <cell r="AH55">
            <v>12</v>
          </cell>
          <cell r="AI55">
            <v>4</v>
          </cell>
          <cell r="AJ55">
            <v>3</v>
          </cell>
          <cell r="AK55">
            <v>0</v>
          </cell>
        </row>
        <row r="56">
          <cell r="A56">
            <v>1953</v>
          </cell>
          <cell r="B56">
            <v>8</v>
          </cell>
          <cell r="C56">
            <v>39</v>
          </cell>
          <cell r="D56">
            <v>125</v>
          </cell>
          <cell r="E56">
            <v>306</v>
          </cell>
          <cell r="F56">
            <v>609</v>
          </cell>
          <cell r="G56">
            <v>986</v>
          </cell>
          <cell r="H56">
            <v>1347</v>
          </cell>
          <cell r="I56">
            <v>1653</v>
          </cell>
          <cell r="J56">
            <v>1834</v>
          </cell>
          <cell r="K56">
            <v>1906</v>
          </cell>
          <cell r="L56">
            <v>1888</v>
          </cell>
          <cell r="M56">
            <v>1782</v>
          </cell>
          <cell r="N56">
            <v>1673</v>
          </cell>
          <cell r="O56">
            <v>1561</v>
          </cell>
          <cell r="P56">
            <v>1455</v>
          </cell>
          <cell r="Q56">
            <v>1337</v>
          </cell>
          <cell r="R56">
            <v>1226</v>
          </cell>
          <cell r="S56">
            <v>1086</v>
          </cell>
          <cell r="T56">
            <v>1012</v>
          </cell>
          <cell r="U56">
            <v>912</v>
          </cell>
          <cell r="V56">
            <v>810</v>
          </cell>
          <cell r="W56">
            <v>727</v>
          </cell>
          <cell r="X56">
            <v>640</v>
          </cell>
          <cell r="Y56">
            <v>535</v>
          </cell>
          <cell r="Z56">
            <v>445</v>
          </cell>
          <cell r="AA56">
            <v>355</v>
          </cell>
          <cell r="AB56">
            <v>268</v>
          </cell>
          <cell r="AC56">
            <v>201</v>
          </cell>
          <cell r="AD56">
            <v>137</v>
          </cell>
          <cell r="AE56">
            <v>85</v>
          </cell>
          <cell r="AF56">
            <v>48</v>
          </cell>
          <cell r="AG56">
            <v>23</v>
          </cell>
          <cell r="AH56">
            <v>12</v>
          </cell>
          <cell r="AI56">
            <v>5</v>
          </cell>
          <cell r="AJ56">
            <v>2</v>
          </cell>
          <cell r="AK56">
            <v>0</v>
          </cell>
        </row>
        <row r="57">
          <cell r="A57">
            <v>1954</v>
          </cell>
          <cell r="B57">
            <v>9</v>
          </cell>
          <cell r="C57">
            <v>38</v>
          </cell>
          <cell r="D57">
            <v>126</v>
          </cell>
          <cell r="E57">
            <v>298</v>
          </cell>
          <cell r="F57">
            <v>600</v>
          </cell>
          <cell r="G57">
            <v>987</v>
          </cell>
          <cell r="H57">
            <v>1358</v>
          </cell>
          <cell r="I57">
            <v>1669</v>
          </cell>
          <cell r="J57">
            <v>1844</v>
          </cell>
          <cell r="K57">
            <v>1930</v>
          </cell>
          <cell r="L57">
            <v>1891</v>
          </cell>
          <cell r="M57">
            <v>1800</v>
          </cell>
          <cell r="N57">
            <v>1692</v>
          </cell>
          <cell r="O57">
            <v>1576</v>
          </cell>
          <cell r="P57">
            <v>1460</v>
          </cell>
          <cell r="Q57">
            <v>1339</v>
          </cell>
          <cell r="R57">
            <v>1223</v>
          </cell>
          <cell r="S57">
            <v>1110</v>
          </cell>
          <cell r="T57">
            <v>977</v>
          </cell>
          <cell r="U57">
            <v>890</v>
          </cell>
          <cell r="V57">
            <v>826</v>
          </cell>
          <cell r="W57">
            <v>713</v>
          </cell>
          <cell r="X57">
            <v>634</v>
          </cell>
          <cell r="Y57">
            <v>555</v>
          </cell>
          <cell r="Z57">
            <v>454</v>
          </cell>
          <cell r="AA57">
            <v>356</v>
          </cell>
          <cell r="AB57">
            <v>278</v>
          </cell>
          <cell r="AC57">
            <v>200</v>
          </cell>
          <cell r="AD57">
            <v>134</v>
          </cell>
          <cell r="AE57">
            <v>86</v>
          </cell>
          <cell r="AF57">
            <v>48</v>
          </cell>
          <cell r="AG57">
            <v>24</v>
          </cell>
          <cell r="AH57">
            <v>11</v>
          </cell>
          <cell r="AI57">
            <v>4</v>
          </cell>
          <cell r="AJ57">
            <v>2</v>
          </cell>
          <cell r="AK57">
            <v>0</v>
          </cell>
        </row>
        <row r="58">
          <cell r="A58">
            <v>1955</v>
          </cell>
          <cell r="B58">
            <v>9</v>
          </cell>
          <cell r="C58">
            <v>40</v>
          </cell>
          <cell r="D58">
            <v>125</v>
          </cell>
          <cell r="E58">
            <v>301</v>
          </cell>
          <cell r="F58">
            <v>582</v>
          </cell>
          <cell r="G58">
            <v>964</v>
          </cell>
          <cell r="H58">
            <v>1348</v>
          </cell>
          <cell r="I58">
            <v>1672</v>
          </cell>
          <cell r="J58">
            <v>1863</v>
          </cell>
          <cell r="K58">
            <v>1929</v>
          </cell>
          <cell r="L58">
            <v>1909</v>
          </cell>
          <cell r="M58">
            <v>1814</v>
          </cell>
          <cell r="N58">
            <v>1716</v>
          </cell>
          <cell r="O58">
            <v>1571</v>
          </cell>
          <cell r="P58">
            <v>1422</v>
          </cell>
          <cell r="Q58">
            <v>1315</v>
          </cell>
          <cell r="R58">
            <v>1193</v>
          </cell>
          <cell r="S58">
            <v>1081</v>
          </cell>
          <cell r="T58">
            <v>965</v>
          </cell>
          <cell r="U58">
            <v>859</v>
          </cell>
          <cell r="V58">
            <v>777</v>
          </cell>
          <cell r="W58">
            <v>702</v>
          </cell>
          <cell r="X58">
            <v>606</v>
          </cell>
          <cell r="Y58">
            <v>527</v>
          </cell>
          <cell r="Z58">
            <v>439</v>
          </cell>
          <cell r="AA58">
            <v>351</v>
          </cell>
          <cell r="AB58">
            <v>265</v>
          </cell>
          <cell r="AC58">
            <v>193</v>
          </cell>
          <cell r="AD58">
            <v>132</v>
          </cell>
          <cell r="AE58">
            <v>82</v>
          </cell>
          <cell r="AF58">
            <v>45</v>
          </cell>
          <cell r="AG58">
            <v>23</v>
          </cell>
          <cell r="AH58">
            <v>10</v>
          </cell>
          <cell r="AI58">
            <v>4</v>
          </cell>
          <cell r="AJ58">
            <v>1</v>
          </cell>
          <cell r="AK58">
            <v>0</v>
          </cell>
        </row>
        <row r="59">
          <cell r="A59">
            <v>1956</v>
          </cell>
          <cell r="B59">
            <v>11</v>
          </cell>
          <cell r="C59">
            <v>39</v>
          </cell>
          <cell r="D59">
            <v>125</v>
          </cell>
          <cell r="E59">
            <v>301</v>
          </cell>
          <cell r="F59">
            <v>599</v>
          </cell>
          <cell r="G59">
            <v>969</v>
          </cell>
          <cell r="H59">
            <v>1337</v>
          </cell>
          <cell r="I59">
            <v>1686</v>
          </cell>
          <cell r="J59">
            <v>1875</v>
          </cell>
          <cell r="K59">
            <v>1954</v>
          </cell>
          <cell r="L59">
            <v>1916</v>
          </cell>
          <cell r="M59">
            <v>1825</v>
          </cell>
          <cell r="N59">
            <v>1706</v>
          </cell>
          <cell r="O59">
            <v>1574</v>
          </cell>
          <cell r="P59">
            <v>1432</v>
          </cell>
          <cell r="Q59">
            <v>1317</v>
          </cell>
          <cell r="R59">
            <v>1183</v>
          </cell>
          <cell r="S59">
            <v>1065</v>
          </cell>
          <cell r="T59">
            <v>965</v>
          </cell>
          <cell r="U59">
            <v>850</v>
          </cell>
          <cell r="V59">
            <v>755</v>
          </cell>
          <cell r="W59">
            <v>670</v>
          </cell>
          <cell r="X59">
            <v>597</v>
          </cell>
          <cell r="Y59">
            <v>505</v>
          </cell>
          <cell r="Z59">
            <v>417</v>
          </cell>
          <cell r="AA59">
            <v>342</v>
          </cell>
          <cell r="AB59">
            <v>256</v>
          </cell>
          <cell r="AC59">
            <v>185</v>
          </cell>
          <cell r="AD59">
            <v>125</v>
          </cell>
          <cell r="AE59">
            <v>76</v>
          </cell>
          <cell r="AF59">
            <v>42</v>
          </cell>
          <cell r="AG59">
            <v>22</v>
          </cell>
          <cell r="AH59">
            <v>9</v>
          </cell>
          <cell r="AI59">
            <v>4</v>
          </cell>
          <cell r="AJ59">
            <v>1</v>
          </cell>
          <cell r="AK59">
            <v>0</v>
          </cell>
        </row>
        <row r="60">
          <cell r="A60">
            <v>1957</v>
          </cell>
          <cell r="B60">
            <v>11</v>
          </cell>
          <cell r="C60">
            <v>47</v>
          </cell>
          <cell r="D60">
            <v>130</v>
          </cell>
          <cell r="E60">
            <v>288</v>
          </cell>
          <cell r="F60">
            <v>554</v>
          </cell>
          <cell r="G60">
            <v>930</v>
          </cell>
          <cell r="H60">
            <v>1307</v>
          </cell>
          <cell r="I60">
            <v>1666</v>
          </cell>
          <cell r="J60">
            <v>1888</v>
          </cell>
          <cell r="K60">
            <v>1978</v>
          </cell>
          <cell r="L60">
            <v>1981</v>
          </cell>
          <cell r="M60">
            <v>1870</v>
          </cell>
          <cell r="N60">
            <v>1777</v>
          </cell>
          <cell r="O60">
            <v>1633</v>
          </cell>
          <cell r="P60">
            <v>1473</v>
          </cell>
          <cell r="Q60">
            <v>1342</v>
          </cell>
          <cell r="R60">
            <v>1200</v>
          </cell>
          <cell r="S60">
            <v>1071</v>
          </cell>
          <cell r="T60">
            <v>960</v>
          </cell>
          <cell r="U60">
            <v>855</v>
          </cell>
          <cell r="V60">
            <v>764</v>
          </cell>
          <cell r="W60">
            <v>660</v>
          </cell>
          <cell r="X60">
            <v>582</v>
          </cell>
          <cell r="Y60">
            <v>511</v>
          </cell>
          <cell r="Z60">
            <v>415</v>
          </cell>
          <cell r="AA60">
            <v>336</v>
          </cell>
          <cell r="AB60">
            <v>257</v>
          </cell>
          <cell r="AC60">
            <v>184</v>
          </cell>
          <cell r="AD60">
            <v>121</v>
          </cell>
          <cell r="AE60">
            <v>78</v>
          </cell>
          <cell r="AF60">
            <v>42</v>
          </cell>
          <cell r="AG60">
            <v>21</v>
          </cell>
          <cell r="AH60">
            <v>10</v>
          </cell>
          <cell r="AI60">
            <v>4</v>
          </cell>
          <cell r="AJ60">
            <v>1</v>
          </cell>
          <cell r="AK60">
            <v>0</v>
          </cell>
        </row>
        <row r="61">
          <cell r="A61">
            <v>1958</v>
          </cell>
          <cell r="B61">
            <v>9</v>
          </cell>
          <cell r="C61">
            <v>44</v>
          </cell>
          <cell r="D61">
            <v>141</v>
          </cell>
          <cell r="E61">
            <v>307</v>
          </cell>
          <cell r="F61">
            <v>569</v>
          </cell>
          <cell r="G61">
            <v>933</v>
          </cell>
          <cell r="H61">
            <v>1318</v>
          </cell>
          <cell r="I61">
            <v>1671</v>
          </cell>
          <cell r="J61">
            <v>1894</v>
          </cell>
          <cell r="K61">
            <v>1983</v>
          </cell>
          <cell r="L61">
            <v>1971</v>
          </cell>
          <cell r="M61">
            <v>1887</v>
          </cell>
          <cell r="N61">
            <v>1759</v>
          </cell>
          <cell r="O61">
            <v>1614</v>
          </cell>
          <cell r="P61">
            <v>1469</v>
          </cell>
          <cell r="Q61">
            <v>1333</v>
          </cell>
          <cell r="R61">
            <v>1179</v>
          </cell>
          <cell r="S61">
            <v>1071</v>
          </cell>
          <cell r="T61">
            <v>931</v>
          </cell>
          <cell r="U61">
            <v>841</v>
          </cell>
          <cell r="V61">
            <v>749</v>
          </cell>
          <cell r="W61">
            <v>655</v>
          </cell>
          <cell r="X61">
            <v>553</v>
          </cell>
          <cell r="Y61">
            <v>479</v>
          </cell>
          <cell r="Z61">
            <v>423</v>
          </cell>
          <cell r="AA61">
            <v>331</v>
          </cell>
          <cell r="AB61">
            <v>258</v>
          </cell>
          <cell r="AC61">
            <v>185</v>
          </cell>
          <cell r="AD61">
            <v>121</v>
          </cell>
          <cell r="AE61">
            <v>75</v>
          </cell>
          <cell r="AF61">
            <v>45</v>
          </cell>
          <cell r="AG61">
            <v>22</v>
          </cell>
          <cell r="AH61">
            <v>9</v>
          </cell>
          <cell r="AI61">
            <v>4</v>
          </cell>
          <cell r="AJ61">
            <v>2</v>
          </cell>
          <cell r="AK61">
            <v>0</v>
          </cell>
        </row>
        <row r="62">
          <cell r="A62">
            <v>1959</v>
          </cell>
          <cell r="B62">
            <v>13</v>
          </cell>
          <cell r="C62">
            <v>52</v>
          </cell>
          <cell r="D62">
            <v>145</v>
          </cell>
          <cell r="E62">
            <v>336</v>
          </cell>
          <cell r="F62">
            <v>624</v>
          </cell>
          <cell r="G62">
            <v>967</v>
          </cell>
          <cell r="H62">
            <v>1360</v>
          </cell>
          <cell r="I62">
            <v>1749</v>
          </cell>
          <cell r="J62">
            <v>1944</v>
          </cell>
          <cell r="K62">
            <v>2055</v>
          </cell>
          <cell r="L62">
            <v>2040</v>
          </cell>
          <cell r="M62">
            <v>1906</v>
          </cell>
          <cell r="N62">
            <v>1794</v>
          </cell>
          <cell r="O62">
            <v>1647</v>
          </cell>
          <cell r="P62">
            <v>1506</v>
          </cell>
          <cell r="Q62">
            <v>1359</v>
          </cell>
          <cell r="R62">
            <v>1209</v>
          </cell>
          <cell r="S62">
            <v>1076</v>
          </cell>
          <cell r="T62">
            <v>963</v>
          </cell>
          <cell r="U62">
            <v>851</v>
          </cell>
          <cell r="V62">
            <v>755</v>
          </cell>
          <cell r="W62">
            <v>653</v>
          </cell>
          <cell r="X62">
            <v>568</v>
          </cell>
          <cell r="Y62">
            <v>473</v>
          </cell>
          <cell r="Z62">
            <v>402</v>
          </cell>
          <cell r="AA62">
            <v>340</v>
          </cell>
          <cell r="AB62">
            <v>257</v>
          </cell>
          <cell r="AC62">
            <v>191</v>
          </cell>
          <cell r="AD62">
            <v>130</v>
          </cell>
          <cell r="AE62">
            <v>77</v>
          </cell>
          <cell r="AF62">
            <v>43</v>
          </cell>
          <cell r="AG62">
            <v>21</v>
          </cell>
          <cell r="AH62">
            <v>9</v>
          </cell>
          <cell r="AI62">
            <v>4</v>
          </cell>
          <cell r="AJ62">
            <v>2</v>
          </cell>
          <cell r="AK62">
            <v>0</v>
          </cell>
        </row>
        <row r="63">
          <cell r="A63">
            <v>1960</v>
          </cell>
          <cell r="B63">
            <v>13</v>
          </cell>
          <cell r="C63">
            <v>54</v>
          </cell>
          <cell r="D63">
            <v>154</v>
          </cell>
          <cell r="E63">
            <v>355</v>
          </cell>
          <cell r="F63">
            <v>661</v>
          </cell>
          <cell r="G63">
            <v>1029</v>
          </cell>
          <cell r="H63">
            <v>1372</v>
          </cell>
          <cell r="I63">
            <v>1741</v>
          </cell>
          <cell r="J63">
            <v>1981</v>
          </cell>
          <cell r="K63">
            <v>2045</v>
          </cell>
          <cell r="L63">
            <v>2042</v>
          </cell>
          <cell r="M63">
            <v>1926</v>
          </cell>
          <cell r="N63">
            <v>1785</v>
          </cell>
          <cell r="O63">
            <v>1637</v>
          </cell>
          <cell r="P63">
            <v>1479</v>
          </cell>
          <cell r="Q63">
            <v>1348</v>
          </cell>
          <cell r="R63">
            <v>1199</v>
          </cell>
          <cell r="S63">
            <v>1060</v>
          </cell>
          <cell r="T63">
            <v>935</v>
          </cell>
          <cell r="U63">
            <v>833</v>
          </cell>
          <cell r="V63">
            <v>718</v>
          </cell>
          <cell r="W63">
            <v>634</v>
          </cell>
          <cell r="X63">
            <v>546</v>
          </cell>
          <cell r="Y63">
            <v>466</v>
          </cell>
          <cell r="Z63">
            <v>378</v>
          </cell>
          <cell r="AA63">
            <v>313</v>
          </cell>
          <cell r="AB63">
            <v>247</v>
          </cell>
          <cell r="AC63">
            <v>178</v>
          </cell>
          <cell r="AD63">
            <v>123</v>
          </cell>
          <cell r="AE63">
            <v>71</v>
          </cell>
          <cell r="AF63">
            <v>39</v>
          </cell>
          <cell r="AG63">
            <v>20</v>
          </cell>
          <cell r="AH63">
            <v>8</v>
          </cell>
          <cell r="AI63">
            <v>4</v>
          </cell>
          <cell r="AJ63">
            <v>2</v>
          </cell>
          <cell r="AK63">
            <v>0</v>
          </cell>
        </row>
        <row r="64">
          <cell r="A64">
            <v>1961</v>
          </cell>
          <cell r="B64">
            <v>12</v>
          </cell>
          <cell r="C64">
            <v>56</v>
          </cell>
          <cell r="D64">
            <v>169</v>
          </cell>
          <cell r="E64">
            <v>370</v>
          </cell>
          <cell r="F64">
            <v>688</v>
          </cell>
          <cell r="G64">
            <v>1081</v>
          </cell>
          <cell r="H64">
            <v>1468</v>
          </cell>
          <cell r="I64">
            <v>1801</v>
          </cell>
          <cell r="J64">
            <v>2011</v>
          </cell>
          <cell r="K64">
            <v>2124</v>
          </cell>
          <cell r="L64">
            <v>2089</v>
          </cell>
          <cell r="M64">
            <v>2007</v>
          </cell>
          <cell r="N64">
            <v>1839</v>
          </cell>
          <cell r="O64">
            <v>1693</v>
          </cell>
          <cell r="P64">
            <v>1536</v>
          </cell>
          <cell r="Q64">
            <v>1367</v>
          </cell>
          <cell r="R64">
            <v>1241</v>
          </cell>
          <cell r="S64">
            <v>1089</v>
          </cell>
          <cell r="T64">
            <v>962</v>
          </cell>
          <cell r="U64">
            <v>843</v>
          </cell>
          <cell r="V64">
            <v>737</v>
          </cell>
          <cell r="W64">
            <v>637</v>
          </cell>
          <cell r="X64">
            <v>556</v>
          </cell>
          <cell r="Y64">
            <v>481</v>
          </cell>
          <cell r="Z64">
            <v>381</v>
          </cell>
          <cell r="AA64">
            <v>308</v>
          </cell>
          <cell r="AB64">
            <v>242</v>
          </cell>
          <cell r="AC64">
            <v>180</v>
          </cell>
          <cell r="AD64">
            <v>122</v>
          </cell>
          <cell r="AE64">
            <v>75</v>
          </cell>
          <cell r="AF64">
            <v>43</v>
          </cell>
          <cell r="AG64">
            <v>20</v>
          </cell>
          <cell r="AH64">
            <v>8</v>
          </cell>
          <cell r="AI64">
            <v>4</v>
          </cell>
          <cell r="AJ64">
            <v>2</v>
          </cell>
          <cell r="AK64">
            <v>0</v>
          </cell>
        </row>
        <row r="65">
          <cell r="A65">
            <v>1962</v>
          </cell>
          <cell r="B65">
            <v>12</v>
          </cell>
          <cell r="C65">
            <v>51</v>
          </cell>
          <cell r="D65">
            <v>167</v>
          </cell>
          <cell r="E65">
            <v>377</v>
          </cell>
          <cell r="F65">
            <v>685</v>
          </cell>
          <cell r="G65">
            <v>1078</v>
          </cell>
          <cell r="H65">
            <v>1479</v>
          </cell>
          <cell r="I65">
            <v>1811</v>
          </cell>
          <cell r="J65">
            <v>2010</v>
          </cell>
          <cell r="K65">
            <v>2092</v>
          </cell>
          <cell r="L65">
            <v>2094</v>
          </cell>
          <cell r="M65">
            <v>1969</v>
          </cell>
          <cell r="N65">
            <v>1849</v>
          </cell>
          <cell r="O65">
            <v>1676</v>
          </cell>
          <cell r="P65">
            <v>1526</v>
          </cell>
          <cell r="Q65">
            <v>1367</v>
          </cell>
          <cell r="R65">
            <v>1217</v>
          </cell>
          <cell r="S65">
            <v>1074</v>
          </cell>
          <cell r="T65">
            <v>941</v>
          </cell>
          <cell r="U65">
            <v>819</v>
          </cell>
          <cell r="V65">
            <v>721</v>
          </cell>
          <cell r="W65">
            <v>631</v>
          </cell>
          <cell r="X65">
            <v>526</v>
          </cell>
          <cell r="Y65">
            <v>450</v>
          </cell>
          <cell r="Z65">
            <v>378</v>
          </cell>
          <cell r="AA65">
            <v>297</v>
          </cell>
          <cell r="AB65">
            <v>225</v>
          </cell>
          <cell r="AC65">
            <v>163</v>
          </cell>
          <cell r="AD65">
            <v>121</v>
          </cell>
          <cell r="AE65">
            <v>74</v>
          </cell>
          <cell r="AF65">
            <v>43</v>
          </cell>
          <cell r="AG65">
            <v>19</v>
          </cell>
          <cell r="AH65">
            <v>10</v>
          </cell>
          <cell r="AI65">
            <v>4</v>
          </cell>
          <cell r="AJ65">
            <v>1</v>
          </cell>
          <cell r="AK65">
            <v>0</v>
          </cell>
        </row>
        <row r="66">
          <cell r="A66">
            <v>1963</v>
          </cell>
          <cell r="B66">
            <v>11</v>
          </cell>
          <cell r="C66">
            <v>51</v>
          </cell>
          <cell r="D66">
            <v>165</v>
          </cell>
          <cell r="E66">
            <v>406</v>
          </cell>
          <cell r="F66">
            <v>748</v>
          </cell>
          <cell r="G66">
            <v>1170</v>
          </cell>
          <cell r="H66">
            <v>1569</v>
          </cell>
          <cell r="I66">
            <v>1899</v>
          </cell>
          <cell r="J66">
            <v>2115</v>
          </cell>
          <cell r="K66">
            <v>2145</v>
          </cell>
          <cell r="L66">
            <v>2127</v>
          </cell>
          <cell r="M66">
            <v>2038</v>
          </cell>
          <cell r="N66">
            <v>1891</v>
          </cell>
          <cell r="O66">
            <v>1744</v>
          </cell>
          <cell r="P66">
            <v>1560</v>
          </cell>
          <cell r="Q66">
            <v>1415</v>
          </cell>
          <cell r="R66">
            <v>1250</v>
          </cell>
          <cell r="S66">
            <v>1106</v>
          </cell>
          <cell r="T66">
            <v>980</v>
          </cell>
          <cell r="U66">
            <v>855</v>
          </cell>
          <cell r="V66">
            <v>747</v>
          </cell>
          <cell r="W66">
            <v>638</v>
          </cell>
          <cell r="X66">
            <v>551</v>
          </cell>
          <cell r="Y66">
            <v>453</v>
          </cell>
          <cell r="Z66">
            <v>372</v>
          </cell>
          <cell r="AA66">
            <v>303</v>
          </cell>
          <cell r="AB66">
            <v>228</v>
          </cell>
          <cell r="AC66">
            <v>164</v>
          </cell>
          <cell r="AD66">
            <v>113</v>
          </cell>
          <cell r="AE66">
            <v>73</v>
          </cell>
          <cell r="AF66">
            <v>41</v>
          </cell>
          <cell r="AG66">
            <v>20</v>
          </cell>
          <cell r="AH66">
            <v>9</v>
          </cell>
          <cell r="AI66">
            <v>4</v>
          </cell>
          <cell r="AJ66">
            <v>1</v>
          </cell>
          <cell r="AK66">
            <v>0</v>
          </cell>
        </row>
        <row r="67">
          <cell r="A67">
            <v>1964</v>
          </cell>
          <cell r="B67">
            <v>12</v>
          </cell>
          <cell r="C67">
            <v>53</v>
          </cell>
          <cell r="D67">
            <v>167</v>
          </cell>
          <cell r="E67">
            <v>396</v>
          </cell>
          <cell r="F67">
            <v>792</v>
          </cell>
          <cell r="G67">
            <v>1242</v>
          </cell>
          <cell r="H67">
            <v>1660</v>
          </cell>
          <cell r="I67">
            <v>1957</v>
          </cell>
          <cell r="J67">
            <v>2108</v>
          </cell>
          <cell r="K67">
            <v>2139</v>
          </cell>
          <cell r="L67">
            <v>2134</v>
          </cell>
          <cell r="M67">
            <v>2012</v>
          </cell>
          <cell r="N67">
            <v>1889</v>
          </cell>
          <cell r="O67">
            <v>1718</v>
          </cell>
          <cell r="P67">
            <v>1567</v>
          </cell>
          <cell r="Q67">
            <v>1406</v>
          </cell>
          <cell r="R67">
            <v>1255</v>
          </cell>
          <cell r="S67">
            <v>1105</v>
          </cell>
          <cell r="T67">
            <v>981</v>
          </cell>
          <cell r="U67">
            <v>850</v>
          </cell>
          <cell r="V67">
            <v>737</v>
          </cell>
          <cell r="W67">
            <v>644</v>
          </cell>
          <cell r="X67">
            <v>542</v>
          </cell>
          <cell r="Y67">
            <v>458</v>
          </cell>
          <cell r="Z67">
            <v>376</v>
          </cell>
          <cell r="AA67">
            <v>299</v>
          </cell>
          <cell r="AB67">
            <v>232</v>
          </cell>
          <cell r="AC67">
            <v>163</v>
          </cell>
          <cell r="AD67">
            <v>110</v>
          </cell>
          <cell r="AE67">
            <v>68</v>
          </cell>
          <cell r="AF67">
            <v>39</v>
          </cell>
          <cell r="AG67">
            <v>22</v>
          </cell>
          <cell r="AH67">
            <v>10</v>
          </cell>
          <cell r="AI67">
            <v>4</v>
          </cell>
          <cell r="AJ67">
            <v>2</v>
          </cell>
          <cell r="AK67">
            <v>0</v>
          </cell>
        </row>
        <row r="68">
          <cell r="A68">
            <v>1965</v>
          </cell>
          <cell r="B68">
            <v>11</v>
          </cell>
          <cell r="C68">
            <v>62</v>
          </cell>
          <cell r="D68">
            <v>171</v>
          </cell>
          <cell r="E68">
            <v>397</v>
          </cell>
          <cell r="F68">
            <v>787</v>
          </cell>
          <cell r="G68">
            <v>1263</v>
          </cell>
          <cell r="H68">
            <v>1651</v>
          </cell>
          <cell r="I68">
            <v>1953</v>
          </cell>
          <cell r="J68">
            <v>2061</v>
          </cell>
          <cell r="K68">
            <v>2087</v>
          </cell>
          <cell r="L68">
            <v>2057</v>
          </cell>
          <cell r="M68">
            <v>1954</v>
          </cell>
          <cell r="N68">
            <v>1838</v>
          </cell>
          <cell r="O68">
            <v>1684</v>
          </cell>
          <cell r="P68">
            <v>1521</v>
          </cell>
          <cell r="Q68">
            <v>1379</v>
          </cell>
          <cell r="R68">
            <v>1211</v>
          </cell>
          <cell r="S68">
            <v>1070</v>
          </cell>
          <cell r="T68">
            <v>945</v>
          </cell>
          <cell r="U68">
            <v>828</v>
          </cell>
          <cell r="V68">
            <v>725</v>
          </cell>
          <cell r="W68">
            <v>617</v>
          </cell>
          <cell r="X68">
            <v>527</v>
          </cell>
          <cell r="Y68">
            <v>434</v>
          </cell>
          <cell r="Z68">
            <v>357</v>
          </cell>
          <cell r="AA68">
            <v>285</v>
          </cell>
          <cell r="AB68">
            <v>216</v>
          </cell>
          <cell r="AC68">
            <v>157</v>
          </cell>
          <cell r="AD68">
            <v>105</v>
          </cell>
          <cell r="AE68">
            <v>63</v>
          </cell>
          <cell r="AF68">
            <v>39</v>
          </cell>
          <cell r="AG68">
            <v>22</v>
          </cell>
          <cell r="AH68">
            <v>8</v>
          </cell>
          <cell r="AI68">
            <v>5</v>
          </cell>
          <cell r="AJ68">
            <v>2</v>
          </cell>
          <cell r="AK68">
            <v>0</v>
          </cell>
        </row>
        <row r="69">
          <cell r="A69">
            <v>1966</v>
          </cell>
          <cell r="B69">
            <v>12</v>
          </cell>
          <cell r="C69">
            <v>52</v>
          </cell>
          <cell r="D69">
            <v>164</v>
          </cell>
          <cell r="E69">
            <v>384</v>
          </cell>
          <cell r="F69">
            <v>750</v>
          </cell>
          <cell r="G69">
            <v>1221</v>
          </cell>
          <cell r="H69">
            <v>1649</v>
          </cell>
          <cell r="I69">
            <v>1939</v>
          </cell>
          <cell r="J69">
            <v>2048</v>
          </cell>
          <cell r="K69">
            <v>2035</v>
          </cell>
          <cell r="L69">
            <v>2010</v>
          </cell>
          <cell r="M69">
            <v>1896</v>
          </cell>
          <cell r="N69">
            <v>1803</v>
          </cell>
          <cell r="O69">
            <v>1663</v>
          </cell>
          <cell r="P69">
            <v>1493</v>
          </cell>
          <cell r="Q69">
            <v>1349</v>
          </cell>
          <cell r="R69">
            <v>1205</v>
          </cell>
          <cell r="S69">
            <v>1070</v>
          </cell>
          <cell r="T69">
            <v>941</v>
          </cell>
          <cell r="U69">
            <v>816</v>
          </cell>
          <cell r="V69">
            <v>715</v>
          </cell>
          <cell r="W69">
            <v>614</v>
          </cell>
          <cell r="X69">
            <v>510</v>
          </cell>
          <cell r="Y69">
            <v>432</v>
          </cell>
          <cell r="Z69">
            <v>348</v>
          </cell>
          <cell r="AA69">
            <v>285</v>
          </cell>
          <cell r="AB69">
            <v>215</v>
          </cell>
          <cell r="AC69">
            <v>154</v>
          </cell>
          <cell r="AD69">
            <v>103</v>
          </cell>
          <cell r="AE69">
            <v>65</v>
          </cell>
          <cell r="AF69">
            <v>35</v>
          </cell>
          <cell r="AG69">
            <v>18</v>
          </cell>
          <cell r="AH69">
            <v>8</v>
          </cell>
          <cell r="AI69">
            <v>4</v>
          </cell>
          <cell r="AJ69">
            <v>2</v>
          </cell>
          <cell r="AK69">
            <v>0</v>
          </cell>
        </row>
        <row r="70">
          <cell r="A70">
            <v>1967</v>
          </cell>
          <cell r="B70">
            <v>11</v>
          </cell>
          <cell r="C70">
            <v>50</v>
          </cell>
          <cell r="D70">
            <v>156</v>
          </cell>
          <cell r="E70">
            <v>370</v>
          </cell>
          <cell r="F70">
            <v>713</v>
          </cell>
          <cell r="G70">
            <v>1138</v>
          </cell>
          <cell r="H70">
            <v>1544</v>
          </cell>
          <cell r="I70">
            <v>1836</v>
          </cell>
          <cell r="J70">
            <v>1968</v>
          </cell>
          <cell r="K70">
            <v>1971</v>
          </cell>
          <cell r="L70">
            <v>1906</v>
          </cell>
          <cell r="M70">
            <v>1811</v>
          </cell>
          <cell r="N70">
            <v>1715</v>
          </cell>
          <cell r="O70">
            <v>1594</v>
          </cell>
          <cell r="P70">
            <v>1448</v>
          </cell>
          <cell r="Q70">
            <v>1305</v>
          </cell>
          <cell r="R70">
            <v>1146</v>
          </cell>
          <cell r="S70">
            <v>1021</v>
          </cell>
          <cell r="T70">
            <v>883</v>
          </cell>
          <cell r="U70">
            <v>787</v>
          </cell>
          <cell r="V70">
            <v>678</v>
          </cell>
          <cell r="W70">
            <v>591</v>
          </cell>
          <cell r="X70">
            <v>494</v>
          </cell>
          <cell r="Y70">
            <v>414</v>
          </cell>
          <cell r="Z70">
            <v>335</v>
          </cell>
          <cell r="AA70">
            <v>265</v>
          </cell>
          <cell r="AB70">
            <v>200</v>
          </cell>
          <cell r="AC70">
            <v>142</v>
          </cell>
          <cell r="AD70">
            <v>96</v>
          </cell>
          <cell r="AE70">
            <v>62</v>
          </cell>
          <cell r="AF70">
            <v>33</v>
          </cell>
          <cell r="AG70">
            <v>16</v>
          </cell>
          <cell r="AH70">
            <v>8</v>
          </cell>
          <cell r="AI70">
            <v>3</v>
          </cell>
          <cell r="AJ70">
            <v>1</v>
          </cell>
          <cell r="AK70">
            <v>0</v>
          </cell>
        </row>
        <row r="71">
          <cell r="A71">
            <v>1968</v>
          </cell>
          <cell r="B71">
            <v>11</v>
          </cell>
          <cell r="C71">
            <v>48</v>
          </cell>
          <cell r="D71">
            <v>160</v>
          </cell>
          <cell r="E71">
            <v>372</v>
          </cell>
          <cell r="F71">
            <v>704</v>
          </cell>
          <cell r="G71">
            <v>1106</v>
          </cell>
          <cell r="H71">
            <v>1480</v>
          </cell>
          <cell r="I71">
            <v>1779</v>
          </cell>
          <cell r="J71">
            <v>1903</v>
          </cell>
          <cell r="K71">
            <v>1926</v>
          </cell>
          <cell r="L71">
            <v>1866</v>
          </cell>
          <cell r="M71">
            <v>1734</v>
          </cell>
          <cell r="N71">
            <v>1651</v>
          </cell>
          <cell r="O71">
            <v>1523</v>
          </cell>
          <cell r="P71">
            <v>1404</v>
          </cell>
          <cell r="Q71">
            <v>1275</v>
          </cell>
          <cell r="R71">
            <v>1109</v>
          </cell>
          <cell r="S71">
            <v>983</v>
          </cell>
          <cell r="T71">
            <v>862</v>
          </cell>
          <cell r="U71">
            <v>752</v>
          </cell>
          <cell r="V71">
            <v>659</v>
          </cell>
          <cell r="W71">
            <v>566</v>
          </cell>
          <cell r="X71">
            <v>479</v>
          </cell>
          <cell r="Y71">
            <v>403</v>
          </cell>
          <cell r="Z71">
            <v>322</v>
          </cell>
          <cell r="AA71">
            <v>256</v>
          </cell>
          <cell r="AB71">
            <v>193</v>
          </cell>
          <cell r="AC71">
            <v>140</v>
          </cell>
          <cell r="AD71">
            <v>95</v>
          </cell>
          <cell r="AE71">
            <v>58</v>
          </cell>
          <cell r="AF71">
            <v>33</v>
          </cell>
          <cell r="AG71">
            <v>17</v>
          </cell>
          <cell r="AH71">
            <v>6</v>
          </cell>
          <cell r="AI71">
            <v>4</v>
          </cell>
          <cell r="AJ71">
            <v>1</v>
          </cell>
          <cell r="AK71">
            <v>0</v>
          </cell>
        </row>
        <row r="72">
          <cell r="A72">
            <v>1969</v>
          </cell>
          <cell r="B72">
            <v>11</v>
          </cell>
          <cell r="C72">
            <v>49</v>
          </cell>
          <cell r="D72">
            <v>164</v>
          </cell>
          <cell r="E72">
            <v>381</v>
          </cell>
          <cell r="F72">
            <v>705</v>
          </cell>
          <cell r="G72">
            <v>1110</v>
          </cell>
          <cell r="H72">
            <v>1442</v>
          </cell>
          <cell r="I72">
            <v>1712</v>
          </cell>
          <cell r="J72">
            <v>1862</v>
          </cell>
          <cell r="K72">
            <v>1873</v>
          </cell>
          <cell r="L72">
            <v>1824</v>
          </cell>
          <cell r="M72">
            <v>1722</v>
          </cell>
          <cell r="N72">
            <v>1610</v>
          </cell>
          <cell r="O72">
            <v>1485</v>
          </cell>
          <cell r="P72">
            <v>1355</v>
          </cell>
          <cell r="Q72">
            <v>1245</v>
          </cell>
          <cell r="R72">
            <v>1101</v>
          </cell>
          <cell r="S72">
            <v>968</v>
          </cell>
          <cell r="T72">
            <v>843</v>
          </cell>
          <cell r="U72">
            <v>741</v>
          </cell>
          <cell r="V72">
            <v>631</v>
          </cell>
          <cell r="W72">
            <v>549</v>
          </cell>
          <cell r="X72">
            <v>470</v>
          </cell>
          <cell r="Y72">
            <v>388</v>
          </cell>
          <cell r="Z72">
            <v>321</v>
          </cell>
          <cell r="AA72">
            <v>250</v>
          </cell>
          <cell r="AB72">
            <v>188</v>
          </cell>
          <cell r="AC72">
            <v>132</v>
          </cell>
          <cell r="AD72">
            <v>93</v>
          </cell>
          <cell r="AE72">
            <v>56</v>
          </cell>
          <cell r="AF72">
            <v>33</v>
          </cell>
          <cell r="AG72">
            <v>17</v>
          </cell>
          <cell r="AH72">
            <v>8</v>
          </cell>
          <cell r="AI72">
            <v>2</v>
          </cell>
          <cell r="AJ72">
            <v>2</v>
          </cell>
          <cell r="AK72">
            <v>0</v>
          </cell>
        </row>
        <row r="73">
          <cell r="A73">
            <v>1970</v>
          </cell>
          <cell r="B73">
            <v>12</v>
          </cell>
          <cell r="C73">
            <v>50</v>
          </cell>
          <cell r="D73">
            <v>163</v>
          </cell>
          <cell r="E73">
            <v>391</v>
          </cell>
          <cell r="F73">
            <v>728</v>
          </cell>
          <cell r="G73">
            <v>1113</v>
          </cell>
          <cell r="H73">
            <v>1456</v>
          </cell>
          <cell r="I73">
            <v>1704</v>
          </cell>
          <cell r="J73">
            <v>1829</v>
          </cell>
          <cell r="K73">
            <v>1850</v>
          </cell>
          <cell r="L73">
            <v>1808</v>
          </cell>
          <cell r="M73">
            <v>1695</v>
          </cell>
          <cell r="N73">
            <v>1581</v>
          </cell>
          <cell r="O73">
            <v>1421</v>
          </cell>
          <cell r="P73">
            <v>1319</v>
          </cell>
          <cell r="Q73">
            <v>1194</v>
          </cell>
          <cell r="R73">
            <v>1053</v>
          </cell>
          <cell r="S73">
            <v>934</v>
          </cell>
          <cell r="T73">
            <v>800</v>
          </cell>
          <cell r="U73">
            <v>705</v>
          </cell>
          <cell r="V73">
            <v>609</v>
          </cell>
          <cell r="W73">
            <v>536</v>
          </cell>
          <cell r="X73">
            <v>447</v>
          </cell>
          <cell r="Y73">
            <v>369</v>
          </cell>
          <cell r="Z73">
            <v>299</v>
          </cell>
          <cell r="AA73">
            <v>241</v>
          </cell>
          <cell r="AB73">
            <v>179</v>
          </cell>
          <cell r="AC73">
            <v>125</v>
          </cell>
          <cell r="AD73">
            <v>84</v>
          </cell>
          <cell r="AE73">
            <v>51</v>
          </cell>
          <cell r="AF73">
            <v>31</v>
          </cell>
          <cell r="AG73">
            <v>14</v>
          </cell>
          <cell r="AH73">
            <v>8</v>
          </cell>
          <cell r="AI73">
            <v>3</v>
          </cell>
          <cell r="AJ73">
            <v>1</v>
          </cell>
          <cell r="AK73">
            <v>0</v>
          </cell>
        </row>
        <row r="74">
          <cell r="A74">
            <v>1971</v>
          </cell>
          <cell r="B74">
            <v>13</v>
          </cell>
          <cell r="C74">
            <v>56</v>
          </cell>
          <cell r="D74">
            <v>173</v>
          </cell>
          <cell r="E74">
            <v>407</v>
          </cell>
          <cell r="F74">
            <v>757</v>
          </cell>
          <cell r="G74">
            <v>1148</v>
          </cell>
          <cell r="H74">
            <v>1470</v>
          </cell>
          <cell r="I74">
            <v>1726</v>
          </cell>
          <cell r="J74">
            <v>1842</v>
          </cell>
          <cell r="K74">
            <v>1852</v>
          </cell>
          <cell r="L74">
            <v>1827</v>
          </cell>
          <cell r="M74">
            <v>1715</v>
          </cell>
          <cell r="N74">
            <v>1598</v>
          </cell>
          <cell r="O74">
            <v>1450</v>
          </cell>
          <cell r="P74">
            <v>1296</v>
          </cell>
          <cell r="Q74">
            <v>1172</v>
          </cell>
          <cell r="R74">
            <v>1046</v>
          </cell>
          <cell r="S74">
            <v>922</v>
          </cell>
          <cell r="T74">
            <v>812</v>
          </cell>
          <cell r="U74">
            <v>700</v>
          </cell>
          <cell r="V74">
            <v>608</v>
          </cell>
          <cell r="W74">
            <v>532</v>
          </cell>
          <cell r="X74">
            <v>447</v>
          </cell>
          <cell r="Y74">
            <v>368</v>
          </cell>
          <cell r="Z74">
            <v>301</v>
          </cell>
          <cell r="AA74">
            <v>233</v>
          </cell>
          <cell r="AB74">
            <v>180</v>
          </cell>
          <cell r="AC74">
            <v>127</v>
          </cell>
          <cell r="AD74">
            <v>85</v>
          </cell>
          <cell r="AE74">
            <v>52</v>
          </cell>
          <cell r="AF74">
            <v>30</v>
          </cell>
          <cell r="AG74">
            <v>16</v>
          </cell>
          <cell r="AH74">
            <v>7</v>
          </cell>
          <cell r="AI74">
            <v>3</v>
          </cell>
          <cell r="AJ74">
            <v>1</v>
          </cell>
          <cell r="AK74">
            <v>0</v>
          </cell>
        </row>
        <row r="75">
          <cell r="A75">
            <v>1972</v>
          </cell>
          <cell r="B75">
            <v>14</v>
          </cell>
          <cell r="C75">
            <v>60</v>
          </cell>
          <cell r="D75">
            <v>188</v>
          </cell>
          <cell r="E75">
            <v>429</v>
          </cell>
          <cell r="F75">
            <v>784</v>
          </cell>
          <cell r="G75">
            <v>1154</v>
          </cell>
          <cell r="H75">
            <v>1466</v>
          </cell>
          <cell r="I75">
            <v>1676</v>
          </cell>
          <cell r="J75">
            <v>1796</v>
          </cell>
          <cell r="K75">
            <v>1811</v>
          </cell>
          <cell r="L75">
            <v>1773</v>
          </cell>
          <cell r="M75">
            <v>1664</v>
          </cell>
          <cell r="N75">
            <v>1529</v>
          </cell>
          <cell r="O75">
            <v>1401</v>
          </cell>
          <cell r="P75">
            <v>1243</v>
          </cell>
          <cell r="Q75">
            <v>1102</v>
          </cell>
          <cell r="R75">
            <v>991</v>
          </cell>
          <cell r="S75">
            <v>877</v>
          </cell>
          <cell r="T75">
            <v>764</v>
          </cell>
          <cell r="U75">
            <v>661</v>
          </cell>
          <cell r="V75">
            <v>568</v>
          </cell>
          <cell r="W75">
            <v>491</v>
          </cell>
          <cell r="X75">
            <v>418</v>
          </cell>
          <cell r="Y75">
            <v>349</v>
          </cell>
          <cell r="Z75">
            <v>285</v>
          </cell>
          <cell r="AA75">
            <v>224</v>
          </cell>
          <cell r="AB75">
            <v>166</v>
          </cell>
          <cell r="AC75">
            <v>121</v>
          </cell>
          <cell r="AD75">
            <v>84</v>
          </cell>
          <cell r="AE75">
            <v>48</v>
          </cell>
          <cell r="AF75">
            <v>26</v>
          </cell>
          <cell r="AG75">
            <v>14</v>
          </cell>
          <cell r="AH75">
            <v>6</v>
          </cell>
          <cell r="AI75">
            <v>3</v>
          </cell>
          <cell r="AJ75">
            <v>1</v>
          </cell>
          <cell r="AK75">
            <v>0</v>
          </cell>
        </row>
        <row r="76">
          <cell r="A76">
            <v>1973</v>
          </cell>
          <cell r="B76">
            <v>13</v>
          </cell>
          <cell r="C76">
            <v>58</v>
          </cell>
          <cell r="D76">
            <v>186</v>
          </cell>
          <cell r="E76">
            <v>434</v>
          </cell>
          <cell r="F76">
            <v>773</v>
          </cell>
          <cell r="G76">
            <v>1131</v>
          </cell>
          <cell r="H76">
            <v>1421</v>
          </cell>
          <cell r="I76">
            <v>1617</v>
          </cell>
          <cell r="J76">
            <v>1721</v>
          </cell>
          <cell r="K76">
            <v>1734</v>
          </cell>
          <cell r="L76">
            <v>1696</v>
          </cell>
          <cell r="M76">
            <v>1584</v>
          </cell>
          <cell r="N76">
            <v>1473</v>
          </cell>
          <cell r="O76">
            <v>1340</v>
          </cell>
          <cell r="P76">
            <v>1189</v>
          </cell>
          <cell r="Q76">
            <v>1051</v>
          </cell>
          <cell r="R76">
            <v>908</v>
          </cell>
          <cell r="S76">
            <v>822</v>
          </cell>
          <cell r="T76">
            <v>717</v>
          </cell>
          <cell r="U76">
            <v>621</v>
          </cell>
          <cell r="V76">
            <v>537</v>
          </cell>
          <cell r="W76">
            <v>462</v>
          </cell>
          <cell r="X76">
            <v>383</v>
          </cell>
          <cell r="Y76">
            <v>322</v>
          </cell>
          <cell r="Z76">
            <v>259</v>
          </cell>
          <cell r="AA76">
            <v>205</v>
          </cell>
          <cell r="AB76">
            <v>155</v>
          </cell>
          <cell r="AC76">
            <v>109</v>
          </cell>
          <cell r="AD76">
            <v>77</v>
          </cell>
          <cell r="AE76">
            <v>43</v>
          </cell>
          <cell r="AF76">
            <v>24</v>
          </cell>
          <cell r="AG76">
            <v>12</v>
          </cell>
          <cell r="AH76">
            <v>5</v>
          </cell>
          <cell r="AI76">
            <v>3</v>
          </cell>
          <cell r="AJ76">
            <v>1</v>
          </cell>
          <cell r="AK76">
            <v>0</v>
          </cell>
        </row>
        <row r="77">
          <cell r="A77">
            <v>1974</v>
          </cell>
          <cell r="B77">
            <v>13</v>
          </cell>
          <cell r="C77">
            <v>56</v>
          </cell>
          <cell r="D77">
            <v>179</v>
          </cell>
          <cell r="E77">
            <v>412</v>
          </cell>
          <cell r="F77">
            <v>728</v>
          </cell>
          <cell r="G77">
            <v>1040</v>
          </cell>
          <cell r="H77">
            <v>1290</v>
          </cell>
          <cell r="I77">
            <v>1464</v>
          </cell>
          <cell r="J77">
            <v>1574</v>
          </cell>
          <cell r="K77">
            <v>1605</v>
          </cell>
          <cell r="L77">
            <v>1585</v>
          </cell>
          <cell r="M77">
            <v>1489</v>
          </cell>
          <cell r="N77">
            <v>1368</v>
          </cell>
          <cell r="O77">
            <v>1238</v>
          </cell>
          <cell r="P77">
            <v>1095</v>
          </cell>
          <cell r="Q77">
            <v>969</v>
          </cell>
          <cell r="R77">
            <v>838</v>
          </cell>
          <cell r="S77">
            <v>719</v>
          </cell>
          <cell r="T77">
            <v>630</v>
          </cell>
          <cell r="U77">
            <v>556</v>
          </cell>
          <cell r="V77">
            <v>477</v>
          </cell>
          <cell r="W77">
            <v>404</v>
          </cell>
          <cell r="X77">
            <v>334</v>
          </cell>
          <cell r="Y77">
            <v>278</v>
          </cell>
          <cell r="Z77">
            <v>227</v>
          </cell>
          <cell r="AA77">
            <v>179</v>
          </cell>
          <cell r="AB77">
            <v>132</v>
          </cell>
          <cell r="AC77">
            <v>98</v>
          </cell>
          <cell r="AD77">
            <v>62</v>
          </cell>
          <cell r="AE77">
            <v>43</v>
          </cell>
          <cell r="AF77">
            <v>21</v>
          </cell>
          <cell r="AG77">
            <v>12</v>
          </cell>
          <cell r="AH77">
            <v>5</v>
          </cell>
          <cell r="AI77">
            <v>2</v>
          </cell>
          <cell r="AJ77">
            <v>1</v>
          </cell>
          <cell r="AK77">
            <v>0</v>
          </cell>
        </row>
        <row r="78">
          <cell r="A78">
            <v>1975</v>
          </cell>
          <cell r="B78">
            <v>11</v>
          </cell>
          <cell r="C78">
            <v>53</v>
          </cell>
          <cell r="D78">
            <v>162</v>
          </cell>
          <cell r="E78">
            <v>368</v>
          </cell>
          <cell r="F78">
            <v>673</v>
          </cell>
          <cell r="G78">
            <v>949</v>
          </cell>
          <cell r="H78">
            <v>1162</v>
          </cell>
          <cell r="I78">
            <v>1333</v>
          </cell>
          <cell r="J78">
            <v>1448</v>
          </cell>
          <cell r="K78">
            <v>1486</v>
          </cell>
          <cell r="L78">
            <v>1491</v>
          </cell>
          <cell r="M78">
            <v>1406</v>
          </cell>
          <cell r="N78">
            <v>1290</v>
          </cell>
          <cell r="O78">
            <v>1159</v>
          </cell>
          <cell r="P78">
            <v>1011</v>
          </cell>
          <cell r="Q78">
            <v>886</v>
          </cell>
          <cell r="R78">
            <v>764</v>
          </cell>
          <cell r="S78">
            <v>650</v>
          </cell>
          <cell r="T78">
            <v>560</v>
          </cell>
          <cell r="U78">
            <v>488</v>
          </cell>
          <cell r="V78">
            <v>416</v>
          </cell>
          <cell r="W78">
            <v>345</v>
          </cell>
          <cell r="X78">
            <v>287</v>
          </cell>
          <cell r="Y78">
            <v>234</v>
          </cell>
          <cell r="Z78">
            <v>189</v>
          </cell>
          <cell r="AA78">
            <v>150</v>
          </cell>
          <cell r="AB78">
            <v>104</v>
          </cell>
          <cell r="AC78">
            <v>78</v>
          </cell>
          <cell r="AD78">
            <v>53</v>
          </cell>
          <cell r="AE78">
            <v>32</v>
          </cell>
          <cell r="AF78">
            <v>18</v>
          </cell>
          <cell r="AG78">
            <v>9</v>
          </cell>
          <cell r="AH78">
            <v>4</v>
          </cell>
          <cell r="AI78">
            <v>2</v>
          </cell>
          <cell r="AJ78">
            <v>1</v>
          </cell>
          <cell r="AK78">
            <v>0</v>
          </cell>
        </row>
        <row r="79">
          <cell r="A79">
            <v>1976</v>
          </cell>
          <cell r="B79">
            <v>10</v>
          </cell>
          <cell r="C79">
            <v>45</v>
          </cell>
          <cell r="D79">
            <v>145</v>
          </cell>
          <cell r="E79">
            <v>329</v>
          </cell>
          <cell r="F79">
            <v>622</v>
          </cell>
          <cell r="G79">
            <v>900</v>
          </cell>
          <cell r="H79">
            <v>1112</v>
          </cell>
          <cell r="I79">
            <v>1261</v>
          </cell>
          <cell r="J79">
            <v>1389</v>
          </cell>
          <cell r="K79">
            <v>1439</v>
          </cell>
          <cell r="L79">
            <v>1452</v>
          </cell>
          <cell r="M79">
            <v>1394</v>
          </cell>
          <cell r="N79">
            <v>1270</v>
          </cell>
          <cell r="O79">
            <v>1136</v>
          </cell>
          <cell r="P79">
            <v>1004</v>
          </cell>
          <cell r="Q79">
            <v>861</v>
          </cell>
          <cell r="R79">
            <v>734</v>
          </cell>
          <cell r="S79">
            <v>613</v>
          </cell>
          <cell r="T79">
            <v>511</v>
          </cell>
          <cell r="U79">
            <v>433</v>
          </cell>
          <cell r="V79">
            <v>363</v>
          </cell>
          <cell r="W79">
            <v>309</v>
          </cell>
          <cell r="X79">
            <v>245</v>
          </cell>
          <cell r="Y79">
            <v>195</v>
          </cell>
          <cell r="Z79">
            <v>156</v>
          </cell>
          <cell r="AA79">
            <v>119</v>
          </cell>
          <cell r="AB79">
            <v>88</v>
          </cell>
          <cell r="AC79">
            <v>62</v>
          </cell>
          <cell r="AD79">
            <v>41</v>
          </cell>
          <cell r="AE79">
            <v>25</v>
          </cell>
          <cell r="AF79">
            <v>14</v>
          </cell>
          <cell r="AG79">
            <v>8</v>
          </cell>
          <cell r="AH79">
            <v>3</v>
          </cell>
          <cell r="AI79">
            <v>1</v>
          </cell>
          <cell r="AJ79">
            <v>1</v>
          </cell>
          <cell r="AK79">
            <v>0</v>
          </cell>
        </row>
        <row r="80">
          <cell r="A80">
            <v>1977</v>
          </cell>
          <cell r="B80">
            <v>10</v>
          </cell>
          <cell r="C80">
            <v>43</v>
          </cell>
          <cell r="D80">
            <v>134</v>
          </cell>
          <cell r="E80">
            <v>314</v>
          </cell>
          <cell r="F80">
            <v>606</v>
          </cell>
          <cell r="G80">
            <v>883</v>
          </cell>
          <cell r="H80">
            <v>1118</v>
          </cell>
          <cell r="I80">
            <v>1303</v>
          </cell>
          <cell r="J80">
            <v>1430</v>
          </cell>
          <cell r="K80">
            <v>1485</v>
          </cell>
          <cell r="L80">
            <v>1519</v>
          </cell>
          <cell r="M80">
            <v>1443</v>
          </cell>
          <cell r="N80">
            <v>1335</v>
          </cell>
          <cell r="O80">
            <v>1189</v>
          </cell>
          <cell r="P80">
            <v>1044</v>
          </cell>
          <cell r="Q80">
            <v>893</v>
          </cell>
          <cell r="R80">
            <v>747</v>
          </cell>
          <cell r="S80">
            <v>627</v>
          </cell>
          <cell r="T80">
            <v>524</v>
          </cell>
          <cell r="U80">
            <v>429</v>
          </cell>
          <cell r="V80">
            <v>355</v>
          </cell>
          <cell r="W80">
            <v>287</v>
          </cell>
          <cell r="X80">
            <v>244</v>
          </cell>
          <cell r="Y80">
            <v>185</v>
          </cell>
          <cell r="Z80">
            <v>141</v>
          </cell>
          <cell r="AA80">
            <v>110</v>
          </cell>
          <cell r="AB80">
            <v>80</v>
          </cell>
          <cell r="AC80">
            <v>55</v>
          </cell>
          <cell r="AD80">
            <v>37</v>
          </cell>
          <cell r="AE80">
            <v>23</v>
          </cell>
          <cell r="AF80">
            <v>13</v>
          </cell>
          <cell r="AG80">
            <v>7</v>
          </cell>
          <cell r="AH80">
            <v>4</v>
          </cell>
          <cell r="AI80">
            <v>1</v>
          </cell>
          <cell r="AJ80">
            <v>1</v>
          </cell>
          <cell r="AK80">
            <v>0</v>
          </cell>
        </row>
        <row r="81">
          <cell r="A81">
            <v>1978</v>
          </cell>
          <cell r="B81">
            <v>9</v>
          </cell>
          <cell r="C81">
            <v>37</v>
          </cell>
          <cell r="D81">
            <v>120</v>
          </cell>
          <cell r="E81">
            <v>280</v>
          </cell>
          <cell r="F81">
            <v>544</v>
          </cell>
          <cell r="G81">
            <v>812</v>
          </cell>
          <cell r="H81">
            <v>1053</v>
          </cell>
          <cell r="I81">
            <v>1257</v>
          </cell>
          <cell r="J81">
            <v>1390</v>
          </cell>
          <cell r="K81">
            <v>1488</v>
          </cell>
          <cell r="L81">
            <v>1489</v>
          </cell>
          <cell r="M81">
            <v>1442</v>
          </cell>
          <cell r="N81">
            <v>1335</v>
          </cell>
          <cell r="O81">
            <v>1209</v>
          </cell>
          <cell r="P81">
            <v>1041</v>
          </cell>
          <cell r="Q81">
            <v>909</v>
          </cell>
          <cell r="R81">
            <v>766</v>
          </cell>
          <cell r="S81">
            <v>621</v>
          </cell>
          <cell r="T81">
            <v>516</v>
          </cell>
          <cell r="U81">
            <v>428</v>
          </cell>
          <cell r="V81">
            <v>346</v>
          </cell>
          <cell r="W81">
            <v>282</v>
          </cell>
          <cell r="X81">
            <v>223</v>
          </cell>
          <cell r="Y81">
            <v>182</v>
          </cell>
          <cell r="Z81">
            <v>132</v>
          </cell>
          <cell r="AA81">
            <v>102</v>
          </cell>
          <cell r="AB81">
            <v>73</v>
          </cell>
          <cell r="AC81">
            <v>52</v>
          </cell>
          <cell r="AD81">
            <v>32</v>
          </cell>
          <cell r="AE81">
            <v>21</v>
          </cell>
          <cell r="AF81">
            <v>12</v>
          </cell>
          <cell r="AG81">
            <v>6</v>
          </cell>
          <cell r="AH81">
            <v>3</v>
          </cell>
          <cell r="AI81">
            <v>2</v>
          </cell>
          <cell r="AJ81">
            <v>1</v>
          </cell>
          <cell r="AK81">
            <v>0</v>
          </cell>
        </row>
        <row r="82">
          <cell r="A82">
            <v>1979</v>
          </cell>
          <cell r="B82">
            <v>8</v>
          </cell>
          <cell r="C82">
            <v>35</v>
          </cell>
          <cell r="D82">
            <v>109</v>
          </cell>
          <cell r="E82">
            <v>250</v>
          </cell>
          <cell r="F82">
            <v>508</v>
          </cell>
          <cell r="G82">
            <v>772</v>
          </cell>
          <cell r="H82">
            <v>1027</v>
          </cell>
          <cell r="I82">
            <v>1245</v>
          </cell>
          <cell r="J82">
            <v>1406</v>
          </cell>
          <cell r="K82">
            <v>1506</v>
          </cell>
          <cell r="L82">
            <v>1527</v>
          </cell>
          <cell r="M82">
            <v>1503</v>
          </cell>
          <cell r="N82">
            <v>1402</v>
          </cell>
          <cell r="O82">
            <v>1258</v>
          </cell>
          <cell r="P82">
            <v>1112</v>
          </cell>
          <cell r="Q82">
            <v>950</v>
          </cell>
          <cell r="R82">
            <v>804</v>
          </cell>
          <cell r="S82">
            <v>659</v>
          </cell>
          <cell r="T82">
            <v>545</v>
          </cell>
          <cell r="U82">
            <v>441</v>
          </cell>
          <cell r="V82">
            <v>365</v>
          </cell>
          <cell r="W82">
            <v>286</v>
          </cell>
          <cell r="X82">
            <v>225</v>
          </cell>
          <cell r="Y82">
            <v>179</v>
          </cell>
          <cell r="Z82">
            <v>143</v>
          </cell>
          <cell r="AA82">
            <v>96</v>
          </cell>
          <cell r="AB82">
            <v>71</v>
          </cell>
          <cell r="AC82">
            <v>48</v>
          </cell>
          <cell r="AD82">
            <v>31</v>
          </cell>
          <cell r="AE82">
            <v>20</v>
          </cell>
          <cell r="AF82">
            <v>11</v>
          </cell>
          <cell r="AG82">
            <v>6</v>
          </cell>
          <cell r="AH82">
            <v>3</v>
          </cell>
          <cell r="AI82">
            <v>1</v>
          </cell>
          <cell r="AJ82">
            <v>1</v>
          </cell>
          <cell r="AK82">
            <v>0</v>
          </cell>
        </row>
        <row r="83">
          <cell r="A83">
            <v>1980</v>
          </cell>
          <cell r="B83">
            <v>9</v>
          </cell>
          <cell r="C83">
            <v>36</v>
          </cell>
          <cell r="D83">
            <v>108</v>
          </cell>
          <cell r="E83">
            <v>245</v>
          </cell>
          <cell r="F83">
            <v>496</v>
          </cell>
          <cell r="G83">
            <v>769</v>
          </cell>
          <cell r="H83">
            <v>1024</v>
          </cell>
          <cell r="I83">
            <v>1264</v>
          </cell>
          <cell r="J83">
            <v>1454</v>
          </cell>
          <cell r="K83">
            <v>1568</v>
          </cell>
          <cell r="L83">
            <v>1620</v>
          </cell>
          <cell r="M83">
            <v>1577</v>
          </cell>
          <cell r="N83">
            <v>1478</v>
          </cell>
          <cell r="O83">
            <v>1348</v>
          </cell>
          <cell r="P83">
            <v>1182</v>
          </cell>
          <cell r="Q83">
            <v>1037</v>
          </cell>
          <cell r="R83">
            <v>870</v>
          </cell>
          <cell r="S83">
            <v>728</v>
          </cell>
          <cell r="T83">
            <v>590</v>
          </cell>
          <cell r="U83">
            <v>479</v>
          </cell>
          <cell r="V83">
            <v>391</v>
          </cell>
          <cell r="W83">
            <v>311</v>
          </cell>
          <cell r="X83">
            <v>242</v>
          </cell>
          <cell r="Y83">
            <v>185</v>
          </cell>
          <cell r="Z83">
            <v>142</v>
          </cell>
          <cell r="AA83">
            <v>110</v>
          </cell>
          <cell r="AB83">
            <v>68</v>
          </cell>
          <cell r="AC83">
            <v>48</v>
          </cell>
          <cell r="AD83">
            <v>30</v>
          </cell>
          <cell r="AE83">
            <v>19</v>
          </cell>
          <cell r="AF83">
            <v>11</v>
          </cell>
          <cell r="AG83">
            <v>5</v>
          </cell>
          <cell r="AH83">
            <v>3</v>
          </cell>
          <cell r="AI83">
            <v>1</v>
          </cell>
          <cell r="AJ83">
            <v>1</v>
          </cell>
          <cell r="AK83">
            <v>1</v>
          </cell>
        </row>
        <row r="84">
          <cell r="A84">
            <v>1981</v>
          </cell>
          <cell r="B84">
            <v>8</v>
          </cell>
          <cell r="C84">
            <v>33</v>
          </cell>
          <cell r="D84">
            <v>99</v>
          </cell>
          <cell r="E84">
            <v>225</v>
          </cell>
          <cell r="F84">
            <v>457</v>
          </cell>
          <cell r="G84">
            <v>708</v>
          </cell>
          <cell r="H84">
            <v>985</v>
          </cell>
          <cell r="I84">
            <v>1211</v>
          </cell>
          <cell r="J84">
            <v>1422</v>
          </cell>
          <cell r="K84">
            <v>1550</v>
          </cell>
          <cell r="L84">
            <v>1604</v>
          </cell>
          <cell r="M84">
            <v>1585</v>
          </cell>
          <cell r="N84">
            <v>1495</v>
          </cell>
          <cell r="O84">
            <v>1362</v>
          </cell>
          <cell r="P84">
            <v>1213</v>
          </cell>
          <cell r="Q84">
            <v>1067</v>
          </cell>
          <cell r="R84">
            <v>908</v>
          </cell>
          <cell r="S84">
            <v>747</v>
          </cell>
          <cell r="T84">
            <v>624</v>
          </cell>
          <cell r="U84">
            <v>507</v>
          </cell>
          <cell r="V84">
            <v>402</v>
          </cell>
          <cell r="W84">
            <v>330</v>
          </cell>
          <cell r="X84">
            <v>265</v>
          </cell>
          <cell r="Y84">
            <v>195</v>
          </cell>
          <cell r="Z84">
            <v>145</v>
          </cell>
          <cell r="AA84">
            <v>109</v>
          </cell>
          <cell r="AB84">
            <v>82</v>
          </cell>
          <cell r="AC84">
            <v>46</v>
          </cell>
          <cell r="AD84">
            <v>30</v>
          </cell>
          <cell r="AE84">
            <v>17</v>
          </cell>
          <cell r="AF84">
            <v>11</v>
          </cell>
          <cell r="AG84">
            <v>6</v>
          </cell>
          <cell r="AH84">
            <v>3</v>
          </cell>
          <cell r="AI84">
            <v>2</v>
          </cell>
          <cell r="AJ84">
            <v>1</v>
          </cell>
          <cell r="AK84">
            <v>1</v>
          </cell>
        </row>
        <row r="85">
          <cell r="A85">
            <v>1982</v>
          </cell>
          <cell r="B85">
            <v>9</v>
          </cell>
          <cell r="C85">
            <v>31</v>
          </cell>
          <cell r="D85">
            <v>93</v>
          </cell>
          <cell r="E85">
            <v>206</v>
          </cell>
          <cell r="F85">
            <v>426</v>
          </cell>
          <cell r="G85">
            <v>678</v>
          </cell>
          <cell r="H85">
            <v>930</v>
          </cell>
          <cell r="I85">
            <v>1185</v>
          </cell>
          <cell r="J85">
            <v>1372</v>
          </cell>
          <cell r="K85">
            <v>1520</v>
          </cell>
          <cell r="L85">
            <v>1579</v>
          </cell>
          <cell r="M85">
            <v>1575</v>
          </cell>
          <cell r="N85">
            <v>1480</v>
          </cell>
          <cell r="O85">
            <v>1345</v>
          </cell>
          <cell r="P85">
            <v>1212</v>
          </cell>
          <cell r="Q85">
            <v>1063</v>
          </cell>
          <cell r="R85">
            <v>902</v>
          </cell>
          <cell r="S85">
            <v>753</v>
          </cell>
          <cell r="T85">
            <v>616</v>
          </cell>
          <cell r="U85">
            <v>510</v>
          </cell>
          <cell r="V85">
            <v>409</v>
          </cell>
          <cell r="W85">
            <v>323</v>
          </cell>
          <cell r="X85">
            <v>252</v>
          </cell>
          <cell r="Y85">
            <v>198</v>
          </cell>
          <cell r="Z85">
            <v>145</v>
          </cell>
          <cell r="AA85">
            <v>109</v>
          </cell>
          <cell r="AB85">
            <v>75</v>
          </cell>
          <cell r="AC85">
            <v>55</v>
          </cell>
          <cell r="AD85">
            <v>31</v>
          </cell>
          <cell r="AE85">
            <v>20</v>
          </cell>
          <cell r="AF85">
            <v>10</v>
          </cell>
          <cell r="AG85">
            <v>5</v>
          </cell>
          <cell r="AH85">
            <v>3</v>
          </cell>
          <cell r="AI85">
            <v>2</v>
          </cell>
          <cell r="AJ85">
            <v>1</v>
          </cell>
          <cell r="AK85">
            <v>0</v>
          </cell>
        </row>
        <row r="86">
          <cell r="A86">
            <v>1983</v>
          </cell>
          <cell r="B86">
            <v>8</v>
          </cell>
          <cell r="C86">
            <v>29</v>
          </cell>
          <cell r="D86">
            <v>83</v>
          </cell>
          <cell r="E86">
            <v>184</v>
          </cell>
          <cell r="F86">
            <v>373</v>
          </cell>
          <cell r="G86">
            <v>605</v>
          </cell>
          <cell r="H86">
            <v>848</v>
          </cell>
          <cell r="I86">
            <v>1086</v>
          </cell>
          <cell r="J86">
            <v>1288</v>
          </cell>
          <cell r="K86">
            <v>1407</v>
          </cell>
          <cell r="L86">
            <v>1485</v>
          </cell>
          <cell r="M86">
            <v>1473</v>
          </cell>
          <cell r="N86">
            <v>1391</v>
          </cell>
          <cell r="O86">
            <v>1278</v>
          </cell>
          <cell r="P86">
            <v>1144</v>
          </cell>
          <cell r="Q86">
            <v>1000</v>
          </cell>
          <cell r="R86">
            <v>852</v>
          </cell>
          <cell r="S86">
            <v>707</v>
          </cell>
          <cell r="T86">
            <v>589</v>
          </cell>
          <cell r="U86">
            <v>473</v>
          </cell>
          <cell r="V86">
            <v>387</v>
          </cell>
          <cell r="W86">
            <v>305</v>
          </cell>
          <cell r="X86">
            <v>234</v>
          </cell>
          <cell r="Y86">
            <v>186</v>
          </cell>
          <cell r="Z86">
            <v>140</v>
          </cell>
          <cell r="AA86">
            <v>99</v>
          </cell>
          <cell r="AB86">
            <v>71</v>
          </cell>
          <cell r="AC86">
            <v>46</v>
          </cell>
          <cell r="AD86">
            <v>34</v>
          </cell>
          <cell r="AE86">
            <v>18</v>
          </cell>
          <cell r="AF86">
            <v>10</v>
          </cell>
          <cell r="AG86">
            <v>5</v>
          </cell>
          <cell r="AH86">
            <v>2</v>
          </cell>
          <cell r="AI86">
            <v>2</v>
          </cell>
          <cell r="AJ86">
            <v>1</v>
          </cell>
          <cell r="AK86">
            <v>1</v>
          </cell>
        </row>
        <row r="87">
          <cell r="A87">
            <v>1984</v>
          </cell>
          <cell r="B87">
            <v>8</v>
          </cell>
          <cell r="C87">
            <v>28</v>
          </cell>
          <cell r="D87">
            <v>80</v>
          </cell>
          <cell r="E87">
            <v>169</v>
          </cell>
          <cell r="F87">
            <v>353</v>
          </cell>
          <cell r="G87">
            <v>567</v>
          </cell>
          <cell r="H87">
            <v>803</v>
          </cell>
          <cell r="I87">
            <v>1049</v>
          </cell>
          <cell r="J87">
            <v>1254</v>
          </cell>
          <cell r="K87">
            <v>1421</v>
          </cell>
          <cell r="L87">
            <v>1494</v>
          </cell>
          <cell r="M87">
            <v>1517</v>
          </cell>
          <cell r="N87">
            <v>1431</v>
          </cell>
          <cell r="O87">
            <v>1319</v>
          </cell>
          <cell r="P87">
            <v>1174</v>
          </cell>
          <cell r="Q87">
            <v>1029</v>
          </cell>
          <cell r="R87">
            <v>877</v>
          </cell>
          <cell r="S87">
            <v>737</v>
          </cell>
          <cell r="T87">
            <v>604</v>
          </cell>
          <cell r="U87">
            <v>503</v>
          </cell>
          <cell r="V87">
            <v>402</v>
          </cell>
          <cell r="W87">
            <v>324</v>
          </cell>
          <cell r="X87">
            <v>246</v>
          </cell>
          <cell r="Y87">
            <v>183</v>
          </cell>
          <cell r="Z87">
            <v>143</v>
          </cell>
          <cell r="AA87">
            <v>106</v>
          </cell>
          <cell r="AB87">
            <v>70</v>
          </cell>
          <cell r="AC87">
            <v>49</v>
          </cell>
          <cell r="AD87">
            <v>33</v>
          </cell>
          <cell r="AE87">
            <v>21</v>
          </cell>
          <cell r="AF87">
            <v>10</v>
          </cell>
          <cell r="AG87">
            <v>6</v>
          </cell>
          <cell r="AH87">
            <v>3</v>
          </cell>
          <cell r="AI87">
            <v>1</v>
          </cell>
          <cell r="AJ87">
            <v>1</v>
          </cell>
          <cell r="AK87">
            <v>1</v>
          </cell>
        </row>
        <row r="88">
          <cell r="A88">
            <v>1985</v>
          </cell>
          <cell r="B88">
            <v>7</v>
          </cell>
          <cell r="C88">
            <v>26</v>
          </cell>
          <cell r="D88">
            <v>71</v>
          </cell>
          <cell r="E88">
            <v>154</v>
          </cell>
          <cell r="F88">
            <v>312</v>
          </cell>
          <cell r="G88">
            <v>513</v>
          </cell>
          <cell r="H88">
            <v>733</v>
          </cell>
          <cell r="I88">
            <v>991</v>
          </cell>
          <cell r="J88">
            <v>1220</v>
          </cell>
          <cell r="K88">
            <v>1386</v>
          </cell>
          <cell r="L88">
            <v>1506</v>
          </cell>
          <cell r="M88">
            <v>1524</v>
          </cell>
          <cell r="N88">
            <v>1472</v>
          </cell>
          <cell r="O88">
            <v>1355</v>
          </cell>
          <cell r="P88">
            <v>1223</v>
          </cell>
          <cell r="Q88">
            <v>1066</v>
          </cell>
          <cell r="R88">
            <v>922</v>
          </cell>
          <cell r="S88">
            <v>773</v>
          </cell>
          <cell r="T88">
            <v>653</v>
          </cell>
          <cell r="U88">
            <v>531</v>
          </cell>
          <cell r="V88">
            <v>441</v>
          </cell>
          <cell r="W88">
            <v>343</v>
          </cell>
          <cell r="X88">
            <v>264</v>
          </cell>
          <cell r="Y88">
            <v>199</v>
          </cell>
          <cell r="Z88">
            <v>145</v>
          </cell>
          <cell r="AA88">
            <v>111</v>
          </cell>
          <cell r="AB88">
            <v>77</v>
          </cell>
          <cell r="AC88">
            <v>50</v>
          </cell>
          <cell r="AD88">
            <v>32</v>
          </cell>
          <cell r="AE88">
            <v>20</v>
          </cell>
          <cell r="AF88">
            <v>13</v>
          </cell>
          <cell r="AG88">
            <v>5</v>
          </cell>
          <cell r="AH88">
            <v>3</v>
          </cell>
          <cell r="AI88">
            <v>1</v>
          </cell>
          <cell r="AJ88">
            <v>1</v>
          </cell>
          <cell r="AK88">
            <v>1</v>
          </cell>
        </row>
        <row r="89">
          <cell r="A89">
            <v>1986</v>
          </cell>
          <cell r="B89">
            <v>7</v>
          </cell>
          <cell r="C89">
            <v>24</v>
          </cell>
          <cell r="D89">
            <v>65</v>
          </cell>
          <cell r="E89">
            <v>145</v>
          </cell>
          <cell r="F89">
            <v>299</v>
          </cell>
          <cell r="G89">
            <v>486</v>
          </cell>
          <cell r="H89">
            <v>691</v>
          </cell>
          <cell r="I89">
            <v>926</v>
          </cell>
          <cell r="J89">
            <v>1165</v>
          </cell>
          <cell r="K89">
            <v>1361</v>
          </cell>
          <cell r="L89">
            <v>1489</v>
          </cell>
          <cell r="M89">
            <v>1540</v>
          </cell>
          <cell r="N89">
            <v>1497</v>
          </cell>
          <cell r="O89">
            <v>1403</v>
          </cell>
          <cell r="P89">
            <v>1260</v>
          </cell>
          <cell r="Q89">
            <v>1115</v>
          </cell>
          <cell r="R89">
            <v>967</v>
          </cell>
          <cell r="S89">
            <v>819</v>
          </cell>
          <cell r="T89">
            <v>679</v>
          </cell>
          <cell r="U89">
            <v>569</v>
          </cell>
          <cell r="V89">
            <v>462</v>
          </cell>
          <cell r="W89">
            <v>372</v>
          </cell>
          <cell r="X89">
            <v>276</v>
          </cell>
          <cell r="Y89">
            <v>216</v>
          </cell>
          <cell r="Z89">
            <v>158</v>
          </cell>
          <cell r="AA89">
            <v>115</v>
          </cell>
          <cell r="AB89">
            <v>79</v>
          </cell>
          <cell r="AC89">
            <v>52</v>
          </cell>
          <cell r="AD89">
            <v>31</v>
          </cell>
          <cell r="AE89">
            <v>19</v>
          </cell>
          <cell r="AF89">
            <v>11</v>
          </cell>
          <cell r="AG89">
            <v>7</v>
          </cell>
          <cell r="AH89">
            <v>3</v>
          </cell>
          <cell r="AI89">
            <v>2</v>
          </cell>
          <cell r="AJ89">
            <v>1</v>
          </cell>
          <cell r="AK89">
            <v>1</v>
          </cell>
        </row>
        <row r="90">
          <cell r="A90">
            <v>1987</v>
          </cell>
          <cell r="B90">
            <v>7</v>
          </cell>
          <cell r="C90">
            <v>23</v>
          </cell>
          <cell r="D90">
            <v>60</v>
          </cell>
          <cell r="E90">
            <v>136</v>
          </cell>
          <cell r="F90">
            <v>274</v>
          </cell>
          <cell r="G90">
            <v>440</v>
          </cell>
          <cell r="H90">
            <v>628</v>
          </cell>
          <cell r="I90">
            <v>846</v>
          </cell>
          <cell r="J90">
            <v>1080</v>
          </cell>
          <cell r="K90">
            <v>1280</v>
          </cell>
          <cell r="L90">
            <v>1444</v>
          </cell>
          <cell r="M90">
            <v>1494</v>
          </cell>
          <cell r="N90">
            <v>1484</v>
          </cell>
          <cell r="O90">
            <v>1402</v>
          </cell>
          <cell r="P90">
            <v>1277</v>
          </cell>
          <cell r="Q90">
            <v>1131</v>
          </cell>
          <cell r="R90">
            <v>984</v>
          </cell>
          <cell r="S90">
            <v>827</v>
          </cell>
          <cell r="T90">
            <v>707</v>
          </cell>
          <cell r="U90">
            <v>588</v>
          </cell>
          <cell r="V90">
            <v>486</v>
          </cell>
          <cell r="W90">
            <v>391</v>
          </cell>
          <cell r="X90">
            <v>304</v>
          </cell>
          <cell r="Y90">
            <v>222</v>
          </cell>
          <cell r="Z90">
            <v>169</v>
          </cell>
          <cell r="AA90">
            <v>120</v>
          </cell>
          <cell r="AB90">
            <v>80</v>
          </cell>
          <cell r="AC90">
            <v>56</v>
          </cell>
          <cell r="AD90">
            <v>33</v>
          </cell>
          <cell r="AE90">
            <v>20</v>
          </cell>
          <cell r="AF90">
            <v>10</v>
          </cell>
          <cell r="AG90">
            <v>5</v>
          </cell>
          <cell r="AH90">
            <v>3</v>
          </cell>
          <cell r="AI90">
            <v>1</v>
          </cell>
          <cell r="AJ90">
            <v>1</v>
          </cell>
          <cell r="AK90">
            <v>0</v>
          </cell>
        </row>
        <row r="91">
          <cell r="A91">
            <v>1988</v>
          </cell>
          <cell r="B91">
            <v>5</v>
          </cell>
          <cell r="C91">
            <v>21</v>
          </cell>
          <cell r="D91">
            <v>56</v>
          </cell>
          <cell r="E91">
            <v>127</v>
          </cell>
          <cell r="F91">
            <v>258</v>
          </cell>
          <cell r="G91">
            <v>430</v>
          </cell>
          <cell r="H91">
            <v>601</v>
          </cell>
          <cell r="I91">
            <v>798</v>
          </cell>
          <cell r="J91">
            <v>1026</v>
          </cell>
          <cell r="K91">
            <v>1236</v>
          </cell>
          <cell r="L91">
            <v>1408</v>
          </cell>
          <cell r="M91">
            <v>1490</v>
          </cell>
          <cell r="N91">
            <v>1482</v>
          </cell>
          <cell r="O91">
            <v>1408</v>
          </cell>
          <cell r="P91">
            <v>1298</v>
          </cell>
          <cell r="Q91">
            <v>1160</v>
          </cell>
          <cell r="R91">
            <v>1017</v>
          </cell>
          <cell r="S91">
            <v>874</v>
          </cell>
          <cell r="T91">
            <v>733</v>
          </cell>
          <cell r="U91">
            <v>617</v>
          </cell>
          <cell r="V91">
            <v>509</v>
          </cell>
          <cell r="W91">
            <v>414</v>
          </cell>
          <cell r="X91">
            <v>321</v>
          </cell>
          <cell r="Y91">
            <v>245</v>
          </cell>
          <cell r="Z91">
            <v>178</v>
          </cell>
          <cell r="AA91">
            <v>126</v>
          </cell>
          <cell r="AB91">
            <v>86</v>
          </cell>
          <cell r="AC91">
            <v>54</v>
          </cell>
          <cell r="AD91">
            <v>33</v>
          </cell>
          <cell r="AE91">
            <v>20</v>
          </cell>
          <cell r="AF91">
            <v>9</v>
          </cell>
          <cell r="AG91">
            <v>5</v>
          </cell>
          <cell r="AH91">
            <v>2</v>
          </cell>
          <cell r="AI91">
            <v>2</v>
          </cell>
          <cell r="AJ91">
            <v>1</v>
          </cell>
          <cell r="AK91">
            <v>0</v>
          </cell>
        </row>
        <row r="92">
          <cell r="A92">
            <v>1989</v>
          </cell>
          <cell r="B92">
            <v>7</v>
          </cell>
          <cell r="C92">
            <v>20</v>
          </cell>
          <cell r="D92">
            <v>55</v>
          </cell>
          <cell r="E92">
            <v>119</v>
          </cell>
          <cell r="F92">
            <v>247</v>
          </cell>
          <cell r="G92">
            <v>403</v>
          </cell>
          <cell r="H92">
            <v>573</v>
          </cell>
          <cell r="I92">
            <v>767</v>
          </cell>
          <cell r="J92">
            <v>971</v>
          </cell>
          <cell r="K92">
            <v>1189</v>
          </cell>
          <cell r="L92">
            <v>1350</v>
          </cell>
          <cell r="M92">
            <v>1450</v>
          </cell>
          <cell r="N92">
            <v>1464</v>
          </cell>
          <cell r="O92">
            <v>1408</v>
          </cell>
          <cell r="P92">
            <v>1295</v>
          </cell>
          <cell r="Q92">
            <v>1168</v>
          </cell>
          <cell r="R92">
            <v>1036</v>
          </cell>
          <cell r="S92">
            <v>877</v>
          </cell>
          <cell r="T92">
            <v>753</v>
          </cell>
          <cell r="U92">
            <v>628</v>
          </cell>
          <cell r="V92">
            <v>522</v>
          </cell>
          <cell r="W92">
            <v>427</v>
          </cell>
          <cell r="X92">
            <v>338</v>
          </cell>
          <cell r="Y92">
            <v>257</v>
          </cell>
          <cell r="Z92">
            <v>193</v>
          </cell>
          <cell r="AA92">
            <v>134</v>
          </cell>
          <cell r="AB92">
            <v>93</v>
          </cell>
          <cell r="AC92">
            <v>58</v>
          </cell>
          <cell r="AD92">
            <v>34</v>
          </cell>
          <cell r="AE92">
            <v>20</v>
          </cell>
          <cell r="AF92">
            <v>10</v>
          </cell>
          <cell r="AG92">
            <v>5</v>
          </cell>
          <cell r="AH92">
            <v>3</v>
          </cell>
          <cell r="AI92">
            <v>1</v>
          </cell>
          <cell r="AJ92">
            <v>1</v>
          </cell>
          <cell r="AK92">
            <v>0</v>
          </cell>
        </row>
        <row r="93">
          <cell r="A93">
            <v>1990</v>
          </cell>
          <cell r="B93">
            <v>6</v>
          </cell>
          <cell r="C93">
            <v>21</v>
          </cell>
          <cell r="D93">
            <v>54</v>
          </cell>
          <cell r="E93">
            <v>118</v>
          </cell>
          <cell r="F93">
            <v>239</v>
          </cell>
          <cell r="G93">
            <v>386</v>
          </cell>
          <cell r="H93">
            <v>547</v>
          </cell>
          <cell r="I93">
            <v>731</v>
          </cell>
          <cell r="J93">
            <v>929</v>
          </cell>
          <cell r="K93">
            <v>1137</v>
          </cell>
          <cell r="L93">
            <v>1311</v>
          </cell>
          <cell r="M93">
            <v>1429</v>
          </cell>
          <cell r="N93">
            <v>1453</v>
          </cell>
          <cell r="O93">
            <v>1405</v>
          </cell>
          <cell r="P93">
            <v>1308</v>
          </cell>
          <cell r="Q93">
            <v>1195</v>
          </cell>
          <cell r="R93">
            <v>1042</v>
          </cell>
          <cell r="S93">
            <v>899</v>
          </cell>
          <cell r="T93">
            <v>762</v>
          </cell>
          <cell r="U93">
            <v>642</v>
          </cell>
          <cell r="V93">
            <v>539</v>
          </cell>
          <cell r="W93">
            <v>439</v>
          </cell>
          <cell r="X93">
            <v>345</v>
          </cell>
          <cell r="Y93">
            <v>266</v>
          </cell>
          <cell r="Z93">
            <v>198</v>
          </cell>
          <cell r="AA93">
            <v>145</v>
          </cell>
          <cell r="AB93">
            <v>95</v>
          </cell>
          <cell r="AC93">
            <v>62</v>
          </cell>
          <cell r="AD93">
            <v>38</v>
          </cell>
          <cell r="AE93">
            <v>19</v>
          </cell>
          <cell r="AF93">
            <v>12</v>
          </cell>
          <cell r="AG93">
            <v>6</v>
          </cell>
          <cell r="AH93">
            <v>3</v>
          </cell>
          <cell r="AI93">
            <v>1</v>
          </cell>
          <cell r="AJ93">
            <v>1</v>
          </cell>
          <cell r="AK93">
            <v>1</v>
          </cell>
        </row>
        <row r="94">
          <cell r="A94">
            <v>1991</v>
          </cell>
          <cell r="B94">
            <v>6</v>
          </cell>
          <cell r="C94">
            <v>21</v>
          </cell>
          <cell r="D94">
            <v>54</v>
          </cell>
          <cell r="E94">
            <v>120</v>
          </cell>
          <cell r="F94">
            <v>236</v>
          </cell>
          <cell r="G94">
            <v>369</v>
          </cell>
          <cell r="H94">
            <v>525</v>
          </cell>
          <cell r="I94">
            <v>695</v>
          </cell>
          <cell r="J94">
            <v>909</v>
          </cell>
          <cell r="K94">
            <v>1095</v>
          </cell>
          <cell r="L94">
            <v>1289</v>
          </cell>
          <cell r="M94">
            <v>1419</v>
          </cell>
          <cell r="N94">
            <v>1449</v>
          </cell>
          <cell r="O94">
            <v>1416</v>
          </cell>
          <cell r="P94">
            <v>1304</v>
          </cell>
          <cell r="Q94">
            <v>1203</v>
          </cell>
          <cell r="R94">
            <v>1043</v>
          </cell>
          <cell r="S94">
            <v>904</v>
          </cell>
          <cell r="T94">
            <v>771</v>
          </cell>
          <cell r="U94">
            <v>649</v>
          </cell>
          <cell r="V94">
            <v>545</v>
          </cell>
          <cell r="W94">
            <v>446</v>
          </cell>
          <cell r="X94">
            <v>354</v>
          </cell>
          <cell r="Y94">
            <v>278</v>
          </cell>
          <cell r="Z94">
            <v>208</v>
          </cell>
          <cell r="AA94">
            <v>148</v>
          </cell>
          <cell r="AB94">
            <v>100</v>
          </cell>
          <cell r="AC94">
            <v>61</v>
          </cell>
          <cell r="AD94">
            <v>38</v>
          </cell>
          <cell r="AE94">
            <v>21</v>
          </cell>
          <cell r="AF94">
            <v>10</v>
          </cell>
          <cell r="AG94">
            <v>6</v>
          </cell>
          <cell r="AH94">
            <v>3</v>
          </cell>
          <cell r="AI94">
            <v>2</v>
          </cell>
          <cell r="AJ94">
            <v>1</v>
          </cell>
          <cell r="AK94">
            <v>1</v>
          </cell>
        </row>
        <row r="95">
          <cell r="A95">
            <v>1992</v>
          </cell>
          <cell r="B95">
            <v>6</v>
          </cell>
          <cell r="C95">
            <v>20</v>
          </cell>
          <cell r="D95">
            <v>54</v>
          </cell>
          <cell r="E95">
            <v>114</v>
          </cell>
          <cell r="F95">
            <v>221</v>
          </cell>
          <cell r="G95">
            <v>347</v>
          </cell>
          <cell r="H95">
            <v>479</v>
          </cell>
          <cell r="I95">
            <v>646</v>
          </cell>
          <cell r="J95">
            <v>835</v>
          </cell>
          <cell r="K95">
            <v>1042</v>
          </cell>
          <cell r="L95">
            <v>1228</v>
          </cell>
          <cell r="M95">
            <v>1359</v>
          </cell>
          <cell r="N95">
            <v>1414</v>
          </cell>
          <cell r="O95">
            <v>1403</v>
          </cell>
          <cell r="P95">
            <v>1309</v>
          </cell>
          <cell r="Q95">
            <v>1203</v>
          </cell>
          <cell r="R95">
            <v>1057</v>
          </cell>
          <cell r="S95">
            <v>913</v>
          </cell>
          <cell r="T95">
            <v>772</v>
          </cell>
          <cell r="U95">
            <v>657</v>
          </cell>
          <cell r="V95">
            <v>549</v>
          </cell>
          <cell r="W95">
            <v>455</v>
          </cell>
          <cell r="X95">
            <v>355</v>
          </cell>
          <cell r="Y95">
            <v>278</v>
          </cell>
          <cell r="Z95">
            <v>217</v>
          </cell>
          <cell r="AA95">
            <v>153</v>
          </cell>
          <cell r="AB95">
            <v>102</v>
          </cell>
          <cell r="AC95">
            <v>68</v>
          </cell>
          <cell r="AD95">
            <v>35</v>
          </cell>
          <cell r="AE95">
            <v>22</v>
          </cell>
          <cell r="AF95">
            <v>11</v>
          </cell>
          <cell r="AG95">
            <v>5</v>
          </cell>
          <cell r="AH95">
            <v>3</v>
          </cell>
          <cell r="AI95">
            <v>1</v>
          </cell>
          <cell r="AJ95">
            <v>1</v>
          </cell>
          <cell r="AK95">
            <v>0</v>
          </cell>
        </row>
        <row r="96">
          <cell r="A96">
            <v>1993</v>
          </cell>
          <cell r="B96">
            <v>5</v>
          </cell>
          <cell r="C96">
            <v>18</v>
          </cell>
          <cell r="D96">
            <v>52</v>
          </cell>
          <cell r="E96">
            <v>108</v>
          </cell>
          <cell r="F96">
            <v>213</v>
          </cell>
          <cell r="G96">
            <v>317</v>
          </cell>
          <cell r="H96">
            <v>435</v>
          </cell>
          <cell r="I96">
            <v>583</v>
          </cell>
          <cell r="J96">
            <v>755</v>
          </cell>
          <cell r="K96">
            <v>954</v>
          </cell>
          <cell r="L96">
            <v>1153</v>
          </cell>
          <cell r="M96">
            <v>1285</v>
          </cell>
          <cell r="N96">
            <v>1355</v>
          </cell>
          <cell r="O96">
            <v>1354</v>
          </cell>
          <cell r="P96">
            <v>1284</v>
          </cell>
          <cell r="Q96">
            <v>1184</v>
          </cell>
          <cell r="R96">
            <v>1038</v>
          </cell>
          <cell r="S96">
            <v>891</v>
          </cell>
          <cell r="T96">
            <v>765</v>
          </cell>
          <cell r="U96">
            <v>643</v>
          </cell>
          <cell r="V96">
            <v>534</v>
          </cell>
          <cell r="W96">
            <v>444</v>
          </cell>
          <cell r="X96">
            <v>347</v>
          </cell>
          <cell r="Y96">
            <v>271</v>
          </cell>
          <cell r="Z96">
            <v>212</v>
          </cell>
          <cell r="AA96">
            <v>151</v>
          </cell>
          <cell r="AB96">
            <v>106</v>
          </cell>
          <cell r="AC96">
            <v>66</v>
          </cell>
          <cell r="AD96">
            <v>41</v>
          </cell>
          <cell r="AE96">
            <v>20</v>
          </cell>
          <cell r="AF96">
            <v>11</v>
          </cell>
          <cell r="AG96">
            <v>5</v>
          </cell>
          <cell r="AH96">
            <v>2</v>
          </cell>
          <cell r="AI96">
            <v>1</v>
          </cell>
          <cell r="AJ96">
            <v>1</v>
          </cell>
          <cell r="AK96">
            <v>0</v>
          </cell>
        </row>
        <row r="97">
          <cell r="A97">
            <v>1994</v>
          </cell>
          <cell r="B97">
            <v>5</v>
          </cell>
          <cell r="C97">
            <v>18</v>
          </cell>
          <cell r="D97">
            <v>45</v>
          </cell>
          <cell r="E97">
            <v>100</v>
          </cell>
          <cell r="F97">
            <v>197</v>
          </cell>
          <cell r="G97">
            <v>302</v>
          </cell>
          <cell r="H97">
            <v>413</v>
          </cell>
          <cell r="I97">
            <v>543</v>
          </cell>
          <cell r="J97">
            <v>715</v>
          </cell>
          <cell r="K97">
            <v>906</v>
          </cell>
          <cell r="L97">
            <v>1113</v>
          </cell>
          <cell r="M97">
            <v>1272</v>
          </cell>
          <cell r="N97">
            <v>1355</v>
          </cell>
          <cell r="O97">
            <v>1381</v>
          </cell>
          <cell r="P97">
            <v>1316</v>
          </cell>
          <cell r="Q97">
            <v>1214</v>
          </cell>
          <cell r="R97">
            <v>1073</v>
          </cell>
          <cell r="S97">
            <v>931</v>
          </cell>
          <cell r="T97">
            <v>778</v>
          </cell>
          <cell r="U97">
            <v>667</v>
          </cell>
          <cell r="V97">
            <v>563</v>
          </cell>
          <cell r="W97">
            <v>459</v>
          </cell>
          <cell r="X97">
            <v>359</v>
          </cell>
          <cell r="Y97">
            <v>281</v>
          </cell>
          <cell r="Z97">
            <v>213</v>
          </cell>
          <cell r="AA97">
            <v>154</v>
          </cell>
          <cell r="AB97">
            <v>106</v>
          </cell>
          <cell r="AC97">
            <v>70</v>
          </cell>
          <cell r="AD97">
            <v>39</v>
          </cell>
          <cell r="AE97">
            <v>22</v>
          </cell>
          <cell r="AF97">
            <v>11</v>
          </cell>
          <cell r="AG97">
            <v>5</v>
          </cell>
          <cell r="AH97">
            <v>2</v>
          </cell>
          <cell r="AI97">
            <v>1</v>
          </cell>
          <cell r="AJ97">
            <v>1</v>
          </cell>
          <cell r="AK97">
            <v>0</v>
          </cell>
        </row>
        <row r="98">
          <cell r="A98">
            <v>1995</v>
          </cell>
          <cell r="B98">
            <v>5</v>
          </cell>
          <cell r="C98">
            <v>17</v>
          </cell>
          <cell r="D98">
            <v>45</v>
          </cell>
          <cell r="E98">
            <v>95</v>
          </cell>
          <cell r="F98">
            <v>192</v>
          </cell>
          <cell r="G98">
            <v>293</v>
          </cell>
          <cell r="H98">
            <v>404</v>
          </cell>
          <cell r="I98">
            <v>531</v>
          </cell>
          <cell r="J98">
            <v>685</v>
          </cell>
          <cell r="K98">
            <v>880</v>
          </cell>
          <cell r="L98">
            <v>1098</v>
          </cell>
          <cell r="M98">
            <v>1275</v>
          </cell>
          <cell r="N98">
            <v>1400</v>
          </cell>
          <cell r="O98">
            <v>1430</v>
          </cell>
          <cell r="P98">
            <v>1380</v>
          </cell>
          <cell r="Q98">
            <v>1284</v>
          </cell>
          <cell r="R98">
            <v>1151</v>
          </cell>
          <cell r="S98">
            <v>1004</v>
          </cell>
          <cell r="T98">
            <v>841</v>
          </cell>
          <cell r="U98">
            <v>708</v>
          </cell>
          <cell r="V98">
            <v>598</v>
          </cell>
          <cell r="W98">
            <v>490</v>
          </cell>
          <cell r="X98">
            <v>375</v>
          </cell>
          <cell r="Y98">
            <v>297</v>
          </cell>
          <cell r="Z98">
            <v>224</v>
          </cell>
          <cell r="AA98">
            <v>163</v>
          </cell>
          <cell r="AB98">
            <v>110</v>
          </cell>
          <cell r="AC98">
            <v>71</v>
          </cell>
          <cell r="AD98">
            <v>41</v>
          </cell>
          <cell r="AE98">
            <v>22</v>
          </cell>
          <cell r="AF98">
            <v>12</v>
          </cell>
          <cell r="AG98">
            <v>5</v>
          </cell>
          <cell r="AH98">
            <v>2</v>
          </cell>
          <cell r="AI98">
            <v>1</v>
          </cell>
          <cell r="AJ98">
            <v>1</v>
          </cell>
          <cell r="AK98">
            <v>0</v>
          </cell>
        </row>
        <row r="99">
          <cell r="A99">
            <v>1996</v>
          </cell>
          <cell r="B99">
            <v>5</v>
          </cell>
          <cell r="C99">
            <v>16</v>
          </cell>
          <cell r="D99">
            <v>47</v>
          </cell>
          <cell r="E99">
            <v>96</v>
          </cell>
          <cell r="F99">
            <v>188</v>
          </cell>
          <cell r="G99">
            <v>295</v>
          </cell>
          <cell r="H99">
            <v>396</v>
          </cell>
          <cell r="I99">
            <v>518</v>
          </cell>
          <cell r="J99">
            <v>667</v>
          </cell>
          <cell r="K99">
            <v>836</v>
          </cell>
          <cell r="L99">
            <v>1060</v>
          </cell>
          <cell r="M99">
            <v>1263</v>
          </cell>
          <cell r="N99">
            <v>1386</v>
          </cell>
          <cell r="O99">
            <v>1436</v>
          </cell>
          <cell r="P99">
            <v>1405</v>
          </cell>
          <cell r="Q99">
            <v>1330</v>
          </cell>
          <cell r="R99">
            <v>1185</v>
          </cell>
          <cell r="S99">
            <v>1037</v>
          </cell>
          <cell r="T99">
            <v>883</v>
          </cell>
          <cell r="U99">
            <v>745</v>
          </cell>
          <cell r="V99">
            <v>622</v>
          </cell>
          <cell r="W99">
            <v>513</v>
          </cell>
          <cell r="X99">
            <v>403</v>
          </cell>
          <cell r="Y99">
            <v>314</v>
          </cell>
          <cell r="Z99">
            <v>236</v>
          </cell>
          <cell r="AA99">
            <v>171</v>
          </cell>
          <cell r="AB99">
            <v>117</v>
          </cell>
          <cell r="AC99">
            <v>73</v>
          </cell>
          <cell r="AD99">
            <v>45</v>
          </cell>
          <cell r="AE99">
            <v>24</v>
          </cell>
          <cell r="AF99">
            <v>12</v>
          </cell>
          <cell r="AG99">
            <v>6</v>
          </cell>
          <cell r="AH99">
            <v>2</v>
          </cell>
          <cell r="AI99">
            <v>1</v>
          </cell>
          <cell r="AJ99">
            <v>1</v>
          </cell>
          <cell r="AK99">
            <v>0</v>
          </cell>
        </row>
        <row r="100">
          <cell r="A100">
            <v>1997</v>
          </cell>
          <cell r="B100">
            <v>5</v>
          </cell>
          <cell r="C100">
            <v>19</v>
          </cell>
          <cell r="D100">
            <v>45</v>
          </cell>
          <cell r="E100">
            <v>96</v>
          </cell>
          <cell r="F100">
            <v>188</v>
          </cell>
          <cell r="G100">
            <v>285</v>
          </cell>
          <cell r="H100">
            <v>384</v>
          </cell>
          <cell r="I100">
            <v>510</v>
          </cell>
          <cell r="J100">
            <v>647</v>
          </cell>
          <cell r="K100">
            <v>826</v>
          </cell>
          <cell r="L100">
            <v>1023</v>
          </cell>
          <cell r="M100">
            <v>1225</v>
          </cell>
          <cell r="N100">
            <v>1352</v>
          </cell>
          <cell r="O100">
            <v>1417</v>
          </cell>
          <cell r="P100">
            <v>1395</v>
          </cell>
          <cell r="Q100">
            <v>1327</v>
          </cell>
          <cell r="R100">
            <v>1201</v>
          </cell>
          <cell r="S100">
            <v>1054</v>
          </cell>
          <cell r="T100">
            <v>890</v>
          </cell>
          <cell r="U100">
            <v>763</v>
          </cell>
          <cell r="V100">
            <v>635</v>
          </cell>
          <cell r="W100">
            <v>521</v>
          </cell>
          <cell r="X100">
            <v>413</v>
          </cell>
          <cell r="Y100">
            <v>325</v>
          </cell>
          <cell r="Z100">
            <v>244</v>
          </cell>
          <cell r="AA100">
            <v>179</v>
          </cell>
          <cell r="AB100">
            <v>120</v>
          </cell>
          <cell r="AC100">
            <v>76</v>
          </cell>
          <cell r="AD100">
            <v>46</v>
          </cell>
          <cell r="AE100">
            <v>25</v>
          </cell>
          <cell r="AF100">
            <v>13</v>
          </cell>
          <cell r="AG100">
            <v>5</v>
          </cell>
          <cell r="AH100">
            <v>3</v>
          </cell>
          <cell r="AI100">
            <v>1</v>
          </cell>
          <cell r="AJ100">
            <v>0</v>
          </cell>
          <cell r="AK100">
            <v>0</v>
          </cell>
        </row>
        <row r="101">
          <cell r="A101">
            <v>1998</v>
          </cell>
          <cell r="B101">
            <v>5</v>
          </cell>
          <cell r="C101">
            <v>17</v>
          </cell>
          <cell r="D101">
            <v>45</v>
          </cell>
          <cell r="E101">
            <v>94</v>
          </cell>
          <cell r="F101">
            <v>190</v>
          </cell>
          <cell r="G101">
            <v>281</v>
          </cell>
          <cell r="H101">
            <v>391</v>
          </cell>
          <cell r="I101">
            <v>502</v>
          </cell>
          <cell r="J101">
            <v>641</v>
          </cell>
          <cell r="K101">
            <v>812</v>
          </cell>
          <cell r="L101">
            <v>1021</v>
          </cell>
          <cell r="M101">
            <v>1208</v>
          </cell>
          <cell r="N101">
            <v>1358</v>
          </cell>
          <cell r="O101">
            <v>1447</v>
          </cell>
          <cell r="P101">
            <v>1430</v>
          </cell>
          <cell r="Q101">
            <v>1371</v>
          </cell>
          <cell r="R101">
            <v>1245</v>
          </cell>
          <cell r="S101">
            <v>1086</v>
          </cell>
          <cell r="T101">
            <v>935</v>
          </cell>
          <cell r="U101">
            <v>799</v>
          </cell>
          <cell r="V101">
            <v>674</v>
          </cell>
          <cell r="W101">
            <v>550</v>
          </cell>
          <cell r="X101">
            <v>438</v>
          </cell>
          <cell r="Y101">
            <v>341</v>
          </cell>
          <cell r="Z101">
            <v>258</v>
          </cell>
          <cell r="AA101">
            <v>187</v>
          </cell>
          <cell r="AB101">
            <v>129</v>
          </cell>
          <cell r="AC101">
            <v>84</v>
          </cell>
          <cell r="AD101">
            <v>49</v>
          </cell>
          <cell r="AE101">
            <v>26</v>
          </cell>
          <cell r="AF101">
            <v>13</v>
          </cell>
          <cell r="AG101">
            <v>6</v>
          </cell>
          <cell r="AH101">
            <v>2</v>
          </cell>
          <cell r="AI101">
            <v>1</v>
          </cell>
          <cell r="AJ101">
            <v>0</v>
          </cell>
          <cell r="AK101">
            <v>0</v>
          </cell>
        </row>
        <row r="102">
          <cell r="A102">
            <v>1999</v>
          </cell>
          <cell r="B102">
            <v>5</v>
          </cell>
          <cell r="C102">
            <v>18</v>
          </cell>
          <cell r="D102">
            <v>47</v>
          </cell>
          <cell r="E102">
            <v>102</v>
          </cell>
          <cell r="F102">
            <v>199</v>
          </cell>
          <cell r="G102">
            <v>294</v>
          </cell>
          <cell r="H102">
            <v>401</v>
          </cell>
          <cell r="I102">
            <v>517</v>
          </cell>
          <cell r="J102">
            <v>653</v>
          </cell>
          <cell r="K102">
            <v>817</v>
          </cell>
          <cell r="L102">
            <v>1009</v>
          </cell>
          <cell r="M102">
            <v>1212</v>
          </cell>
          <cell r="N102">
            <v>1349</v>
          </cell>
          <cell r="O102">
            <v>1440</v>
          </cell>
          <cell r="P102">
            <v>1431</v>
          </cell>
          <cell r="Q102">
            <v>1370</v>
          </cell>
          <cell r="R102">
            <v>1265</v>
          </cell>
          <cell r="S102">
            <v>1117</v>
          </cell>
          <cell r="T102">
            <v>971</v>
          </cell>
          <cell r="U102">
            <v>831</v>
          </cell>
          <cell r="V102">
            <v>695</v>
          </cell>
          <cell r="W102">
            <v>575</v>
          </cell>
          <cell r="X102">
            <v>452</v>
          </cell>
          <cell r="Y102">
            <v>354</v>
          </cell>
          <cell r="Z102">
            <v>269</v>
          </cell>
          <cell r="AA102">
            <v>198</v>
          </cell>
          <cell r="AB102">
            <v>133</v>
          </cell>
          <cell r="AC102">
            <v>88</v>
          </cell>
          <cell r="AD102">
            <v>49</v>
          </cell>
          <cell r="AE102">
            <v>27</v>
          </cell>
          <cell r="AF102">
            <v>14</v>
          </cell>
          <cell r="AG102">
            <v>6</v>
          </cell>
          <cell r="AH102">
            <v>3</v>
          </cell>
          <cell r="AI102">
            <v>1</v>
          </cell>
          <cell r="AJ102">
            <v>1</v>
          </cell>
          <cell r="AK102">
            <v>0</v>
          </cell>
        </row>
        <row r="103">
          <cell r="A103">
            <v>2000</v>
          </cell>
          <cell r="B103">
            <v>5</v>
          </cell>
          <cell r="C103">
            <v>20</v>
          </cell>
          <cell r="D103">
            <v>51</v>
          </cell>
          <cell r="E103">
            <v>110</v>
          </cell>
          <cell r="F103">
            <v>215</v>
          </cell>
          <cell r="G103">
            <v>322</v>
          </cell>
          <cell r="H103">
            <v>428</v>
          </cell>
          <cell r="I103">
            <v>535</v>
          </cell>
          <cell r="J103">
            <v>675</v>
          </cell>
          <cell r="K103">
            <v>842</v>
          </cell>
          <cell r="L103">
            <v>1050</v>
          </cell>
          <cell r="M103">
            <v>1239</v>
          </cell>
          <cell r="N103">
            <v>1391</v>
          </cell>
          <cell r="O103">
            <v>1484</v>
          </cell>
          <cell r="P103">
            <v>1486</v>
          </cell>
          <cell r="Q103">
            <v>1454</v>
          </cell>
          <cell r="R103">
            <v>1324</v>
          </cell>
          <cell r="S103">
            <v>1169</v>
          </cell>
          <cell r="T103">
            <v>1020</v>
          </cell>
          <cell r="U103">
            <v>869</v>
          </cell>
          <cell r="V103">
            <v>737</v>
          </cell>
          <cell r="W103">
            <v>606</v>
          </cell>
          <cell r="X103">
            <v>484</v>
          </cell>
          <cell r="Y103">
            <v>374</v>
          </cell>
          <cell r="Z103">
            <v>291</v>
          </cell>
          <cell r="AA103">
            <v>213</v>
          </cell>
          <cell r="AB103">
            <v>148</v>
          </cell>
          <cell r="AC103">
            <v>92</v>
          </cell>
          <cell r="AD103">
            <v>55</v>
          </cell>
          <cell r="AE103">
            <v>31</v>
          </cell>
          <cell r="AF103">
            <v>14</v>
          </cell>
          <cell r="AG103">
            <v>6</v>
          </cell>
          <cell r="AH103">
            <v>2</v>
          </cell>
          <cell r="AI103">
            <v>1</v>
          </cell>
          <cell r="AJ103">
            <v>0</v>
          </cell>
          <cell r="AK103">
            <v>0</v>
          </cell>
        </row>
        <row r="104">
          <cell r="A104">
            <v>2001</v>
          </cell>
          <cell r="B104">
            <v>5</v>
          </cell>
          <cell r="C104">
            <v>22</v>
          </cell>
          <cell r="D104">
            <v>56</v>
          </cell>
          <cell r="E104">
            <v>113</v>
          </cell>
          <cell r="F104">
            <v>221</v>
          </cell>
          <cell r="G104">
            <v>337</v>
          </cell>
          <cell r="H104">
            <v>443</v>
          </cell>
          <cell r="I104">
            <v>558</v>
          </cell>
          <cell r="J104">
            <v>684</v>
          </cell>
          <cell r="K104">
            <v>840</v>
          </cell>
          <cell r="L104">
            <v>1021</v>
          </cell>
          <cell r="M104">
            <v>1225</v>
          </cell>
          <cell r="N104">
            <v>1368</v>
          </cell>
          <cell r="O104">
            <v>1453</v>
          </cell>
          <cell r="P104">
            <v>1468</v>
          </cell>
          <cell r="Q104">
            <v>1427</v>
          </cell>
          <cell r="R104">
            <v>1319</v>
          </cell>
          <cell r="S104">
            <v>1177</v>
          </cell>
          <cell r="T104">
            <v>1020</v>
          </cell>
          <cell r="U104">
            <v>884</v>
          </cell>
          <cell r="V104">
            <v>746</v>
          </cell>
          <cell r="W104">
            <v>620</v>
          </cell>
          <cell r="X104">
            <v>492</v>
          </cell>
          <cell r="Y104">
            <v>390</v>
          </cell>
          <cell r="Z104">
            <v>296</v>
          </cell>
          <cell r="AA104">
            <v>215</v>
          </cell>
          <cell r="AB104">
            <v>150</v>
          </cell>
          <cell r="AC104">
            <v>100</v>
          </cell>
          <cell r="AD104">
            <v>57</v>
          </cell>
          <cell r="AE104">
            <v>31</v>
          </cell>
          <cell r="AF104">
            <v>16</v>
          </cell>
          <cell r="AG104">
            <v>7</v>
          </cell>
          <cell r="AH104">
            <v>3</v>
          </cell>
          <cell r="AI104">
            <v>1</v>
          </cell>
          <cell r="AJ104">
            <v>1</v>
          </cell>
          <cell r="AK104">
            <v>0</v>
          </cell>
        </row>
        <row r="105">
          <cell r="A105">
            <v>2002</v>
          </cell>
          <cell r="B105">
            <v>5</v>
          </cell>
          <cell r="C105">
            <v>20</v>
          </cell>
          <cell r="D105">
            <v>50</v>
          </cell>
          <cell r="E105">
            <v>108</v>
          </cell>
          <cell r="F105">
            <v>220</v>
          </cell>
          <cell r="G105">
            <v>322</v>
          </cell>
          <cell r="H105">
            <v>432</v>
          </cell>
          <cell r="I105">
            <v>539</v>
          </cell>
          <cell r="J105">
            <v>672</v>
          </cell>
          <cell r="K105">
            <v>821</v>
          </cell>
          <cell r="L105">
            <v>1012</v>
          </cell>
          <cell r="M105">
            <v>1182</v>
          </cell>
          <cell r="N105">
            <v>1351</v>
          </cell>
          <cell r="O105">
            <v>1454</v>
          </cell>
          <cell r="P105">
            <v>1467</v>
          </cell>
          <cell r="Q105">
            <v>1417</v>
          </cell>
          <cell r="R105">
            <v>1326</v>
          </cell>
          <cell r="S105">
            <v>1185</v>
          </cell>
          <cell r="T105">
            <v>1014</v>
          </cell>
          <cell r="U105">
            <v>874</v>
          </cell>
          <cell r="V105">
            <v>752</v>
          </cell>
          <cell r="W105">
            <v>621</v>
          </cell>
          <cell r="X105">
            <v>507</v>
          </cell>
          <cell r="Y105">
            <v>396</v>
          </cell>
          <cell r="Z105">
            <v>304</v>
          </cell>
          <cell r="AA105">
            <v>223</v>
          </cell>
          <cell r="AB105">
            <v>149</v>
          </cell>
          <cell r="AC105">
            <v>100</v>
          </cell>
          <cell r="AD105">
            <v>59</v>
          </cell>
          <cell r="AE105">
            <v>33</v>
          </cell>
          <cell r="AF105">
            <v>15</v>
          </cell>
          <cell r="AG105">
            <v>7</v>
          </cell>
          <cell r="AH105">
            <v>3</v>
          </cell>
          <cell r="AI105">
            <v>1</v>
          </cell>
          <cell r="AJ105">
            <v>0</v>
          </cell>
          <cell r="AK105">
            <v>0</v>
          </cell>
        </row>
        <row r="106">
          <cell r="A106">
            <v>2003</v>
          </cell>
          <cell r="B106">
            <v>5</v>
          </cell>
          <cell r="C106">
            <v>18</v>
          </cell>
          <cell r="D106">
            <v>50</v>
          </cell>
          <cell r="E106">
            <v>104</v>
          </cell>
          <cell r="F106">
            <v>209</v>
          </cell>
          <cell r="G106">
            <v>318</v>
          </cell>
          <cell r="H106">
            <v>421</v>
          </cell>
          <cell r="I106">
            <v>533</v>
          </cell>
          <cell r="J106">
            <v>659</v>
          </cell>
          <cell r="K106">
            <v>815</v>
          </cell>
          <cell r="L106">
            <v>994</v>
          </cell>
          <cell r="M106">
            <v>1186</v>
          </cell>
          <cell r="N106">
            <v>1326</v>
          </cell>
          <cell r="O106">
            <v>1455</v>
          </cell>
          <cell r="P106">
            <v>1475</v>
          </cell>
          <cell r="Q106">
            <v>1442</v>
          </cell>
          <cell r="R106">
            <v>1334</v>
          </cell>
          <cell r="S106">
            <v>1203</v>
          </cell>
          <cell r="T106">
            <v>1048</v>
          </cell>
          <cell r="U106">
            <v>905</v>
          </cell>
          <cell r="V106">
            <v>764</v>
          </cell>
          <cell r="W106">
            <v>639</v>
          </cell>
          <cell r="X106">
            <v>507</v>
          </cell>
          <cell r="Y106">
            <v>403</v>
          </cell>
          <cell r="Z106">
            <v>311</v>
          </cell>
          <cell r="AA106">
            <v>230</v>
          </cell>
          <cell r="AB106">
            <v>160</v>
          </cell>
          <cell r="AC106">
            <v>99</v>
          </cell>
          <cell r="AD106">
            <v>62</v>
          </cell>
          <cell r="AE106">
            <v>32</v>
          </cell>
          <cell r="AF106">
            <v>17</v>
          </cell>
          <cell r="AG106">
            <v>7</v>
          </cell>
          <cell r="AH106">
            <v>3</v>
          </cell>
          <cell r="AI106">
            <v>1</v>
          </cell>
          <cell r="AJ106">
            <v>1</v>
          </cell>
          <cell r="AK106">
            <v>0</v>
          </cell>
        </row>
        <row r="107">
          <cell r="A107">
            <v>2004</v>
          </cell>
          <cell r="B107">
            <v>4</v>
          </cell>
          <cell r="C107">
            <v>19</v>
          </cell>
          <cell r="D107">
            <v>49</v>
          </cell>
          <cell r="E107">
            <v>107</v>
          </cell>
          <cell r="F107">
            <v>208</v>
          </cell>
          <cell r="G107">
            <v>320</v>
          </cell>
          <cell r="H107">
            <v>423</v>
          </cell>
          <cell r="I107">
            <v>534</v>
          </cell>
          <cell r="J107">
            <v>672</v>
          </cell>
          <cell r="K107">
            <v>812</v>
          </cell>
          <cell r="L107">
            <v>1017</v>
          </cell>
          <cell r="M107">
            <v>1184</v>
          </cell>
          <cell r="N107">
            <v>1331</v>
          </cell>
          <cell r="O107">
            <v>1434</v>
          </cell>
          <cell r="P107">
            <v>1485</v>
          </cell>
          <cell r="Q107">
            <v>1457</v>
          </cell>
          <cell r="R107">
            <v>1361</v>
          </cell>
          <cell r="S107">
            <v>1230</v>
          </cell>
          <cell r="T107">
            <v>1069</v>
          </cell>
          <cell r="U107">
            <v>926</v>
          </cell>
          <cell r="V107">
            <v>785</v>
          </cell>
          <cell r="W107">
            <v>656</v>
          </cell>
          <cell r="X107">
            <v>522</v>
          </cell>
          <cell r="Y107">
            <v>417</v>
          </cell>
          <cell r="Z107">
            <v>322</v>
          </cell>
          <cell r="AA107">
            <v>239</v>
          </cell>
          <cell r="AB107">
            <v>163</v>
          </cell>
          <cell r="AC107">
            <v>105</v>
          </cell>
          <cell r="AD107">
            <v>64</v>
          </cell>
          <cell r="AE107">
            <v>35</v>
          </cell>
          <cell r="AF107">
            <v>17</v>
          </cell>
          <cell r="AG107">
            <v>9</v>
          </cell>
          <cell r="AH107">
            <v>4</v>
          </cell>
          <cell r="AI107">
            <v>2</v>
          </cell>
          <cell r="AJ107">
            <v>1</v>
          </cell>
          <cell r="AK107">
            <v>1</v>
          </cell>
        </row>
        <row r="108">
          <cell r="A108">
            <v>2005</v>
          </cell>
          <cell r="B108">
            <v>4</v>
          </cell>
          <cell r="C108">
            <v>17</v>
          </cell>
          <cell r="D108">
            <v>46</v>
          </cell>
          <cell r="E108">
            <v>104</v>
          </cell>
          <cell r="F108">
            <v>205</v>
          </cell>
          <cell r="G108">
            <v>306</v>
          </cell>
          <cell r="H108">
            <v>422</v>
          </cell>
          <cell r="I108">
            <v>526</v>
          </cell>
          <cell r="J108">
            <v>668</v>
          </cell>
          <cell r="K108">
            <v>814</v>
          </cell>
          <cell r="L108">
            <v>977</v>
          </cell>
          <cell r="M108">
            <v>1184</v>
          </cell>
          <cell r="N108">
            <v>1324</v>
          </cell>
          <cell r="O108">
            <v>1444</v>
          </cell>
          <cell r="P108">
            <v>1481</v>
          </cell>
          <cell r="Q108">
            <v>1468</v>
          </cell>
          <cell r="R108">
            <v>1391</v>
          </cell>
          <cell r="S108">
            <v>1256</v>
          </cell>
          <cell r="T108">
            <v>1117</v>
          </cell>
          <cell r="U108">
            <v>962</v>
          </cell>
          <cell r="V108">
            <v>819</v>
          </cell>
          <cell r="W108">
            <v>678</v>
          </cell>
          <cell r="X108">
            <v>545</v>
          </cell>
          <cell r="Y108">
            <v>435</v>
          </cell>
          <cell r="Z108">
            <v>330</v>
          </cell>
          <cell r="AA108">
            <v>250</v>
          </cell>
          <cell r="AB108">
            <v>173</v>
          </cell>
          <cell r="AC108">
            <v>112</v>
          </cell>
          <cell r="AD108">
            <v>66</v>
          </cell>
          <cell r="AE108">
            <v>36</v>
          </cell>
          <cell r="AF108">
            <v>19</v>
          </cell>
          <cell r="AG108">
            <v>9</v>
          </cell>
          <cell r="AH108">
            <v>5</v>
          </cell>
          <cell r="AI108">
            <v>2</v>
          </cell>
          <cell r="AJ108">
            <v>1</v>
          </cell>
          <cell r="AK108">
            <v>1</v>
          </cell>
        </row>
        <row r="109">
          <cell r="A109">
            <v>2006</v>
          </cell>
          <cell r="B109">
            <v>5</v>
          </cell>
          <cell r="C109">
            <v>17</v>
          </cell>
          <cell r="D109">
            <v>46</v>
          </cell>
          <cell r="E109">
            <v>101</v>
          </cell>
          <cell r="F109">
            <v>200</v>
          </cell>
          <cell r="G109">
            <v>316</v>
          </cell>
          <cell r="H109">
            <v>419</v>
          </cell>
          <cell r="I109">
            <v>543</v>
          </cell>
          <cell r="J109">
            <v>673</v>
          </cell>
          <cell r="K109">
            <v>837</v>
          </cell>
          <cell r="L109">
            <v>1007</v>
          </cell>
          <cell r="M109">
            <v>1189</v>
          </cell>
          <cell r="N109">
            <v>1361</v>
          </cell>
          <cell r="O109">
            <v>1467</v>
          </cell>
          <cell r="P109">
            <v>1525</v>
          </cell>
          <cell r="Q109">
            <v>1503</v>
          </cell>
          <cell r="R109">
            <v>1440</v>
          </cell>
          <cell r="S109">
            <v>1310</v>
          </cell>
          <cell r="T109">
            <v>1159</v>
          </cell>
          <cell r="U109">
            <v>1007</v>
          </cell>
          <cell r="V109">
            <v>859</v>
          </cell>
          <cell r="W109">
            <v>727</v>
          </cell>
          <cell r="X109">
            <v>579</v>
          </cell>
          <cell r="Y109">
            <v>454</v>
          </cell>
          <cell r="Z109">
            <v>357</v>
          </cell>
          <cell r="AA109">
            <v>258</v>
          </cell>
          <cell r="AB109">
            <v>185</v>
          </cell>
          <cell r="AC109">
            <v>116</v>
          </cell>
          <cell r="AD109">
            <v>69</v>
          </cell>
          <cell r="AE109">
            <v>38</v>
          </cell>
          <cell r="AF109">
            <v>18</v>
          </cell>
          <cell r="AG109">
            <v>9</v>
          </cell>
          <cell r="AH109">
            <v>4</v>
          </cell>
          <cell r="AI109">
            <v>2</v>
          </cell>
          <cell r="AJ109">
            <v>1</v>
          </cell>
          <cell r="AK109">
            <v>1</v>
          </cell>
        </row>
        <row r="110">
          <cell r="A110">
            <v>2007</v>
          </cell>
          <cell r="B110">
            <v>5</v>
          </cell>
          <cell r="C110">
            <v>18</v>
          </cell>
          <cell r="D110">
            <v>46</v>
          </cell>
          <cell r="E110">
            <v>101</v>
          </cell>
          <cell r="F110">
            <v>194</v>
          </cell>
          <cell r="G110">
            <v>307</v>
          </cell>
          <cell r="H110">
            <v>412</v>
          </cell>
          <cell r="I110">
            <v>528</v>
          </cell>
          <cell r="J110">
            <v>662</v>
          </cell>
          <cell r="K110">
            <v>804</v>
          </cell>
          <cell r="L110">
            <v>982</v>
          </cell>
          <cell r="M110">
            <v>1173</v>
          </cell>
          <cell r="N110">
            <v>1318</v>
          </cell>
          <cell r="O110">
            <v>1444</v>
          </cell>
          <cell r="P110">
            <v>1493</v>
          </cell>
          <cell r="Q110">
            <v>1496</v>
          </cell>
          <cell r="R110">
            <v>1407</v>
          </cell>
          <cell r="S110">
            <v>1302</v>
          </cell>
          <cell r="T110">
            <v>1160</v>
          </cell>
          <cell r="U110">
            <v>1012</v>
          </cell>
          <cell r="V110">
            <v>870</v>
          </cell>
          <cell r="W110">
            <v>726</v>
          </cell>
          <cell r="X110">
            <v>586</v>
          </cell>
          <cell r="Y110">
            <v>463</v>
          </cell>
          <cell r="Z110">
            <v>354</v>
          </cell>
          <cell r="AA110">
            <v>268</v>
          </cell>
          <cell r="AB110">
            <v>189</v>
          </cell>
          <cell r="AC110">
            <v>121</v>
          </cell>
          <cell r="AD110">
            <v>71</v>
          </cell>
          <cell r="AE110">
            <v>41</v>
          </cell>
          <cell r="AF110">
            <v>20</v>
          </cell>
          <cell r="AG110">
            <v>9</v>
          </cell>
          <cell r="AH110">
            <v>5</v>
          </cell>
          <cell r="AI110">
            <v>2</v>
          </cell>
          <cell r="AJ110">
            <v>1</v>
          </cell>
          <cell r="AK110">
            <v>1</v>
          </cell>
        </row>
        <row r="111">
          <cell r="A111">
            <v>2008</v>
          </cell>
          <cell r="B111">
            <v>5</v>
          </cell>
          <cell r="C111">
            <v>18</v>
          </cell>
          <cell r="D111">
            <v>45</v>
          </cell>
          <cell r="E111">
            <v>100</v>
          </cell>
          <cell r="F111">
            <v>195</v>
          </cell>
          <cell r="G111">
            <v>305</v>
          </cell>
          <cell r="H111">
            <v>416</v>
          </cell>
          <cell r="I111">
            <v>551</v>
          </cell>
          <cell r="J111">
            <v>669</v>
          </cell>
          <cell r="K111">
            <v>819</v>
          </cell>
          <cell r="L111">
            <v>989</v>
          </cell>
          <cell r="M111">
            <v>1173</v>
          </cell>
          <cell r="N111">
            <v>1328</v>
          </cell>
          <cell r="O111">
            <v>1437</v>
          </cell>
          <cell r="P111">
            <v>1507</v>
          </cell>
          <cell r="Q111">
            <v>1506</v>
          </cell>
          <cell r="R111">
            <v>1444</v>
          </cell>
          <cell r="S111">
            <v>1340</v>
          </cell>
          <cell r="T111">
            <v>1184</v>
          </cell>
          <cell r="U111">
            <v>1028</v>
          </cell>
          <cell r="V111">
            <v>888</v>
          </cell>
          <cell r="W111">
            <v>749</v>
          </cell>
          <cell r="X111">
            <v>601</v>
          </cell>
          <cell r="Y111">
            <v>479</v>
          </cell>
          <cell r="Z111">
            <v>367</v>
          </cell>
          <cell r="AA111">
            <v>279</v>
          </cell>
          <cell r="AB111">
            <v>190</v>
          </cell>
          <cell r="AC111">
            <v>128</v>
          </cell>
          <cell r="AD111">
            <v>77</v>
          </cell>
          <cell r="AE111">
            <v>43</v>
          </cell>
          <cell r="AF111">
            <v>22</v>
          </cell>
          <cell r="AG111">
            <v>10</v>
          </cell>
          <cell r="AH111">
            <v>5</v>
          </cell>
          <cell r="AI111">
            <v>3</v>
          </cell>
          <cell r="AJ111">
            <v>2</v>
          </cell>
          <cell r="AK111">
            <v>1</v>
          </cell>
        </row>
        <row r="112">
          <cell r="A112" t="str">
            <v>2009 (p)</v>
          </cell>
          <cell r="B112">
            <v>5</v>
          </cell>
          <cell r="C112">
            <v>19</v>
          </cell>
          <cell r="D112">
            <v>46</v>
          </cell>
          <cell r="E112">
            <v>94</v>
          </cell>
          <cell r="F112">
            <v>190</v>
          </cell>
          <cell r="G112">
            <v>298</v>
          </cell>
          <cell r="H112">
            <v>402</v>
          </cell>
          <cell r="I112">
            <v>530</v>
          </cell>
          <cell r="J112">
            <v>657</v>
          </cell>
          <cell r="K112">
            <v>810</v>
          </cell>
          <cell r="L112">
            <v>999</v>
          </cell>
          <cell r="M112">
            <v>1166</v>
          </cell>
          <cell r="N112">
            <v>1316</v>
          </cell>
          <cell r="O112">
            <v>1435</v>
          </cell>
          <cell r="P112">
            <v>1476</v>
          </cell>
          <cell r="Q112">
            <v>1506</v>
          </cell>
          <cell r="R112">
            <v>1449</v>
          </cell>
          <cell r="S112">
            <v>1342</v>
          </cell>
          <cell r="T112">
            <v>1196</v>
          </cell>
          <cell r="U112">
            <v>1044</v>
          </cell>
          <cell r="V112">
            <v>903</v>
          </cell>
          <cell r="W112">
            <v>760</v>
          </cell>
          <cell r="X112">
            <v>614</v>
          </cell>
          <cell r="Y112">
            <v>485</v>
          </cell>
          <cell r="Z112">
            <v>377</v>
          </cell>
          <cell r="AA112">
            <v>279</v>
          </cell>
          <cell r="AB112">
            <v>193</v>
          </cell>
          <cell r="AC112">
            <v>127</v>
          </cell>
          <cell r="AD112">
            <v>78</v>
          </cell>
          <cell r="AE112">
            <v>45</v>
          </cell>
          <cell r="AF112">
            <v>21</v>
          </cell>
          <cell r="AG112">
            <v>11</v>
          </cell>
          <cell r="AH112">
            <v>5</v>
          </cell>
          <cell r="AI112">
            <v>2</v>
          </cell>
          <cell r="AJ112">
            <v>1</v>
          </cell>
          <cell r="AK112">
            <v>1</v>
          </cell>
        </row>
        <row r="113">
          <cell r="A113" t="str">
            <v>2010 (p)</v>
          </cell>
          <cell r="B113">
            <v>6</v>
          </cell>
          <cell r="C113">
            <v>19</v>
          </cell>
          <cell r="D113">
            <v>46</v>
          </cell>
          <cell r="E113">
            <v>95</v>
          </cell>
          <cell r="F113">
            <v>186</v>
          </cell>
          <cell r="G113">
            <v>291</v>
          </cell>
          <cell r="H113">
            <v>399</v>
          </cell>
          <cell r="I113">
            <v>518</v>
          </cell>
          <cell r="J113">
            <v>661</v>
          </cell>
          <cell r="K113">
            <v>818</v>
          </cell>
          <cell r="L113">
            <v>989</v>
          </cell>
          <cell r="M113">
            <v>1167</v>
          </cell>
          <cell r="N113">
            <v>1316</v>
          </cell>
          <cell r="O113">
            <v>1441</v>
          </cell>
          <cell r="P113">
            <v>1498</v>
          </cell>
          <cell r="Q113">
            <v>1507</v>
          </cell>
          <cell r="R113">
            <v>1473</v>
          </cell>
          <cell r="S113">
            <v>1368</v>
          </cell>
          <cell r="T113">
            <v>1224</v>
          </cell>
          <cell r="U113">
            <v>1081</v>
          </cell>
          <cell r="V113">
            <v>932</v>
          </cell>
          <cell r="W113">
            <v>784</v>
          </cell>
          <cell r="X113">
            <v>629</v>
          </cell>
          <cell r="Y113">
            <v>498</v>
          </cell>
          <cell r="Z113">
            <v>386</v>
          </cell>
          <cell r="AA113">
            <v>292</v>
          </cell>
          <cell r="AB113">
            <v>204</v>
          </cell>
          <cell r="AC113">
            <v>131</v>
          </cell>
          <cell r="AD113">
            <v>82</v>
          </cell>
          <cell r="AE113">
            <v>44</v>
          </cell>
          <cell r="AF113">
            <v>24</v>
          </cell>
          <cell r="AG113">
            <v>13</v>
          </cell>
          <cell r="AH113">
            <v>6</v>
          </cell>
          <cell r="AI113">
            <v>3</v>
          </cell>
          <cell r="AJ113">
            <v>1</v>
          </cell>
          <cell r="AK113">
            <v>2</v>
          </cell>
        </row>
        <row r="114">
          <cell r="A114" t="str">
            <v>2011 (p)</v>
          </cell>
          <cell r="B114">
            <v>5</v>
          </cell>
          <cell r="C114">
            <v>17</v>
          </cell>
          <cell r="D114">
            <v>45</v>
          </cell>
          <cell r="E114">
            <v>87</v>
          </cell>
          <cell r="F114">
            <v>178</v>
          </cell>
          <cell r="G114">
            <v>274</v>
          </cell>
          <cell r="H114">
            <v>379</v>
          </cell>
          <cell r="I114">
            <v>480</v>
          </cell>
          <cell r="J114">
            <v>629</v>
          </cell>
          <cell r="K114">
            <v>786</v>
          </cell>
          <cell r="L114">
            <v>968</v>
          </cell>
          <cell r="M114">
            <v>1141</v>
          </cell>
          <cell r="N114">
            <v>1299</v>
          </cell>
          <cell r="O114">
            <v>1417</v>
          </cell>
          <cell r="P114">
            <v>1483</v>
          </cell>
          <cell r="Q114">
            <v>1502</v>
          </cell>
          <cell r="R114">
            <v>1442</v>
          </cell>
          <cell r="S114">
            <v>1361</v>
          </cell>
          <cell r="T114">
            <v>1245</v>
          </cell>
          <cell r="U114">
            <v>1099</v>
          </cell>
          <cell r="V114">
            <v>953</v>
          </cell>
          <cell r="W114">
            <v>801</v>
          </cell>
          <cell r="X114">
            <v>651</v>
          </cell>
          <cell r="Y114">
            <v>513</v>
          </cell>
          <cell r="Z114">
            <v>405</v>
          </cell>
          <cell r="AA114">
            <v>301</v>
          </cell>
          <cell r="AB114">
            <v>217</v>
          </cell>
          <cell r="AC114">
            <v>143</v>
          </cell>
          <cell r="AD114">
            <v>86</v>
          </cell>
          <cell r="AE114">
            <v>51</v>
          </cell>
          <cell r="AF114">
            <v>26</v>
          </cell>
          <cell r="AG114">
            <v>12</v>
          </cell>
          <cell r="AH114">
            <v>6</v>
          </cell>
          <cell r="AI114">
            <v>3</v>
          </cell>
          <cell r="AJ114">
            <v>2</v>
          </cell>
          <cell r="AK114">
            <v>1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tabSelected="1" workbookViewId="0">
      <selection activeCell="B8" sqref="B8"/>
    </sheetView>
  </sheetViews>
  <sheetFormatPr baseColWidth="10" defaultRowHeight="15" x14ac:dyDescent="0.2"/>
  <cols>
    <col min="1" max="1" width="29.85546875" style="2" customWidth="1"/>
    <col min="2" max="2" width="32.7109375" style="2" customWidth="1"/>
    <col min="3" max="3" width="28.42578125" style="2" customWidth="1"/>
    <col min="4" max="5" width="11.42578125" style="3"/>
    <col min="6" max="6" width="12.28515625" style="3" bestFit="1" customWidth="1"/>
    <col min="7" max="7" width="15.85546875" style="3" customWidth="1"/>
    <col min="8" max="16384" width="11.42578125" style="3"/>
  </cols>
  <sheetData>
    <row r="1" spans="1:7" ht="20.25" x14ac:dyDescent="0.3">
      <c r="A1" s="1" t="s">
        <v>45</v>
      </c>
      <c r="F1" s="4" t="s">
        <v>46</v>
      </c>
      <c r="G1" s="5">
        <v>1971</v>
      </c>
    </row>
    <row r="2" spans="1:7" ht="20.25" x14ac:dyDescent="0.3">
      <c r="A2" s="1"/>
      <c r="C2" s="6"/>
      <c r="F2" s="4" t="s">
        <v>47</v>
      </c>
      <c r="G2" s="5">
        <v>2006</v>
      </c>
    </row>
    <row r="3" spans="1:7" ht="15.75" x14ac:dyDescent="0.2">
      <c r="A3" s="7" t="s">
        <v>48</v>
      </c>
      <c r="B3" s="8" t="s">
        <v>49</v>
      </c>
      <c r="C3" s="8"/>
    </row>
    <row r="4" spans="1:7" x14ac:dyDescent="0.2">
      <c r="A4" s="9"/>
      <c r="B4" s="10">
        <f>G1</f>
        <v>1971</v>
      </c>
      <c r="C4" s="10">
        <f>G2</f>
        <v>2006</v>
      </c>
    </row>
    <row r="5" spans="1:7" x14ac:dyDescent="0.2">
      <c r="A5" s="11">
        <v>15</v>
      </c>
      <c r="B5" s="12">
        <f>VLOOKUP($B$4,Données!$A$3:$AK$114,2,0)/10000</f>
        <v>1.2999999999999999E-3</v>
      </c>
      <c r="C5" s="12">
        <f>VLOOKUP($C$4,[1]Données!$A$3:$AK$114,2,0)/10000</f>
        <v>5.0000000000000001E-4</v>
      </c>
      <c r="D5" s="13"/>
      <c r="E5" s="13"/>
    </row>
    <row r="6" spans="1:7" x14ac:dyDescent="0.2">
      <c r="A6" s="11">
        <v>16</v>
      </c>
      <c r="B6" s="12">
        <f>VLOOKUP($B$4,Données!$A$3:$AK$114,3,0)/10000</f>
        <v>5.5999999999999999E-3</v>
      </c>
      <c r="C6" s="12">
        <f>VLOOKUP($C$4,[1]Données!$A$3:$AK$114,3,0)/10000</f>
        <v>1.6999999999999999E-3</v>
      </c>
      <c r="D6" s="13"/>
      <c r="E6" s="13"/>
    </row>
    <row r="7" spans="1:7" x14ac:dyDescent="0.2">
      <c r="A7" s="11">
        <v>17</v>
      </c>
      <c r="B7" s="12">
        <f>VLOOKUP($B$4,Données!$A$3:$AK$114,4,0)/10000</f>
        <v>1.7299999999999999E-2</v>
      </c>
      <c r="C7" s="12">
        <f>VLOOKUP($C$4,[1]Données!$A$3:$AK$114,4,0)/10000</f>
        <v>4.5999999999999999E-3</v>
      </c>
      <c r="D7" s="13"/>
      <c r="E7" s="13"/>
    </row>
    <row r="8" spans="1:7" x14ac:dyDescent="0.2">
      <c r="A8" s="11">
        <v>18</v>
      </c>
      <c r="B8" s="12"/>
      <c r="C8" s="12">
        <f>VLOOKUP($C$4,[1]Données!$A$3:$AK$114,5,0)/10000</f>
        <v>1.01E-2</v>
      </c>
      <c r="D8" s="13"/>
      <c r="E8" s="13"/>
    </row>
    <row r="9" spans="1:7" x14ac:dyDescent="0.2">
      <c r="A9" s="11">
        <v>19</v>
      </c>
      <c r="B9" s="12"/>
      <c r="C9" s="12">
        <f>VLOOKUP($C$4,[1]Données!$A$3:$AK$114,6,0)/10000</f>
        <v>0.02</v>
      </c>
      <c r="D9" s="13"/>
      <c r="E9" s="13"/>
    </row>
    <row r="10" spans="1:7" x14ac:dyDescent="0.2">
      <c r="A10" s="11">
        <v>20</v>
      </c>
      <c r="B10" s="12"/>
      <c r="C10" s="12">
        <f>VLOOKUP($C$4,[1]Données!$A$3:$AK$114,7,0)/10000</f>
        <v>3.1600000000000003E-2</v>
      </c>
      <c r="D10" s="13"/>
      <c r="E10" s="13"/>
    </row>
    <row r="11" spans="1:7" x14ac:dyDescent="0.2">
      <c r="A11" s="11">
        <v>21</v>
      </c>
      <c r="B11" s="12"/>
      <c r="C11" s="12">
        <f>VLOOKUP($C$4,[1]Données!$A$3:$AK$114,8,0)/10000</f>
        <v>4.19E-2</v>
      </c>
      <c r="D11" s="13"/>
      <c r="E11" s="13"/>
    </row>
    <row r="12" spans="1:7" x14ac:dyDescent="0.2">
      <c r="A12" s="11">
        <v>22</v>
      </c>
      <c r="B12" s="12"/>
      <c r="C12" s="12">
        <f>VLOOKUP($C$4,[1]Données!$A$3:$AK$114,9,0)/10000</f>
        <v>5.4300000000000001E-2</v>
      </c>
      <c r="D12" s="13"/>
      <c r="E12" s="13"/>
    </row>
    <row r="13" spans="1:7" x14ac:dyDescent="0.2">
      <c r="A13" s="11">
        <v>23</v>
      </c>
      <c r="B13" s="12"/>
      <c r="C13" s="12">
        <f>VLOOKUP($C$4,[1]Données!$A$3:$AK$114,10,0)/10000</f>
        <v>6.7299999999999999E-2</v>
      </c>
      <c r="D13" s="13"/>
      <c r="E13" s="13"/>
    </row>
    <row r="14" spans="1:7" x14ac:dyDescent="0.2">
      <c r="A14" s="11">
        <v>24</v>
      </c>
      <c r="B14" s="12"/>
      <c r="C14" s="12">
        <f>VLOOKUP($C$4,[1]Données!$A$3:$AK$114,11,0)/10000</f>
        <v>8.3699999999999997E-2</v>
      </c>
      <c r="D14" s="13"/>
      <c r="E14" s="13"/>
    </row>
    <row r="15" spans="1:7" x14ac:dyDescent="0.2">
      <c r="A15" s="11">
        <v>25</v>
      </c>
      <c r="B15" s="12"/>
      <c r="C15" s="12">
        <f>VLOOKUP($C$4,[1]Données!$A$3:$AK$114,12,0)/10000</f>
        <v>0.1007</v>
      </c>
      <c r="D15" s="13"/>
      <c r="E15" s="13"/>
    </row>
    <row r="16" spans="1:7" x14ac:dyDescent="0.2">
      <c r="A16" s="11">
        <v>26</v>
      </c>
      <c r="B16" s="12"/>
      <c r="C16" s="12">
        <f>VLOOKUP($C$4,[1]Données!$A$3:$AK$114,13,0)/10000</f>
        <v>0.11890000000000001</v>
      </c>
      <c r="D16" s="13"/>
      <c r="E16" s="13"/>
    </row>
    <row r="17" spans="1:5" x14ac:dyDescent="0.2">
      <c r="A17" s="11">
        <v>27</v>
      </c>
      <c r="B17" s="12"/>
      <c r="C17" s="12">
        <f>VLOOKUP($C$4,[1]Données!$A$3:$AK$114,14,0)/10000</f>
        <v>0.1361</v>
      </c>
      <c r="D17" s="13"/>
      <c r="E17" s="13"/>
    </row>
    <row r="18" spans="1:5" x14ac:dyDescent="0.2">
      <c r="A18" s="11">
        <v>28</v>
      </c>
      <c r="B18" s="12"/>
      <c r="C18" s="12">
        <f>VLOOKUP($C$4,[1]Données!$A$3:$AK$114,15,0)/10000</f>
        <v>0.1467</v>
      </c>
      <c r="D18" s="13"/>
      <c r="E18" s="13"/>
    </row>
    <row r="19" spans="1:5" x14ac:dyDescent="0.2">
      <c r="A19" s="11">
        <v>29</v>
      </c>
      <c r="B19" s="12"/>
      <c r="C19" s="12">
        <f>VLOOKUP($C$4,[1]Données!$A$3:$AK$114,16,0)/10000</f>
        <v>0.1525</v>
      </c>
      <c r="D19" s="13"/>
      <c r="E19" s="13"/>
    </row>
    <row r="20" spans="1:5" x14ac:dyDescent="0.2">
      <c r="A20" s="11">
        <v>30</v>
      </c>
      <c r="B20" s="12"/>
      <c r="C20" s="12">
        <f>VLOOKUP($C$4,[1]Données!$A$3:$AK$114,17,0)/10000</f>
        <v>0.15029999999999999</v>
      </c>
      <c r="D20" s="13"/>
      <c r="E20" s="13"/>
    </row>
    <row r="21" spans="1:5" x14ac:dyDescent="0.2">
      <c r="A21" s="11">
        <v>31</v>
      </c>
      <c r="B21" s="12"/>
      <c r="C21" s="12">
        <f>VLOOKUP($C$4,[1]Données!$A$3:$AK$114,18,0)/10000</f>
        <v>0.14399999999999999</v>
      </c>
      <c r="D21" s="13"/>
      <c r="E21" s="13"/>
    </row>
    <row r="22" spans="1:5" x14ac:dyDescent="0.2">
      <c r="A22" s="11">
        <v>32</v>
      </c>
      <c r="B22" s="12"/>
      <c r="C22" s="12">
        <f>VLOOKUP($C$4,[1]Données!$A$3:$AK$114,19,0)/10000</f>
        <v>0.13100000000000001</v>
      </c>
      <c r="D22" s="13"/>
      <c r="E22" s="13"/>
    </row>
    <row r="23" spans="1:5" x14ac:dyDescent="0.2">
      <c r="A23" s="11">
        <v>33</v>
      </c>
      <c r="B23" s="12"/>
      <c r="C23" s="12">
        <f>VLOOKUP($C$4,[1]Données!$A$3:$AK$114,20,0)/10000</f>
        <v>0.1159</v>
      </c>
      <c r="D23" s="13"/>
      <c r="E23" s="13"/>
    </row>
    <row r="24" spans="1:5" x14ac:dyDescent="0.2">
      <c r="A24" s="11">
        <v>34</v>
      </c>
      <c r="B24" s="12"/>
      <c r="C24" s="12">
        <f>VLOOKUP($C$4,[1]Données!$A$3:$AK$114,21,0)/10000</f>
        <v>0.1007</v>
      </c>
      <c r="D24" s="13"/>
      <c r="E24" s="13"/>
    </row>
    <row r="25" spans="1:5" x14ac:dyDescent="0.2">
      <c r="A25" s="11">
        <v>35</v>
      </c>
      <c r="B25" s="12"/>
      <c r="C25" s="12">
        <f>VLOOKUP($C$4,[1]Données!$A$3:$AK$114,22,0)/10000</f>
        <v>8.5900000000000004E-2</v>
      </c>
      <c r="D25" s="13"/>
      <c r="E25" s="13"/>
    </row>
    <row r="26" spans="1:5" x14ac:dyDescent="0.2">
      <c r="A26" s="11">
        <v>36</v>
      </c>
      <c r="B26" s="12"/>
      <c r="C26" s="12">
        <f>VLOOKUP($C$4,[1]Données!$A$3:$AK$114,23,0)/10000</f>
        <v>7.2700000000000001E-2</v>
      </c>
      <c r="D26" s="13"/>
      <c r="E26" s="13"/>
    </row>
    <row r="27" spans="1:5" x14ac:dyDescent="0.2">
      <c r="A27" s="11">
        <v>37</v>
      </c>
      <c r="B27" s="12"/>
      <c r="C27" s="12">
        <f>VLOOKUP($C$4,[1]Données!$A$3:$AK$114,24,0)/10000</f>
        <v>5.79E-2</v>
      </c>
      <c r="D27" s="13"/>
      <c r="E27" s="13"/>
    </row>
    <row r="28" spans="1:5" x14ac:dyDescent="0.2">
      <c r="A28" s="11">
        <v>38</v>
      </c>
      <c r="B28" s="12"/>
      <c r="C28" s="12">
        <f>VLOOKUP($C$4,[1]Données!$A$3:$AK$114,25,0)/10000</f>
        <v>4.5400000000000003E-2</v>
      </c>
      <c r="D28" s="13"/>
      <c r="E28" s="13"/>
    </row>
    <row r="29" spans="1:5" x14ac:dyDescent="0.2">
      <c r="A29" s="11">
        <v>39</v>
      </c>
      <c r="B29" s="12"/>
      <c r="C29" s="12">
        <f>VLOOKUP($C$4,[1]Données!$A$3:$AK$114,26,0)/10000</f>
        <v>3.5700000000000003E-2</v>
      </c>
      <c r="D29" s="13"/>
      <c r="E29" s="13"/>
    </row>
    <row r="30" spans="1:5" x14ac:dyDescent="0.2">
      <c r="A30" s="11">
        <v>40</v>
      </c>
      <c r="B30" s="12"/>
      <c r="C30" s="12">
        <f>VLOOKUP($C$4,[1]Données!$A$3:$AK$114,27,0)/10000</f>
        <v>2.58E-2</v>
      </c>
      <c r="D30" s="13"/>
      <c r="E30" s="13"/>
    </row>
    <row r="31" spans="1:5" x14ac:dyDescent="0.2">
      <c r="A31" s="11">
        <v>41</v>
      </c>
      <c r="B31" s="12"/>
      <c r="C31" s="12">
        <f>VLOOKUP($C$4,[1]Données!$A$3:$AK$114,28,0)/10000</f>
        <v>1.8499999999999999E-2</v>
      </c>
      <c r="D31" s="13"/>
      <c r="E31" s="13"/>
    </row>
    <row r="32" spans="1:5" x14ac:dyDescent="0.2">
      <c r="A32" s="11">
        <v>42</v>
      </c>
      <c r="B32" s="12"/>
      <c r="C32" s="12">
        <f>VLOOKUP($C$4,[1]Données!$A$3:$AK$114,29,0)/10000</f>
        <v>1.1599999999999999E-2</v>
      </c>
      <c r="D32" s="13"/>
      <c r="E32" s="13"/>
    </row>
    <row r="33" spans="1:5" x14ac:dyDescent="0.2">
      <c r="A33" s="11">
        <v>43</v>
      </c>
      <c r="B33" s="12"/>
      <c r="C33" s="12">
        <f>VLOOKUP($C$4,[1]Données!$A$3:$AK$114,30,0)/10000</f>
        <v>6.8999999999999999E-3</v>
      </c>
      <c r="D33" s="13"/>
      <c r="E33" s="13"/>
    </row>
    <row r="34" spans="1:5" x14ac:dyDescent="0.2">
      <c r="A34" s="11">
        <v>44</v>
      </c>
      <c r="B34" s="12"/>
      <c r="C34" s="12">
        <f>VLOOKUP($C$4,[1]Données!$A$3:$AK$114,31,0)/10000</f>
        <v>3.8E-3</v>
      </c>
      <c r="D34" s="13"/>
      <c r="E34" s="13"/>
    </row>
    <row r="35" spans="1:5" x14ac:dyDescent="0.2">
      <c r="A35" s="11">
        <v>45</v>
      </c>
      <c r="B35" s="12"/>
      <c r="C35" s="12">
        <f>VLOOKUP($C$4,[1]Données!$A$3:$AK$114,32,0)/10000</f>
        <v>1.8E-3</v>
      </c>
      <c r="D35" s="13"/>
      <c r="E35" s="13"/>
    </row>
    <row r="36" spans="1:5" x14ac:dyDescent="0.2">
      <c r="A36" s="11">
        <v>46</v>
      </c>
      <c r="B36" s="12"/>
      <c r="C36" s="12">
        <f>VLOOKUP($C$4,[1]Données!$A$3:$AK$114,33,0)/10000</f>
        <v>8.9999999999999998E-4</v>
      </c>
      <c r="D36" s="13"/>
      <c r="E36" s="13"/>
    </row>
    <row r="37" spans="1:5" x14ac:dyDescent="0.2">
      <c r="A37" s="11">
        <v>47</v>
      </c>
      <c r="B37" s="12"/>
      <c r="C37" s="12">
        <f>VLOOKUP($C$4,[1]Données!$A$3:$AK$114,34,0)/10000</f>
        <v>4.0000000000000002E-4</v>
      </c>
      <c r="D37" s="13"/>
      <c r="E37" s="13"/>
    </row>
    <row r="38" spans="1:5" x14ac:dyDescent="0.2">
      <c r="A38" s="11">
        <v>48</v>
      </c>
      <c r="B38" s="12"/>
      <c r="C38" s="12">
        <f>VLOOKUP($C$4,[1]Données!$A$3:$AK$114,35,0)/10000</f>
        <v>2.0000000000000001E-4</v>
      </c>
      <c r="D38" s="13"/>
      <c r="E38" s="13"/>
    </row>
    <row r="39" spans="1:5" x14ac:dyDescent="0.2">
      <c r="A39" s="11">
        <v>49</v>
      </c>
      <c r="B39" s="12"/>
      <c r="C39" s="12">
        <f>VLOOKUP($C$4,[1]Données!$A$3:$AK$114,36,0)/10000</f>
        <v>1E-4</v>
      </c>
      <c r="D39" s="13"/>
      <c r="E39" s="13"/>
    </row>
    <row r="40" spans="1:5" x14ac:dyDescent="0.2">
      <c r="A40" s="11">
        <v>50</v>
      </c>
      <c r="B40" s="12"/>
      <c r="C40" s="12">
        <f>VLOOKUP($C$4,[1]Données!$A$3:$AK$114,37,0)/10000</f>
        <v>1E-4</v>
      </c>
      <c r="D40" s="13"/>
      <c r="E40" s="13"/>
    </row>
    <row r="41" spans="1:5" x14ac:dyDescent="0.2">
      <c r="A41" s="14"/>
      <c r="B41" s="15"/>
      <c r="C41" s="15"/>
    </row>
    <row r="42" spans="1:5" x14ac:dyDescent="0.2">
      <c r="A42" s="16" t="str">
        <f>"Comparaison des taux de fécondité en fonction de l'age en " &amp; B4 &amp; " et en " &amp;C4</f>
        <v>Comparaison des taux de fécondité en fonction de l'age en 1971 et en 2006</v>
      </c>
      <c r="B42" s="16"/>
      <c r="C42" s="16"/>
    </row>
    <row r="43" spans="1:5" x14ac:dyDescent="0.2">
      <c r="A43" s="17"/>
    </row>
    <row r="44" spans="1:5" x14ac:dyDescent="0.2">
      <c r="A44" s="18"/>
    </row>
  </sheetData>
  <mergeCells count="2">
    <mergeCell ref="B3:C3"/>
    <mergeCell ref="A42:C42"/>
  </mergeCells>
  <conditionalFormatting sqref="B5:B40">
    <cfRule type="top10" dxfId="0" priority="2" rank="10"/>
  </conditionalFormatting>
  <conditionalFormatting sqref="C5:C40">
    <cfRule type="top10" dxfId="1" priority="1" rank="10"/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'[td3 - Copie.xlsx]Données'!#REF!</xm:f>
          </x14:formula1>
          <xm:sqref>G1:G2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17"/>
  <sheetViews>
    <sheetView workbookViewId="0">
      <selection sqref="A1:XFD1048576"/>
    </sheetView>
  </sheetViews>
  <sheetFormatPr baseColWidth="10" defaultRowHeight="15" x14ac:dyDescent="0.25"/>
  <sheetData>
    <row r="1" spans="1:37" x14ac:dyDescent="0.25">
      <c r="A1" t="s">
        <v>0</v>
      </c>
    </row>
    <row r="2" spans="1:37" x14ac:dyDescent="0.25">
      <c r="A2" t="s">
        <v>1</v>
      </c>
    </row>
    <row r="3" spans="1:37" x14ac:dyDescent="0.25">
      <c r="A3" t="s">
        <v>2</v>
      </c>
      <c r="B3" t="s">
        <v>3</v>
      </c>
      <c r="C3" t="s">
        <v>4</v>
      </c>
      <c r="D3" t="s">
        <v>5</v>
      </c>
      <c r="E3" t="s">
        <v>6</v>
      </c>
      <c r="F3" t="s">
        <v>7</v>
      </c>
      <c r="G3" t="s">
        <v>8</v>
      </c>
      <c r="H3" t="s">
        <v>9</v>
      </c>
      <c r="I3" t="s">
        <v>10</v>
      </c>
      <c r="J3" t="s">
        <v>11</v>
      </c>
      <c r="K3" t="s">
        <v>12</v>
      </c>
      <c r="L3" t="s">
        <v>13</v>
      </c>
      <c r="M3" t="s">
        <v>14</v>
      </c>
      <c r="N3" t="s">
        <v>15</v>
      </c>
      <c r="O3" t="s">
        <v>16</v>
      </c>
      <c r="P3" t="s">
        <v>17</v>
      </c>
      <c r="Q3" t="s">
        <v>18</v>
      </c>
      <c r="R3" t="s">
        <v>19</v>
      </c>
      <c r="S3" t="s">
        <v>20</v>
      </c>
      <c r="T3" t="s">
        <v>21</v>
      </c>
      <c r="U3" t="s">
        <v>22</v>
      </c>
      <c r="V3" t="s">
        <v>23</v>
      </c>
      <c r="W3" t="s">
        <v>24</v>
      </c>
      <c r="X3" t="s">
        <v>25</v>
      </c>
      <c r="Y3" t="s">
        <v>26</v>
      </c>
      <c r="Z3" t="s">
        <v>27</v>
      </c>
      <c r="AA3" t="s">
        <v>28</v>
      </c>
      <c r="AB3" t="s">
        <v>29</v>
      </c>
      <c r="AC3" t="s">
        <v>30</v>
      </c>
      <c r="AD3" t="s">
        <v>31</v>
      </c>
      <c r="AE3" t="s">
        <v>32</v>
      </c>
      <c r="AF3" t="s">
        <v>33</v>
      </c>
      <c r="AG3" t="s">
        <v>34</v>
      </c>
      <c r="AH3" t="s">
        <v>35</v>
      </c>
      <c r="AI3" t="s">
        <v>36</v>
      </c>
      <c r="AJ3" t="s">
        <v>37</v>
      </c>
      <c r="AK3" t="s">
        <v>38</v>
      </c>
    </row>
    <row r="4" spans="1:37" x14ac:dyDescent="0.25">
      <c r="A4">
        <v>1901</v>
      </c>
      <c r="B4">
        <v>10</v>
      </c>
      <c r="C4">
        <v>43</v>
      </c>
      <c r="D4">
        <v>126</v>
      </c>
      <c r="E4">
        <v>282</v>
      </c>
      <c r="F4">
        <v>516</v>
      </c>
      <c r="G4">
        <v>833</v>
      </c>
      <c r="H4">
        <v>1148</v>
      </c>
      <c r="I4">
        <v>1398</v>
      </c>
      <c r="J4">
        <v>1559</v>
      </c>
      <c r="K4">
        <v>1625</v>
      </c>
      <c r="L4">
        <v>1678</v>
      </c>
      <c r="M4">
        <v>1725</v>
      </c>
      <c r="N4">
        <v>1711</v>
      </c>
      <c r="O4">
        <v>1657</v>
      </c>
      <c r="P4">
        <v>1573</v>
      </c>
      <c r="Q4">
        <v>1486</v>
      </c>
      <c r="R4">
        <v>1405</v>
      </c>
      <c r="S4">
        <v>1315</v>
      </c>
      <c r="T4">
        <v>1220</v>
      </c>
      <c r="U4">
        <v>1122</v>
      </c>
      <c r="V4">
        <v>1050</v>
      </c>
      <c r="W4">
        <v>974</v>
      </c>
      <c r="X4">
        <v>870</v>
      </c>
      <c r="Y4">
        <v>775</v>
      </c>
      <c r="Z4">
        <v>688</v>
      </c>
      <c r="AA4">
        <v>589</v>
      </c>
      <c r="AB4">
        <v>469</v>
      </c>
      <c r="AC4">
        <v>357</v>
      </c>
      <c r="AD4">
        <v>274</v>
      </c>
      <c r="AE4">
        <v>211</v>
      </c>
      <c r="AF4">
        <v>158</v>
      </c>
      <c r="AG4">
        <v>94</v>
      </c>
      <c r="AH4">
        <v>47</v>
      </c>
      <c r="AI4">
        <v>27</v>
      </c>
      <c r="AJ4">
        <v>12</v>
      </c>
      <c r="AK4">
        <v>1</v>
      </c>
    </row>
    <row r="5" spans="1:37" x14ac:dyDescent="0.25">
      <c r="A5">
        <v>1902</v>
      </c>
      <c r="B5">
        <v>10</v>
      </c>
      <c r="C5">
        <v>45</v>
      </c>
      <c r="D5">
        <v>129</v>
      </c>
      <c r="E5">
        <v>288</v>
      </c>
      <c r="F5">
        <v>524</v>
      </c>
      <c r="G5">
        <v>841</v>
      </c>
      <c r="H5">
        <v>1149</v>
      </c>
      <c r="I5">
        <v>1388</v>
      </c>
      <c r="J5">
        <v>1537</v>
      </c>
      <c r="K5">
        <v>1592</v>
      </c>
      <c r="L5">
        <v>1642</v>
      </c>
      <c r="M5">
        <v>1690</v>
      </c>
      <c r="N5">
        <v>1675</v>
      </c>
      <c r="O5">
        <v>1622</v>
      </c>
      <c r="P5">
        <v>1540</v>
      </c>
      <c r="Q5">
        <v>1456</v>
      </c>
      <c r="R5">
        <v>1376</v>
      </c>
      <c r="S5">
        <v>1288</v>
      </c>
      <c r="T5">
        <v>1194</v>
      </c>
      <c r="U5">
        <v>1098</v>
      </c>
      <c r="V5">
        <v>1026</v>
      </c>
      <c r="W5">
        <v>951</v>
      </c>
      <c r="X5">
        <v>850</v>
      </c>
      <c r="Y5">
        <v>756</v>
      </c>
      <c r="Z5">
        <v>670</v>
      </c>
      <c r="AA5">
        <v>576</v>
      </c>
      <c r="AB5">
        <v>459</v>
      </c>
      <c r="AC5">
        <v>350</v>
      </c>
      <c r="AD5">
        <v>269</v>
      </c>
      <c r="AE5">
        <v>208</v>
      </c>
      <c r="AF5">
        <v>154</v>
      </c>
      <c r="AG5">
        <v>92</v>
      </c>
      <c r="AH5">
        <v>46</v>
      </c>
      <c r="AI5">
        <v>26</v>
      </c>
      <c r="AJ5">
        <v>12</v>
      </c>
      <c r="AK5">
        <v>1</v>
      </c>
    </row>
    <row r="6" spans="1:37" x14ac:dyDescent="0.25">
      <c r="A6">
        <v>1903</v>
      </c>
      <c r="B6">
        <v>10</v>
      </c>
      <c r="C6">
        <v>44</v>
      </c>
      <c r="D6">
        <v>126</v>
      </c>
      <c r="E6">
        <v>281</v>
      </c>
      <c r="F6">
        <v>509</v>
      </c>
      <c r="G6">
        <v>818</v>
      </c>
      <c r="H6">
        <v>1118</v>
      </c>
      <c r="I6">
        <v>1350</v>
      </c>
      <c r="J6">
        <v>1495</v>
      </c>
      <c r="K6">
        <v>1548</v>
      </c>
      <c r="L6">
        <v>1601</v>
      </c>
      <c r="M6">
        <v>1652</v>
      </c>
      <c r="N6">
        <v>1637</v>
      </c>
      <c r="O6">
        <v>1585</v>
      </c>
      <c r="P6">
        <v>1504</v>
      </c>
      <c r="Q6">
        <v>1417</v>
      </c>
      <c r="R6">
        <v>1335</v>
      </c>
      <c r="S6">
        <v>1248</v>
      </c>
      <c r="T6">
        <v>1157</v>
      </c>
      <c r="U6">
        <v>1064</v>
      </c>
      <c r="V6">
        <v>996</v>
      </c>
      <c r="W6">
        <v>924</v>
      </c>
      <c r="X6">
        <v>827</v>
      </c>
      <c r="Y6">
        <v>736</v>
      </c>
      <c r="Z6">
        <v>653</v>
      </c>
      <c r="AA6">
        <v>562</v>
      </c>
      <c r="AB6">
        <v>452</v>
      </c>
      <c r="AC6">
        <v>349</v>
      </c>
      <c r="AD6">
        <v>270</v>
      </c>
      <c r="AE6">
        <v>210</v>
      </c>
      <c r="AF6">
        <v>165</v>
      </c>
      <c r="AG6">
        <v>100</v>
      </c>
      <c r="AH6">
        <v>52</v>
      </c>
      <c r="AI6">
        <v>30</v>
      </c>
      <c r="AJ6">
        <v>14</v>
      </c>
      <c r="AK6">
        <v>1</v>
      </c>
    </row>
    <row r="7" spans="1:37" x14ac:dyDescent="0.25">
      <c r="A7">
        <v>1904</v>
      </c>
      <c r="B7">
        <v>10</v>
      </c>
      <c r="C7">
        <v>44</v>
      </c>
      <c r="D7">
        <v>127</v>
      </c>
      <c r="E7">
        <v>281</v>
      </c>
      <c r="F7">
        <v>509</v>
      </c>
      <c r="G7">
        <v>816</v>
      </c>
      <c r="H7">
        <v>1112</v>
      </c>
      <c r="I7">
        <v>1339</v>
      </c>
      <c r="J7">
        <v>1481</v>
      </c>
      <c r="K7">
        <v>1532</v>
      </c>
      <c r="L7">
        <v>1583</v>
      </c>
      <c r="M7">
        <v>1632</v>
      </c>
      <c r="N7">
        <v>1617</v>
      </c>
      <c r="O7">
        <v>1565</v>
      </c>
      <c r="P7">
        <v>1486</v>
      </c>
      <c r="Q7">
        <v>1402</v>
      </c>
      <c r="R7">
        <v>1322</v>
      </c>
      <c r="S7">
        <v>1235</v>
      </c>
      <c r="T7">
        <v>1143</v>
      </c>
      <c r="U7">
        <v>1049</v>
      </c>
      <c r="V7">
        <v>980</v>
      </c>
      <c r="W7">
        <v>908</v>
      </c>
      <c r="X7">
        <v>810</v>
      </c>
      <c r="Y7">
        <v>719</v>
      </c>
      <c r="Z7">
        <v>637</v>
      </c>
      <c r="AA7">
        <v>546</v>
      </c>
      <c r="AB7">
        <v>438</v>
      </c>
      <c r="AC7">
        <v>339</v>
      </c>
      <c r="AD7">
        <v>262</v>
      </c>
      <c r="AE7">
        <v>204</v>
      </c>
      <c r="AF7">
        <v>162</v>
      </c>
      <c r="AG7">
        <v>99</v>
      </c>
      <c r="AH7">
        <v>51</v>
      </c>
      <c r="AI7">
        <v>29</v>
      </c>
      <c r="AJ7">
        <v>13</v>
      </c>
      <c r="AK7">
        <v>1</v>
      </c>
    </row>
    <row r="8" spans="1:37" x14ac:dyDescent="0.25">
      <c r="A8">
        <v>1905</v>
      </c>
      <c r="B8">
        <v>10</v>
      </c>
      <c r="C8">
        <v>45</v>
      </c>
      <c r="D8">
        <v>129</v>
      </c>
      <c r="E8">
        <v>286</v>
      </c>
      <c r="F8">
        <v>515</v>
      </c>
      <c r="G8">
        <v>822</v>
      </c>
      <c r="H8">
        <v>1115</v>
      </c>
      <c r="I8">
        <v>1338</v>
      </c>
      <c r="J8">
        <v>1473</v>
      </c>
      <c r="K8">
        <v>1519</v>
      </c>
      <c r="L8">
        <v>1567</v>
      </c>
      <c r="M8">
        <v>1616</v>
      </c>
      <c r="N8">
        <v>1598</v>
      </c>
      <c r="O8">
        <v>1543</v>
      </c>
      <c r="P8">
        <v>1462</v>
      </c>
      <c r="Q8">
        <v>1373</v>
      </c>
      <c r="R8">
        <v>1289</v>
      </c>
      <c r="S8">
        <v>1203</v>
      </c>
      <c r="T8">
        <v>1112</v>
      </c>
      <c r="U8">
        <v>1020</v>
      </c>
      <c r="V8">
        <v>953</v>
      </c>
      <c r="W8">
        <v>883</v>
      </c>
      <c r="X8">
        <v>788</v>
      </c>
      <c r="Y8">
        <v>700</v>
      </c>
      <c r="Z8">
        <v>620</v>
      </c>
      <c r="AA8">
        <v>535</v>
      </c>
      <c r="AB8">
        <v>433</v>
      </c>
      <c r="AC8">
        <v>332</v>
      </c>
      <c r="AD8">
        <v>257</v>
      </c>
      <c r="AE8">
        <v>199</v>
      </c>
      <c r="AF8">
        <v>150</v>
      </c>
      <c r="AG8">
        <v>90</v>
      </c>
      <c r="AH8">
        <v>46</v>
      </c>
      <c r="AI8">
        <v>26</v>
      </c>
      <c r="AJ8">
        <v>11</v>
      </c>
      <c r="AK8">
        <v>1</v>
      </c>
    </row>
    <row r="9" spans="1:37" x14ac:dyDescent="0.25">
      <c r="A9">
        <v>1906</v>
      </c>
      <c r="B9">
        <v>11</v>
      </c>
      <c r="C9">
        <v>45</v>
      </c>
      <c r="D9">
        <v>131</v>
      </c>
      <c r="E9">
        <v>289</v>
      </c>
      <c r="F9">
        <v>521</v>
      </c>
      <c r="G9">
        <v>830</v>
      </c>
      <c r="H9">
        <v>1124</v>
      </c>
      <c r="I9">
        <v>1346</v>
      </c>
      <c r="J9">
        <v>1479</v>
      </c>
      <c r="K9">
        <v>1522</v>
      </c>
      <c r="L9">
        <v>1571</v>
      </c>
      <c r="M9">
        <v>1619</v>
      </c>
      <c r="N9">
        <v>1597</v>
      </c>
      <c r="O9">
        <v>1540</v>
      </c>
      <c r="P9">
        <v>1455</v>
      </c>
      <c r="Q9">
        <v>1361</v>
      </c>
      <c r="R9">
        <v>1273</v>
      </c>
      <c r="S9">
        <v>1188</v>
      </c>
      <c r="T9">
        <v>1098</v>
      </c>
      <c r="U9">
        <v>1007</v>
      </c>
      <c r="V9">
        <v>945</v>
      </c>
      <c r="W9">
        <v>879</v>
      </c>
      <c r="X9">
        <v>785</v>
      </c>
      <c r="Y9">
        <v>699</v>
      </c>
      <c r="Z9">
        <v>619</v>
      </c>
      <c r="AA9">
        <v>530</v>
      </c>
      <c r="AB9">
        <v>423</v>
      </c>
      <c r="AC9">
        <v>326</v>
      </c>
      <c r="AD9">
        <v>252</v>
      </c>
      <c r="AE9">
        <v>197</v>
      </c>
      <c r="AF9">
        <v>154</v>
      </c>
      <c r="AG9">
        <v>94</v>
      </c>
      <c r="AH9">
        <v>49</v>
      </c>
      <c r="AI9">
        <v>28</v>
      </c>
      <c r="AJ9">
        <v>13</v>
      </c>
      <c r="AK9">
        <v>0</v>
      </c>
    </row>
    <row r="10" spans="1:37" x14ac:dyDescent="0.25">
      <c r="A10">
        <v>1907</v>
      </c>
      <c r="B10">
        <v>10</v>
      </c>
      <c r="C10">
        <v>44</v>
      </c>
      <c r="D10">
        <v>127</v>
      </c>
      <c r="E10">
        <v>281</v>
      </c>
      <c r="F10">
        <v>509</v>
      </c>
      <c r="G10">
        <v>819</v>
      </c>
      <c r="H10">
        <v>1119</v>
      </c>
      <c r="I10">
        <v>1345</v>
      </c>
      <c r="J10">
        <v>1481</v>
      </c>
      <c r="K10">
        <v>1523</v>
      </c>
      <c r="L10">
        <v>1544</v>
      </c>
      <c r="M10">
        <v>1560</v>
      </c>
      <c r="N10">
        <v>1529</v>
      </c>
      <c r="O10">
        <v>1465</v>
      </c>
      <c r="P10">
        <v>1376</v>
      </c>
      <c r="Q10">
        <v>1288</v>
      </c>
      <c r="R10">
        <v>1209</v>
      </c>
      <c r="S10">
        <v>1126</v>
      </c>
      <c r="T10">
        <v>1038</v>
      </c>
      <c r="U10">
        <v>950</v>
      </c>
      <c r="V10">
        <v>889</v>
      </c>
      <c r="W10">
        <v>823</v>
      </c>
      <c r="X10">
        <v>732</v>
      </c>
      <c r="Y10">
        <v>649</v>
      </c>
      <c r="Z10">
        <v>573</v>
      </c>
      <c r="AA10">
        <v>496</v>
      </c>
      <c r="AB10">
        <v>395</v>
      </c>
      <c r="AC10">
        <v>290</v>
      </c>
      <c r="AD10">
        <v>216</v>
      </c>
      <c r="AE10">
        <v>163</v>
      </c>
      <c r="AF10">
        <v>93</v>
      </c>
      <c r="AG10">
        <v>51</v>
      </c>
      <c r="AH10">
        <v>24</v>
      </c>
      <c r="AI10">
        <v>12</v>
      </c>
      <c r="AJ10">
        <v>5</v>
      </c>
      <c r="AK10">
        <v>1</v>
      </c>
    </row>
    <row r="11" spans="1:37" x14ac:dyDescent="0.25">
      <c r="A11">
        <v>1908</v>
      </c>
      <c r="B11">
        <v>10</v>
      </c>
      <c r="C11">
        <v>45</v>
      </c>
      <c r="D11">
        <v>130</v>
      </c>
      <c r="E11">
        <v>289</v>
      </c>
      <c r="F11">
        <v>524</v>
      </c>
      <c r="G11">
        <v>842</v>
      </c>
      <c r="H11">
        <v>1150</v>
      </c>
      <c r="I11">
        <v>1383</v>
      </c>
      <c r="J11">
        <v>1523</v>
      </c>
      <c r="K11">
        <v>1567</v>
      </c>
      <c r="L11">
        <v>1589</v>
      </c>
      <c r="M11">
        <v>1606</v>
      </c>
      <c r="N11">
        <v>1573</v>
      </c>
      <c r="O11">
        <v>1505</v>
      </c>
      <c r="P11">
        <v>1413</v>
      </c>
      <c r="Q11">
        <v>1322</v>
      </c>
      <c r="R11">
        <v>1240</v>
      </c>
      <c r="S11">
        <v>1152</v>
      </c>
      <c r="T11">
        <v>1061</v>
      </c>
      <c r="U11">
        <v>970</v>
      </c>
      <c r="V11">
        <v>904</v>
      </c>
      <c r="W11">
        <v>834</v>
      </c>
      <c r="X11">
        <v>741</v>
      </c>
      <c r="Y11">
        <v>655</v>
      </c>
      <c r="Z11">
        <v>578</v>
      </c>
      <c r="AA11">
        <v>500</v>
      </c>
      <c r="AB11">
        <v>397</v>
      </c>
      <c r="AC11">
        <v>291</v>
      </c>
      <c r="AD11">
        <v>216</v>
      </c>
      <c r="AE11">
        <v>163</v>
      </c>
      <c r="AF11">
        <v>95</v>
      </c>
      <c r="AG11">
        <v>52</v>
      </c>
      <c r="AH11">
        <v>24</v>
      </c>
      <c r="AI11">
        <v>13</v>
      </c>
      <c r="AJ11">
        <v>5</v>
      </c>
      <c r="AK11">
        <v>1</v>
      </c>
    </row>
    <row r="12" spans="1:37" x14ac:dyDescent="0.25">
      <c r="A12">
        <v>1909</v>
      </c>
      <c r="B12">
        <v>10</v>
      </c>
      <c r="C12">
        <v>45</v>
      </c>
      <c r="D12">
        <v>131</v>
      </c>
      <c r="E12">
        <v>289</v>
      </c>
      <c r="F12">
        <v>523</v>
      </c>
      <c r="G12">
        <v>835</v>
      </c>
      <c r="H12">
        <v>1133</v>
      </c>
      <c r="I12">
        <v>1358</v>
      </c>
      <c r="J12">
        <v>1491</v>
      </c>
      <c r="K12">
        <v>1530</v>
      </c>
      <c r="L12">
        <v>1545</v>
      </c>
      <c r="M12">
        <v>1554</v>
      </c>
      <c r="N12">
        <v>1518</v>
      </c>
      <c r="O12">
        <v>1450</v>
      </c>
      <c r="P12">
        <v>1359</v>
      </c>
      <c r="Q12">
        <v>1269</v>
      </c>
      <c r="R12">
        <v>1189</v>
      </c>
      <c r="S12">
        <v>1106</v>
      </c>
      <c r="T12">
        <v>1020</v>
      </c>
      <c r="U12">
        <v>934</v>
      </c>
      <c r="V12">
        <v>872</v>
      </c>
      <c r="W12">
        <v>807</v>
      </c>
      <c r="X12">
        <v>718</v>
      </c>
      <c r="Y12">
        <v>636</v>
      </c>
      <c r="Z12">
        <v>562</v>
      </c>
      <c r="AA12">
        <v>484</v>
      </c>
      <c r="AB12">
        <v>382</v>
      </c>
      <c r="AC12">
        <v>280</v>
      </c>
      <c r="AD12">
        <v>207</v>
      </c>
      <c r="AE12">
        <v>156</v>
      </c>
      <c r="AF12">
        <v>89</v>
      </c>
      <c r="AG12">
        <v>50</v>
      </c>
      <c r="AH12">
        <v>23</v>
      </c>
      <c r="AI12">
        <v>13</v>
      </c>
      <c r="AJ12">
        <v>5</v>
      </c>
      <c r="AK12">
        <v>0</v>
      </c>
    </row>
    <row r="13" spans="1:37" x14ac:dyDescent="0.25">
      <c r="A13">
        <v>1910</v>
      </c>
      <c r="B13">
        <v>10</v>
      </c>
      <c r="C13">
        <v>45</v>
      </c>
      <c r="D13">
        <v>132</v>
      </c>
      <c r="E13">
        <v>293</v>
      </c>
      <c r="F13">
        <v>528</v>
      </c>
      <c r="G13">
        <v>841</v>
      </c>
      <c r="H13">
        <v>1138</v>
      </c>
      <c r="I13">
        <v>1363</v>
      </c>
      <c r="J13">
        <v>1496</v>
      </c>
      <c r="K13">
        <v>1534</v>
      </c>
      <c r="L13">
        <v>1553</v>
      </c>
      <c r="M13">
        <v>1568</v>
      </c>
      <c r="N13">
        <v>1533</v>
      </c>
      <c r="O13">
        <v>1464</v>
      </c>
      <c r="P13">
        <v>1372</v>
      </c>
      <c r="Q13">
        <v>1279</v>
      </c>
      <c r="R13">
        <v>1196</v>
      </c>
      <c r="S13">
        <v>1111</v>
      </c>
      <c r="T13">
        <v>1025</v>
      </c>
      <c r="U13">
        <v>937</v>
      </c>
      <c r="V13">
        <v>874</v>
      </c>
      <c r="W13">
        <v>809</v>
      </c>
      <c r="X13">
        <v>719</v>
      </c>
      <c r="Y13">
        <v>637</v>
      </c>
      <c r="Z13">
        <v>563</v>
      </c>
      <c r="AA13">
        <v>483</v>
      </c>
      <c r="AB13">
        <v>379</v>
      </c>
      <c r="AC13">
        <v>278</v>
      </c>
      <c r="AD13">
        <v>206</v>
      </c>
      <c r="AE13">
        <v>155</v>
      </c>
      <c r="AF13">
        <v>91</v>
      </c>
      <c r="AG13">
        <v>50</v>
      </c>
      <c r="AH13">
        <v>24</v>
      </c>
      <c r="AI13">
        <v>13</v>
      </c>
      <c r="AJ13">
        <v>5</v>
      </c>
      <c r="AK13">
        <v>1</v>
      </c>
    </row>
    <row r="14" spans="1:37" x14ac:dyDescent="0.25">
      <c r="A14">
        <v>1911</v>
      </c>
      <c r="B14">
        <v>10</v>
      </c>
      <c r="C14">
        <v>43</v>
      </c>
      <c r="D14">
        <v>127</v>
      </c>
      <c r="E14">
        <v>280</v>
      </c>
      <c r="F14">
        <v>506</v>
      </c>
      <c r="G14">
        <v>812</v>
      </c>
      <c r="H14">
        <v>1107</v>
      </c>
      <c r="I14">
        <v>1329</v>
      </c>
      <c r="J14">
        <v>1460</v>
      </c>
      <c r="K14">
        <v>1497</v>
      </c>
      <c r="L14">
        <v>1504</v>
      </c>
      <c r="M14">
        <v>1504</v>
      </c>
      <c r="N14">
        <v>1466</v>
      </c>
      <c r="O14">
        <v>1396</v>
      </c>
      <c r="P14">
        <v>1304</v>
      </c>
      <c r="Q14">
        <v>1215</v>
      </c>
      <c r="R14">
        <v>1138</v>
      </c>
      <c r="S14">
        <v>1056</v>
      </c>
      <c r="T14">
        <v>972</v>
      </c>
      <c r="U14">
        <v>888</v>
      </c>
      <c r="V14">
        <v>828</v>
      </c>
      <c r="W14">
        <v>765</v>
      </c>
      <c r="X14">
        <v>679</v>
      </c>
      <c r="Y14">
        <v>601</v>
      </c>
      <c r="Z14">
        <v>531</v>
      </c>
      <c r="AA14">
        <v>460</v>
      </c>
      <c r="AB14">
        <v>364</v>
      </c>
      <c r="AC14">
        <v>267</v>
      </c>
      <c r="AD14">
        <v>198</v>
      </c>
      <c r="AE14">
        <v>148</v>
      </c>
      <c r="AF14">
        <v>82</v>
      </c>
      <c r="AG14">
        <v>46</v>
      </c>
      <c r="AH14">
        <v>22</v>
      </c>
      <c r="AI14">
        <v>11</v>
      </c>
      <c r="AJ14">
        <v>4</v>
      </c>
      <c r="AK14">
        <v>0</v>
      </c>
    </row>
    <row r="15" spans="1:37" x14ac:dyDescent="0.25">
      <c r="A15">
        <v>1912</v>
      </c>
      <c r="B15">
        <v>11</v>
      </c>
      <c r="C15">
        <v>45</v>
      </c>
      <c r="D15">
        <v>132</v>
      </c>
      <c r="E15">
        <v>292</v>
      </c>
      <c r="F15">
        <v>525</v>
      </c>
      <c r="G15">
        <v>836</v>
      </c>
      <c r="H15">
        <v>1131</v>
      </c>
      <c r="I15">
        <v>1350</v>
      </c>
      <c r="J15">
        <v>1475</v>
      </c>
      <c r="K15">
        <v>1506</v>
      </c>
      <c r="L15">
        <v>1517</v>
      </c>
      <c r="M15">
        <v>1524</v>
      </c>
      <c r="N15">
        <v>1485</v>
      </c>
      <c r="O15">
        <v>1414</v>
      </c>
      <c r="P15">
        <v>1322</v>
      </c>
      <c r="Q15">
        <v>1232</v>
      </c>
      <c r="R15">
        <v>1151</v>
      </c>
      <c r="S15">
        <v>1066</v>
      </c>
      <c r="T15">
        <v>979</v>
      </c>
      <c r="U15">
        <v>892</v>
      </c>
      <c r="V15">
        <v>831</v>
      </c>
      <c r="W15">
        <v>766</v>
      </c>
      <c r="X15">
        <v>678</v>
      </c>
      <c r="Y15">
        <v>598</v>
      </c>
      <c r="Z15">
        <v>526</v>
      </c>
      <c r="AA15">
        <v>452</v>
      </c>
      <c r="AB15">
        <v>356</v>
      </c>
      <c r="AC15">
        <v>260</v>
      </c>
      <c r="AD15">
        <v>193</v>
      </c>
      <c r="AE15">
        <v>144</v>
      </c>
      <c r="AF15">
        <v>82</v>
      </c>
      <c r="AG15">
        <v>46</v>
      </c>
      <c r="AH15">
        <v>21</v>
      </c>
      <c r="AI15">
        <v>11</v>
      </c>
      <c r="AJ15">
        <v>4</v>
      </c>
      <c r="AK15">
        <v>0</v>
      </c>
    </row>
    <row r="16" spans="1:37" x14ac:dyDescent="0.25">
      <c r="A16">
        <v>1913</v>
      </c>
      <c r="B16">
        <v>11</v>
      </c>
      <c r="C16">
        <v>47</v>
      </c>
      <c r="D16">
        <v>134</v>
      </c>
      <c r="E16">
        <v>296</v>
      </c>
      <c r="F16">
        <v>530</v>
      </c>
      <c r="G16">
        <v>842</v>
      </c>
      <c r="H16">
        <v>1132</v>
      </c>
      <c r="I16">
        <v>1344</v>
      </c>
      <c r="J16">
        <v>1462</v>
      </c>
      <c r="K16">
        <v>1488</v>
      </c>
      <c r="L16">
        <v>1502</v>
      </c>
      <c r="M16">
        <v>1514</v>
      </c>
      <c r="N16">
        <v>1475</v>
      </c>
      <c r="O16">
        <v>1405</v>
      </c>
      <c r="P16">
        <v>1312</v>
      </c>
      <c r="Q16">
        <v>1221</v>
      </c>
      <c r="R16">
        <v>1138</v>
      </c>
      <c r="S16">
        <v>1054</v>
      </c>
      <c r="T16">
        <v>968</v>
      </c>
      <c r="U16">
        <v>883</v>
      </c>
      <c r="V16">
        <v>822</v>
      </c>
      <c r="W16">
        <v>759</v>
      </c>
      <c r="X16">
        <v>673</v>
      </c>
      <c r="Y16">
        <v>594</v>
      </c>
      <c r="Z16">
        <v>523</v>
      </c>
      <c r="AA16">
        <v>451</v>
      </c>
      <c r="AB16">
        <v>355</v>
      </c>
      <c r="AC16">
        <v>258</v>
      </c>
      <c r="AD16">
        <v>190</v>
      </c>
      <c r="AE16">
        <v>142</v>
      </c>
      <c r="AF16">
        <v>79</v>
      </c>
      <c r="AG16">
        <v>43</v>
      </c>
      <c r="AH16">
        <v>19</v>
      </c>
      <c r="AI16">
        <v>10</v>
      </c>
      <c r="AJ16">
        <v>4</v>
      </c>
      <c r="AK16">
        <v>0</v>
      </c>
    </row>
    <row r="17" spans="1:37" x14ac:dyDescent="0.25">
      <c r="A17">
        <v>1914</v>
      </c>
      <c r="B17">
        <v>10</v>
      </c>
      <c r="C17">
        <v>41</v>
      </c>
      <c r="D17">
        <v>117</v>
      </c>
      <c r="E17">
        <v>259</v>
      </c>
      <c r="F17">
        <v>469</v>
      </c>
      <c r="G17">
        <v>760</v>
      </c>
      <c r="H17">
        <v>1046</v>
      </c>
      <c r="I17">
        <v>1265</v>
      </c>
      <c r="J17">
        <v>1398</v>
      </c>
      <c r="K17">
        <v>1441</v>
      </c>
      <c r="L17">
        <v>1448</v>
      </c>
      <c r="M17">
        <v>1445</v>
      </c>
      <c r="N17">
        <v>1408</v>
      </c>
      <c r="O17">
        <v>1340</v>
      </c>
      <c r="P17">
        <v>1251</v>
      </c>
      <c r="Q17">
        <v>1164</v>
      </c>
      <c r="R17">
        <v>1087</v>
      </c>
      <c r="S17">
        <v>1005</v>
      </c>
      <c r="T17">
        <v>922</v>
      </c>
      <c r="U17">
        <v>839</v>
      </c>
      <c r="V17">
        <v>780</v>
      </c>
      <c r="W17">
        <v>719</v>
      </c>
      <c r="X17">
        <v>636</v>
      </c>
      <c r="Y17">
        <v>560</v>
      </c>
      <c r="Z17">
        <v>492</v>
      </c>
      <c r="AA17">
        <v>424</v>
      </c>
      <c r="AB17">
        <v>333</v>
      </c>
      <c r="AC17">
        <v>241</v>
      </c>
      <c r="AD17">
        <v>178</v>
      </c>
      <c r="AE17">
        <v>133</v>
      </c>
      <c r="AF17">
        <v>72</v>
      </c>
      <c r="AG17">
        <v>39</v>
      </c>
      <c r="AH17">
        <v>18</v>
      </c>
      <c r="AI17">
        <v>10</v>
      </c>
      <c r="AJ17">
        <v>4</v>
      </c>
      <c r="AK17">
        <v>0</v>
      </c>
    </row>
    <row r="18" spans="1:37" x14ac:dyDescent="0.25">
      <c r="A18">
        <v>1915</v>
      </c>
      <c r="B18">
        <v>8</v>
      </c>
      <c r="C18">
        <v>29</v>
      </c>
      <c r="D18">
        <v>76</v>
      </c>
      <c r="E18">
        <v>159</v>
      </c>
      <c r="F18">
        <v>280</v>
      </c>
      <c r="G18">
        <v>450</v>
      </c>
      <c r="H18">
        <v>613</v>
      </c>
      <c r="I18">
        <v>736</v>
      </c>
      <c r="J18">
        <v>813</v>
      </c>
      <c r="K18">
        <v>842</v>
      </c>
      <c r="L18">
        <v>852</v>
      </c>
      <c r="M18">
        <v>860</v>
      </c>
      <c r="N18">
        <v>851</v>
      </c>
      <c r="O18">
        <v>823</v>
      </c>
      <c r="P18">
        <v>783</v>
      </c>
      <c r="Q18">
        <v>743</v>
      </c>
      <c r="R18">
        <v>708</v>
      </c>
      <c r="S18">
        <v>671</v>
      </c>
      <c r="T18">
        <v>631</v>
      </c>
      <c r="U18">
        <v>589</v>
      </c>
      <c r="V18">
        <v>563</v>
      </c>
      <c r="W18">
        <v>535</v>
      </c>
      <c r="X18">
        <v>486</v>
      </c>
      <c r="Y18">
        <v>440</v>
      </c>
      <c r="Z18">
        <v>397</v>
      </c>
      <c r="AA18">
        <v>351</v>
      </c>
      <c r="AB18">
        <v>283</v>
      </c>
      <c r="AC18">
        <v>209</v>
      </c>
      <c r="AD18">
        <v>158</v>
      </c>
      <c r="AE18">
        <v>121</v>
      </c>
      <c r="AF18">
        <v>67</v>
      </c>
      <c r="AG18">
        <v>37</v>
      </c>
      <c r="AH18">
        <v>17</v>
      </c>
      <c r="AI18">
        <v>9</v>
      </c>
      <c r="AJ18">
        <v>4</v>
      </c>
      <c r="AK18">
        <v>0</v>
      </c>
    </row>
    <row r="19" spans="1:37" x14ac:dyDescent="0.25">
      <c r="A19">
        <v>1916</v>
      </c>
      <c r="B19">
        <v>7</v>
      </c>
      <c r="C19">
        <v>23</v>
      </c>
      <c r="D19">
        <v>58</v>
      </c>
      <c r="E19">
        <v>117</v>
      </c>
      <c r="F19">
        <v>201</v>
      </c>
      <c r="G19">
        <v>321</v>
      </c>
      <c r="H19">
        <v>434</v>
      </c>
      <c r="I19">
        <v>523</v>
      </c>
      <c r="J19">
        <v>584</v>
      </c>
      <c r="K19">
        <v>612</v>
      </c>
      <c r="L19">
        <v>642</v>
      </c>
      <c r="M19">
        <v>671</v>
      </c>
      <c r="N19">
        <v>677</v>
      </c>
      <c r="O19">
        <v>667</v>
      </c>
      <c r="P19">
        <v>645</v>
      </c>
      <c r="Q19">
        <v>615</v>
      </c>
      <c r="R19">
        <v>587</v>
      </c>
      <c r="S19">
        <v>563</v>
      </c>
      <c r="T19">
        <v>535</v>
      </c>
      <c r="U19">
        <v>504</v>
      </c>
      <c r="V19">
        <v>488</v>
      </c>
      <c r="W19">
        <v>468</v>
      </c>
      <c r="X19">
        <v>430</v>
      </c>
      <c r="Y19">
        <v>393</v>
      </c>
      <c r="Z19">
        <v>358</v>
      </c>
      <c r="AA19">
        <v>321</v>
      </c>
      <c r="AB19">
        <v>263</v>
      </c>
      <c r="AC19">
        <v>197</v>
      </c>
      <c r="AD19">
        <v>149</v>
      </c>
      <c r="AE19">
        <v>115</v>
      </c>
      <c r="AF19">
        <v>68</v>
      </c>
      <c r="AG19">
        <v>37</v>
      </c>
      <c r="AH19">
        <v>18</v>
      </c>
      <c r="AI19">
        <v>9</v>
      </c>
      <c r="AJ19">
        <v>4</v>
      </c>
      <c r="AK19">
        <v>0</v>
      </c>
    </row>
    <row r="20" spans="1:37" x14ac:dyDescent="0.25">
      <c r="A20">
        <v>1917</v>
      </c>
      <c r="B20">
        <v>7</v>
      </c>
      <c r="C20">
        <v>24</v>
      </c>
      <c r="D20">
        <v>59</v>
      </c>
      <c r="E20">
        <v>121</v>
      </c>
      <c r="F20">
        <v>211</v>
      </c>
      <c r="G20">
        <v>336</v>
      </c>
      <c r="H20">
        <v>459</v>
      </c>
      <c r="I20">
        <v>559</v>
      </c>
      <c r="J20">
        <v>630</v>
      </c>
      <c r="K20">
        <v>668</v>
      </c>
      <c r="L20">
        <v>705</v>
      </c>
      <c r="M20">
        <v>741</v>
      </c>
      <c r="N20">
        <v>750</v>
      </c>
      <c r="O20">
        <v>742</v>
      </c>
      <c r="P20">
        <v>719</v>
      </c>
      <c r="Q20">
        <v>690</v>
      </c>
      <c r="R20">
        <v>661</v>
      </c>
      <c r="S20">
        <v>632</v>
      </c>
      <c r="T20">
        <v>598</v>
      </c>
      <c r="U20">
        <v>562</v>
      </c>
      <c r="V20">
        <v>540</v>
      </c>
      <c r="W20">
        <v>514</v>
      </c>
      <c r="X20">
        <v>469</v>
      </c>
      <c r="Y20">
        <v>425</v>
      </c>
      <c r="Z20">
        <v>383</v>
      </c>
      <c r="AA20">
        <v>336</v>
      </c>
      <c r="AB20">
        <v>269</v>
      </c>
      <c r="AC20">
        <v>201</v>
      </c>
      <c r="AD20">
        <v>151</v>
      </c>
      <c r="AE20">
        <v>115</v>
      </c>
      <c r="AF20">
        <v>70</v>
      </c>
      <c r="AG20">
        <v>39</v>
      </c>
      <c r="AH20">
        <v>19</v>
      </c>
      <c r="AI20">
        <v>10</v>
      </c>
      <c r="AJ20">
        <v>4</v>
      </c>
      <c r="AK20">
        <v>0</v>
      </c>
    </row>
    <row r="21" spans="1:37" x14ac:dyDescent="0.25">
      <c r="A21">
        <v>1918</v>
      </c>
      <c r="B21">
        <v>7</v>
      </c>
      <c r="C21">
        <v>25</v>
      </c>
      <c r="D21">
        <v>63</v>
      </c>
      <c r="E21">
        <v>132</v>
      </c>
      <c r="F21">
        <v>232</v>
      </c>
      <c r="G21">
        <v>371</v>
      </c>
      <c r="H21">
        <v>510</v>
      </c>
      <c r="I21">
        <v>629</v>
      </c>
      <c r="J21">
        <v>715</v>
      </c>
      <c r="K21">
        <v>762</v>
      </c>
      <c r="L21">
        <v>806</v>
      </c>
      <c r="M21">
        <v>847</v>
      </c>
      <c r="N21">
        <v>862</v>
      </c>
      <c r="O21">
        <v>856</v>
      </c>
      <c r="P21">
        <v>834</v>
      </c>
      <c r="Q21">
        <v>804</v>
      </c>
      <c r="R21">
        <v>776</v>
      </c>
      <c r="S21">
        <v>744</v>
      </c>
      <c r="T21">
        <v>707</v>
      </c>
      <c r="U21">
        <v>667</v>
      </c>
      <c r="V21">
        <v>642</v>
      </c>
      <c r="W21">
        <v>612</v>
      </c>
      <c r="X21">
        <v>559</v>
      </c>
      <c r="Y21">
        <v>508</v>
      </c>
      <c r="Z21">
        <v>460</v>
      </c>
      <c r="AA21">
        <v>405</v>
      </c>
      <c r="AB21">
        <v>326</v>
      </c>
      <c r="AC21">
        <v>244</v>
      </c>
      <c r="AD21">
        <v>184</v>
      </c>
      <c r="AE21">
        <v>140</v>
      </c>
      <c r="AF21">
        <v>81</v>
      </c>
      <c r="AG21">
        <v>46</v>
      </c>
      <c r="AH21">
        <v>21</v>
      </c>
      <c r="AI21">
        <v>11</v>
      </c>
      <c r="AJ21">
        <v>5</v>
      </c>
      <c r="AK21">
        <v>0</v>
      </c>
    </row>
    <row r="22" spans="1:37" x14ac:dyDescent="0.25">
      <c r="A22">
        <v>1919</v>
      </c>
      <c r="B22">
        <v>7</v>
      </c>
      <c r="C22">
        <v>23</v>
      </c>
      <c r="D22">
        <v>57</v>
      </c>
      <c r="E22">
        <v>118</v>
      </c>
      <c r="F22">
        <v>212</v>
      </c>
      <c r="G22">
        <v>347</v>
      </c>
      <c r="H22">
        <v>492</v>
      </c>
      <c r="I22">
        <v>618</v>
      </c>
      <c r="J22">
        <v>717</v>
      </c>
      <c r="K22">
        <v>780</v>
      </c>
      <c r="L22">
        <v>843</v>
      </c>
      <c r="M22">
        <v>900</v>
      </c>
      <c r="N22">
        <v>921</v>
      </c>
      <c r="O22">
        <v>919</v>
      </c>
      <c r="P22">
        <v>896</v>
      </c>
      <c r="Q22">
        <v>860</v>
      </c>
      <c r="R22">
        <v>822</v>
      </c>
      <c r="S22">
        <v>783</v>
      </c>
      <c r="T22">
        <v>739</v>
      </c>
      <c r="U22">
        <v>691</v>
      </c>
      <c r="V22">
        <v>659</v>
      </c>
      <c r="W22">
        <v>622</v>
      </c>
      <c r="X22">
        <v>561</v>
      </c>
      <c r="Y22">
        <v>504</v>
      </c>
      <c r="Z22">
        <v>451</v>
      </c>
      <c r="AA22">
        <v>388</v>
      </c>
      <c r="AB22">
        <v>305</v>
      </c>
      <c r="AC22">
        <v>226</v>
      </c>
      <c r="AD22">
        <v>169</v>
      </c>
      <c r="AE22">
        <v>127</v>
      </c>
      <c r="AF22">
        <v>75</v>
      </c>
      <c r="AG22">
        <v>41</v>
      </c>
      <c r="AH22">
        <v>20</v>
      </c>
      <c r="AI22">
        <v>10</v>
      </c>
      <c r="AJ22">
        <v>4</v>
      </c>
      <c r="AK22">
        <v>0</v>
      </c>
    </row>
    <row r="23" spans="1:37" x14ac:dyDescent="0.25">
      <c r="A23">
        <v>1920</v>
      </c>
      <c r="B23">
        <v>9</v>
      </c>
      <c r="C23">
        <v>35</v>
      </c>
      <c r="D23">
        <v>98</v>
      </c>
      <c r="E23">
        <v>221</v>
      </c>
      <c r="F23">
        <v>414</v>
      </c>
      <c r="G23">
        <v>688</v>
      </c>
      <c r="H23">
        <v>985</v>
      </c>
      <c r="I23">
        <v>1239</v>
      </c>
      <c r="J23">
        <v>1429</v>
      </c>
      <c r="K23">
        <v>1536</v>
      </c>
      <c r="L23">
        <v>1636</v>
      </c>
      <c r="M23">
        <v>1716</v>
      </c>
      <c r="N23">
        <v>1713</v>
      </c>
      <c r="O23">
        <v>1663</v>
      </c>
      <c r="P23">
        <v>1578</v>
      </c>
      <c r="Q23">
        <v>1466</v>
      </c>
      <c r="R23">
        <v>1355</v>
      </c>
      <c r="S23">
        <v>1255</v>
      </c>
      <c r="T23">
        <v>1149</v>
      </c>
      <c r="U23">
        <v>1044</v>
      </c>
      <c r="V23">
        <v>969</v>
      </c>
      <c r="W23">
        <v>890</v>
      </c>
      <c r="X23">
        <v>786</v>
      </c>
      <c r="Y23">
        <v>690</v>
      </c>
      <c r="Z23">
        <v>604</v>
      </c>
      <c r="AA23">
        <v>516</v>
      </c>
      <c r="AB23">
        <v>405</v>
      </c>
      <c r="AC23">
        <v>295</v>
      </c>
      <c r="AD23">
        <v>218</v>
      </c>
      <c r="AE23">
        <v>163</v>
      </c>
      <c r="AF23">
        <v>90</v>
      </c>
      <c r="AG23">
        <v>50</v>
      </c>
      <c r="AH23">
        <v>23</v>
      </c>
      <c r="AI23">
        <v>12</v>
      </c>
      <c r="AJ23">
        <v>5</v>
      </c>
      <c r="AK23">
        <v>1</v>
      </c>
    </row>
    <row r="24" spans="1:37" x14ac:dyDescent="0.25">
      <c r="A24">
        <v>1921</v>
      </c>
      <c r="B24">
        <v>10</v>
      </c>
      <c r="C24">
        <v>42</v>
      </c>
      <c r="D24">
        <v>120</v>
      </c>
      <c r="E24">
        <v>271</v>
      </c>
      <c r="F24">
        <v>498</v>
      </c>
      <c r="G24">
        <v>819</v>
      </c>
      <c r="H24">
        <v>1144</v>
      </c>
      <c r="I24">
        <v>1397</v>
      </c>
      <c r="J24">
        <v>1558</v>
      </c>
      <c r="K24">
        <v>1621</v>
      </c>
      <c r="L24">
        <v>1652</v>
      </c>
      <c r="M24">
        <v>1666</v>
      </c>
      <c r="N24">
        <v>1624</v>
      </c>
      <c r="O24">
        <v>1545</v>
      </c>
      <c r="P24">
        <v>1439</v>
      </c>
      <c r="Q24">
        <v>1330</v>
      </c>
      <c r="R24">
        <v>1228</v>
      </c>
      <c r="S24">
        <v>1126</v>
      </c>
      <c r="T24">
        <v>1024</v>
      </c>
      <c r="U24">
        <v>923</v>
      </c>
      <c r="V24">
        <v>847</v>
      </c>
      <c r="W24">
        <v>771</v>
      </c>
      <c r="X24">
        <v>677</v>
      </c>
      <c r="Y24">
        <v>593</v>
      </c>
      <c r="Z24">
        <v>517</v>
      </c>
      <c r="AA24">
        <v>450</v>
      </c>
      <c r="AB24">
        <v>361</v>
      </c>
      <c r="AC24">
        <v>263</v>
      </c>
      <c r="AD24">
        <v>195</v>
      </c>
      <c r="AE24">
        <v>147</v>
      </c>
      <c r="AF24">
        <v>79</v>
      </c>
      <c r="AG24">
        <v>43</v>
      </c>
      <c r="AH24">
        <v>20</v>
      </c>
      <c r="AI24">
        <v>10</v>
      </c>
      <c r="AJ24">
        <v>4</v>
      </c>
      <c r="AK24">
        <v>0</v>
      </c>
    </row>
    <row r="25" spans="1:37" x14ac:dyDescent="0.25">
      <c r="A25">
        <v>1922</v>
      </c>
      <c r="B25">
        <v>10</v>
      </c>
      <c r="C25">
        <v>39</v>
      </c>
      <c r="D25">
        <v>114</v>
      </c>
      <c r="E25">
        <v>254</v>
      </c>
      <c r="F25">
        <v>463</v>
      </c>
      <c r="G25">
        <v>758</v>
      </c>
      <c r="H25">
        <v>1055</v>
      </c>
      <c r="I25">
        <v>1286</v>
      </c>
      <c r="J25">
        <v>1436</v>
      </c>
      <c r="K25">
        <v>1496</v>
      </c>
      <c r="L25">
        <v>1532</v>
      </c>
      <c r="M25">
        <v>1553</v>
      </c>
      <c r="N25">
        <v>1519</v>
      </c>
      <c r="O25">
        <v>1449</v>
      </c>
      <c r="P25">
        <v>1353</v>
      </c>
      <c r="Q25">
        <v>1253</v>
      </c>
      <c r="R25">
        <v>1159</v>
      </c>
      <c r="S25">
        <v>1062</v>
      </c>
      <c r="T25">
        <v>964</v>
      </c>
      <c r="U25">
        <v>868</v>
      </c>
      <c r="V25">
        <v>795</v>
      </c>
      <c r="W25">
        <v>721</v>
      </c>
      <c r="X25">
        <v>631</v>
      </c>
      <c r="Y25">
        <v>551</v>
      </c>
      <c r="Z25">
        <v>479</v>
      </c>
      <c r="AA25">
        <v>413</v>
      </c>
      <c r="AB25">
        <v>329</v>
      </c>
      <c r="AC25">
        <v>239</v>
      </c>
      <c r="AD25">
        <v>176</v>
      </c>
      <c r="AE25">
        <v>131</v>
      </c>
      <c r="AF25">
        <v>71</v>
      </c>
      <c r="AG25">
        <v>39</v>
      </c>
      <c r="AH25">
        <v>18</v>
      </c>
      <c r="AI25">
        <v>10</v>
      </c>
      <c r="AJ25">
        <v>4</v>
      </c>
      <c r="AK25">
        <v>0</v>
      </c>
    </row>
    <row r="26" spans="1:37" x14ac:dyDescent="0.25">
      <c r="A26">
        <v>1923</v>
      </c>
      <c r="B26">
        <v>10</v>
      </c>
      <c r="C26">
        <v>40</v>
      </c>
      <c r="D26">
        <v>116</v>
      </c>
      <c r="E26">
        <v>257</v>
      </c>
      <c r="F26">
        <v>468</v>
      </c>
      <c r="G26">
        <v>761</v>
      </c>
      <c r="H26">
        <v>1054</v>
      </c>
      <c r="I26">
        <v>1281</v>
      </c>
      <c r="J26">
        <v>1424</v>
      </c>
      <c r="K26">
        <v>1477</v>
      </c>
      <c r="L26">
        <v>1503</v>
      </c>
      <c r="M26">
        <v>1516</v>
      </c>
      <c r="N26">
        <v>1484</v>
      </c>
      <c r="O26">
        <v>1419</v>
      </c>
      <c r="P26">
        <v>1328</v>
      </c>
      <c r="Q26">
        <v>1245</v>
      </c>
      <c r="R26">
        <v>1165</v>
      </c>
      <c r="S26">
        <v>1070</v>
      </c>
      <c r="T26">
        <v>972</v>
      </c>
      <c r="U26">
        <v>877</v>
      </c>
      <c r="V26">
        <v>800</v>
      </c>
      <c r="W26">
        <v>722</v>
      </c>
      <c r="X26">
        <v>631</v>
      </c>
      <c r="Y26">
        <v>550</v>
      </c>
      <c r="Z26">
        <v>476</v>
      </c>
      <c r="AA26">
        <v>410</v>
      </c>
      <c r="AB26">
        <v>326</v>
      </c>
      <c r="AC26">
        <v>237</v>
      </c>
      <c r="AD26">
        <v>174</v>
      </c>
      <c r="AE26">
        <v>130</v>
      </c>
      <c r="AF26">
        <v>72</v>
      </c>
      <c r="AG26">
        <v>40</v>
      </c>
      <c r="AH26">
        <v>18</v>
      </c>
      <c r="AI26">
        <v>10</v>
      </c>
      <c r="AJ26">
        <v>4</v>
      </c>
      <c r="AK26">
        <v>0</v>
      </c>
    </row>
    <row r="27" spans="1:37" x14ac:dyDescent="0.25">
      <c r="A27">
        <v>1924</v>
      </c>
      <c r="B27">
        <v>9</v>
      </c>
      <c r="C27">
        <v>40</v>
      </c>
      <c r="D27">
        <v>119</v>
      </c>
      <c r="E27">
        <v>264</v>
      </c>
      <c r="F27">
        <v>481</v>
      </c>
      <c r="G27">
        <v>785</v>
      </c>
      <c r="H27">
        <v>1065</v>
      </c>
      <c r="I27">
        <v>1267</v>
      </c>
      <c r="J27">
        <v>1397</v>
      </c>
      <c r="K27">
        <v>1443</v>
      </c>
      <c r="L27">
        <v>1468</v>
      </c>
      <c r="M27">
        <v>1473</v>
      </c>
      <c r="N27">
        <v>1423</v>
      </c>
      <c r="O27">
        <v>1352</v>
      </c>
      <c r="P27">
        <v>1271</v>
      </c>
      <c r="Q27">
        <v>1216</v>
      </c>
      <c r="R27">
        <v>1142</v>
      </c>
      <c r="S27">
        <v>1048</v>
      </c>
      <c r="T27">
        <v>962</v>
      </c>
      <c r="U27">
        <v>867</v>
      </c>
      <c r="V27">
        <v>784</v>
      </c>
      <c r="W27">
        <v>701</v>
      </c>
      <c r="X27">
        <v>614</v>
      </c>
      <c r="Y27">
        <v>529</v>
      </c>
      <c r="Z27">
        <v>455</v>
      </c>
      <c r="AA27">
        <v>395</v>
      </c>
      <c r="AB27">
        <v>318</v>
      </c>
      <c r="AC27">
        <v>235</v>
      </c>
      <c r="AD27">
        <v>174</v>
      </c>
      <c r="AE27">
        <v>122</v>
      </c>
      <c r="AF27">
        <v>71</v>
      </c>
      <c r="AG27">
        <v>38</v>
      </c>
      <c r="AH27">
        <v>18</v>
      </c>
      <c r="AI27">
        <v>10</v>
      </c>
      <c r="AJ27">
        <v>4</v>
      </c>
      <c r="AK27">
        <v>1</v>
      </c>
    </row>
    <row r="28" spans="1:37" x14ac:dyDescent="0.25">
      <c r="A28">
        <v>1925</v>
      </c>
      <c r="B28">
        <v>9</v>
      </c>
      <c r="C28">
        <v>41</v>
      </c>
      <c r="D28">
        <v>126</v>
      </c>
      <c r="E28">
        <v>281</v>
      </c>
      <c r="F28">
        <v>517</v>
      </c>
      <c r="G28">
        <v>835</v>
      </c>
      <c r="H28">
        <v>1106</v>
      </c>
      <c r="I28">
        <v>1298</v>
      </c>
      <c r="J28">
        <v>1433</v>
      </c>
      <c r="K28">
        <v>1483</v>
      </c>
      <c r="L28">
        <v>1503</v>
      </c>
      <c r="M28">
        <v>1487</v>
      </c>
      <c r="N28">
        <v>1420</v>
      </c>
      <c r="O28">
        <v>1341</v>
      </c>
      <c r="P28">
        <v>1264</v>
      </c>
      <c r="Q28">
        <v>1220</v>
      </c>
      <c r="R28">
        <v>1139</v>
      </c>
      <c r="S28">
        <v>1046</v>
      </c>
      <c r="T28">
        <v>971</v>
      </c>
      <c r="U28">
        <v>874</v>
      </c>
      <c r="V28">
        <v>791</v>
      </c>
      <c r="W28">
        <v>709</v>
      </c>
      <c r="X28">
        <v>623</v>
      </c>
      <c r="Y28">
        <v>535</v>
      </c>
      <c r="Z28">
        <v>457</v>
      </c>
      <c r="AA28">
        <v>393</v>
      </c>
      <c r="AB28">
        <v>316</v>
      </c>
      <c r="AC28">
        <v>236</v>
      </c>
      <c r="AD28">
        <v>175</v>
      </c>
      <c r="AE28">
        <v>115</v>
      </c>
      <c r="AF28">
        <v>71</v>
      </c>
      <c r="AG28">
        <v>38</v>
      </c>
      <c r="AH28">
        <v>18</v>
      </c>
      <c r="AI28">
        <v>9</v>
      </c>
      <c r="AJ28">
        <v>4</v>
      </c>
      <c r="AK28">
        <v>0</v>
      </c>
    </row>
    <row r="29" spans="1:37" x14ac:dyDescent="0.25">
      <c r="A29">
        <v>1926</v>
      </c>
      <c r="B29">
        <v>10</v>
      </c>
      <c r="C29">
        <v>43</v>
      </c>
      <c r="D29">
        <v>130</v>
      </c>
      <c r="E29">
        <v>291</v>
      </c>
      <c r="F29">
        <v>535</v>
      </c>
      <c r="G29">
        <v>848</v>
      </c>
      <c r="H29">
        <v>1108</v>
      </c>
      <c r="I29">
        <v>1301</v>
      </c>
      <c r="J29">
        <v>1436</v>
      </c>
      <c r="K29">
        <v>1487</v>
      </c>
      <c r="L29">
        <v>1496</v>
      </c>
      <c r="M29">
        <v>1469</v>
      </c>
      <c r="N29">
        <v>1402</v>
      </c>
      <c r="O29">
        <v>1324</v>
      </c>
      <c r="P29">
        <v>1248</v>
      </c>
      <c r="Q29">
        <v>1199</v>
      </c>
      <c r="R29">
        <v>1113</v>
      </c>
      <c r="S29">
        <v>1022</v>
      </c>
      <c r="T29">
        <v>949</v>
      </c>
      <c r="U29">
        <v>854</v>
      </c>
      <c r="V29">
        <v>779</v>
      </c>
      <c r="W29">
        <v>703</v>
      </c>
      <c r="X29">
        <v>618</v>
      </c>
      <c r="Y29">
        <v>530</v>
      </c>
      <c r="Z29">
        <v>453</v>
      </c>
      <c r="AA29">
        <v>385</v>
      </c>
      <c r="AB29">
        <v>305</v>
      </c>
      <c r="AC29">
        <v>229</v>
      </c>
      <c r="AD29">
        <v>170</v>
      </c>
      <c r="AE29">
        <v>111</v>
      </c>
      <c r="AF29">
        <v>67</v>
      </c>
      <c r="AG29">
        <v>36</v>
      </c>
      <c r="AH29">
        <v>17</v>
      </c>
      <c r="AI29">
        <v>9</v>
      </c>
      <c r="AJ29">
        <v>3</v>
      </c>
      <c r="AK29">
        <v>0</v>
      </c>
    </row>
    <row r="30" spans="1:37" x14ac:dyDescent="0.25">
      <c r="A30">
        <v>1927</v>
      </c>
      <c r="B30">
        <v>9</v>
      </c>
      <c r="C30">
        <v>42</v>
      </c>
      <c r="D30">
        <v>127</v>
      </c>
      <c r="E30">
        <v>284</v>
      </c>
      <c r="F30">
        <v>521</v>
      </c>
      <c r="G30">
        <v>833</v>
      </c>
      <c r="H30">
        <v>1094</v>
      </c>
      <c r="I30">
        <v>1284</v>
      </c>
      <c r="J30">
        <v>1418</v>
      </c>
      <c r="K30">
        <v>1468</v>
      </c>
      <c r="L30">
        <v>1458</v>
      </c>
      <c r="M30">
        <v>1414</v>
      </c>
      <c r="N30">
        <v>1350</v>
      </c>
      <c r="O30">
        <v>1275</v>
      </c>
      <c r="P30">
        <v>1201</v>
      </c>
      <c r="Q30">
        <v>1150</v>
      </c>
      <c r="R30">
        <v>1064</v>
      </c>
      <c r="S30">
        <v>977</v>
      </c>
      <c r="T30">
        <v>906</v>
      </c>
      <c r="U30">
        <v>816</v>
      </c>
      <c r="V30">
        <v>743</v>
      </c>
      <c r="W30">
        <v>670</v>
      </c>
      <c r="X30">
        <v>590</v>
      </c>
      <c r="Y30">
        <v>506</v>
      </c>
      <c r="Z30">
        <v>432</v>
      </c>
      <c r="AA30">
        <v>365</v>
      </c>
      <c r="AB30">
        <v>287</v>
      </c>
      <c r="AC30">
        <v>215</v>
      </c>
      <c r="AD30">
        <v>159</v>
      </c>
      <c r="AE30">
        <v>105</v>
      </c>
      <c r="AF30">
        <v>67</v>
      </c>
      <c r="AG30">
        <v>36</v>
      </c>
      <c r="AH30">
        <v>17</v>
      </c>
      <c r="AI30">
        <v>9</v>
      </c>
      <c r="AJ30">
        <v>3</v>
      </c>
      <c r="AK30">
        <v>0</v>
      </c>
    </row>
    <row r="31" spans="1:37" x14ac:dyDescent="0.25">
      <c r="A31">
        <v>1928</v>
      </c>
      <c r="B31">
        <v>11</v>
      </c>
      <c r="C31">
        <v>45</v>
      </c>
      <c r="D31">
        <v>132</v>
      </c>
      <c r="E31">
        <v>292</v>
      </c>
      <c r="F31">
        <v>527</v>
      </c>
      <c r="G31">
        <v>842</v>
      </c>
      <c r="H31">
        <v>1106</v>
      </c>
      <c r="I31">
        <v>1294</v>
      </c>
      <c r="J31">
        <v>1423</v>
      </c>
      <c r="K31">
        <v>1471</v>
      </c>
      <c r="L31">
        <v>1466</v>
      </c>
      <c r="M31">
        <v>1426</v>
      </c>
      <c r="N31">
        <v>1358</v>
      </c>
      <c r="O31">
        <v>1278</v>
      </c>
      <c r="P31">
        <v>1195</v>
      </c>
      <c r="Q31">
        <v>1146</v>
      </c>
      <c r="R31">
        <v>1067</v>
      </c>
      <c r="S31">
        <v>974</v>
      </c>
      <c r="T31">
        <v>897</v>
      </c>
      <c r="U31">
        <v>808</v>
      </c>
      <c r="V31">
        <v>745</v>
      </c>
      <c r="W31">
        <v>680</v>
      </c>
      <c r="X31">
        <v>600</v>
      </c>
      <c r="Y31">
        <v>518</v>
      </c>
      <c r="Z31">
        <v>443</v>
      </c>
      <c r="AA31">
        <v>377</v>
      </c>
      <c r="AB31">
        <v>299</v>
      </c>
      <c r="AC31">
        <v>222</v>
      </c>
      <c r="AD31">
        <v>163</v>
      </c>
      <c r="AE31">
        <v>107</v>
      </c>
      <c r="AF31">
        <v>70</v>
      </c>
      <c r="AG31">
        <v>38</v>
      </c>
      <c r="AH31">
        <v>18</v>
      </c>
      <c r="AI31">
        <v>10</v>
      </c>
      <c r="AJ31">
        <v>4</v>
      </c>
      <c r="AK31">
        <v>0</v>
      </c>
    </row>
    <row r="32" spans="1:37" x14ac:dyDescent="0.25">
      <c r="A32">
        <v>1929</v>
      </c>
      <c r="B32">
        <v>12</v>
      </c>
      <c r="C32">
        <v>47</v>
      </c>
      <c r="D32">
        <v>132</v>
      </c>
      <c r="E32">
        <v>289</v>
      </c>
      <c r="F32">
        <v>511</v>
      </c>
      <c r="G32">
        <v>832</v>
      </c>
      <c r="H32">
        <v>1104</v>
      </c>
      <c r="I32">
        <v>1288</v>
      </c>
      <c r="J32">
        <v>1410</v>
      </c>
      <c r="K32">
        <v>1454</v>
      </c>
      <c r="L32">
        <v>1448</v>
      </c>
      <c r="M32">
        <v>1404</v>
      </c>
      <c r="N32">
        <v>1335</v>
      </c>
      <c r="O32">
        <v>1251</v>
      </c>
      <c r="P32">
        <v>1161</v>
      </c>
      <c r="Q32">
        <v>1103</v>
      </c>
      <c r="R32">
        <v>1021</v>
      </c>
      <c r="S32">
        <v>926</v>
      </c>
      <c r="T32">
        <v>847</v>
      </c>
      <c r="U32">
        <v>763</v>
      </c>
      <c r="V32">
        <v>708</v>
      </c>
      <c r="W32">
        <v>648</v>
      </c>
      <c r="X32">
        <v>574</v>
      </c>
      <c r="Y32">
        <v>498</v>
      </c>
      <c r="Z32">
        <v>426</v>
      </c>
      <c r="AA32">
        <v>358</v>
      </c>
      <c r="AB32">
        <v>280</v>
      </c>
      <c r="AC32">
        <v>207</v>
      </c>
      <c r="AD32">
        <v>151</v>
      </c>
      <c r="AE32">
        <v>98</v>
      </c>
      <c r="AF32">
        <v>63</v>
      </c>
      <c r="AG32">
        <v>34</v>
      </c>
      <c r="AH32">
        <v>16</v>
      </c>
      <c r="AI32">
        <v>9</v>
      </c>
      <c r="AJ32">
        <v>4</v>
      </c>
      <c r="AK32">
        <v>0</v>
      </c>
    </row>
    <row r="33" spans="1:37" x14ac:dyDescent="0.25">
      <c r="A33">
        <v>1930</v>
      </c>
      <c r="B33">
        <v>13</v>
      </c>
      <c r="C33">
        <v>53</v>
      </c>
      <c r="D33">
        <v>144</v>
      </c>
      <c r="E33">
        <v>312</v>
      </c>
      <c r="F33">
        <v>541</v>
      </c>
      <c r="G33">
        <v>869</v>
      </c>
      <c r="H33">
        <v>1142</v>
      </c>
      <c r="I33">
        <v>1328</v>
      </c>
      <c r="J33">
        <v>1449</v>
      </c>
      <c r="K33">
        <v>1491</v>
      </c>
      <c r="L33">
        <v>1496</v>
      </c>
      <c r="M33">
        <v>1460</v>
      </c>
      <c r="N33">
        <v>1386</v>
      </c>
      <c r="O33">
        <v>1293</v>
      </c>
      <c r="P33">
        <v>1191</v>
      </c>
      <c r="Q33">
        <v>1121</v>
      </c>
      <c r="R33">
        <v>1032</v>
      </c>
      <c r="S33">
        <v>931</v>
      </c>
      <c r="T33">
        <v>844</v>
      </c>
      <c r="U33">
        <v>762</v>
      </c>
      <c r="V33">
        <v>709</v>
      </c>
      <c r="W33">
        <v>650</v>
      </c>
      <c r="X33">
        <v>578</v>
      </c>
      <c r="Y33">
        <v>505</v>
      </c>
      <c r="Z33">
        <v>432</v>
      </c>
      <c r="AA33">
        <v>361</v>
      </c>
      <c r="AB33">
        <v>281</v>
      </c>
      <c r="AC33">
        <v>206</v>
      </c>
      <c r="AD33">
        <v>149</v>
      </c>
      <c r="AE33">
        <v>97</v>
      </c>
      <c r="AF33">
        <v>63</v>
      </c>
      <c r="AG33">
        <v>34</v>
      </c>
      <c r="AH33">
        <v>16</v>
      </c>
      <c r="AI33">
        <v>9</v>
      </c>
      <c r="AJ33">
        <v>4</v>
      </c>
      <c r="AK33">
        <v>1</v>
      </c>
    </row>
    <row r="34" spans="1:37" x14ac:dyDescent="0.25">
      <c r="A34">
        <v>1931</v>
      </c>
      <c r="B34">
        <v>14</v>
      </c>
      <c r="C34">
        <v>54</v>
      </c>
      <c r="D34">
        <v>147</v>
      </c>
      <c r="E34">
        <v>318</v>
      </c>
      <c r="F34">
        <v>550</v>
      </c>
      <c r="G34">
        <v>870</v>
      </c>
      <c r="H34">
        <v>1133</v>
      </c>
      <c r="I34">
        <v>1317</v>
      </c>
      <c r="J34">
        <v>1437</v>
      </c>
      <c r="K34">
        <v>1478</v>
      </c>
      <c r="L34">
        <v>1470</v>
      </c>
      <c r="M34">
        <v>1423</v>
      </c>
      <c r="N34">
        <v>1350</v>
      </c>
      <c r="O34">
        <v>1260</v>
      </c>
      <c r="P34">
        <v>1161</v>
      </c>
      <c r="Q34">
        <v>1094</v>
      </c>
      <c r="R34">
        <v>1009</v>
      </c>
      <c r="S34">
        <v>910</v>
      </c>
      <c r="T34">
        <v>825</v>
      </c>
      <c r="U34">
        <v>745</v>
      </c>
      <c r="V34">
        <v>686</v>
      </c>
      <c r="W34">
        <v>621</v>
      </c>
      <c r="X34">
        <v>553</v>
      </c>
      <c r="Y34">
        <v>482</v>
      </c>
      <c r="Z34">
        <v>413</v>
      </c>
      <c r="AA34">
        <v>343</v>
      </c>
      <c r="AB34">
        <v>266</v>
      </c>
      <c r="AC34">
        <v>195</v>
      </c>
      <c r="AD34">
        <v>141</v>
      </c>
      <c r="AE34">
        <v>91</v>
      </c>
      <c r="AF34">
        <v>56</v>
      </c>
      <c r="AG34">
        <v>31</v>
      </c>
      <c r="AH34">
        <v>15</v>
      </c>
      <c r="AI34">
        <v>8</v>
      </c>
      <c r="AJ34">
        <v>4</v>
      </c>
      <c r="AK34">
        <v>0</v>
      </c>
    </row>
    <row r="35" spans="1:37" x14ac:dyDescent="0.25">
      <c r="A35">
        <v>1932</v>
      </c>
      <c r="B35">
        <v>13</v>
      </c>
      <c r="C35">
        <v>53</v>
      </c>
      <c r="D35">
        <v>144</v>
      </c>
      <c r="E35">
        <v>313</v>
      </c>
      <c r="F35">
        <v>543</v>
      </c>
      <c r="G35">
        <v>855</v>
      </c>
      <c r="H35">
        <v>1111</v>
      </c>
      <c r="I35">
        <v>1292</v>
      </c>
      <c r="J35">
        <v>1409</v>
      </c>
      <c r="K35">
        <v>1450</v>
      </c>
      <c r="L35">
        <v>1450</v>
      </c>
      <c r="M35">
        <v>1411</v>
      </c>
      <c r="N35">
        <v>1339</v>
      </c>
      <c r="O35">
        <v>1250</v>
      </c>
      <c r="P35">
        <v>1151</v>
      </c>
      <c r="Q35">
        <v>1089</v>
      </c>
      <c r="R35">
        <v>1008</v>
      </c>
      <c r="S35">
        <v>909</v>
      </c>
      <c r="T35">
        <v>824</v>
      </c>
      <c r="U35">
        <v>744</v>
      </c>
      <c r="V35">
        <v>682</v>
      </c>
      <c r="W35">
        <v>615</v>
      </c>
      <c r="X35">
        <v>547</v>
      </c>
      <c r="Y35">
        <v>478</v>
      </c>
      <c r="Z35">
        <v>409</v>
      </c>
      <c r="AA35">
        <v>345</v>
      </c>
      <c r="AB35">
        <v>272</v>
      </c>
      <c r="AC35">
        <v>199</v>
      </c>
      <c r="AD35">
        <v>145</v>
      </c>
      <c r="AE35">
        <v>94</v>
      </c>
      <c r="AF35">
        <v>56</v>
      </c>
      <c r="AG35">
        <v>31</v>
      </c>
      <c r="AH35">
        <v>15</v>
      </c>
      <c r="AI35">
        <v>8</v>
      </c>
      <c r="AJ35">
        <v>4</v>
      </c>
      <c r="AK35">
        <v>0</v>
      </c>
    </row>
    <row r="36" spans="1:37" x14ac:dyDescent="0.25">
      <c r="A36">
        <v>1933</v>
      </c>
      <c r="B36">
        <v>12</v>
      </c>
      <c r="C36">
        <v>51</v>
      </c>
      <c r="D36">
        <v>143</v>
      </c>
      <c r="E36">
        <v>309</v>
      </c>
      <c r="F36">
        <v>531</v>
      </c>
      <c r="G36">
        <v>833</v>
      </c>
      <c r="H36">
        <v>1065</v>
      </c>
      <c r="I36">
        <v>1230</v>
      </c>
      <c r="J36">
        <v>1348</v>
      </c>
      <c r="K36">
        <v>1390</v>
      </c>
      <c r="L36">
        <v>1389</v>
      </c>
      <c r="M36">
        <v>1349</v>
      </c>
      <c r="N36">
        <v>1275</v>
      </c>
      <c r="O36">
        <v>1186</v>
      </c>
      <c r="P36">
        <v>1093</v>
      </c>
      <c r="Q36">
        <v>1030</v>
      </c>
      <c r="R36">
        <v>948</v>
      </c>
      <c r="S36">
        <v>852</v>
      </c>
      <c r="T36">
        <v>774</v>
      </c>
      <c r="U36">
        <v>697</v>
      </c>
      <c r="V36">
        <v>636</v>
      </c>
      <c r="W36">
        <v>572</v>
      </c>
      <c r="X36">
        <v>504</v>
      </c>
      <c r="Y36">
        <v>436</v>
      </c>
      <c r="Z36">
        <v>372</v>
      </c>
      <c r="AA36">
        <v>317</v>
      </c>
      <c r="AB36">
        <v>253</v>
      </c>
      <c r="AC36">
        <v>186</v>
      </c>
      <c r="AD36">
        <v>135</v>
      </c>
      <c r="AE36">
        <v>87</v>
      </c>
      <c r="AF36">
        <v>53</v>
      </c>
      <c r="AG36">
        <v>29</v>
      </c>
      <c r="AH36">
        <v>14</v>
      </c>
      <c r="AI36">
        <v>8</v>
      </c>
      <c r="AJ36">
        <v>3</v>
      </c>
      <c r="AK36">
        <v>0</v>
      </c>
    </row>
    <row r="37" spans="1:37" x14ac:dyDescent="0.25">
      <c r="A37">
        <v>1934</v>
      </c>
      <c r="B37">
        <v>12</v>
      </c>
      <c r="C37">
        <v>53</v>
      </c>
      <c r="D37">
        <v>154</v>
      </c>
      <c r="E37">
        <v>330</v>
      </c>
      <c r="F37">
        <v>562</v>
      </c>
      <c r="G37">
        <v>869</v>
      </c>
      <c r="H37">
        <v>1089</v>
      </c>
      <c r="I37">
        <v>1248</v>
      </c>
      <c r="J37">
        <v>1376</v>
      </c>
      <c r="K37">
        <v>1422</v>
      </c>
      <c r="L37">
        <v>1414</v>
      </c>
      <c r="M37">
        <v>1366</v>
      </c>
      <c r="N37">
        <v>1286</v>
      </c>
      <c r="O37">
        <v>1192</v>
      </c>
      <c r="P37">
        <v>1098</v>
      </c>
      <c r="Q37">
        <v>1042</v>
      </c>
      <c r="R37">
        <v>964</v>
      </c>
      <c r="S37">
        <v>865</v>
      </c>
      <c r="T37">
        <v>786</v>
      </c>
      <c r="U37">
        <v>706</v>
      </c>
      <c r="V37">
        <v>639</v>
      </c>
      <c r="W37">
        <v>570</v>
      </c>
      <c r="X37">
        <v>498</v>
      </c>
      <c r="Y37">
        <v>426</v>
      </c>
      <c r="Z37">
        <v>362</v>
      </c>
      <c r="AA37">
        <v>313</v>
      </c>
      <c r="AB37">
        <v>253</v>
      </c>
      <c r="AC37">
        <v>187</v>
      </c>
      <c r="AD37">
        <v>135</v>
      </c>
      <c r="AE37">
        <v>88</v>
      </c>
      <c r="AF37">
        <v>50</v>
      </c>
      <c r="AG37">
        <v>28</v>
      </c>
      <c r="AH37">
        <v>13</v>
      </c>
      <c r="AI37">
        <v>7</v>
      </c>
      <c r="AJ37">
        <v>3</v>
      </c>
      <c r="AK37">
        <v>0</v>
      </c>
    </row>
    <row r="38" spans="1:37" x14ac:dyDescent="0.25">
      <c r="A38">
        <v>1935</v>
      </c>
      <c r="B38">
        <v>11</v>
      </c>
      <c r="C38">
        <v>53</v>
      </c>
      <c r="D38">
        <v>159</v>
      </c>
      <c r="E38">
        <v>337</v>
      </c>
      <c r="F38">
        <v>571</v>
      </c>
      <c r="G38">
        <v>870</v>
      </c>
      <c r="H38">
        <v>1067</v>
      </c>
      <c r="I38">
        <v>1215</v>
      </c>
      <c r="J38">
        <v>1346</v>
      </c>
      <c r="K38">
        <v>1394</v>
      </c>
      <c r="L38">
        <v>1378</v>
      </c>
      <c r="M38">
        <v>1323</v>
      </c>
      <c r="N38">
        <v>1240</v>
      </c>
      <c r="O38">
        <v>1146</v>
      </c>
      <c r="P38">
        <v>1055</v>
      </c>
      <c r="Q38">
        <v>997</v>
      </c>
      <c r="R38">
        <v>917</v>
      </c>
      <c r="S38">
        <v>820</v>
      </c>
      <c r="T38">
        <v>746</v>
      </c>
      <c r="U38">
        <v>668</v>
      </c>
      <c r="V38">
        <v>608</v>
      </c>
      <c r="W38">
        <v>547</v>
      </c>
      <c r="X38">
        <v>473</v>
      </c>
      <c r="Y38">
        <v>401</v>
      </c>
      <c r="Z38">
        <v>340</v>
      </c>
      <c r="AA38">
        <v>293</v>
      </c>
      <c r="AB38">
        <v>237</v>
      </c>
      <c r="AC38">
        <v>176</v>
      </c>
      <c r="AD38">
        <v>127</v>
      </c>
      <c r="AE38">
        <v>82</v>
      </c>
      <c r="AF38">
        <v>49</v>
      </c>
      <c r="AG38">
        <v>27</v>
      </c>
      <c r="AH38">
        <v>13</v>
      </c>
      <c r="AI38">
        <v>7</v>
      </c>
      <c r="AJ38">
        <v>3</v>
      </c>
      <c r="AK38">
        <v>0</v>
      </c>
    </row>
    <row r="39" spans="1:37" x14ac:dyDescent="0.25">
      <c r="A39">
        <v>1936</v>
      </c>
      <c r="B39">
        <v>12</v>
      </c>
      <c r="C39">
        <v>55</v>
      </c>
      <c r="D39">
        <v>164</v>
      </c>
      <c r="E39">
        <v>350</v>
      </c>
      <c r="F39">
        <v>591</v>
      </c>
      <c r="G39">
        <v>885</v>
      </c>
      <c r="H39">
        <v>1071</v>
      </c>
      <c r="I39">
        <v>1219</v>
      </c>
      <c r="J39">
        <v>1351</v>
      </c>
      <c r="K39">
        <v>1400</v>
      </c>
      <c r="L39">
        <v>1392</v>
      </c>
      <c r="M39">
        <v>1345</v>
      </c>
      <c r="N39">
        <v>1261</v>
      </c>
      <c r="O39">
        <v>1165</v>
      </c>
      <c r="P39">
        <v>1073</v>
      </c>
      <c r="Q39">
        <v>1010</v>
      </c>
      <c r="R39">
        <v>925</v>
      </c>
      <c r="S39">
        <v>827</v>
      </c>
      <c r="T39">
        <v>753</v>
      </c>
      <c r="U39">
        <v>675</v>
      </c>
      <c r="V39">
        <v>615</v>
      </c>
      <c r="W39">
        <v>554</v>
      </c>
      <c r="X39">
        <v>479</v>
      </c>
      <c r="Y39">
        <v>406</v>
      </c>
      <c r="Z39">
        <v>344</v>
      </c>
      <c r="AA39">
        <v>292</v>
      </c>
      <c r="AB39">
        <v>232</v>
      </c>
      <c r="AC39">
        <v>172</v>
      </c>
      <c r="AD39">
        <v>124</v>
      </c>
      <c r="AE39">
        <v>80</v>
      </c>
      <c r="AF39">
        <v>48</v>
      </c>
      <c r="AG39">
        <v>26</v>
      </c>
      <c r="AH39">
        <v>13</v>
      </c>
      <c r="AI39">
        <v>7</v>
      </c>
      <c r="AJ39">
        <v>3</v>
      </c>
      <c r="AK39">
        <v>0</v>
      </c>
    </row>
    <row r="40" spans="1:37" x14ac:dyDescent="0.25">
      <c r="A40">
        <v>1937</v>
      </c>
      <c r="B40">
        <v>11</v>
      </c>
      <c r="C40">
        <v>53</v>
      </c>
      <c r="D40">
        <v>158</v>
      </c>
      <c r="E40">
        <v>336</v>
      </c>
      <c r="F40">
        <v>569</v>
      </c>
      <c r="G40">
        <v>876</v>
      </c>
      <c r="H40">
        <v>1082</v>
      </c>
      <c r="I40">
        <v>1232</v>
      </c>
      <c r="J40">
        <v>1365</v>
      </c>
      <c r="K40">
        <v>1414</v>
      </c>
      <c r="L40">
        <v>1407</v>
      </c>
      <c r="M40">
        <v>1361</v>
      </c>
      <c r="N40">
        <v>1275</v>
      </c>
      <c r="O40">
        <v>1178</v>
      </c>
      <c r="P40">
        <v>1085</v>
      </c>
      <c r="Q40">
        <v>1018</v>
      </c>
      <c r="R40">
        <v>928</v>
      </c>
      <c r="S40">
        <v>830</v>
      </c>
      <c r="T40">
        <v>755</v>
      </c>
      <c r="U40">
        <v>677</v>
      </c>
      <c r="V40">
        <v>615</v>
      </c>
      <c r="W40">
        <v>553</v>
      </c>
      <c r="X40">
        <v>479</v>
      </c>
      <c r="Y40">
        <v>405</v>
      </c>
      <c r="Z40">
        <v>344</v>
      </c>
      <c r="AA40">
        <v>289</v>
      </c>
      <c r="AB40">
        <v>228</v>
      </c>
      <c r="AC40">
        <v>169</v>
      </c>
      <c r="AD40">
        <v>122</v>
      </c>
      <c r="AE40">
        <v>79</v>
      </c>
      <c r="AF40">
        <v>47</v>
      </c>
      <c r="AG40">
        <v>26</v>
      </c>
      <c r="AH40">
        <v>13</v>
      </c>
      <c r="AI40">
        <v>7</v>
      </c>
      <c r="AJ40">
        <v>3</v>
      </c>
      <c r="AK40">
        <v>0</v>
      </c>
    </row>
    <row r="41" spans="1:37" x14ac:dyDescent="0.25">
      <c r="A41">
        <v>1938</v>
      </c>
      <c r="B41">
        <v>10</v>
      </c>
      <c r="C41">
        <v>48</v>
      </c>
      <c r="D41">
        <v>144</v>
      </c>
      <c r="E41">
        <v>315</v>
      </c>
      <c r="F41">
        <v>550</v>
      </c>
      <c r="G41">
        <v>827</v>
      </c>
      <c r="H41">
        <v>1082</v>
      </c>
      <c r="I41">
        <v>1305</v>
      </c>
      <c r="J41">
        <v>1432</v>
      </c>
      <c r="K41">
        <v>1461</v>
      </c>
      <c r="L41">
        <v>1431</v>
      </c>
      <c r="M41">
        <v>1383</v>
      </c>
      <c r="N41">
        <v>1315</v>
      </c>
      <c r="O41">
        <v>1223</v>
      </c>
      <c r="P41">
        <v>1116</v>
      </c>
      <c r="Q41">
        <v>1031</v>
      </c>
      <c r="R41">
        <v>955</v>
      </c>
      <c r="S41">
        <v>862</v>
      </c>
      <c r="T41">
        <v>772</v>
      </c>
      <c r="U41">
        <v>686</v>
      </c>
      <c r="V41">
        <v>617</v>
      </c>
      <c r="W41">
        <v>549</v>
      </c>
      <c r="X41">
        <v>472</v>
      </c>
      <c r="Y41">
        <v>405</v>
      </c>
      <c r="Z41">
        <v>346</v>
      </c>
      <c r="AA41">
        <v>288</v>
      </c>
      <c r="AB41">
        <v>219</v>
      </c>
      <c r="AC41">
        <v>155</v>
      </c>
      <c r="AD41">
        <v>112</v>
      </c>
      <c r="AE41">
        <v>82</v>
      </c>
      <c r="AF41">
        <v>42</v>
      </c>
      <c r="AG41">
        <v>23</v>
      </c>
      <c r="AH41">
        <v>10</v>
      </c>
      <c r="AI41">
        <v>6</v>
      </c>
      <c r="AJ41">
        <v>2</v>
      </c>
      <c r="AK41">
        <v>0</v>
      </c>
    </row>
    <row r="42" spans="1:37" x14ac:dyDescent="0.25">
      <c r="A42">
        <v>1939</v>
      </c>
      <c r="B42">
        <v>10</v>
      </c>
      <c r="C42">
        <v>46</v>
      </c>
      <c r="D42">
        <v>139</v>
      </c>
      <c r="E42">
        <v>305</v>
      </c>
      <c r="F42">
        <v>531</v>
      </c>
      <c r="G42">
        <v>842</v>
      </c>
      <c r="H42">
        <v>1130</v>
      </c>
      <c r="I42">
        <v>1340</v>
      </c>
      <c r="J42">
        <v>1452</v>
      </c>
      <c r="K42">
        <v>1467</v>
      </c>
      <c r="L42">
        <v>1451</v>
      </c>
      <c r="M42">
        <v>1425</v>
      </c>
      <c r="N42">
        <v>1359</v>
      </c>
      <c r="O42">
        <v>1267</v>
      </c>
      <c r="P42">
        <v>1158</v>
      </c>
      <c r="Q42">
        <v>1061</v>
      </c>
      <c r="R42">
        <v>972</v>
      </c>
      <c r="S42">
        <v>876</v>
      </c>
      <c r="T42">
        <v>782</v>
      </c>
      <c r="U42">
        <v>693</v>
      </c>
      <c r="V42">
        <v>625</v>
      </c>
      <c r="W42">
        <v>557</v>
      </c>
      <c r="X42">
        <v>478</v>
      </c>
      <c r="Y42">
        <v>409</v>
      </c>
      <c r="Z42">
        <v>349</v>
      </c>
      <c r="AA42">
        <v>288</v>
      </c>
      <c r="AB42">
        <v>217</v>
      </c>
      <c r="AC42">
        <v>154</v>
      </c>
      <c r="AD42">
        <v>111</v>
      </c>
      <c r="AE42">
        <v>81</v>
      </c>
      <c r="AF42">
        <v>44</v>
      </c>
      <c r="AG42">
        <v>24</v>
      </c>
      <c r="AH42">
        <v>11</v>
      </c>
      <c r="AI42">
        <v>6</v>
      </c>
      <c r="AJ42">
        <v>2</v>
      </c>
      <c r="AK42">
        <v>0</v>
      </c>
    </row>
    <row r="43" spans="1:37" x14ac:dyDescent="0.25">
      <c r="A43">
        <v>1940</v>
      </c>
      <c r="B43">
        <v>8</v>
      </c>
      <c r="C43">
        <v>34</v>
      </c>
      <c r="D43">
        <v>101</v>
      </c>
      <c r="E43">
        <v>224</v>
      </c>
      <c r="F43">
        <v>401</v>
      </c>
      <c r="G43">
        <v>678</v>
      </c>
      <c r="H43">
        <v>960</v>
      </c>
      <c r="I43">
        <v>1162</v>
      </c>
      <c r="J43">
        <v>1285</v>
      </c>
      <c r="K43">
        <v>1324</v>
      </c>
      <c r="L43">
        <v>1288</v>
      </c>
      <c r="M43">
        <v>1241</v>
      </c>
      <c r="N43">
        <v>1203</v>
      </c>
      <c r="O43">
        <v>1140</v>
      </c>
      <c r="P43">
        <v>1061</v>
      </c>
      <c r="Q43">
        <v>998</v>
      </c>
      <c r="R43">
        <v>941</v>
      </c>
      <c r="S43">
        <v>864</v>
      </c>
      <c r="T43">
        <v>787</v>
      </c>
      <c r="U43">
        <v>711</v>
      </c>
      <c r="V43">
        <v>653</v>
      </c>
      <c r="W43">
        <v>591</v>
      </c>
      <c r="X43">
        <v>514</v>
      </c>
      <c r="Y43">
        <v>445</v>
      </c>
      <c r="Z43">
        <v>384</v>
      </c>
      <c r="AA43">
        <v>316</v>
      </c>
      <c r="AB43">
        <v>237</v>
      </c>
      <c r="AC43">
        <v>169</v>
      </c>
      <c r="AD43">
        <v>121</v>
      </c>
      <c r="AE43">
        <v>88</v>
      </c>
      <c r="AF43">
        <v>49</v>
      </c>
      <c r="AG43">
        <v>26</v>
      </c>
      <c r="AH43">
        <v>13</v>
      </c>
      <c r="AI43">
        <v>6</v>
      </c>
      <c r="AJ43">
        <v>2</v>
      </c>
      <c r="AK43">
        <v>0</v>
      </c>
    </row>
    <row r="44" spans="1:37" x14ac:dyDescent="0.25">
      <c r="A44">
        <v>1941</v>
      </c>
      <c r="B44">
        <v>7</v>
      </c>
      <c r="C44">
        <v>29</v>
      </c>
      <c r="D44">
        <v>83</v>
      </c>
      <c r="E44">
        <v>185</v>
      </c>
      <c r="F44">
        <v>339</v>
      </c>
      <c r="G44">
        <v>581</v>
      </c>
      <c r="H44">
        <v>838</v>
      </c>
      <c r="I44">
        <v>1032</v>
      </c>
      <c r="J44">
        <v>1160</v>
      </c>
      <c r="K44">
        <v>1214</v>
      </c>
      <c r="L44">
        <v>1180</v>
      </c>
      <c r="M44">
        <v>1132</v>
      </c>
      <c r="N44">
        <v>1106</v>
      </c>
      <c r="O44">
        <v>1057</v>
      </c>
      <c r="P44">
        <v>990</v>
      </c>
      <c r="Q44">
        <v>938</v>
      </c>
      <c r="R44">
        <v>889</v>
      </c>
      <c r="S44">
        <v>821</v>
      </c>
      <c r="T44">
        <v>752</v>
      </c>
      <c r="U44">
        <v>682</v>
      </c>
      <c r="V44">
        <v>626</v>
      </c>
      <c r="W44">
        <v>567</v>
      </c>
      <c r="X44">
        <v>496</v>
      </c>
      <c r="Y44">
        <v>431</v>
      </c>
      <c r="Z44">
        <v>374</v>
      </c>
      <c r="AA44">
        <v>314</v>
      </c>
      <c r="AB44">
        <v>240</v>
      </c>
      <c r="AC44">
        <v>170</v>
      </c>
      <c r="AD44">
        <v>123</v>
      </c>
      <c r="AE44">
        <v>90</v>
      </c>
      <c r="AF44">
        <v>46</v>
      </c>
      <c r="AG44">
        <v>25</v>
      </c>
      <c r="AH44">
        <v>11</v>
      </c>
      <c r="AI44">
        <v>5</v>
      </c>
      <c r="AJ44">
        <v>2</v>
      </c>
      <c r="AK44">
        <v>0</v>
      </c>
    </row>
    <row r="45" spans="1:37" x14ac:dyDescent="0.25">
      <c r="A45">
        <v>1942</v>
      </c>
      <c r="B45">
        <v>8</v>
      </c>
      <c r="C45">
        <v>32</v>
      </c>
      <c r="D45">
        <v>94</v>
      </c>
      <c r="E45">
        <v>216</v>
      </c>
      <c r="F45">
        <v>403</v>
      </c>
      <c r="G45">
        <v>672</v>
      </c>
      <c r="H45">
        <v>947</v>
      </c>
      <c r="I45">
        <v>1154</v>
      </c>
      <c r="J45">
        <v>1283</v>
      </c>
      <c r="K45">
        <v>1326</v>
      </c>
      <c r="L45">
        <v>1277</v>
      </c>
      <c r="M45">
        <v>1218</v>
      </c>
      <c r="N45">
        <v>1187</v>
      </c>
      <c r="O45">
        <v>1133</v>
      </c>
      <c r="P45">
        <v>1064</v>
      </c>
      <c r="Q45">
        <v>1023</v>
      </c>
      <c r="R45">
        <v>985</v>
      </c>
      <c r="S45">
        <v>912</v>
      </c>
      <c r="T45">
        <v>837</v>
      </c>
      <c r="U45">
        <v>762</v>
      </c>
      <c r="V45">
        <v>699</v>
      </c>
      <c r="W45">
        <v>630</v>
      </c>
      <c r="X45">
        <v>549</v>
      </c>
      <c r="Y45">
        <v>477</v>
      </c>
      <c r="Z45">
        <v>413</v>
      </c>
      <c r="AA45">
        <v>346</v>
      </c>
      <c r="AB45">
        <v>264</v>
      </c>
      <c r="AC45">
        <v>187</v>
      </c>
      <c r="AD45">
        <v>134</v>
      </c>
      <c r="AE45">
        <v>98</v>
      </c>
      <c r="AF45">
        <v>50</v>
      </c>
      <c r="AG45">
        <v>27</v>
      </c>
      <c r="AH45">
        <v>11</v>
      </c>
      <c r="AI45">
        <v>5</v>
      </c>
      <c r="AJ45">
        <v>2</v>
      </c>
      <c r="AK45">
        <v>0</v>
      </c>
    </row>
    <row r="46" spans="1:37" x14ac:dyDescent="0.25">
      <c r="A46">
        <v>1943</v>
      </c>
      <c r="B46">
        <v>8</v>
      </c>
      <c r="C46">
        <v>36</v>
      </c>
      <c r="D46">
        <v>110</v>
      </c>
      <c r="E46">
        <v>264</v>
      </c>
      <c r="F46">
        <v>507</v>
      </c>
      <c r="G46">
        <v>796</v>
      </c>
      <c r="H46">
        <v>1071</v>
      </c>
      <c r="I46">
        <v>1283</v>
      </c>
      <c r="J46">
        <v>1425</v>
      </c>
      <c r="K46">
        <v>1422</v>
      </c>
      <c r="L46">
        <v>1388</v>
      </c>
      <c r="M46">
        <v>1320</v>
      </c>
      <c r="N46">
        <v>1252</v>
      </c>
      <c r="O46">
        <v>1196</v>
      </c>
      <c r="P46">
        <v>1128</v>
      </c>
      <c r="Q46">
        <v>1070</v>
      </c>
      <c r="R46">
        <v>990</v>
      </c>
      <c r="S46">
        <v>929</v>
      </c>
      <c r="T46">
        <v>856</v>
      </c>
      <c r="U46">
        <v>793</v>
      </c>
      <c r="V46">
        <v>711</v>
      </c>
      <c r="W46">
        <v>655</v>
      </c>
      <c r="X46">
        <v>567</v>
      </c>
      <c r="Y46">
        <v>508</v>
      </c>
      <c r="Z46">
        <v>433</v>
      </c>
      <c r="AA46">
        <v>353</v>
      </c>
      <c r="AB46">
        <v>279</v>
      </c>
      <c r="AC46">
        <v>202</v>
      </c>
      <c r="AD46">
        <v>141</v>
      </c>
      <c r="AE46">
        <v>87</v>
      </c>
      <c r="AF46">
        <v>45</v>
      </c>
      <c r="AG46">
        <v>24</v>
      </c>
      <c r="AH46">
        <v>9</v>
      </c>
      <c r="AI46">
        <v>4</v>
      </c>
      <c r="AJ46">
        <v>2</v>
      </c>
      <c r="AK46">
        <v>0</v>
      </c>
    </row>
    <row r="47" spans="1:37" x14ac:dyDescent="0.25">
      <c r="A47">
        <v>1944</v>
      </c>
      <c r="B47">
        <v>10</v>
      </c>
      <c r="C47">
        <v>36</v>
      </c>
      <c r="D47">
        <v>114</v>
      </c>
      <c r="E47">
        <v>259</v>
      </c>
      <c r="F47">
        <v>501</v>
      </c>
      <c r="G47">
        <v>765</v>
      </c>
      <c r="H47">
        <v>1017</v>
      </c>
      <c r="I47">
        <v>1249</v>
      </c>
      <c r="J47">
        <v>1379</v>
      </c>
      <c r="K47">
        <v>1473</v>
      </c>
      <c r="L47">
        <v>1448</v>
      </c>
      <c r="M47">
        <v>1384</v>
      </c>
      <c r="N47">
        <v>1324</v>
      </c>
      <c r="O47">
        <v>1228</v>
      </c>
      <c r="P47">
        <v>1173</v>
      </c>
      <c r="Q47">
        <v>1111</v>
      </c>
      <c r="R47">
        <v>1038</v>
      </c>
      <c r="S47">
        <v>974</v>
      </c>
      <c r="T47">
        <v>907</v>
      </c>
      <c r="U47">
        <v>835</v>
      </c>
      <c r="V47">
        <v>765</v>
      </c>
      <c r="W47">
        <v>681</v>
      </c>
      <c r="X47">
        <v>608</v>
      </c>
      <c r="Y47">
        <v>528</v>
      </c>
      <c r="Z47">
        <v>461</v>
      </c>
      <c r="AA47">
        <v>377</v>
      </c>
      <c r="AB47">
        <v>289</v>
      </c>
      <c r="AC47">
        <v>219</v>
      </c>
      <c r="AD47">
        <v>151</v>
      </c>
      <c r="AE47">
        <v>97</v>
      </c>
      <c r="AF47">
        <v>53</v>
      </c>
      <c r="AG47">
        <v>24</v>
      </c>
      <c r="AH47">
        <v>10</v>
      </c>
      <c r="AI47">
        <v>4</v>
      </c>
      <c r="AJ47">
        <v>2</v>
      </c>
      <c r="AK47">
        <v>0</v>
      </c>
    </row>
    <row r="48" spans="1:37" x14ac:dyDescent="0.25">
      <c r="A48">
        <v>1945</v>
      </c>
      <c r="B48">
        <v>9</v>
      </c>
      <c r="C48">
        <v>42</v>
      </c>
      <c r="D48">
        <v>125</v>
      </c>
      <c r="E48">
        <v>281</v>
      </c>
      <c r="F48">
        <v>515</v>
      </c>
      <c r="G48">
        <v>802</v>
      </c>
      <c r="H48">
        <v>1035</v>
      </c>
      <c r="I48">
        <v>1246</v>
      </c>
      <c r="J48">
        <v>1375</v>
      </c>
      <c r="K48">
        <v>1447</v>
      </c>
      <c r="L48">
        <v>1506</v>
      </c>
      <c r="M48">
        <v>1428</v>
      </c>
      <c r="N48">
        <v>1373</v>
      </c>
      <c r="O48">
        <v>1300</v>
      </c>
      <c r="P48">
        <v>1215</v>
      </c>
      <c r="Q48">
        <v>1134</v>
      </c>
      <c r="R48">
        <v>1066</v>
      </c>
      <c r="S48">
        <v>1013</v>
      </c>
      <c r="T48">
        <v>925</v>
      </c>
      <c r="U48">
        <v>848</v>
      </c>
      <c r="V48">
        <v>789</v>
      </c>
      <c r="W48">
        <v>705</v>
      </c>
      <c r="X48">
        <v>626</v>
      </c>
      <c r="Y48">
        <v>552</v>
      </c>
      <c r="Z48">
        <v>473</v>
      </c>
      <c r="AA48">
        <v>391</v>
      </c>
      <c r="AB48">
        <v>300</v>
      </c>
      <c r="AC48">
        <v>224</v>
      </c>
      <c r="AD48">
        <v>155</v>
      </c>
      <c r="AE48">
        <v>100</v>
      </c>
      <c r="AF48">
        <v>59</v>
      </c>
      <c r="AG48">
        <v>26</v>
      </c>
      <c r="AH48">
        <v>12</v>
      </c>
      <c r="AI48">
        <v>4</v>
      </c>
      <c r="AJ48">
        <v>1</v>
      </c>
      <c r="AK48">
        <v>0</v>
      </c>
    </row>
    <row r="49" spans="1:37" x14ac:dyDescent="0.25">
      <c r="A49">
        <v>1946</v>
      </c>
      <c r="B49">
        <v>6</v>
      </c>
      <c r="C49">
        <v>35</v>
      </c>
      <c r="D49">
        <v>124</v>
      </c>
      <c r="E49">
        <v>306</v>
      </c>
      <c r="F49">
        <v>571</v>
      </c>
      <c r="G49">
        <v>889</v>
      </c>
      <c r="H49">
        <v>1195</v>
      </c>
      <c r="I49">
        <v>1465</v>
      </c>
      <c r="J49">
        <v>1637</v>
      </c>
      <c r="K49">
        <v>1787</v>
      </c>
      <c r="L49">
        <v>1861</v>
      </c>
      <c r="M49">
        <v>1942</v>
      </c>
      <c r="N49">
        <v>1903</v>
      </c>
      <c r="O49">
        <v>1822</v>
      </c>
      <c r="P49">
        <v>1733</v>
      </c>
      <c r="Q49">
        <v>1652</v>
      </c>
      <c r="R49">
        <v>1554</v>
      </c>
      <c r="S49">
        <v>1455</v>
      </c>
      <c r="T49">
        <v>1342</v>
      </c>
      <c r="U49">
        <v>1213</v>
      </c>
      <c r="V49">
        <v>1068</v>
      </c>
      <c r="W49">
        <v>954</v>
      </c>
      <c r="X49">
        <v>807</v>
      </c>
      <c r="Y49">
        <v>673</v>
      </c>
      <c r="Z49">
        <v>562</v>
      </c>
      <c r="AA49">
        <v>456</v>
      </c>
      <c r="AB49">
        <v>344</v>
      </c>
      <c r="AC49">
        <v>248</v>
      </c>
      <c r="AD49">
        <v>166</v>
      </c>
      <c r="AE49">
        <v>100</v>
      </c>
      <c r="AF49">
        <v>59</v>
      </c>
      <c r="AG49">
        <v>33</v>
      </c>
      <c r="AH49">
        <v>11</v>
      </c>
      <c r="AI49">
        <v>4</v>
      </c>
      <c r="AJ49">
        <v>2</v>
      </c>
      <c r="AK49">
        <v>0</v>
      </c>
    </row>
    <row r="50" spans="1:37" x14ac:dyDescent="0.25">
      <c r="A50">
        <v>1947</v>
      </c>
      <c r="B50">
        <v>9</v>
      </c>
      <c r="C50">
        <v>40</v>
      </c>
      <c r="D50">
        <v>132</v>
      </c>
      <c r="E50">
        <v>335</v>
      </c>
      <c r="F50">
        <v>668</v>
      </c>
      <c r="G50">
        <v>1054</v>
      </c>
      <c r="H50">
        <v>1416</v>
      </c>
      <c r="I50">
        <v>1727</v>
      </c>
      <c r="J50">
        <v>1899</v>
      </c>
      <c r="K50">
        <v>1981</v>
      </c>
      <c r="L50">
        <v>2018</v>
      </c>
      <c r="M50">
        <v>1946</v>
      </c>
      <c r="N50">
        <v>1885</v>
      </c>
      <c r="O50">
        <v>1748</v>
      </c>
      <c r="P50">
        <v>1617</v>
      </c>
      <c r="Q50">
        <v>1531</v>
      </c>
      <c r="R50">
        <v>1415</v>
      </c>
      <c r="S50">
        <v>1309</v>
      </c>
      <c r="T50">
        <v>1209</v>
      </c>
      <c r="U50">
        <v>1102</v>
      </c>
      <c r="V50">
        <v>996</v>
      </c>
      <c r="W50">
        <v>884</v>
      </c>
      <c r="X50">
        <v>775</v>
      </c>
      <c r="Y50">
        <v>673</v>
      </c>
      <c r="Z50">
        <v>546</v>
      </c>
      <c r="AA50">
        <v>447</v>
      </c>
      <c r="AB50">
        <v>346</v>
      </c>
      <c r="AC50">
        <v>256</v>
      </c>
      <c r="AD50">
        <v>172</v>
      </c>
      <c r="AE50">
        <v>111</v>
      </c>
      <c r="AF50">
        <v>63</v>
      </c>
      <c r="AG50">
        <v>33</v>
      </c>
      <c r="AH50">
        <v>16</v>
      </c>
      <c r="AI50">
        <v>5</v>
      </c>
      <c r="AJ50">
        <v>2</v>
      </c>
      <c r="AK50">
        <v>0</v>
      </c>
    </row>
    <row r="51" spans="1:37" x14ac:dyDescent="0.25">
      <c r="A51">
        <v>1948</v>
      </c>
      <c r="B51">
        <v>9</v>
      </c>
      <c r="C51">
        <v>43</v>
      </c>
      <c r="D51">
        <v>132</v>
      </c>
      <c r="E51">
        <v>337</v>
      </c>
      <c r="F51">
        <v>671</v>
      </c>
      <c r="G51">
        <v>1094</v>
      </c>
      <c r="H51">
        <v>1442</v>
      </c>
      <c r="I51">
        <v>1745</v>
      </c>
      <c r="J51">
        <v>1912</v>
      </c>
      <c r="K51">
        <v>1983</v>
      </c>
      <c r="L51">
        <v>1991</v>
      </c>
      <c r="M51">
        <v>1924</v>
      </c>
      <c r="N51">
        <v>1839</v>
      </c>
      <c r="O51">
        <v>1769</v>
      </c>
      <c r="P51">
        <v>1627</v>
      </c>
      <c r="Q51">
        <v>1506</v>
      </c>
      <c r="R51">
        <v>1416</v>
      </c>
      <c r="S51">
        <v>1281</v>
      </c>
      <c r="T51">
        <v>1180</v>
      </c>
      <c r="U51">
        <v>1074</v>
      </c>
      <c r="V51">
        <v>986</v>
      </c>
      <c r="W51">
        <v>864</v>
      </c>
      <c r="X51">
        <v>752</v>
      </c>
      <c r="Y51">
        <v>653</v>
      </c>
      <c r="Z51">
        <v>542</v>
      </c>
      <c r="AA51">
        <v>433</v>
      </c>
      <c r="AB51">
        <v>341</v>
      </c>
      <c r="AC51">
        <v>250</v>
      </c>
      <c r="AD51">
        <v>174</v>
      </c>
      <c r="AE51">
        <v>110</v>
      </c>
      <c r="AF51">
        <v>60</v>
      </c>
      <c r="AG51">
        <v>31</v>
      </c>
      <c r="AH51">
        <v>15</v>
      </c>
      <c r="AI51">
        <v>7</v>
      </c>
      <c r="AJ51">
        <v>2</v>
      </c>
      <c r="AK51">
        <v>0</v>
      </c>
    </row>
    <row r="52" spans="1:37" x14ac:dyDescent="0.25">
      <c r="A52">
        <v>1949</v>
      </c>
      <c r="B52">
        <v>9</v>
      </c>
      <c r="C52">
        <v>43</v>
      </c>
      <c r="D52">
        <v>139</v>
      </c>
      <c r="E52">
        <v>345</v>
      </c>
      <c r="F52">
        <v>674</v>
      </c>
      <c r="G52">
        <v>1068</v>
      </c>
      <c r="H52">
        <v>1466</v>
      </c>
      <c r="I52">
        <v>1767</v>
      </c>
      <c r="J52">
        <v>1926</v>
      </c>
      <c r="K52">
        <v>2017</v>
      </c>
      <c r="L52">
        <v>2003</v>
      </c>
      <c r="M52">
        <v>1927</v>
      </c>
      <c r="N52">
        <v>1873</v>
      </c>
      <c r="O52">
        <v>1743</v>
      </c>
      <c r="P52">
        <v>1632</v>
      </c>
      <c r="Q52">
        <v>1517</v>
      </c>
      <c r="R52">
        <v>1375</v>
      </c>
      <c r="S52">
        <v>1279</v>
      </c>
      <c r="T52">
        <v>1175</v>
      </c>
      <c r="U52">
        <v>1040</v>
      </c>
      <c r="V52">
        <v>941</v>
      </c>
      <c r="W52">
        <v>840</v>
      </c>
      <c r="X52">
        <v>733</v>
      </c>
      <c r="Y52">
        <v>622</v>
      </c>
      <c r="Z52">
        <v>524</v>
      </c>
      <c r="AA52">
        <v>418</v>
      </c>
      <c r="AB52">
        <v>323</v>
      </c>
      <c r="AC52">
        <v>238</v>
      </c>
      <c r="AD52">
        <v>169</v>
      </c>
      <c r="AE52">
        <v>103</v>
      </c>
      <c r="AF52">
        <v>61</v>
      </c>
      <c r="AG52">
        <v>31</v>
      </c>
      <c r="AH52">
        <v>14</v>
      </c>
      <c r="AI52">
        <v>6</v>
      </c>
      <c r="AJ52">
        <v>3</v>
      </c>
      <c r="AK52">
        <v>0</v>
      </c>
    </row>
    <row r="53" spans="1:37" x14ac:dyDescent="0.25">
      <c r="A53">
        <v>1950</v>
      </c>
      <c r="B53">
        <v>10</v>
      </c>
      <c r="C53">
        <v>46</v>
      </c>
      <c r="D53">
        <v>141</v>
      </c>
      <c r="E53">
        <v>344</v>
      </c>
      <c r="F53">
        <v>662</v>
      </c>
      <c r="G53">
        <v>1064</v>
      </c>
      <c r="H53">
        <v>1431</v>
      </c>
      <c r="I53">
        <v>1760</v>
      </c>
      <c r="J53">
        <v>1910</v>
      </c>
      <c r="K53">
        <v>1983</v>
      </c>
      <c r="L53">
        <v>1973</v>
      </c>
      <c r="M53">
        <v>1891</v>
      </c>
      <c r="N53">
        <v>1827</v>
      </c>
      <c r="O53">
        <v>1717</v>
      </c>
      <c r="P53">
        <v>1592</v>
      </c>
      <c r="Q53">
        <v>1483</v>
      </c>
      <c r="R53">
        <v>1362</v>
      </c>
      <c r="S53">
        <v>1238</v>
      </c>
      <c r="T53">
        <v>1126</v>
      </c>
      <c r="U53">
        <v>1032</v>
      </c>
      <c r="V53">
        <v>921</v>
      </c>
      <c r="W53">
        <v>803</v>
      </c>
      <c r="X53">
        <v>713</v>
      </c>
      <c r="Y53">
        <v>616</v>
      </c>
      <c r="Z53">
        <v>504</v>
      </c>
      <c r="AA53">
        <v>410</v>
      </c>
      <c r="AB53">
        <v>321</v>
      </c>
      <c r="AC53">
        <v>226</v>
      </c>
      <c r="AD53">
        <v>155</v>
      </c>
      <c r="AE53">
        <v>100</v>
      </c>
      <c r="AF53">
        <v>56</v>
      </c>
      <c r="AG53">
        <v>28</v>
      </c>
      <c r="AH53">
        <v>12</v>
      </c>
      <c r="AI53">
        <v>6</v>
      </c>
      <c r="AJ53">
        <v>3</v>
      </c>
      <c r="AK53">
        <v>0</v>
      </c>
    </row>
    <row r="54" spans="1:37" x14ac:dyDescent="0.25">
      <c r="A54">
        <v>1951</v>
      </c>
      <c r="B54">
        <v>9</v>
      </c>
      <c r="C54">
        <v>41</v>
      </c>
      <c r="D54">
        <v>134</v>
      </c>
      <c r="E54">
        <v>321</v>
      </c>
      <c r="F54">
        <v>639</v>
      </c>
      <c r="G54">
        <v>1016</v>
      </c>
      <c r="H54">
        <v>1396</v>
      </c>
      <c r="I54">
        <v>1706</v>
      </c>
      <c r="J54">
        <v>1872</v>
      </c>
      <c r="K54">
        <v>1929</v>
      </c>
      <c r="L54">
        <v>1911</v>
      </c>
      <c r="M54">
        <v>1793</v>
      </c>
      <c r="N54">
        <v>1718</v>
      </c>
      <c r="O54">
        <v>1617</v>
      </c>
      <c r="P54">
        <v>1515</v>
      </c>
      <c r="Q54">
        <v>1381</v>
      </c>
      <c r="R54">
        <v>1284</v>
      </c>
      <c r="S54">
        <v>1177</v>
      </c>
      <c r="T54">
        <v>1058</v>
      </c>
      <c r="U54">
        <v>955</v>
      </c>
      <c r="V54">
        <v>872</v>
      </c>
      <c r="W54">
        <v>756</v>
      </c>
      <c r="X54">
        <v>654</v>
      </c>
      <c r="Y54">
        <v>576</v>
      </c>
      <c r="Z54">
        <v>483</v>
      </c>
      <c r="AA54">
        <v>382</v>
      </c>
      <c r="AB54">
        <v>296</v>
      </c>
      <c r="AC54">
        <v>223</v>
      </c>
      <c r="AD54">
        <v>150</v>
      </c>
      <c r="AE54">
        <v>94</v>
      </c>
      <c r="AF54">
        <v>53</v>
      </c>
      <c r="AG54">
        <v>26</v>
      </c>
      <c r="AH54">
        <v>12</v>
      </c>
      <c r="AI54">
        <v>5</v>
      </c>
      <c r="AJ54">
        <v>2</v>
      </c>
      <c r="AK54">
        <v>0</v>
      </c>
    </row>
    <row r="55" spans="1:37" x14ac:dyDescent="0.25">
      <c r="A55">
        <v>1952</v>
      </c>
      <c r="B55">
        <v>8</v>
      </c>
      <c r="C55">
        <v>39</v>
      </c>
      <c r="D55">
        <v>125</v>
      </c>
      <c r="E55">
        <v>318</v>
      </c>
      <c r="F55">
        <v>623</v>
      </c>
      <c r="G55">
        <v>1012</v>
      </c>
      <c r="H55">
        <v>1362</v>
      </c>
      <c r="I55">
        <v>1681</v>
      </c>
      <c r="J55">
        <v>1850</v>
      </c>
      <c r="K55">
        <v>1929</v>
      </c>
      <c r="L55">
        <v>1896</v>
      </c>
      <c r="M55">
        <v>1787</v>
      </c>
      <c r="N55">
        <v>1703</v>
      </c>
      <c r="O55">
        <v>1607</v>
      </c>
      <c r="P55">
        <v>1503</v>
      </c>
      <c r="Q55">
        <v>1388</v>
      </c>
      <c r="R55">
        <v>1252</v>
      </c>
      <c r="S55">
        <v>1149</v>
      </c>
      <c r="T55">
        <v>1065</v>
      </c>
      <c r="U55">
        <v>943</v>
      </c>
      <c r="V55">
        <v>856</v>
      </c>
      <c r="W55">
        <v>767</v>
      </c>
      <c r="X55">
        <v>650</v>
      </c>
      <c r="Y55">
        <v>557</v>
      </c>
      <c r="Z55">
        <v>477</v>
      </c>
      <c r="AA55">
        <v>384</v>
      </c>
      <c r="AB55">
        <v>285</v>
      </c>
      <c r="AC55">
        <v>219</v>
      </c>
      <c r="AD55">
        <v>150</v>
      </c>
      <c r="AE55">
        <v>90</v>
      </c>
      <c r="AF55">
        <v>50</v>
      </c>
      <c r="AG55">
        <v>28</v>
      </c>
      <c r="AH55">
        <v>12</v>
      </c>
      <c r="AI55">
        <v>4</v>
      </c>
      <c r="AJ55">
        <v>3</v>
      </c>
      <c r="AK55">
        <v>0</v>
      </c>
    </row>
    <row r="56" spans="1:37" x14ac:dyDescent="0.25">
      <c r="A56">
        <v>1953</v>
      </c>
      <c r="B56">
        <v>8</v>
      </c>
      <c r="C56">
        <v>39</v>
      </c>
      <c r="D56">
        <v>125</v>
      </c>
      <c r="E56">
        <v>306</v>
      </c>
      <c r="F56">
        <v>609</v>
      </c>
      <c r="G56">
        <v>986</v>
      </c>
      <c r="H56">
        <v>1347</v>
      </c>
      <c r="I56">
        <v>1653</v>
      </c>
      <c r="J56">
        <v>1834</v>
      </c>
      <c r="K56">
        <v>1906</v>
      </c>
      <c r="L56">
        <v>1888</v>
      </c>
      <c r="M56">
        <v>1782</v>
      </c>
      <c r="N56">
        <v>1673</v>
      </c>
      <c r="O56">
        <v>1561</v>
      </c>
      <c r="P56">
        <v>1455</v>
      </c>
      <c r="Q56">
        <v>1337</v>
      </c>
      <c r="R56">
        <v>1226</v>
      </c>
      <c r="S56">
        <v>1086</v>
      </c>
      <c r="T56">
        <v>1012</v>
      </c>
      <c r="U56">
        <v>912</v>
      </c>
      <c r="V56">
        <v>810</v>
      </c>
      <c r="W56">
        <v>727</v>
      </c>
      <c r="X56">
        <v>640</v>
      </c>
      <c r="Y56">
        <v>535</v>
      </c>
      <c r="Z56">
        <v>445</v>
      </c>
      <c r="AA56">
        <v>355</v>
      </c>
      <c r="AB56">
        <v>268</v>
      </c>
      <c r="AC56">
        <v>201</v>
      </c>
      <c r="AD56">
        <v>137</v>
      </c>
      <c r="AE56">
        <v>85</v>
      </c>
      <c r="AF56">
        <v>48</v>
      </c>
      <c r="AG56">
        <v>23</v>
      </c>
      <c r="AH56">
        <v>12</v>
      </c>
      <c r="AI56">
        <v>5</v>
      </c>
      <c r="AJ56">
        <v>2</v>
      </c>
      <c r="AK56">
        <v>0</v>
      </c>
    </row>
    <row r="57" spans="1:37" x14ac:dyDescent="0.25">
      <c r="A57">
        <v>1954</v>
      </c>
      <c r="B57">
        <v>9</v>
      </c>
      <c r="C57">
        <v>38</v>
      </c>
      <c r="D57">
        <v>126</v>
      </c>
      <c r="E57">
        <v>298</v>
      </c>
      <c r="F57">
        <v>600</v>
      </c>
      <c r="G57">
        <v>987</v>
      </c>
      <c r="H57">
        <v>1358</v>
      </c>
      <c r="I57">
        <v>1669</v>
      </c>
      <c r="J57">
        <v>1844</v>
      </c>
      <c r="K57">
        <v>1930</v>
      </c>
      <c r="L57">
        <v>1891</v>
      </c>
      <c r="M57">
        <v>1800</v>
      </c>
      <c r="N57">
        <v>1692</v>
      </c>
      <c r="O57">
        <v>1576</v>
      </c>
      <c r="P57">
        <v>1460</v>
      </c>
      <c r="Q57">
        <v>1339</v>
      </c>
      <c r="R57">
        <v>1223</v>
      </c>
      <c r="S57">
        <v>1110</v>
      </c>
      <c r="T57">
        <v>977</v>
      </c>
      <c r="U57">
        <v>890</v>
      </c>
      <c r="V57">
        <v>826</v>
      </c>
      <c r="W57">
        <v>713</v>
      </c>
      <c r="X57">
        <v>634</v>
      </c>
      <c r="Y57">
        <v>555</v>
      </c>
      <c r="Z57">
        <v>454</v>
      </c>
      <c r="AA57">
        <v>356</v>
      </c>
      <c r="AB57">
        <v>278</v>
      </c>
      <c r="AC57">
        <v>200</v>
      </c>
      <c r="AD57">
        <v>134</v>
      </c>
      <c r="AE57">
        <v>86</v>
      </c>
      <c r="AF57">
        <v>48</v>
      </c>
      <c r="AG57">
        <v>24</v>
      </c>
      <c r="AH57">
        <v>11</v>
      </c>
      <c r="AI57">
        <v>4</v>
      </c>
      <c r="AJ57">
        <v>2</v>
      </c>
      <c r="AK57">
        <v>0</v>
      </c>
    </row>
    <row r="58" spans="1:37" x14ac:dyDescent="0.25">
      <c r="A58">
        <v>1955</v>
      </c>
      <c r="B58">
        <v>9</v>
      </c>
      <c r="C58">
        <v>40</v>
      </c>
      <c r="D58">
        <v>125</v>
      </c>
      <c r="E58">
        <v>301</v>
      </c>
      <c r="F58">
        <v>582</v>
      </c>
      <c r="G58">
        <v>964</v>
      </c>
      <c r="H58">
        <v>1348</v>
      </c>
      <c r="I58">
        <v>1672</v>
      </c>
      <c r="J58">
        <v>1863</v>
      </c>
      <c r="K58">
        <v>1929</v>
      </c>
      <c r="L58">
        <v>1909</v>
      </c>
      <c r="M58">
        <v>1814</v>
      </c>
      <c r="N58">
        <v>1716</v>
      </c>
      <c r="O58">
        <v>1571</v>
      </c>
      <c r="P58">
        <v>1422</v>
      </c>
      <c r="Q58">
        <v>1315</v>
      </c>
      <c r="R58">
        <v>1193</v>
      </c>
      <c r="S58">
        <v>1081</v>
      </c>
      <c r="T58">
        <v>965</v>
      </c>
      <c r="U58">
        <v>859</v>
      </c>
      <c r="V58">
        <v>777</v>
      </c>
      <c r="W58">
        <v>702</v>
      </c>
      <c r="X58">
        <v>606</v>
      </c>
      <c r="Y58">
        <v>527</v>
      </c>
      <c r="Z58">
        <v>439</v>
      </c>
      <c r="AA58">
        <v>351</v>
      </c>
      <c r="AB58">
        <v>265</v>
      </c>
      <c r="AC58">
        <v>193</v>
      </c>
      <c r="AD58">
        <v>132</v>
      </c>
      <c r="AE58">
        <v>82</v>
      </c>
      <c r="AF58">
        <v>45</v>
      </c>
      <c r="AG58">
        <v>23</v>
      </c>
      <c r="AH58">
        <v>10</v>
      </c>
      <c r="AI58">
        <v>4</v>
      </c>
      <c r="AJ58">
        <v>1</v>
      </c>
      <c r="AK58">
        <v>0</v>
      </c>
    </row>
    <row r="59" spans="1:37" x14ac:dyDescent="0.25">
      <c r="A59">
        <v>1956</v>
      </c>
      <c r="B59">
        <v>11</v>
      </c>
      <c r="C59">
        <v>39</v>
      </c>
      <c r="D59">
        <v>125</v>
      </c>
      <c r="E59">
        <v>301</v>
      </c>
      <c r="F59">
        <v>599</v>
      </c>
      <c r="G59">
        <v>969</v>
      </c>
      <c r="H59">
        <v>1337</v>
      </c>
      <c r="I59">
        <v>1686</v>
      </c>
      <c r="J59">
        <v>1875</v>
      </c>
      <c r="K59">
        <v>1954</v>
      </c>
      <c r="L59">
        <v>1916</v>
      </c>
      <c r="M59">
        <v>1825</v>
      </c>
      <c r="N59">
        <v>1706</v>
      </c>
      <c r="O59">
        <v>1574</v>
      </c>
      <c r="P59">
        <v>1432</v>
      </c>
      <c r="Q59">
        <v>1317</v>
      </c>
      <c r="R59">
        <v>1183</v>
      </c>
      <c r="S59">
        <v>1065</v>
      </c>
      <c r="T59">
        <v>965</v>
      </c>
      <c r="U59">
        <v>850</v>
      </c>
      <c r="V59">
        <v>755</v>
      </c>
      <c r="W59">
        <v>670</v>
      </c>
      <c r="X59">
        <v>597</v>
      </c>
      <c r="Y59">
        <v>505</v>
      </c>
      <c r="Z59">
        <v>417</v>
      </c>
      <c r="AA59">
        <v>342</v>
      </c>
      <c r="AB59">
        <v>256</v>
      </c>
      <c r="AC59">
        <v>185</v>
      </c>
      <c r="AD59">
        <v>125</v>
      </c>
      <c r="AE59">
        <v>76</v>
      </c>
      <c r="AF59">
        <v>42</v>
      </c>
      <c r="AG59">
        <v>22</v>
      </c>
      <c r="AH59">
        <v>9</v>
      </c>
      <c r="AI59">
        <v>4</v>
      </c>
      <c r="AJ59">
        <v>1</v>
      </c>
      <c r="AK59">
        <v>0</v>
      </c>
    </row>
    <row r="60" spans="1:37" x14ac:dyDescent="0.25">
      <c r="A60">
        <v>1957</v>
      </c>
      <c r="B60">
        <v>11</v>
      </c>
      <c r="C60">
        <v>47</v>
      </c>
      <c r="D60">
        <v>130</v>
      </c>
      <c r="E60">
        <v>288</v>
      </c>
      <c r="F60">
        <v>554</v>
      </c>
      <c r="G60">
        <v>930</v>
      </c>
      <c r="H60">
        <v>1307</v>
      </c>
      <c r="I60">
        <v>1666</v>
      </c>
      <c r="J60">
        <v>1888</v>
      </c>
      <c r="K60">
        <v>1978</v>
      </c>
      <c r="L60">
        <v>1981</v>
      </c>
      <c r="M60">
        <v>1870</v>
      </c>
      <c r="N60">
        <v>1777</v>
      </c>
      <c r="O60">
        <v>1633</v>
      </c>
      <c r="P60">
        <v>1473</v>
      </c>
      <c r="Q60">
        <v>1342</v>
      </c>
      <c r="R60">
        <v>1200</v>
      </c>
      <c r="S60">
        <v>1071</v>
      </c>
      <c r="T60">
        <v>960</v>
      </c>
      <c r="U60">
        <v>855</v>
      </c>
      <c r="V60">
        <v>764</v>
      </c>
      <c r="W60">
        <v>660</v>
      </c>
      <c r="X60">
        <v>582</v>
      </c>
      <c r="Y60">
        <v>511</v>
      </c>
      <c r="Z60">
        <v>415</v>
      </c>
      <c r="AA60">
        <v>336</v>
      </c>
      <c r="AB60">
        <v>257</v>
      </c>
      <c r="AC60">
        <v>184</v>
      </c>
      <c r="AD60">
        <v>121</v>
      </c>
      <c r="AE60">
        <v>78</v>
      </c>
      <c r="AF60">
        <v>42</v>
      </c>
      <c r="AG60">
        <v>21</v>
      </c>
      <c r="AH60">
        <v>10</v>
      </c>
      <c r="AI60">
        <v>4</v>
      </c>
      <c r="AJ60">
        <v>1</v>
      </c>
      <c r="AK60">
        <v>0</v>
      </c>
    </row>
    <row r="61" spans="1:37" x14ac:dyDescent="0.25">
      <c r="A61">
        <v>1958</v>
      </c>
      <c r="B61">
        <v>9</v>
      </c>
      <c r="C61">
        <v>44</v>
      </c>
      <c r="D61">
        <v>141</v>
      </c>
      <c r="E61">
        <v>307</v>
      </c>
      <c r="F61">
        <v>569</v>
      </c>
      <c r="G61">
        <v>933</v>
      </c>
      <c r="H61">
        <v>1318</v>
      </c>
      <c r="I61">
        <v>1671</v>
      </c>
      <c r="J61">
        <v>1894</v>
      </c>
      <c r="K61">
        <v>1983</v>
      </c>
      <c r="L61">
        <v>1971</v>
      </c>
      <c r="M61">
        <v>1887</v>
      </c>
      <c r="N61">
        <v>1759</v>
      </c>
      <c r="O61">
        <v>1614</v>
      </c>
      <c r="P61">
        <v>1469</v>
      </c>
      <c r="Q61">
        <v>1333</v>
      </c>
      <c r="R61">
        <v>1179</v>
      </c>
      <c r="S61">
        <v>1071</v>
      </c>
      <c r="T61">
        <v>931</v>
      </c>
      <c r="U61">
        <v>841</v>
      </c>
      <c r="V61">
        <v>749</v>
      </c>
      <c r="W61">
        <v>655</v>
      </c>
      <c r="X61">
        <v>553</v>
      </c>
      <c r="Y61">
        <v>479</v>
      </c>
      <c r="Z61">
        <v>423</v>
      </c>
      <c r="AA61">
        <v>331</v>
      </c>
      <c r="AB61">
        <v>258</v>
      </c>
      <c r="AC61">
        <v>185</v>
      </c>
      <c r="AD61">
        <v>121</v>
      </c>
      <c r="AE61">
        <v>75</v>
      </c>
      <c r="AF61">
        <v>45</v>
      </c>
      <c r="AG61">
        <v>22</v>
      </c>
      <c r="AH61">
        <v>9</v>
      </c>
      <c r="AI61">
        <v>4</v>
      </c>
      <c r="AJ61">
        <v>2</v>
      </c>
      <c r="AK61">
        <v>0</v>
      </c>
    </row>
    <row r="62" spans="1:37" x14ac:dyDescent="0.25">
      <c r="A62">
        <v>1959</v>
      </c>
      <c r="B62">
        <v>13</v>
      </c>
      <c r="C62">
        <v>52</v>
      </c>
      <c r="D62">
        <v>145</v>
      </c>
      <c r="E62">
        <v>336</v>
      </c>
      <c r="F62">
        <v>624</v>
      </c>
      <c r="G62">
        <v>967</v>
      </c>
      <c r="H62">
        <v>1360</v>
      </c>
      <c r="I62">
        <v>1749</v>
      </c>
      <c r="J62">
        <v>1944</v>
      </c>
      <c r="K62">
        <v>2055</v>
      </c>
      <c r="L62">
        <v>2040</v>
      </c>
      <c r="M62">
        <v>1906</v>
      </c>
      <c r="N62">
        <v>1794</v>
      </c>
      <c r="O62">
        <v>1647</v>
      </c>
      <c r="P62">
        <v>1506</v>
      </c>
      <c r="Q62">
        <v>1359</v>
      </c>
      <c r="R62">
        <v>1209</v>
      </c>
      <c r="S62">
        <v>1076</v>
      </c>
      <c r="T62">
        <v>963</v>
      </c>
      <c r="U62">
        <v>851</v>
      </c>
      <c r="V62">
        <v>755</v>
      </c>
      <c r="W62">
        <v>653</v>
      </c>
      <c r="X62">
        <v>568</v>
      </c>
      <c r="Y62">
        <v>473</v>
      </c>
      <c r="Z62">
        <v>402</v>
      </c>
      <c r="AA62">
        <v>340</v>
      </c>
      <c r="AB62">
        <v>257</v>
      </c>
      <c r="AC62">
        <v>191</v>
      </c>
      <c r="AD62">
        <v>130</v>
      </c>
      <c r="AE62">
        <v>77</v>
      </c>
      <c r="AF62">
        <v>43</v>
      </c>
      <c r="AG62">
        <v>21</v>
      </c>
      <c r="AH62">
        <v>9</v>
      </c>
      <c r="AI62">
        <v>4</v>
      </c>
      <c r="AJ62">
        <v>2</v>
      </c>
      <c r="AK62">
        <v>0</v>
      </c>
    </row>
    <row r="63" spans="1:37" x14ac:dyDescent="0.25">
      <c r="A63">
        <v>1960</v>
      </c>
      <c r="B63">
        <v>13</v>
      </c>
      <c r="C63">
        <v>54</v>
      </c>
      <c r="D63">
        <v>154</v>
      </c>
      <c r="E63">
        <v>355</v>
      </c>
      <c r="F63">
        <v>661</v>
      </c>
      <c r="G63">
        <v>1029</v>
      </c>
      <c r="H63">
        <v>1372</v>
      </c>
      <c r="I63">
        <v>1741</v>
      </c>
      <c r="J63">
        <v>1981</v>
      </c>
      <c r="K63">
        <v>2045</v>
      </c>
      <c r="L63">
        <v>2042</v>
      </c>
      <c r="M63">
        <v>1926</v>
      </c>
      <c r="N63">
        <v>1785</v>
      </c>
      <c r="O63">
        <v>1637</v>
      </c>
      <c r="P63">
        <v>1479</v>
      </c>
      <c r="Q63">
        <v>1348</v>
      </c>
      <c r="R63">
        <v>1199</v>
      </c>
      <c r="S63">
        <v>1060</v>
      </c>
      <c r="T63">
        <v>935</v>
      </c>
      <c r="U63">
        <v>833</v>
      </c>
      <c r="V63">
        <v>718</v>
      </c>
      <c r="W63">
        <v>634</v>
      </c>
      <c r="X63">
        <v>546</v>
      </c>
      <c r="Y63">
        <v>466</v>
      </c>
      <c r="Z63">
        <v>378</v>
      </c>
      <c r="AA63">
        <v>313</v>
      </c>
      <c r="AB63">
        <v>247</v>
      </c>
      <c r="AC63">
        <v>178</v>
      </c>
      <c r="AD63">
        <v>123</v>
      </c>
      <c r="AE63">
        <v>71</v>
      </c>
      <c r="AF63">
        <v>39</v>
      </c>
      <c r="AG63">
        <v>20</v>
      </c>
      <c r="AH63">
        <v>8</v>
      </c>
      <c r="AI63">
        <v>4</v>
      </c>
      <c r="AJ63">
        <v>2</v>
      </c>
      <c r="AK63">
        <v>0</v>
      </c>
    </row>
    <row r="64" spans="1:37" x14ac:dyDescent="0.25">
      <c r="A64">
        <v>1961</v>
      </c>
      <c r="B64">
        <v>12</v>
      </c>
      <c r="C64">
        <v>56</v>
      </c>
      <c r="D64">
        <v>169</v>
      </c>
      <c r="E64">
        <v>370</v>
      </c>
      <c r="F64">
        <v>688</v>
      </c>
      <c r="G64">
        <v>1081</v>
      </c>
      <c r="H64">
        <v>1468</v>
      </c>
      <c r="I64">
        <v>1801</v>
      </c>
      <c r="J64">
        <v>2011</v>
      </c>
      <c r="K64">
        <v>2124</v>
      </c>
      <c r="L64">
        <v>2089</v>
      </c>
      <c r="M64">
        <v>2007</v>
      </c>
      <c r="N64">
        <v>1839</v>
      </c>
      <c r="O64">
        <v>1693</v>
      </c>
      <c r="P64">
        <v>1536</v>
      </c>
      <c r="Q64">
        <v>1367</v>
      </c>
      <c r="R64">
        <v>1241</v>
      </c>
      <c r="S64">
        <v>1089</v>
      </c>
      <c r="T64">
        <v>962</v>
      </c>
      <c r="U64">
        <v>843</v>
      </c>
      <c r="V64">
        <v>737</v>
      </c>
      <c r="W64">
        <v>637</v>
      </c>
      <c r="X64">
        <v>556</v>
      </c>
      <c r="Y64">
        <v>481</v>
      </c>
      <c r="Z64">
        <v>381</v>
      </c>
      <c r="AA64">
        <v>308</v>
      </c>
      <c r="AB64">
        <v>242</v>
      </c>
      <c r="AC64">
        <v>180</v>
      </c>
      <c r="AD64">
        <v>122</v>
      </c>
      <c r="AE64">
        <v>75</v>
      </c>
      <c r="AF64">
        <v>43</v>
      </c>
      <c r="AG64">
        <v>20</v>
      </c>
      <c r="AH64">
        <v>8</v>
      </c>
      <c r="AI64">
        <v>4</v>
      </c>
      <c r="AJ64">
        <v>2</v>
      </c>
      <c r="AK64">
        <v>0</v>
      </c>
    </row>
    <row r="65" spans="1:37" x14ac:dyDescent="0.25">
      <c r="A65">
        <v>1962</v>
      </c>
      <c r="B65">
        <v>12</v>
      </c>
      <c r="C65">
        <v>51</v>
      </c>
      <c r="D65">
        <v>167</v>
      </c>
      <c r="E65">
        <v>377</v>
      </c>
      <c r="F65">
        <v>685</v>
      </c>
      <c r="G65">
        <v>1078</v>
      </c>
      <c r="H65">
        <v>1479</v>
      </c>
      <c r="I65">
        <v>1811</v>
      </c>
      <c r="J65">
        <v>2010</v>
      </c>
      <c r="K65">
        <v>2092</v>
      </c>
      <c r="L65">
        <v>2094</v>
      </c>
      <c r="M65">
        <v>1969</v>
      </c>
      <c r="N65">
        <v>1849</v>
      </c>
      <c r="O65">
        <v>1676</v>
      </c>
      <c r="P65">
        <v>1526</v>
      </c>
      <c r="Q65">
        <v>1367</v>
      </c>
      <c r="R65">
        <v>1217</v>
      </c>
      <c r="S65">
        <v>1074</v>
      </c>
      <c r="T65">
        <v>941</v>
      </c>
      <c r="U65">
        <v>819</v>
      </c>
      <c r="V65">
        <v>721</v>
      </c>
      <c r="W65">
        <v>631</v>
      </c>
      <c r="X65">
        <v>526</v>
      </c>
      <c r="Y65">
        <v>450</v>
      </c>
      <c r="Z65">
        <v>378</v>
      </c>
      <c r="AA65">
        <v>297</v>
      </c>
      <c r="AB65">
        <v>225</v>
      </c>
      <c r="AC65">
        <v>163</v>
      </c>
      <c r="AD65">
        <v>121</v>
      </c>
      <c r="AE65">
        <v>74</v>
      </c>
      <c r="AF65">
        <v>43</v>
      </c>
      <c r="AG65">
        <v>19</v>
      </c>
      <c r="AH65">
        <v>10</v>
      </c>
      <c r="AI65">
        <v>4</v>
      </c>
      <c r="AJ65">
        <v>1</v>
      </c>
      <c r="AK65">
        <v>0</v>
      </c>
    </row>
    <row r="66" spans="1:37" x14ac:dyDescent="0.25">
      <c r="A66">
        <v>1963</v>
      </c>
      <c r="B66">
        <v>11</v>
      </c>
      <c r="C66">
        <v>51</v>
      </c>
      <c r="D66">
        <v>165</v>
      </c>
      <c r="E66">
        <v>406</v>
      </c>
      <c r="F66">
        <v>748</v>
      </c>
      <c r="G66">
        <v>1170</v>
      </c>
      <c r="H66">
        <v>1569</v>
      </c>
      <c r="I66">
        <v>1899</v>
      </c>
      <c r="J66">
        <v>2115</v>
      </c>
      <c r="K66">
        <v>2145</v>
      </c>
      <c r="L66">
        <v>2127</v>
      </c>
      <c r="M66">
        <v>2038</v>
      </c>
      <c r="N66">
        <v>1891</v>
      </c>
      <c r="O66">
        <v>1744</v>
      </c>
      <c r="P66">
        <v>1560</v>
      </c>
      <c r="Q66">
        <v>1415</v>
      </c>
      <c r="R66">
        <v>1250</v>
      </c>
      <c r="S66">
        <v>1106</v>
      </c>
      <c r="T66">
        <v>980</v>
      </c>
      <c r="U66">
        <v>855</v>
      </c>
      <c r="V66">
        <v>747</v>
      </c>
      <c r="W66">
        <v>638</v>
      </c>
      <c r="X66">
        <v>551</v>
      </c>
      <c r="Y66">
        <v>453</v>
      </c>
      <c r="Z66">
        <v>372</v>
      </c>
      <c r="AA66">
        <v>303</v>
      </c>
      <c r="AB66">
        <v>228</v>
      </c>
      <c r="AC66">
        <v>164</v>
      </c>
      <c r="AD66">
        <v>113</v>
      </c>
      <c r="AE66">
        <v>73</v>
      </c>
      <c r="AF66">
        <v>41</v>
      </c>
      <c r="AG66">
        <v>20</v>
      </c>
      <c r="AH66">
        <v>9</v>
      </c>
      <c r="AI66">
        <v>4</v>
      </c>
      <c r="AJ66">
        <v>1</v>
      </c>
      <c r="AK66">
        <v>0</v>
      </c>
    </row>
    <row r="67" spans="1:37" x14ac:dyDescent="0.25">
      <c r="A67">
        <v>1964</v>
      </c>
      <c r="B67">
        <v>12</v>
      </c>
      <c r="C67">
        <v>53</v>
      </c>
      <c r="D67">
        <v>167</v>
      </c>
      <c r="E67">
        <v>396</v>
      </c>
      <c r="F67">
        <v>792</v>
      </c>
      <c r="G67">
        <v>1242</v>
      </c>
      <c r="H67">
        <v>1660</v>
      </c>
      <c r="I67">
        <v>1957</v>
      </c>
      <c r="J67">
        <v>2108</v>
      </c>
      <c r="K67">
        <v>2139</v>
      </c>
      <c r="L67">
        <v>2134</v>
      </c>
      <c r="M67">
        <v>2012</v>
      </c>
      <c r="N67">
        <v>1889</v>
      </c>
      <c r="O67">
        <v>1718</v>
      </c>
      <c r="P67">
        <v>1567</v>
      </c>
      <c r="Q67">
        <v>1406</v>
      </c>
      <c r="R67">
        <v>1255</v>
      </c>
      <c r="S67">
        <v>1105</v>
      </c>
      <c r="T67">
        <v>981</v>
      </c>
      <c r="U67">
        <v>850</v>
      </c>
      <c r="V67">
        <v>737</v>
      </c>
      <c r="W67">
        <v>644</v>
      </c>
      <c r="X67">
        <v>542</v>
      </c>
      <c r="Y67">
        <v>458</v>
      </c>
      <c r="Z67">
        <v>376</v>
      </c>
      <c r="AA67">
        <v>299</v>
      </c>
      <c r="AB67">
        <v>232</v>
      </c>
      <c r="AC67">
        <v>163</v>
      </c>
      <c r="AD67">
        <v>110</v>
      </c>
      <c r="AE67">
        <v>68</v>
      </c>
      <c r="AF67">
        <v>39</v>
      </c>
      <c r="AG67">
        <v>22</v>
      </c>
      <c r="AH67">
        <v>10</v>
      </c>
      <c r="AI67">
        <v>4</v>
      </c>
      <c r="AJ67">
        <v>2</v>
      </c>
      <c r="AK67">
        <v>0</v>
      </c>
    </row>
    <row r="68" spans="1:37" x14ac:dyDescent="0.25">
      <c r="A68">
        <v>1965</v>
      </c>
      <c r="B68">
        <v>11</v>
      </c>
      <c r="C68">
        <v>62</v>
      </c>
      <c r="D68">
        <v>171</v>
      </c>
      <c r="E68">
        <v>397</v>
      </c>
      <c r="F68">
        <v>787</v>
      </c>
      <c r="G68">
        <v>1263</v>
      </c>
      <c r="H68">
        <v>1651</v>
      </c>
      <c r="I68">
        <v>1953</v>
      </c>
      <c r="J68">
        <v>2061</v>
      </c>
      <c r="K68">
        <v>2087</v>
      </c>
      <c r="L68">
        <v>2057</v>
      </c>
      <c r="M68">
        <v>1954</v>
      </c>
      <c r="N68">
        <v>1838</v>
      </c>
      <c r="O68">
        <v>1684</v>
      </c>
      <c r="P68">
        <v>1521</v>
      </c>
      <c r="Q68">
        <v>1379</v>
      </c>
      <c r="R68">
        <v>1211</v>
      </c>
      <c r="S68">
        <v>1070</v>
      </c>
      <c r="T68">
        <v>945</v>
      </c>
      <c r="U68">
        <v>828</v>
      </c>
      <c r="V68">
        <v>725</v>
      </c>
      <c r="W68">
        <v>617</v>
      </c>
      <c r="X68">
        <v>527</v>
      </c>
      <c r="Y68">
        <v>434</v>
      </c>
      <c r="Z68">
        <v>357</v>
      </c>
      <c r="AA68">
        <v>285</v>
      </c>
      <c r="AB68">
        <v>216</v>
      </c>
      <c r="AC68">
        <v>157</v>
      </c>
      <c r="AD68">
        <v>105</v>
      </c>
      <c r="AE68">
        <v>63</v>
      </c>
      <c r="AF68">
        <v>39</v>
      </c>
      <c r="AG68">
        <v>22</v>
      </c>
      <c r="AH68">
        <v>8</v>
      </c>
      <c r="AI68">
        <v>5</v>
      </c>
      <c r="AJ68">
        <v>2</v>
      </c>
      <c r="AK68">
        <v>0</v>
      </c>
    </row>
    <row r="69" spans="1:37" x14ac:dyDescent="0.25">
      <c r="A69">
        <v>1966</v>
      </c>
      <c r="B69">
        <v>12</v>
      </c>
      <c r="C69">
        <v>52</v>
      </c>
      <c r="D69">
        <v>164</v>
      </c>
      <c r="E69">
        <v>384</v>
      </c>
      <c r="F69">
        <v>750</v>
      </c>
      <c r="G69">
        <v>1221</v>
      </c>
      <c r="H69">
        <v>1649</v>
      </c>
      <c r="I69">
        <v>1939</v>
      </c>
      <c r="J69">
        <v>2048</v>
      </c>
      <c r="K69">
        <v>2035</v>
      </c>
      <c r="L69">
        <v>2010</v>
      </c>
      <c r="M69">
        <v>1896</v>
      </c>
      <c r="N69">
        <v>1803</v>
      </c>
      <c r="O69">
        <v>1663</v>
      </c>
      <c r="P69">
        <v>1493</v>
      </c>
      <c r="Q69">
        <v>1349</v>
      </c>
      <c r="R69">
        <v>1205</v>
      </c>
      <c r="S69">
        <v>1070</v>
      </c>
      <c r="T69">
        <v>941</v>
      </c>
      <c r="U69">
        <v>816</v>
      </c>
      <c r="V69">
        <v>715</v>
      </c>
      <c r="W69">
        <v>614</v>
      </c>
      <c r="X69">
        <v>510</v>
      </c>
      <c r="Y69">
        <v>432</v>
      </c>
      <c r="Z69">
        <v>348</v>
      </c>
      <c r="AA69">
        <v>285</v>
      </c>
      <c r="AB69">
        <v>215</v>
      </c>
      <c r="AC69">
        <v>154</v>
      </c>
      <c r="AD69">
        <v>103</v>
      </c>
      <c r="AE69">
        <v>65</v>
      </c>
      <c r="AF69">
        <v>35</v>
      </c>
      <c r="AG69">
        <v>18</v>
      </c>
      <c r="AH69">
        <v>8</v>
      </c>
      <c r="AI69">
        <v>4</v>
      </c>
      <c r="AJ69">
        <v>2</v>
      </c>
      <c r="AK69">
        <v>0</v>
      </c>
    </row>
    <row r="70" spans="1:37" x14ac:dyDescent="0.25">
      <c r="A70">
        <v>1967</v>
      </c>
      <c r="B70">
        <v>11</v>
      </c>
      <c r="C70">
        <v>50</v>
      </c>
      <c r="D70">
        <v>156</v>
      </c>
      <c r="E70">
        <v>370</v>
      </c>
      <c r="F70">
        <v>713</v>
      </c>
      <c r="G70">
        <v>1138</v>
      </c>
      <c r="H70">
        <v>1544</v>
      </c>
      <c r="I70">
        <v>1836</v>
      </c>
      <c r="J70">
        <v>1968</v>
      </c>
      <c r="K70">
        <v>1971</v>
      </c>
      <c r="L70">
        <v>1906</v>
      </c>
      <c r="M70">
        <v>1811</v>
      </c>
      <c r="N70">
        <v>1715</v>
      </c>
      <c r="O70">
        <v>1594</v>
      </c>
      <c r="P70">
        <v>1448</v>
      </c>
      <c r="Q70">
        <v>1305</v>
      </c>
      <c r="R70">
        <v>1146</v>
      </c>
      <c r="S70">
        <v>1021</v>
      </c>
      <c r="T70">
        <v>883</v>
      </c>
      <c r="U70">
        <v>787</v>
      </c>
      <c r="V70">
        <v>678</v>
      </c>
      <c r="W70">
        <v>591</v>
      </c>
      <c r="X70">
        <v>494</v>
      </c>
      <c r="Y70">
        <v>414</v>
      </c>
      <c r="Z70">
        <v>335</v>
      </c>
      <c r="AA70">
        <v>265</v>
      </c>
      <c r="AB70">
        <v>200</v>
      </c>
      <c r="AC70">
        <v>142</v>
      </c>
      <c r="AD70">
        <v>96</v>
      </c>
      <c r="AE70">
        <v>62</v>
      </c>
      <c r="AF70">
        <v>33</v>
      </c>
      <c r="AG70">
        <v>16</v>
      </c>
      <c r="AH70">
        <v>8</v>
      </c>
      <c r="AI70">
        <v>3</v>
      </c>
      <c r="AJ70">
        <v>1</v>
      </c>
      <c r="AK70">
        <v>0</v>
      </c>
    </row>
    <row r="71" spans="1:37" x14ac:dyDescent="0.25">
      <c r="A71">
        <v>1968</v>
      </c>
      <c r="B71">
        <v>11</v>
      </c>
      <c r="C71">
        <v>48</v>
      </c>
      <c r="D71">
        <v>160</v>
      </c>
      <c r="E71">
        <v>372</v>
      </c>
      <c r="F71">
        <v>704</v>
      </c>
      <c r="G71">
        <v>1106</v>
      </c>
      <c r="H71">
        <v>1480</v>
      </c>
      <c r="I71">
        <v>1779</v>
      </c>
      <c r="J71">
        <v>1903</v>
      </c>
      <c r="K71">
        <v>1926</v>
      </c>
      <c r="L71">
        <v>1866</v>
      </c>
      <c r="M71">
        <v>1734</v>
      </c>
      <c r="N71">
        <v>1651</v>
      </c>
      <c r="O71">
        <v>1523</v>
      </c>
      <c r="P71">
        <v>1404</v>
      </c>
      <c r="Q71">
        <v>1275</v>
      </c>
      <c r="R71">
        <v>1109</v>
      </c>
      <c r="S71">
        <v>983</v>
      </c>
      <c r="T71">
        <v>862</v>
      </c>
      <c r="U71">
        <v>752</v>
      </c>
      <c r="V71">
        <v>659</v>
      </c>
      <c r="W71">
        <v>566</v>
      </c>
      <c r="X71">
        <v>479</v>
      </c>
      <c r="Y71">
        <v>403</v>
      </c>
      <c r="Z71">
        <v>322</v>
      </c>
      <c r="AA71">
        <v>256</v>
      </c>
      <c r="AB71">
        <v>193</v>
      </c>
      <c r="AC71">
        <v>140</v>
      </c>
      <c r="AD71">
        <v>95</v>
      </c>
      <c r="AE71">
        <v>58</v>
      </c>
      <c r="AF71">
        <v>33</v>
      </c>
      <c r="AG71">
        <v>17</v>
      </c>
      <c r="AH71">
        <v>6</v>
      </c>
      <c r="AI71">
        <v>4</v>
      </c>
      <c r="AJ71">
        <v>1</v>
      </c>
      <c r="AK71">
        <v>0</v>
      </c>
    </row>
    <row r="72" spans="1:37" x14ac:dyDescent="0.25">
      <c r="A72">
        <v>1969</v>
      </c>
      <c r="B72">
        <v>11</v>
      </c>
      <c r="C72">
        <v>49</v>
      </c>
      <c r="D72">
        <v>164</v>
      </c>
      <c r="E72">
        <v>381</v>
      </c>
      <c r="F72">
        <v>705</v>
      </c>
      <c r="G72">
        <v>1110</v>
      </c>
      <c r="H72">
        <v>1442</v>
      </c>
      <c r="I72">
        <v>1712</v>
      </c>
      <c r="J72">
        <v>1862</v>
      </c>
      <c r="K72">
        <v>1873</v>
      </c>
      <c r="L72">
        <v>1824</v>
      </c>
      <c r="M72">
        <v>1722</v>
      </c>
      <c r="N72">
        <v>1610</v>
      </c>
      <c r="O72">
        <v>1485</v>
      </c>
      <c r="P72">
        <v>1355</v>
      </c>
      <c r="Q72">
        <v>1245</v>
      </c>
      <c r="R72">
        <v>1101</v>
      </c>
      <c r="S72">
        <v>968</v>
      </c>
      <c r="T72">
        <v>843</v>
      </c>
      <c r="U72">
        <v>741</v>
      </c>
      <c r="V72">
        <v>631</v>
      </c>
      <c r="W72">
        <v>549</v>
      </c>
      <c r="X72">
        <v>470</v>
      </c>
      <c r="Y72">
        <v>388</v>
      </c>
      <c r="Z72">
        <v>321</v>
      </c>
      <c r="AA72">
        <v>250</v>
      </c>
      <c r="AB72">
        <v>188</v>
      </c>
      <c r="AC72">
        <v>132</v>
      </c>
      <c r="AD72">
        <v>93</v>
      </c>
      <c r="AE72">
        <v>56</v>
      </c>
      <c r="AF72">
        <v>33</v>
      </c>
      <c r="AG72">
        <v>17</v>
      </c>
      <c r="AH72">
        <v>8</v>
      </c>
      <c r="AI72">
        <v>2</v>
      </c>
      <c r="AJ72">
        <v>2</v>
      </c>
      <c r="AK72">
        <v>0</v>
      </c>
    </row>
    <row r="73" spans="1:37" x14ac:dyDescent="0.25">
      <c r="A73">
        <v>1970</v>
      </c>
      <c r="B73">
        <v>12</v>
      </c>
      <c r="C73">
        <v>50</v>
      </c>
      <c r="D73">
        <v>163</v>
      </c>
      <c r="E73">
        <v>391</v>
      </c>
      <c r="F73">
        <v>728</v>
      </c>
      <c r="G73">
        <v>1113</v>
      </c>
      <c r="H73">
        <v>1456</v>
      </c>
      <c r="I73">
        <v>1704</v>
      </c>
      <c r="J73">
        <v>1829</v>
      </c>
      <c r="K73">
        <v>1850</v>
      </c>
      <c r="L73">
        <v>1808</v>
      </c>
      <c r="M73">
        <v>1695</v>
      </c>
      <c r="N73">
        <v>1581</v>
      </c>
      <c r="O73">
        <v>1421</v>
      </c>
      <c r="P73">
        <v>1319</v>
      </c>
      <c r="Q73">
        <v>1194</v>
      </c>
      <c r="R73">
        <v>1053</v>
      </c>
      <c r="S73">
        <v>934</v>
      </c>
      <c r="T73">
        <v>800</v>
      </c>
      <c r="U73">
        <v>705</v>
      </c>
      <c r="V73">
        <v>609</v>
      </c>
      <c r="W73">
        <v>536</v>
      </c>
      <c r="X73">
        <v>447</v>
      </c>
      <c r="Y73">
        <v>369</v>
      </c>
      <c r="Z73">
        <v>299</v>
      </c>
      <c r="AA73">
        <v>241</v>
      </c>
      <c r="AB73">
        <v>179</v>
      </c>
      <c r="AC73">
        <v>125</v>
      </c>
      <c r="AD73">
        <v>84</v>
      </c>
      <c r="AE73">
        <v>51</v>
      </c>
      <c r="AF73">
        <v>31</v>
      </c>
      <c r="AG73">
        <v>14</v>
      </c>
      <c r="AH73">
        <v>8</v>
      </c>
      <c r="AI73">
        <v>3</v>
      </c>
      <c r="AJ73">
        <v>1</v>
      </c>
      <c r="AK73">
        <v>0</v>
      </c>
    </row>
    <row r="74" spans="1:37" x14ac:dyDescent="0.25">
      <c r="A74">
        <v>1971</v>
      </c>
      <c r="B74">
        <v>13</v>
      </c>
      <c r="C74">
        <v>56</v>
      </c>
      <c r="D74">
        <v>173</v>
      </c>
      <c r="E74">
        <v>407</v>
      </c>
      <c r="F74">
        <v>757</v>
      </c>
      <c r="G74">
        <v>1148</v>
      </c>
      <c r="H74">
        <v>1470</v>
      </c>
      <c r="I74">
        <v>1726</v>
      </c>
      <c r="J74">
        <v>1842</v>
      </c>
      <c r="K74">
        <v>1852</v>
      </c>
      <c r="L74">
        <v>1827</v>
      </c>
      <c r="M74">
        <v>1715</v>
      </c>
      <c r="N74">
        <v>1598</v>
      </c>
      <c r="O74">
        <v>1450</v>
      </c>
      <c r="P74">
        <v>1296</v>
      </c>
      <c r="Q74">
        <v>1172</v>
      </c>
      <c r="R74">
        <v>1046</v>
      </c>
      <c r="S74">
        <v>922</v>
      </c>
      <c r="T74">
        <v>812</v>
      </c>
      <c r="U74">
        <v>700</v>
      </c>
      <c r="V74">
        <v>608</v>
      </c>
      <c r="W74">
        <v>532</v>
      </c>
      <c r="X74">
        <v>447</v>
      </c>
      <c r="Y74">
        <v>368</v>
      </c>
      <c r="Z74">
        <v>301</v>
      </c>
      <c r="AA74">
        <v>233</v>
      </c>
      <c r="AB74">
        <v>180</v>
      </c>
      <c r="AC74">
        <v>127</v>
      </c>
      <c r="AD74">
        <v>85</v>
      </c>
      <c r="AE74">
        <v>52</v>
      </c>
      <c r="AF74">
        <v>30</v>
      </c>
      <c r="AG74">
        <v>16</v>
      </c>
      <c r="AH74">
        <v>7</v>
      </c>
      <c r="AI74">
        <v>3</v>
      </c>
      <c r="AJ74">
        <v>1</v>
      </c>
      <c r="AK74">
        <v>0</v>
      </c>
    </row>
    <row r="75" spans="1:37" x14ac:dyDescent="0.25">
      <c r="A75">
        <v>1972</v>
      </c>
      <c r="B75">
        <v>14</v>
      </c>
      <c r="C75">
        <v>60</v>
      </c>
      <c r="D75">
        <v>188</v>
      </c>
      <c r="E75">
        <v>429</v>
      </c>
      <c r="F75">
        <v>784</v>
      </c>
      <c r="G75">
        <v>1154</v>
      </c>
      <c r="H75">
        <v>1466</v>
      </c>
      <c r="I75">
        <v>1676</v>
      </c>
      <c r="J75">
        <v>1796</v>
      </c>
      <c r="K75">
        <v>1811</v>
      </c>
      <c r="L75">
        <v>1773</v>
      </c>
      <c r="M75">
        <v>1664</v>
      </c>
      <c r="N75">
        <v>1529</v>
      </c>
      <c r="O75">
        <v>1401</v>
      </c>
      <c r="P75">
        <v>1243</v>
      </c>
      <c r="Q75">
        <v>1102</v>
      </c>
      <c r="R75">
        <v>991</v>
      </c>
      <c r="S75">
        <v>877</v>
      </c>
      <c r="T75">
        <v>764</v>
      </c>
      <c r="U75">
        <v>661</v>
      </c>
      <c r="V75">
        <v>568</v>
      </c>
      <c r="W75">
        <v>491</v>
      </c>
      <c r="X75">
        <v>418</v>
      </c>
      <c r="Y75">
        <v>349</v>
      </c>
      <c r="Z75">
        <v>285</v>
      </c>
      <c r="AA75">
        <v>224</v>
      </c>
      <c r="AB75">
        <v>166</v>
      </c>
      <c r="AC75">
        <v>121</v>
      </c>
      <c r="AD75">
        <v>84</v>
      </c>
      <c r="AE75">
        <v>48</v>
      </c>
      <c r="AF75">
        <v>26</v>
      </c>
      <c r="AG75">
        <v>14</v>
      </c>
      <c r="AH75">
        <v>6</v>
      </c>
      <c r="AI75">
        <v>3</v>
      </c>
      <c r="AJ75">
        <v>1</v>
      </c>
      <c r="AK75">
        <v>0</v>
      </c>
    </row>
    <row r="76" spans="1:37" x14ac:dyDescent="0.25">
      <c r="A76">
        <v>1973</v>
      </c>
      <c r="B76">
        <v>13</v>
      </c>
      <c r="C76">
        <v>58</v>
      </c>
      <c r="D76">
        <v>186</v>
      </c>
      <c r="E76">
        <v>434</v>
      </c>
      <c r="F76">
        <v>773</v>
      </c>
      <c r="G76">
        <v>1131</v>
      </c>
      <c r="H76">
        <v>1421</v>
      </c>
      <c r="I76">
        <v>1617</v>
      </c>
      <c r="J76">
        <v>1721</v>
      </c>
      <c r="K76">
        <v>1734</v>
      </c>
      <c r="L76">
        <v>1696</v>
      </c>
      <c r="M76">
        <v>1584</v>
      </c>
      <c r="N76">
        <v>1473</v>
      </c>
      <c r="O76">
        <v>1340</v>
      </c>
      <c r="P76">
        <v>1189</v>
      </c>
      <c r="Q76">
        <v>1051</v>
      </c>
      <c r="R76">
        <v>908</v>
      </c>
      <c r="S76">
        <v>822</v>
      </c>
      <c r="T76">
        <v>717</v>
      </c>
      <c r="U76">
        <v>621</v>
      </c>
      <c r="V76">
        <v>537</v>
      </c>
      <c r="W76">
        <v>462</v>
      </c>
      <c r="X76">
        <v>383</v>
      </c>
      <c r="Y76">
        <v>322</v>
      </c>
      <c r="Z76">
        <v>259</v>
      </c>
      <c r="AA76">
        <v>205</v>
      </c>
      <c r="AB76">
        <v>155</v>
      </c>
      <c r="AC76">
        <v>109</v>
      </c>
      <c r="AD76">
        <v>77</v>
      </c>
      <c r="AE76">
        <v>43</v>
      </c>
      <c r="AF76">
        <v>24</v>
      </c>
      <c r="AG76">
        <v>12</v>
      </c>
      <c r="AH76">
        <v>5</v>
      </c>
      <c r="AI76">
        <v>3</v>
      </c>
      <c r="AJ76">
        <v>1</v>
      </c>
      <c r="AK76">
        <v>0</v>
      </c>
    </row>
    <row r="77" spans="1:37" x14ac:dyDescent="0.25">
      <c r="A77">
        <v>1974</v>
      </c>
      <c r="B77">
        <v>13</v>
      </c>
      <c r="C77">
        <v>56</v>
      </c>
      <c r="D77">
        <v>179</v>
      </c>
      <c r="E77">
        <v>412</v>
      </c>
      <c r="F77">
        <v>728</v>
      </c>
      <c r="G77">
        <v>1040</v>
      </c>
      <c r="H77">
        <v>1290</v>
      </c>
      <c r="I77">
        <v>1464</v>
      </c>
      <c r="J77">
        <v>1574</v>
      </c>
      <c r="K77">
        <v>1605</v>
      </c>
      <c r="L77">
        <v>1585</v>
      </c>
      <c r="M77">
        <v>1489</v>
      </c>
      <c r="N77">
        <v>1368</v>
      </c>
      <c r="O77">
        <v>1238</v>
      </c>
      <c r="P77">
        <v>1095</v>
      </c>
      <c r="Q77">
        <v>969</v>
      </c>
      <c r="R77">
        <v>838</v>
      </c>
      <c r="S77">
        <v>719</v>
      </c>
      <c r="T77">
        <v>630</v>
      </c>
      <c r="U77">
        <v>556</v>
      </c>
      <c r="V77">
        <v>477</v>
      </c>
      <c r="W77">
        <v>404</v>
      </c>
      <c r="X77">
        <v>334</v>
      </c>
      <c r="Y77">
        <v>278</v>
      </c>
      <c r="Z77">
        <v>227</v>
      </c>
      <c r="AA77">
        <v>179</v>
      </c>
      <c r="AB77">
        <v>132</v>
      </c>
      <c r="AC77">
        <v>98</v>
      </c>
      <c r="AD77">
        <v>62</v>
      </c>
      <c r="AE77">
        <v>43</v>
      </c>
      <c r="AF77">
        <v>21</v>
      </c>
      <c r="AG77">
        <v>12</v>
      </c>
      <c r="AH77">
        <v>5</v>
      </c>
      <c r="AI77">
        <v>2</v>
      </c>
      <c r="AJ77">
        <v>1</v>
      </c>
      <c r="AK77">
        <v>0</v>
      </c>
    </row>
    <row r="78" spans="1:37" x14ac:dyDescent="0.25">
      <c r="A78">
        <v>1975</v>
      </c>
      <c r="B78">
        <v>11</v>
      </c>
      <c r="C78">
        <v>53</v>
      </c>
      <c r="D78">
        <v>162</v>
      </c>
      <c r="E78">
        <v>368</v>
      </c>
      <c r="F78">
        <v>673</v>
      </c>
      <c r="G78">
        <v>949</v>
      </c>
      <c r="H78">
        <v>1162</v>
      </c>
      <c r="I78">
        <v>1333</v>
      </c>
      <c r="J78">
        <v>1448</v>
      </c>
      <c r="K78">
        <v>1486</v>
      </c>
      <c r="L78">
        <v>1491</v>
      </c>
      <c r="M78">
        <v>1406</v>
      </c>
      <c r="N78">
        <v>1290</v>
      </c>
      <c r="O78">
        <v>1159</v>
      </c>
      <c r="P78">
        <v>1011</v>
      </c>
      <c r="Q78">
        <v>886</v>
      </c>
      <c r="R78">
        <v>764</v>
      </c>
      <c r="S78">
        <v>650</v>
      </c>
      <c r="T78">
        <v>560</v>
      </c>
      <c r="U78">
        <v>488</v>
      </c>
      <c r="V78">
        <v>416</v>
      </c>
      <c r="W78">
        <v>345</v>
      </c>
      <c r="X78">
        <v>287</v>
      </c>
      <c r="Y78">
        <v>234</v>
      </c>
      <c r="Z78">
        <v>189</v>
      </c>
      <c r="AA78">
        <v>150</v>
      </c>
      <c r="AB78">
        <v>104</v>
      </c>
      <c r="AC78">
        <v>78</v>
      </c>
      <c r="AD78">
        <v>53</v>
      </c>
      <c r="AE78">
        <v>32</v>
      </c>
      <c r="AF78">
        <v>18</v>
      </c>
      <c r="AG78">
        <v>9</v>
      </c>
      <c r="AH78">
        <v>4</v>
      </c>
      <c r="AI78">
        <v>2</v>
      </c>
      <c r="AJ78">
        <v>1</v>
      </c>
      <c r="AK78">
        <v>0</v>
      </c>
    </row>
    <row r="79" spans="1:37" x14ac:dyDescent="0.25">
      <c r="A79">
        <v>1976</v>
      </c>
      <c r="B79">
        <v>10</v>
      </c>
      <c r="C79">
        <v>45</v>
      </c>
      <c r="D79">
        <v>145</v>
      </c>
      <c r="E79">
        <v>329</v>
      </c>
      <c r="F79">
        <v>622</v>
      </c>
      <c r="G79">
        <v>900</v>
      </c>
      <c r="H79">
        <v>1112</v>
      </c>
      <c r="I79">
        <v>1261</v>
      </c>
      <c r="J79">
        <v>1389</v>
      </c>
      <c r="K79">
        <v>1439</v>
      </c>
      <c r="L79">
        <v>1452</v>
      </c>
      <c r="M79">
        <v>1394</v>
      </c>
      <c r="N79">
        <v>1270</v>
      </c>
      <c r="O79">
        <v>1136</v>
      </c>
      <c r="P79">
        <v>1004</v>
      </c>
      <c r="Q79">
        <v>861</v>
      </c>
      <c r="R79">
        <v>734</v>
      </c>
      <c r="S79">
        <v>613</v>
      </c>
      <c r="T79">
        <v>511</v>
      </c>
      <c r="U79">
        <v>433</v>
      </c>
      <c r="V79">
        <v>363</v>
      </c>
      <c r="W79">
        <v>309</v>
      </c>
      <c r="X79">
        <v>245</v>
      </c>
      <c r="Y79">
        <v>195</v>
      </c>
      <c r="Z79">
        <v>156</v>
      </c>
      <c r="AA79">
        <v>119</v>
      </c>
      <c r="AB79">
        <v>88</v>
      </c>
      <c r="AC79">
        <v>62</v>
      </c>
      <c r="AD79">
        <v>41</v>
      </c>
      <c r="AE79">
        <v>25</v>
      </c>
      <c r="AF79">
        <v>14</v>
      </c>
      <c r="AG79">
        <v>8</v>
      </c>
      <c r="AH79">
        <v>3</v>
      </c>
      <c r="AI79">
        <v>1</v>
      </c>
      <c r="AJ79">
        <v>1</v>
      </c>
      <c r="AK79">
        <v>0</v>
      </c>
    </row>
    <row r="80" spans="1:37" x14ac:dyDescent="0.25">
      <c r="A80">
        <v>1977</v>
      </c>
      <c r="B80">
        <v>10</v>
      </c>
      <c r="C80">
        <v>43</v>
      </c>
      <c r="D80">
        <v>134</v>
      </c>
      <c r="E80">
        <v>314</v>
      </c>
      <c r="F80">
        <v>606</v>
      </c>
      <c r="G80">
        <v>883</v>
      </c>
      <c r="H80">
        <v>1118</v>
      </c>
      <c r="I80">
        <v>1303</v>
      </c>
      <c r="J80">
        <v>1430</v>
      </c>
      <c r="K80">
        <v>1485</v>
      </c>
      <c r="L80">
        <v>1519</v>
      </c>
      <c r="M80">
        <v>1443</v>
      </c>
      <c r="N80">
        <v>1335</v>
      </c>
      <c r="O80">
        <v>1189</v>
      </c>
      <c r="P80">
        <v>1044</v>
      </c>
      <c r="Q80">
        <v>893</v>
      </c>
      <c r="R80">
        <v>747</v>
      </c>
      <c r="S80">
        <v>627</v>
      </c>
      <c r="T80">
        <v>524</v>
      </c>
      <c r="U80">
        <v>429</v>
      </c>
      <c r="V80">
        <v>355</v>
      </c>
      <c r="W80">
        <v>287</v>
      </c>
      <c r="X80">
        <v>244</v>
      </c>
      <c r="Y80">
        <v>185</v>
      </c>
      <c r="Z80">
        <v>141</v>
      </c>
      <c r="AA80">
        <v>110</v>
      </c>
      <c r="AB80">
        <v>80</v>
      </c>
      <c r="AC80">
        <v>55</v>
      </c>
      <c r="AD80">
        <v>37</v>
      </c>
      <c r="AE80">
        <v>23</v>
      </c>
      <c r="AF80">
        <v>13</v>
      </c>
      <c r="AG80">
        <v>7</v>
      </c>
      <c r="AH80">
        <v>4</v>
      </c>
      <c r="AI80">
        <v>1</v>
      </c>
      <c r="AJ80">
        <v>1</v>
      </c>
      <c r="AK80">
        <v>0</v>
      </c>
    </row>
    <row r="81" spans="1:37" x14ac:dyDescent="0.25">
      <c r="A81">
        <v>1978</v>
      </c>
      <c r="B81">
        <v>9</v>
      </c>
      <c r="C81">
        <v>37</v>
      </c>
      <c r="D81">
        <v>120</v>
      </c>
      <c r="E81">
        <v>280</v>
      </c>
      <c r="F81">
        <v>544</v>
      </c>
      <c r="G81">
        <v>812</v>
      </c>
      <c r="H81">
        <v>1053</v>
      </c>
      <c r="I81">
        <v>1257</v>
      </c>
      <c r="J81">
        <v>1390</v>
      </c>
      <c r="K81">
        <v>1488</v>
      </c>
      <c r="L81">
        <v>1489</v>
      </c>
      <c r="M81">
        <v>1442</v>
      </c>
      <c r="N81">
        <v>1335</v>
      </c>
      <c r="O81">
        <v>1209</v>
      </c>
      <c r="P81">
        <v>1041</v>
      </c>
      <c r="Q81">
        <v>909</v>
      </c>
      <c r="R81">
        <v>766</v>
      </c>
      <c r="S81">
        <v>621</v>
      </c>
      <c r="T81">
        <v>516</v>
      </c>
      <c r="U81">
        <v>428</v>
      </c>
      <c r="V81">
        <v>346</v>
      </c>
      <c r="W81">
        <v>282</v>
      </c>
      <c r="X81">
        <v>223</v>
      </c>
      <c r="Y81">
        <v>182</v>
      </c>
      <c r="Z81">
        <v>132</v>
      </c>
      <c r="AA81">
        <v>102</v>
      </c>
      <c r="AB81">
        <v>73</v>
      </c>
      <c r="AC81">
        <v>52</v>
      </c>
      <c r="AD81">
        <v>32</v>
      </c>
      <c r="AE81">
        <v>21</v>
      </c>
      <c r="AF81">
        <v>12</v>
      </c>
      <c r="AG81">
        <v>6</v>
      </c>
      <c r="AH81">
        <v>3</v>
      </c>
      <c r="AI81">
        <v>2</v>
      </c>
      <c r="AJ81">
        <v>1</v>
      </c>
      <c r="AK81">
        <v>0</v>
      </c>
    </row>
    <row r="82" spans="1:37" x14ac:dyDescent="0.25">
      <c r="A82">
        <v>1979</v>
      </c>
      <c r="B82">
        <v>8</v>
      </c>
      <c r="C82">
        <v>35</v>
      </c>
      <c r="D82">
        <v>109</v>
      </c>
      <c r="E82">
        <v>250</v>
      </c>
      <c r="F82">
        <v>508</v>
      </c>
      <c r="G82">
        <v>772</v>
      </c>
      <c r="H82">
        <v>1027</v>
      </c>
      <c r="I82">
        <v>1245</v>
      </c>
      <c r="J82">
        <v>1406</v>
      </c>
      <c r="K82">
        <v>1506</v>
      </c>
      <c r="L82">
        <v>1527</v>
      </c>
      <c r="M82">
        <v>1503</v>
      </c>
      <c r="N82">
        <v>1402</v>
      </c>
      <c r="O82">
        <v>1258</v>
      </c>
      <c r="P82">
        <v>1112</v>
      </c>
      <c r="Q82">
        <v>950</v>
      </c>
      <c r="R82">
        <v>804</v>
      </c>
      <c r="S82">
        <v>659</v>
      </c>
      <c r="T82">
        <v>545</v>
      </c>
      <c r="U82">
        <v>441</v>
      </c>
      <c r="V82">
        <v>365</v>
      </c>
      <c r="W82">
        <v>286</v>
      </c>
      <c r="X82">
        <v>225</v>
      </c>
      <c r="Y82">
        <v>179</v>
      </c>
      <c r="Z82">
        <v>143</v>
      </c>
      <c r="AA82">
        <v>96</v>
      </c>
      <c r="AB82">
        <v>71</v>
      </c>
      <c r="AC82">
        <v>48</v>
      </c>
      <c r="AD82">
        <v>31</v>
      </c>
      <c r="AE82">
        <v>20</v>
      </c>
      <c r="AF82">
        <v>11</v>
      </c>
      <c r="AG82">
        <v>6</v>
      </c>
      <c r="AH82">
        <v>3</v>
      </c>
      <c r="AI82">
        <v>1</v>
      </c>
      <c r="AJ82">
        <v>1</v>
      </c>
      <c r="AK82">
        <v>0</v>
      </c>
    </row>
    <row r="83" spans="1:37" x14ac:dyDescent="0.25">
      <c r="A83">
        <v>1980</v>
      </c>
      <c r="B83">
        <v>9</v>
      </c>
      <c r="C83">
        <v>36</v>
      </c>
      <c r="D83">
        <v>108</v>
      </c>
      <c r="E83">
        <v>245</v>
      </c>
      <c r="F83">
        <v>496</v>
      </c>
      <c r="G83">
        <v>769</v>
      </c>
      <c r="H83">
        <v>1024</v>
      </c>
      <c r="I83">
        <v>1264</v>
      </c>
      <c r="J83">
        <v>1454</v>
      </c>
      <c r="K83">
        <v>1568</v>
      </c>
      <c r="L83">
        <v>1620</v>
      </c>
      <c r="M83">
        <v>1577</v>
      </c>
      <c r="N83">
        <v>1478</v>
      </c>
      <c r="O83">
        <v>1348</v>
      </c>
      <c r="P83">
        <v>1182</v>
      </c>
      <c r="Q83">
        <v>1037</v>
      </c>
      <c r="R83">
        <v>870</v>
      </c>
      <c r="S83">
        <v>728</v>
      </c>
      <c r="T83">
        <v>590</v>
      </c>
      <c r="U83">
        <v>479</v>
      </c>
      <c r="V83">
        <v>391</v>
      </c>
      <c r="W83">
        <v>311</v>
      </c>
      <c r="X83">
        <v>242</v>
      </c>
      <c r="Y83">
        <v>185</v>
      </c>
      <c r="Z83">
        <v>142</v>
      </c>
      <c r="AA83">
        <v>110</v>
      </c>
      <c r="AB83">
        <v>68</v>
      </c>
      <c r="AC83">
        <v>48</v>
      </c>
      <c r="AD83">
        <v>30</v>
      </c>
      <c r="AE83">
        <v>19</v>
      </c>
      <c r="AF83">
        <v>11</v>
      </c>
      <c r="AG83">
        <v>5</v>
      </c>
      <c r="AH83">
        <v>3</v>
      </c>
      <c r="AI83">
        <v>1</v>
      </c>
      <c r="AJ83">
        <v>1</v>
      </c>
      <c r="AK83">
        <v>1</v>
      </c>
    </row>
    <row r="84" spans="1:37" x14ac:dyDescent="0.25">
      <c r="A84">
        <v>1981</v>
      </c>
      <c r="B84">
        <v>8</v>
      </c>
      <c r="C84">
        <v>33</v>
      </c>
      <c r="D84">
        <v>99</v>
      </c>
      <c r="E84">
        <v>225</v>
      </c>
      <c r="F84">
        <v>457</v>
      </c>
      <c r="G84">
        <v>708</v>
      </c>
      <c r="H84">
        <v>985</v>
      </c>
      <c r="I84">
        <v>1211</v>
      </c>
      <c r="J84">
        <v>1422</v>
      </c>
      <c r="K84">
        <v>1550</v>
      </c>
      <c r="L84">
        <v>1604</v>
      </c>
      <c r="M84">
        <v>1585</v>
      </c>
      <c r="N84">
        <v>1495</v>
      </c>
      <c r="O84">
        <v>1362</v>
      </c>
      <c r="P84">
        <v>1213</v>
      </c>
      <c r="Q84">
        <v>1067</v>
      </c>
      <c r="R84">
        <v>908</v>
      </c>
      <c r="S84">
        <v>747</v>
      </c>
      <c r="T84">
        <v>624</v>
      </c>
      <c r="U84">
        <v>507</v>
      </c>
      <c r="V84">
        <v>402</v>
      </c>
      <c r="W84">
        <v>330</v>
      </c>
      <c r="X84">
        <v>265</v>
      </c>
      <c r="Y84">
        <v>195</v>
      </c>
      <c r="Z84">
        <v>145</v>
      </c>
      <c r="AA84">
        <v>109</v>
      </c>
      <c r="AB84">
        <v>82</v>
      </c>
      <c r="AC84">
        <v>46</v>
      </c>
      <c r="AD84">
        <v>30</v>
      </c>
      <c r="AE84">
        <v>17</v>
      </c>
      <c r="AF84">
        <v>11</v>
      </c>
      <c r="AG84">
        <v>6</v>
      </c>
      <c r="AH84">
        <v>3</v>
      </c>
      <c r="AI84">
        <v>2</v>
      </c>
      <c r="AJ84">
        <v>1</v>
      </c>
      <c r="AK84">
        <v>1</v>
      </c>
    </row>
    <row r="85" spans="1:37" x14ac:dyDescent="0.25">
      <c r="A85">
        <v>1982</v>
      </c>
      <c r="B85">
        <v>9</v>
      </c>
      <c r="C85">
        <v>31</v>
      </c>
      <c r="D85">
        <v>93</v>
      </c>
      <c r="E85">
        <v>206</v>
      </c>
      <c r="F85">
        <v>426</v>
      </c>
      <c r="G85">
        <v>678</v>
      </c>
      <c r="H85">
        <v>930</v>
      </c>
      <c r="I85">
        <v>1185</v>
      </c>
      <c r="J85">
        <v>1372</v>
      </c>
      <c r="K85">
        <v>1520</v>
      </c>
      <c r="L85">
        <v>1579</v>
      </c>
      <c r="M85">
        <v>1575</v>
      </c>
      <c r="N85">
        <v>1480</v>
      </c>
      <c r="O85">
        <v>1345</v>
      </c>
      <c r="P85">
        <v>1212</v>
      </c>
      <c r="Q85">
        <v>1063</v>
      </c>
      <c r="R85">
        <v>902</v>
      </c>
      <c r="S85">
        <v>753</v>
      </c>
      <c r="T85">
        <v>616</v>
      </c>
      <c r="U85">
        <v>510</v>
      </c>
      <c r="V85">
        <v>409</v>
      </c>
      <c r="W85">
        <v>323</v>
      </c>
      <c r="X85">
        <v>252</v>
      </c>
      <c r="Y85">
        <v>198</v>
      </c>
      <c r="Z85">
        <v>145</v>
      </c>
      <c r="AA85">
        <v>109</v>
      </c>
      <c r="AB85">
        <v>75</v>
      </c>
      <c r="AC85">
        <v>55</v>
      </c>
      <c r="AD85">
        <v>31</v>
      </c>
      <c r="AE85">
        <v>20</v>
      </c>
      <c r="AF85">
        <v>10</v>
      </c>
      <c r="AG85">
        <v>5</v>
      </c>
      <c r="AH85">
        <v>3</v>
      </c>
      <c r="AI85">
        <v>2</v>
      </c>
      <c r="AJ85">
        <v>1</v>
      </c>
      <c r="AK85">
        <v>0</v>
      </c>
    </row>
    <row r="86" spans="1:37" x14ac:dyDescent="0.25">
      <c r="A86">
        <v>1983</v>
      </c>
      <c r="B86">
        <v>8</v>
      </c>
      <c r="C86">
        <v>29</v>
      </c>
      <c r="D86">
        <v>83</v>
      </c>
      <c r="E86">
        <v>184</v>
      </c>
      <c r="F86">
        <v>373</v>
      </c>
      <c r="G86">
        <v>605</v>
      </c>
      <c r="H86">
        <v>848</v>
      </c>
      <c r="I86">
        <v>1086</v>
      </c>
      <c r="J86">
        <v>1288</v>
      </c>
      <c r="K86">
        <v>1407</v>
      </c>
      <c r="L86">
        <v>1485</v>
      </c>
      <c r="M86">
        <v>1473</v>
      </c>
      <c r="N86">
        <v>1391</v>
      </c>
      <c r="O86">
        <v>1278</v>
      </c>
      <c r="P86">
        <v>1144</v>
      </c>
      <c r="Q86">
        <v>1000</v>
      </c>
      <c r="R86">
        <v>852</v>
      </c>
      <c r="S86">
        <v>707</v>
      </c>
      <c r="T86">
        <v>589</v>
      </c>
      <c r="U86">
        <v>473</v>
      </c>
      <c r="V86">
        <v>387</v>
      </c>
      <c r="W86">
        <v>305</v>
      </c>
      <c r="X86">
        <v>234</v>
      </c>
      <c r="Y86">
        <v>186</v>
      </c>
      <c r="Z86">
        <v>140</v>
      </c>
      <c r="AA86">
        <v>99</v>
      </c>
      <c r="AB86">
        <v>71</v>
      </c>
      <c r="AC86">
        <v>46</v>
      </c>
      <c r="AD86">
        <v>34</v>
      </c>
      <c r="AE86">
        <v>18</v>
      </c>
      <c r="AF86">
        <v>10</v>
      </c>
      <c r="AG86">
        <v>5</v>
      </c>
      <c r="AH86">
        <v>2</v>
      </c>
      <c r="AI86">
        <v>2</v>
      </c>
      <c r="AJ86">
        <v>1</v>
      </c>
      <c r="AK86">
        <v>1</v>
      </c>
    </row>
    <row r="87" spans="1:37" x14ac:dyDescent="0.25">
      <c r="A87">
        <v>1984</v>
      </c>
      <c r="B87">
        <v>8</v>
      </c>
      <c r="C87">
        <v>28</v>
      </c>
      <c r="D87">
        <v>80</v>
      </c>
      <c r="E87">
        <v>169</v>
      </c>
      <c r="F87">
        <v>353</v>
      </c>
      <c r="G87">
        <v>567</v>
      </c>
      <c r="H87">
        <v>803</v>
      </c>
      <c r="I87">
        <v>1049</v>
      </c>
      <c r="J87">
        <v>1254</v>
      </c>
      <c r="K87">
        <v>1421</v>
      </c>
      <c r="L87">
        <v>1494</v>
      </c>
      <c r="M87">
        <v>1517</v>
      </c>
      <c r="N87">
        <v>1431</v>
      </c>
      <c r="O87">
        <v>1319</v>
      </c>
      <c r="P87">
        <v>1174</v>
      </c>
      <c r="Q87">
        <v>1029</v>
      </c>
      <c r="R87">
        <v>877</v>
      </c>
      <c r="S87">
        <v>737</v>
      </c>
      <c r="T87">
        <v>604</v>
      </c>
      <c r="U87">
        <v>503</v>
      </c>
      <c r="V87">
        <v>402</v>
      </c>
      <c r="W87">
        <v>324</v>
      </c>
      <c r="X87">
        <v>246</v>
      </c>
      <c r="Y87">
        <v>183</v>
      </c>
      <c r="Z87">
        <v>143</v>
      </c>
      <c r="AA87">
        <v>106</v>
      </c>
      <c r="AB87">
        <v>70</v>
      </c>
      <c r="AC87">
        <v>49</v>
      </c>
      <c r="AD87">
        <v>33</v>
      </c>
      <c r="AE87">
        <v>21</v>
      </c>
      <c r="AF87">
        <v>10</v>
      </c>
      <c r="AG87">
        <v>6</v>
      </c>
      <c r="AH87">
        <v>3</v>
      </c>
      <c r="AI87">
        <v>1</v>
      </c>
      <c r="AJ87">
        <v>1</v>
      </c>
      <c r="AK87">
        <v>1</v>
      </c>
    </row>
    <row r="88" spans="1:37" x14ac:dyDescent="0.25">
      <c r="A88">
        <v>1985</v>
      </c>
      <c r="B88">
        <v>7</v>
      </c>
      <c r="C88">
        <v>26</v>
      </c>
      <c r="D88">
        <v>71</v>
      </c>
      <c r="E88">
        <v>154</v>
      </c>
      <c r="F88">
        <v>312</v>
      </c>
      <c r="G88">
        <v>513</v>
      </c>
      <c r="H88">
        <v>733</v>
      </c>
      <c r="I88">
        <v>991</v>
      </c>
      <c r="J88">
        <v>1220</v>
      </c>
      <c r="K88">
        <v>1386</v>
      </c>
      <c r="L88">
        <v>1506</v>
      </c>
      <c r="M88">
        <v>1524</v>
      </c>
      <c r="N88">
        <v>1472</v>
      </c>
      <c r="O88">
        <v>1355</v>
      </c>
      <c r="P88">
        <v>1223</v>
      </c>
      <c r="Q88">
        <v>1066</v>
      </c>
      <c r="R88">
        <v>922</v>
      </c>
      <c r="S88">
        <v>773</v>
      </c>
      <c r="T88">
        <v>653</v>
      </c>
      <c r="U88">
        <v>531</v>
      </c>
      <c r="V88">
        <v>441</v>
      </c>
      <c r="W88">
        <v>343</v>
      </c>
      <c r="X88">
        <v>264</v>
      </c>
      <c r="Y88">
        <v>199</v>
      </c>
      <c r="Z88">
        <v>145</v>
      </c>
      <c r="AA88">
        <v>111</v>
      </c>
      <c r="AB88">
        <v>77</v>
      </c>
      <c r="AC88">
        <v>50</v>
      </c>
      <c r="AD88">
        <v>32</v>
      </c>
      <c r="AE88">
        <v>20</v>
      </c>
      <c r="AF88">
        <v>13</v>
      </c>
      <c r="AG88">
        <v>5</v>
      </c>
      <c r="AH88">
        <v>3</v>
      </c>
      <c r="AI88">
        <v>1</v>
      </c>
      <c r="AJ88">
        <v>1</v>
      </c>
      <c r="AK88">
        <v>1</v>
      </c>
    </row>
    <row r="89" spans="1:37" x14ac:dyDescent="0.25">
      <c r="A89">
        <v>1986</v>
      </c>
      <c r="B89">
        <v>7</v>
      </c>
      <c r="C89">
        <v>24</v>
      </c>
      <c r="D89">
        <v>65</v>
      </c>
      <c r="E89">
        <v>145</v>
      </c>
      <c r="F89">
        <v>299</v>
      </c>
      <c r="G89">
        <v>486</v>
      </c>
      <c r="H89">
        <v>691</v>
      </c>
      <c r="I89">
        <v>926</v>
      </c>
      <c r="J89">
        <v>1165</v>
      </c>
      <c r="K89">
        <v>1361</v>
      </c>
      <c r="L89">
        <v>1489</v>
      </c>
      <c r="M89">
        <v>1540</v>
      </c>
      <c r="N89">
        <v>1497</v>
      </c>
      <c r="O89">
        <v>1403</v>
      </c>
      <c r="P89">
        <v>1260</v>
      </c>
      <c r="Q89">
        <v>1115</v>
      </c>
      <c r="R89">
        <v>967</v>
      </c>
      <c r="S89">
        <v>819</v>
      </c>
      <c r="T89">
        <v>679</v>
      </c>
      <c r="U89">
        <v>569</v>
      </c>
      <c r="V89">
        <v>462</v>
      </c>
      <c r="W89">
        <v>372</v>
      </c>
      <c r="X89">
        <v>276</v>
      </c>
      <c r="Y89">
        <v>216</v>
      </c>
      <c r="Z89">
        <v>158</v>
      </c>
      <c r="AA89">
        <v>115</v>
      </c>
      <c r="AB89">
        <v>79</v>
      </c>
      <c r="AC89">
        <v>52</v>
      </c>
      <c r="AD89">
        <v>31</v>
      </c>
      <c r="AE89">
        <v>19</v>
      </c>
      <c r="AF89">
        <v>11</v>
      </c>
      <c r="AG89">
        <v>7</v>
      </c>
      <c r="AH89">
        <v>3</v>
      </c>
      <c r="AI89">
        <v>2</v>
      </c>
      <c r="AJ89">
        <v>1</v>
      </c>
      <c r="AK89">
        <v>1</v>
      </c>
    </row>
    <row r="90" spans="1:37" x14ac:dyDescent="0.25">
      <c r="A90">
        <v>1987</v>
      </c>
      <c r="B90">
        <v>7</v>
      </c>
      <c r="C90">
        <v>23</v>
      </c>
      <c r="D90">
        <v>60</v>
      </c>
      <c r="E90">
        <v>136</v>
      </c>
      <c r="F90">
        <v>274</v>
      </c>
      <c r="G90">
        <v>440</v>
      </c>
      <c r="H90">
        <v>628</v>
      </c>
      <c r="I90">
        <v>846</v>
      </c>
      <c r="J90">
        <v>1080</v>
      </c>
      <c r="K90">
        <v>1280</v>
      </c>
      <c r="L90">
        <v>1444</v>
      </c>
      <c r="M90">
        <v>1494</v>
      </c>
      <c r="N90">
        <v>1484</v>
      </c>
      <c r="O90">
        <v>1402</v>
      </c>
      <c r="P90">
        <v>1277</v>
      </c>
      <c r="Q90">
        <v>1131</v>
      </c>
      <c r="R90">
        <v>984</v>
      </c>
      <c r="S90">
        <v>827</v>
      </c>
      <c r="T90">
        <v>707</v>
      </c>
      <c r="U90">
        <v>588</v>
      </c>
      <c r="V90">
        <v>486</v>
      </c>
      <c r="W90">
        <v>391</v>
      </c>
      <c r="X90">
        <v>304</v>
      </c>
      <c r="Y90">
        <v>222</v>
      </c>
      <c r="Z90">
        <v>169</v>
      </c>
      <c r="AA90">
        <v>120</v>
      </c>
      <c r="AB90">
        <v>80</v>
      </c>
      <c r="AC90">
        <v>56</v>
      </c>
      <c r="AD90">
        <v>33</v>
      </c>
      <c r="AE90">
        <v>20</v>
      </c>
      <c r="AF90">
        <v>10</v>
      </c>
      <c r="AG90">
        <v>5</v>
      </c>
      <c r="AH90">
        <v>3</v>
      </c>
      <c r="AI90">
        <v>1</v>
      </c>
      <c r="AJ90">
        <v>1</v>
      </c>
      <c r="AK90">
        <v>0</v>
      </c>
    </row>
    <row r="91" spans="1:37" x14ac:dyDescent="0.25">
      <c r="A91">
        <v>1988</v>
      </c>
      <c r="B91">
        <v>5</v>
      </c>
      <c r="C91">
        <v>21</v>
      </c>
      <c r="D91">
        <v>56</v>
      </c>
      <c r="E91">
        <v>127</v>
      </c>
      <c r="F91">
        <v>258</v>
      </c>
      <c r="G91">
        <v>430</v>
      </c>
      <c r="H91">
        <v>601</v>
      </c>
      <c r="I91">
        <v>798</v>
      </c>
      <c r="J91">
        <v>1026</v>
      </c>
      <c r="K91">
        <v>1236</v>
      </c>
      <c r="L91">
        <v>1408</v>
      </c>
      <c r="M91">
        <v>1490</v>
      </c>
      <c r="N91">
        <v>1482</v>
      </c>
      <c r="O91">
        <v>1408</v>
      </c>
      <c r="P91">
        <v>1298</v>
      </c>
      <c r="Q91">
        <v>1160</v>
      </c>
      <c r="R91">
        <v>1017</v>
      </c>
      <c r="S91">
        <v>874</v>
      </c>
      <c r="T91">
        <v>733</v>
      </c>
      <c r="U91">
        <v>617</v>
      </c>
      <c r="V91">
        <v>509</v>
      </c>
      <c r="W91">
        <v>414</v>
      </c>
      <c r="X91">
        <v>321</v>
      </c>
      <c r="Y91">
        <v>245</v>
      </c>
      <c r="Z91">
        <v>178</v>
      </c>
      <c r="AA91">
        <v>126</v>
      </c>
      <c r="AB91">
        <v>86</v>
      </c>
      <c r="AC91">
        <v>54</v>
      </c>
      <c r="AD91">
        <v>33</v>
      </c>
      <c r="AE91">
        <v>20</v>
      </c>
      <c r="AF91">
        <v>9</v>
      </c>
      <c r="AG91">
        <v>5</v>
      </c>
      <c r="AH91">
        <v>2</v>
      </c>
      <c r="AI91">
        <v>2</v>
      </c>
      <c r="AJ91">
        <v>1</v>
      </c>
      <c r="AK91">
        <v>0</v>
      </c>
    </row>
    <row r="92" spans="1:37" x14ac:dyDescent="0.25">
      <c r="A92">
        <v>1989</v>
      </c>
      <c r="B92">
        <v>7</v>
      </c>
      <c r="C92">
        <v>20</v>
      </c>
      <c r="D92">
        <v>55</v>
      </c>
      <c r="E92">
        <v>119</v>
      </c>
      <c r="F92">
        <v>247</v>
      </c>
      <c r="G92">
        <v>403</v>
      </c>
      <c r="H92">
        <v>573</v>
      </c>
      <c r="I92">
        <v>767</v>
      </c>
      <c r="J92">
        <v>971</v>
      </c>
      <c r="K92">
        <v>1189</v>
      </c>
      <c r="L92">
        <v>1350</v>
      </c>
      <c r="M92">
        <v>1450</v>
      </c>
      <c r="N92">
        <v>1464</v>
      </c>
      <c r="O92">
        <v>1408</v>
      </c>
      <c r="P92">
        <v>1295</v>
      </c>
      <c r="Q92">
        <v>1168</v>
      </c>
      <c r="R92">
        <v>1036</v>
      </c>
      <c r="S92">
        <v>877</v>
      </c>
      <c r="T92">
        <v>753</v>
      </c>
      <c r="U92">
        <v>628</v>
      </c>
      <c r="V92">
        <v>522</v>
      </c>
      <c r="W92">
        <v>427</v>
      </c>
      <c r="X92">
        <v>338</v>
      </c>
      <c r="Y92">
        <v>257</v>
      </c>
      <c r="Z92">
        <v>193</v>
      </c>
      <c r="AA92">
        <v>134</v>
      </c>
      <c r="AB92">
        <v>93</v>
      </c>
      <c r="AC92">
        <v>58</v>
      </c>
      <c r="AD92">
        <v>34</v>
      </c>
      <c r="AE92">
        <v>20</v>
      </c>
      <c r="AF92">
        <v>10</v>
      </c>
      <c r="AG92">
        <v>5</v>
      </c>
      <c r="AH92">
        <v>3</v>
      </c>
      <c r="AI92">
        <v>1</v>
      </c>
      <c r="AJ92">
        <v>1</v>
      </c>
      <c r="AK92">
        <v>0</v>
      </c>
    </row>
    <row r="93" spans="1:37" x14ac:dyDescent="0.25">
      <c r="A93">
        <v>1990</v>
      </c>
      <c r="B93">
        <v>6</v>
      </c>
      <c r="C93">
        <v>21</v>
      </c>
      <c r="D93">
        <v>54</v>
      </c>
      <c r="E93">
        <v>118</v>
      </c>
      <c r="F93">
        <v>239</v>
      </c>
      <c r="G93">
        <v>386</v>
      </c>
      <c r="H93">
        <v>547</v>
      </c>
      <c r="I93">
        <v>731</v>
      </c>
      <c r="J93">
        <v>929</v>
      </c>
      <c r="K93">
        <v>1137</v>
      </c>
      <c r="L93">
        <v>1311</v>
      </c>
      <c r="M93">
        <v>1429</v>
      </c>
      <c r="N93">
        <v>1453</v>
      </c>
      <c r="O93">
        <v>1405</v>
      </c>
      <c r="P93">
        <v>1308</v>
      </c>
      <c r="Q93">
        <v>1195</v>
      </c>
      <c r="R93">
        <v>1042</v>
      </c>
      <c r="S93">
        <v>899</v>
      </c>
      <c r="T93">
        <v>762</v>
      </c>
      <c r="U93">
        <v>642</v>
      </c>
      <c r="V93">
        <v>539</v>
      </c>
      <c r="W93">
        <v>439</v>
      </c>
      <c r="X93">
        <v>345</v>
      </c>
      <c r="Y93">
        <v>266</v>
      </c>
      <c r="Z93">
        <v>198</v>
      </c>
      <c r="AA93">
        <v>145</v>
      </c>
      <c r="AB93">
        <v>95</v>
      </c>
      <c r="AC93">
        <v>62</v>
      </c>
      <c r="AD93">
        <v>38</v>
      </c>
      <c r="AE93">
        <v>19</v>
      </c>
      <c r="AF93">
        <v>12</v>
      </c>
      <c r="AG93">
        <v>6</v>
      </c>
      <c r="AH93">
        <v>3</v>
      </c>
      <c r="AI93">
        <v>1</v>
      </c>
      <c r="AJ93">
        <v>1</v>
      </c>
      <c r="AK93">
        <v>1</v>
      </c>
    </row>
    <row r="94" spans="1:37" x14ac:dyDescent="0.25">
      <c r="A94">
        <v>1991</v>
      </c>
      <c r="B94">
        <v>6</v>
      </c>
      <c r="C94">
        <v>21</v>
      </c>
      <c r="D94">
        <v>54</v>
      </c>
      <c r="E94">
        <v>120</v>
      </c>
      <c r="F94">
        <v>236</v>
      </c>
      <c r="G94">
        <v>369</v>
      </c>
      <c r="H94">
        <v>525</v>
      </c>
      <c r="I94">
        <v>695</v>
      </c>
      <c r="J94">
        <v>909</v>
      </c>
      <c r="K94">
        <v>1095</v>
      </c>
      <c r="L94">
        <v>1289</v>
      </c>
      <c r="M94">
        <v>1419</v>
      </c>
      <c r="N94">
        <v>1449</v>
      </c>
      <c r="O94">
        <v>1416</v>
      </c>
      <c r="P94">
        <v>1304</v>
      </c>
      <c r="Q94">
        <v>1203</v>
      </c>
      <c r="R94">
        <v>1043</v>
      </c>
      <c r="S94">
        <v>904</v>
      </c>
      <c r="T94">
        <v>771</v>
      </c>
      <c r="U94">
        <v>649</v>
      </c>
      <c r="V94">
        <v>545</v>
      </c>
      <c r="W94">
        <v>446</v>
      </c>
      <c r="X94">
        <v>354</v>
      </c>
      <c r="Y94">
        <v>278</v>
      </c>
      <c r="Z94">
        <v>208</v>
      </c>
      <c r="AA94">
        <v>148</v>
      </c>
      <c r="AB94">
        <v>100</v>
      </c>
      <c r="AC94">
        <v>61</v>
      </c>
      <c r="AD94">
        <v>38</v>
      </c>
      <c r="AE94">
        <v>21</v>
      </c>
      <c r="AF94">
        <v>10</v>
      </c>
      <c r="AG94">
        <v>6</v>
      </c>
      <c r="AH94">
        <v>3</v>
      </c>
      <c r="AI94">
        <v>2</v>
      </c>
      <c r="AJ94">
        <v>1</v>
      </c>
      <c r="AK94">
        <v>1</v>
      </c>
    </row>
    <row r="95" spans="1:37" x14ac:dyDescent="0.25">
      <c r="A95">
        <v>1992</v>
      </c>
      <c r="B95">
        <v>6</v>
      </c>
      <c r="C95">
        <v>20</v>
      </c>
      <c r="D95">
        <v>54</v>
      </c>
      <c r="E95">
        <v>114</v>
      </c>
      <c r="F95">
        <v>221</v>
      </c>
      <c r="G95">
        <v>347</v>
      </c>
      <c r="H95">
        <v>479</v>
      </c>
      <c r="I95">
        <v>646</v>
      </c>
      <c r="J95">
        <v>835</v>
      </c>
      <c r="K95">
        <v>1042</v>
      </c>
      <c r="L95">
        <v>1228</v>
      </c>
      <c r="M95">
        <v>1359</v>
      </c>
      <c r="N95">
        <v>1414</v>
      </c>
      <c r="O95">
        <v>1403</v>
      </c>
      <c r="P95">
        <v>1309</v>
      </c>
      <c r="Q95">
        <v>1203</v>
      </c>
      <c r="R95">
        <v>1057</v>
      </c>
      <c r="S95">
        <v>913</v>
      </c>
      <c r="T95">
        <v>772</v>
      </c>
      <c r="U95">
        <v>657</v>
      </c>
      <c r="V95">
        <v>549</v>
      </c>
      <c r="W95">
        <v>455</v>
      </c>
      <c r="X95">
        <v>355</v>
      </c>
      <c r="Y95">
        <v>278</v>
      </c>
      <c r="Z95">
        <v>217</v>
      </c>
      <c r="AA95">
        <v>153</v>
      </c>
      <c r="AB95">
        <v>102</v>
      </c>
      <c r="AC95">
        <v>68</v>
      </c>
      <c r="AD95">
        <v>35</v>
      </c>
      <c r="AE95">
        <v>22</v>
      </c>
      <c r="AF95">
        <v>11</v>
      </c>
      <c r="AG95">
        <v>5</v>
      </c>
      <c r="AH95">
        <v>3</v>
      </c>
      <c r="AI95">
        <v>1</v>
      </c>
      <c r="AJ95">
        <v>1</v>
      </c>
      <c r="AK95">
        <v>0</v>
      </c>
    </row>
    <row r="96" spans="1:37" x14ac:dyDescent="0.25">
      <c r="A96">
        <v>1993</v>
      </c>
      <c r="B96">
        <v>5</v>
      </c>
      <c r="C96">
        <v>18</v>
      </c>
      <c r="D96">
        <v>52</v>
      </c>
      <c r="E96">
        <v>108</v>
      </c>
      <c r="F96">
        <v>213</v>
      </c>
      <c r="G96">
        <v>317</v>
      </c>
      <c r="H96">
        <v>435</v>
      </c>
      <c r="I96">
        <v>583</v>
      </c>
      <c r="J96">
        <v>755</v>
      </c>
      <c r="K96">
        <v>954</v>
      </c>
      <c r="L96">
        <v>1153</v>
      </c>
      <c r="M96">
        <v>1285</v>
      </c>
      <c r="N96">
        <v>1355</v>
      </c>
      <c r="O96">
        <v>1354</v>
      </c>
      <c r="P96">
        <v>1284</v>
      </c>
      <c r="Q96">
        <v>1184</v>
      </c>
      <c r="R96">
        <v>1038</v>
      </c>
      <c r="S96">
        <v>891</v>
      </c>
      <c r="T96">
        <v>765</v>
      </c>
      <c r="U96">
        <v>643</v>
      </c>
      <c r="V96">
        <v>534</v>
      </c>
      <c r="W96">
        <v>444</v>
      </c>
      <c r="X96">
        <v>347</v>
      </c>
      <c r="Y96">
        <v>271</v>
      </c>
      <c r="Z96">
        <v>212</v>
      </c>
      <c r="AA96">
        <v>151</v>
      </c>
      <c r="AB96">
        <v>106</v>
      </c>
      <c r="AC96">
        <v>66</v>
      </c>
      <c r="AD96">
        <v>41</v>
      </c>
      <c r="AE96">
        <v>20</v>
      </c>
      <c r="AF96">
        <v>11</v>
      </c>
      <c r="AG96">
        <v>5</v>
      </c>
      <c r="AH96">
        <v>2</v>
      </c>
      <c r="AI96">
        <v>1</v>
      </c>
      <c r="AJ96">
        <v>1</v>
      </c>
      <c r="AK96">
        <v>0</v>
      </c>
    </row>
    <row r="97" spans="1:37" x14ac:dyDescent="0.25">
      <c r="A97">
        <v>1994</v>
      </c>
      <c r="B97">
        <v>5</v>
      </c>
      <c r="C97">
        <v>18</v>
      </c>
      <c r="D97">
        <v>45</v>
      </c>
      <c r="E97">
        <v>100</v>
      </c>
      <c r="F97">
        <v>197</v>
      </c>
      <c r="G97">
        <v>302</v>
      </c>
      <c r="H97">
        <v>413</v>
      </c>
      <c r="I97">
        <v>543</v>
      </c>
      <c r="J97">
        <v>715</v>
      </c>
      <c r="K97">
        <v>906</v>
      </c>
      <c r="L97">
        <v>1113</v>
      </c>
      <c r="M97">
        <v>1272</v>
      </c>
      <c r="N97">
        <v>1355</v>
      </c>
      <c r="O97">
        <v>1381</v>
      </c>
      <c r="P97">
        <v>1316</v>
      </c>
      <c r="Q97">
        <v>1214</v>
      </c>
      <c r="R97">
        <v>1073</v>
      </c>
      <c r="S97">
        <v>931</v>
      </c>
      <c r="T97">
        <v>778</v>
      </c>
      <c r="U97">
        <v>667</v>
      </c>
      <c r="V97">
        <v>563</v>
      </c>
      <c r="W97">
        <v>459</v>
      </c>
      <c r="X97">
        <v>359</v>
      </c>
      <c r="Y97">
        <v>281</v>
      </c>
      <c r="Z97">
        <v>213</v>
      </c>
      <c r="AA97">
        <v>154</v>
      </c>
      <c r="AB97">
        <v>106</v>
      </c>
      <c r="AC97">
        <v>70</v>
      </c>
      <c r="AD97">
        <v>39</v>
      </c>
      <c r="AE97">
        <v>22</v>
      </c>
      <c r="AF97">
        <v>11</v>
      </c>
      <c r="AG97">
        <v>5</v>
      </c>
      <c r="AH97">
        <v>2</v>
      </c>
      <c r="AI97">
        <v>1</v>
      </c>
      <c r="AJ97">
        <v>1</v>
      </c>
      <c r="AK97">
        <v>0</v>
      </c>
    </row>
    <row r="98" spans="1:37" x14ac:dyDescent="0.25">
      <c r="A98">
        <v>1995</v>
      </c>
      <c r="B98">
        <v>5</v>
      </c>
      <c r="C98">
        <v>17</v>
      </c>
      <c r="D98">
        <v>45</v>
      </c>
      <c r="E98">
        <v>95</v>
      </c>
      <c r="F98">
        <v>192</v>
      </c>
      <c r="G98">
        <v>293</v>
      </c>
      <c r="H98">
        <v>404</v>
      </c>
      <c r="I98">
        <v>531</v>
      </c>
      <c r="J98">
        <v>685</v>
      </c>
      <c r="K98">
        <v>880</v>
      </c>
      <c r="L98">
        <v>1098</v>
      </c>
      <c r="M98">
        <v>1275</v>
      </c>
      <c r="N98">
        <v>1400</v>
      </c>
      <c r="O98">
        <v>1430</v>
      </c>
      <c r="P98">
        <v>1380</v>
      </c>
      <c r="Q98">
        <v>1284</v>
      </c>
      <c r="R98">
        <v>1151</v>
      </c>
      <c r="S98">
        <v>1004</v>
      </c>
      <c r="T98">
        <v>841</v>
      </c>
      <c r="U98">
        <v>708</v>
      </c>
      <c r="V98">
        <v>598</v>
      </c>
      <c r="W98">
        <v>490</v>
      </c>
      <c r="X98">
        <v>375</v>
      </c>
      <c r="Y98">
        <v>297</v>
      </c>
      <c r="Z98">
        <v>224</v>
      </c>
      <c r="AA98">
        <v>163</v>
      </c>
      <c r="AB98">
        <v>110</v>
      </c>
      <c r="AC98">
        <v>71</v>
      </c>
      <c r="AD98">
        <v>41</v>
      </c>
      <c r="AE98">
        <v>22</v>
      </c>
      <c r="AF98">
        <v>12</v>
      </c>
      <c r="AG98">
        <v>5</v>
      </c>
      <c r="AH98">
        <v>2</v>
      </c>
      <c r="AI98">
        <v>1</v>
      </c>
      <c r="AJ98">
        <v>1</v>
      </c>
      <c r="AK98">
        <v>0</v>
      </c>
    </row>
    <row r="99" spans="1:37" x14ac:dyDescent="0.25">
      <c r="A99">
        <v>1996</v>
      </c>
      <c r="B99">
        <v>5</v>
      </c>
      <c r="C99">
        <v>16</v>
      </c>
      <c r="D99">
        <v>47</v>
      </c>
      <c r="E99">
        <v>96</v>
      </c>
      <c r="F99">
        <v>188</v>
      </c>
      <c r="G99">
        <v>295</v>
      </c>
      <c r="H99">
        <v>396</v>
      </c>
      <c r="I99">
        <v>518</v>
      </c>
      <c r="J99">
        <v>667</v>
      </c>
      <c r="K99">
        <v>836</v>
      </c>
      <c r="L99">
        <v>1060</v>
      </c>
      <c r="M99">
        <v>1263</v>
      </c>
      <c r="N99">
        <v>1386</v>
      </c>
      <c r="O99">
        <v>1436</v>
      </c>
      <c r="P99">
        <v>1405</v>
      </c>
      <c r="Q99">
        <v>1330</v>
      </c>
      <c r="R99">
        <v>1185</v>
      </c>
      <c r="S99">
        <v>1037</v>
      </c>
      <c r="T99">
        <v>883</v>
      </c>
      <c r="U99">
        <v>745</v>
      </c>
      <c r="V99">
        <v>622</v>
      </c>
      <c r="W99">
        <v>513</v>
      </c>
      <c r="X99">
        <v>403</v>
      </c>
      <c r="Y99">
        <v>314</v>
      </c>
      <c r="Z99">
        <v>236</v>
      </c>
      <c r="AA99">
        <v>171</v>
      </c>
      <c r="AB99">
        <v>117</v>
      </c>
      <c r="AC99">
        <v>73</v>
      </c>
      <c r="AD99">
        <v>45</v>
      </c>
      <c r="AE99">
        <v>24</v>
      </c>
      <c r="AF99">
        <v>12</v>
      </c>
      <c r="AG99">
        <v>6</v>
      </c>
      <c r="AH99">
        <v>2</v>
      </c>
      <c r="AI99">
        <v>1</v>
      </c>
      <c r="AJ99">
        <v>1</v>
      </c>
      <c r="AK99">
        <v>0</v>
      </c>
    </row>
    <row r="100" spans="1:37" x14ac:dyDescent="0.25">
      <c r="A100">
        <v>1997</v>
      </c>
      <c r="B100">
        <v>5</v>
      </c>
      <c r="C100">
        <v>19</v>
      </c>
      <c r="D100">
        <v>45</v>
      </c>
      <c r="E100">
        <v>96</v>
      </c>
      <c r="F100">
        <v>188</v>
      </c>
      <c r="G100">
        <v>285</v>
      </c>
      <c r="H100">
        <v>384</v>
      </c>
      <c r="I100">
        <v>510</v>
      </c>
      <c r="J100">
        <v>647</v>
      </c>
      <c r="K100">
        <v>826</v>
      </c>
      <c r="L100">
        <v>1023</v>
      </c>
      <c r="M100">
        <v>1225</v>
      </c>
      <c r="N100">
        <v>1352</v>
      </c>
      <c r="O100">
        <v>1417</v>
      </c>
      <c r="P100">
        <v>1395</v>
      </c>
      <c r="Q100">
        <v>1327</v>
      </c>
      <c r="R100">
        <v>1201</v>
      </c>
      <c r="S100">
        <v>1054</v>
      </c>
      <c r="T100">
        <v>890</v>
      </c>
      <c r="U100">
        <v>763</v>
      </c>
      <c r="V100">
        <v>635</v>
      </c>
      <c r="W100">
        <v>521</v>
      </c>
      <c r="X100">
        <v>413</v>
      </c>
      <c r="Y100">
        <v>325</v>
      </c>
      <c r="Z100">
        <v>244</v>
      </c>
      <c r="AA100">
        <v>179</v>
      </c>
      <c r="AB100">
        <v>120</v>
      </c>
      <c r="AC100">
        <v>76</v>
      </c>
      <c r="AD100">
        <v>46</v>
      </c>
      <c r="AE100">
        <v>25</v>
      </c>
      <c r="AF100">
        <v>13</v>
      </c>
      <c r="AG100">
        <v>5</v>
      </c>
      <c r="AH100">
        <v>3</v>
      </c>
      <c r="AI100">
        <v>1</v>
      </c>
      <c r="AJ100">
        <v>0</v>
      </c>
      <c r="AK100">
        <v>0</v>
      </c>
    </row>
    <row r="101" spans="1:37" x14ac:dyDescent="0.25">
      <c r="A101">
        <v>1998</v>
      </c>
      <c r="B101">
        <v>5</v>
      </c>
      <c r="C101">
        <v>17</v>
      </c>
      <c r="D101">
        <v>45</v>
      </c>
      <c r="E101">
        <v>94</v>
      </c>
      <c r="F101">
        <v>190</v>
      </c>
      <c r="G101">
        <v>281</v>
      </c>
      <c r="H101">
        <v>391</v>
      </c>
      <c r="I101">
        <v>502</v>
      </c>
      <c r="J101">
        <v>641</v>
      </c>
      <c r="K101">
        <v>812</v>
      </c>
      <c r="L101">
        <v>1021</v>
      </c>
      <c r="M101">
        <v>1208</v>
      </c>
      <c r="N101">
        <v>1358</v>
      </c>
      <c r="O101">
        <v>1447</v>
      </c>
      <c r="P101">
        <v>1430</v>
      </c>
      <c r="Q101">
        <v>1371</v>
      </c>
      <c r="R101">
        <v>1245</v>
      </c>
      <c r="S101">
        <v>1086</v>
      </c>
      <c r="T101">
        <v>935</v>
      </c>
      <c r="U101">
        <v>799</v>
      </c>
      <c r="V101">
        <v>674</v>
      </c>
      <c r="W101">
        <v>550</v>
      </c>
      <c r="X101">
        <v>438</v>
      </c>
      <c r="Y101">
        <v>341</v>
      </c>
      <c r="Z101">
        <v>258</v>
      </c>
      <c r="AA101">
        <v>187</v>
      </c>
      <c r="AB101">
        <v>129</v>
      </c>
      <c r="AC101">
        <v>84</v>
      </c>
      <c r="AD101">
        <v>49</v>
      </c>
      <c r="AE101">
        <v>26</v>
      </c>
      <c r="AF101">
        <v>13</v>
      </c>
      <c r="AG101">
        <v>6</v>
      </c>
      <c r="AH101">
        <v>2</v>
      </c>
      <c r="AI101">
        <v>1</v>
      </c>
      <c r="AJ101">
        <v>0</v>
      </c>
      <c r="AK101">
        <v>0</v>
      </c>
    </row>
    <row r="102" spans="1:37" x14ac:dyDescent="0.25">
      <c r="A102">
        <v>1999</v>
      </c>
      <c r="B102">
        <v>5</v>
      </c>
      <c r="C102">
        <v>18</v>
      </c>
      <c r="D102">
        <v>47</v>
      </c>
      <c r="E102">
        <v>102</v>
      </c>
      <c r="F102">
        <v>199</v>
      </c>
      <c r="G102">
        <v>294</v>
      </c>
      <c r="H102">
        <v>401</v>
      </c>
      <c r="I102">
        <v>517</v>
      </c>
      <c r="J102">
        <v>653</v>
      </c>
      <c r="K102">
        <v>817</v>
      </c>
      <c r="L102">
        <v>1009</v>
      </c>
      <c r="M102">
        <v>1212</v>
      </c>
      <c r="N102">
        <v>1349</v>
      </c>
      <c r="O102">
        <v>1440</v>
      </c>
      <c r="P102">
        <v>1431</v>
      </c>
      <c r="Q102">
        <v>1370</v>
      </c>
      <c r="R102">
        <v>1265</v>
      </c>
      <c r="S102">
        <v>1117</v>
      </c>
      <c r="T102">
        <v>971</v>
      </c>
      <c r="U102">
        <v>831</v>
      </c>
      <c r="V102">
        <v>695</v>
      </c>
      <c r="W102">
        <v>575</v>
      </c>
      <c r="X102">
        <v>452</v>
      </c>
      <c r="Y102">
        <v>354</v>
      </c>
      <c r="Z102">
        <v>269</v>
      </c>
      <c r="AA102">
        <v>198</v>
      </c>
      <c r="AB102">
        <v>133</v>
      </c>
      <c r="AC102">
        <v>88</v>
      </c>
      <c r="AD102">
        <v>49</v>
      </c>
      <c r="AE102">
        <v>27</v>
      </c>
      <c r="AF102">
        <v>14</v>
      </c>
      <c r="AG102">
        <v>6</v>
      </c>
      <c r="AH102">
        <v>3</v>
      </c>
      <c r="AI102">
        <v>1</v>
      </c>
      <c r="AJ102">
        <v>1</v>
      </c>
      <c r="AK102">
        <v>0</v>
      </c>
    </row>
    <row r="103" spans="1:37" x14ac:dyDescent="0.25">
      <c r="A103">
        <v>2000</v>
      </c>
      <c r="B103">
        <v>5</v>
      </c>
      <c r="C103">
        <v>20</v>
      </c>
      <c r="D103">
        <v>51</v>
      </c>
      <c r="E103">
        <v>110</v>
      </c>
      <c r="F103">
        <v>215</v>
      </c>
      <c r="G103">
        <v>322</v>
      </c>
      <c r="H103">
        <v>428</v>
      </c>
      <c r="I103">
        <v>535</v>
      </c>
      <c r="J103">
        <v>675</v>
      </c>
      <c r="K103">
        <v>842</v>
      </c>
      <c r="L103">
        <v>1050</v>
      </c>
      <c r="M103">
        <v>1239</v>
      </c>
      <c r="N103">
        <v>1391</v>
      </c>
      <c r="O103">
        <v>1484</v>
      </c>
      <c r="P103">
        <v>1486</v>
      </c>
      <c r="Q103">
        <v>1454</v>
      </c>
      <c r="R103">
        <v>1324</v>
      </c>
      <c r="S103">
        <v>1169</v>
      </c>
      <c r="T103">
        <v>1020</v>
      </c>
      <c r="U103">
        <v>869</v>
      </c>
      <c r="V103">
        <v>737</v>
      </c>
      <c r="W103">
        <v>606</v>
      </c>
      <c r="X103">
        <v>484</v>
      </c>
      <c r="Y103">
        <v>374</v>
      </c>
      <c r="Z103">
        <v>291</v>
      </c>
      <c r="AA103">
        <v>213</v>
      </c>
      <c r="AB103">
        <v>148</v>
      </c>
      <c r="AC103">
        <v>92</v>
      </c>
      <c r="AD103">
        <v>55</v>
      </c>
      <c r="AE103">
        <v>31</v>
      </c>
      <c r="AF103">
        <v>14</v>
      </c>
      <c r="AG103">
        <v>6</v>
      </c>
      <c r="AH103">
        <v>2</v>
      </c>
      <c r="AI103">
        <v>1</v>
      </c>
      <c r="AJ103">
        <v>0</v>
      </c>
      <c r="AK103">
        <v>0</v>
      </c>
    </row>
    <row r="104" spans="1:37" x14ac:dyDescent="0.25">
      <c r="A104">
        <v>2001</v>
      </c>
      <c r="B104">
        <v>5</v>
      </c>
      <c r="C104">
        <v>22</v>
      </c>
      <c r="D104">
        <v>56</v>
      </c>
      <c r="E104">
        <v>113</v>
      </c>
      <c r="F104">
        <v>221</v>
      </c>
      <c r="G104">
        <v>337</v>
      </c>
      <c r="H104">
        <v>443</v>
      </c>
      <c r="I104">
        <v>558</v>
      </c>
      <c r="J104">
        <v>684</v>
      </c>
      <c r="K104">
        <v>840</v>
      </c>
      <c r="L104">
        <v>1021</v>
      </c>
      <c r="M104">
        <v>1225</v>
      </c>
      <c r="N104">
        <v>1368</v>
      </c>
      <c r="O104">
        <v>1453</v>
      </c>
      <c r="P104">
        <v>1468</v>
      </c>
      <c r="Q104">
        <v>1427</v>
      </c>
      <c r="R104">
        <v>1319</v>
      </c>
      <c r="S104">
        <v>1177</v>
      </c>
      <c r="T104">
        <v>1020</v>
      </c>
      <c r="U104">
        <v>884</v>
      </c>
      <c r="V104">
        <v>746</v>
      </c>
      <c r="W104">
        <v>620</v>
      </c>
      <c r="X104">
        <v>492</v>
      </c>
      <c r="Y104">
        <v>390</v>
      </c>
      <c r="Z104">
        <v>296</v>
      </c>
      <c r="AA104">
        <v>215</v>
      </c>
      <c r="AB104">
        <v>150</v>
      </c>
      <c r="AC104">
        <v>100</v>
      </c>
      <c r="AD104">
        <v>57</v>
      </c>
      <c r="AE104">
        <v>31</v>
      </c>
      <c r="AF104">
        <v>16</v>
      </c>
      <c r="AG104">
        <v>7</v>
      </c>
      <c r="AH104">
        <v>3</v>
      </c>
      <c r="AI104">
        <v>1</v>
      </c>
      <c r="AJ104">
        <v>1</v>
      </c>
      <c r="AK104">
        <v>0</v>
      </c>
    </row>
    <row r="105" spans="1:37" x14ac:dyDescent="0.25">
      <c r="A105">
        <v>2002</v>
      </c>
      <c r="B105">
        <v>5</v>
      </c>
      <c r="C105">
        <v>20</v>
      </c>
      <c r="D105">
        <v>50</v>
      </c>
      <c r="E105">
        <v>108</v>
      </c>
      <c r="F105">
        <v>220</v>
      </c>
      <c r="G105">
        <v>322</v>
      </c>
      <c r="H105">
        <v>432</v>
      </c>
      <c r="I105">
        <v>539</v>
      </c>
      <c r="J105">
        <v>672</v>
      </c>
      <c r="K105">
        <v>821</v>
      </c>
      <c r="L105">
        <v>1012</v>
      </c>
      <c r="M105">
        <v>1182</v>
      </c>
      <c r="N105">
        <v>1351</v>
      </c>
      <c r="O105">
        <v>1454</v>
      </c>
      <c r="P105">
        <v>1467</v>
      </c>
      <c r="Q105">
        <v>1417</v>
      </c>
      <c r="R105">
        <v>1326</v>
      </c>
      <c r="S105">
        <v>1185</v>
      </c>
      <c r="T105">
        <v>1014</v>
      </c>
      <c r="U105">
        <v>874</v>
      </c>
      <c r="V105">
        <v>752</v>
      </c>
      <c r="W105">
        <v>621</v>
      </c>
      <c r="X105">
        <v>507</v>
      </c>
      <c r="Y105">
        <v>396</v>
      </c>
      <c r="Z105">
        <v>304</v>
      </c>
      <c r="AA105">
        <v>223</v>
      </c>
      <c r="AB105">
        <v>149</v>
      </c>
      <c r="AC105">
        <v>100</v>
      </c>
      <c r="AD105">
        <v>59</v>
      </c>
      <c r="AE105">
        <v>33</v>
      </c>
      <c r="AF105">
        <v>15</v>
      </c>
      <c r="AG105">
        <v>7</v>
      </c>
      <c r="AH105">
        <v>3</v>
      </c>
      <c r="AI105">
        <v>1</v>
      </c>
      <c r="AJ105">
        <v>0</v>
      </c>
      <c r="AK105">
        <v>0</v>
      </c>
    </row>
    <row r="106" spans="1:37" x14ac:dyDescent="0.25">
      <c r="A106">
        <v>2003</v>
      </c>
      <c r="B106">
        <v>5</v>
      </c>
      <c r="C106">
        <v>18</v>
      </c>
      <c r="D106">
        <v>50</v>
      </c>
      <c r="E106">
        <v>104</v>
      </c>
      <c r="F106">
        <v>209</v>
      </c>
      <c r="G106">
        <v>318</v>
      </c>
      <c r="H106">
        <v>421</v>
      </c>
      <c r="I106">
        <v>533</v>
      </c>
      <c r="J106">
        <v>659</v>
      </c>
      <c r="K106">
        <v>815</v>
      </c>
      <c r="L106">
        <v>994</v>
      </c>
      <c r="M106">
        <v>1186</v>
      </c>
      <c r="N106">
        <v>1326</v>
      </c>
      <c r="O106">
        <v>1455</v>
      </c>
      <c r="P106">
        <v>1475</v>
      </c>
      <c r="Q106">
        <v>1442</v>
      </c>
      <c r="R106">
        <v>1334</v>
      </c>
      <c r="S106">
        <v>1203</v>
      </c>
      <c r="T106">
        <v>1048</v>
      </c>
      <c r="U106">
        <v>905</v>
      </c>
      <c r="V106">
        <v>764</v>
      </c>
      <c r="W106">
        <v>639</v>
      </c>
      <c r="X106">
        <v>507</v>
      </c>
      <c r="Y106">
        <v>403</v>
      </c>
      <c r="Z106">
        <v>311</v>
      </c>
      <c r="AA106">
        <v>230</v>
      </c>
      <c r="AB106">
        <v>160</v>
      </c>
      <c r="AC106">
        <v>99</v>
      </c>
      <c r="AD106">
        <v>62</v>
      </c>
      <c r="AE106">
        <v>32</v>
      </c>
      <c r="AF106">
        <v>17</v>
      </c>
      <c r="AG106">
        <v>7</v>
      </c>
      <c r="AH106">
        <v>3</v>
      </c>
      <c r="AI106">
        <v>1</v>
      </c>
      <c r="AJ106">
        <v>1</v>
      </c>
      <c r="AK106">
        <v>0</v>
      </c>
    </row>
    <row r="107" spans="1:37" x14ac:dyDescent="0.25">
      <c r="A107">
        <v>2004</v>
      </c>
      <c r="B107">
        <v>4</v>
      </c>
      <c r="C107">
        <v>19</v>
      </c>
      <c r="D107">
        <v>49</v>
      </c>
      <c r="E107">
        <v>107</v>
      </c>
      <c r="F107">
        <v>208</v>
      </c>
      <c r="G107">
        <v>320</v>
      </c>
      <c r="H107">
        <v>423</v>
      </c>
      <c r="I107">
        <v>534</v>
      </c>
      <c r="J107">
        <v>672</v>
      </c>
      <c r="K107">
        <v>812</v>
      </c>
      <c r="L107">
        <v>1017</v>
      </c>
      <c r="M107">
        <v>1184</v>
      </c>
      <c r="N107">
        <v>1331</v>
      </c>
      <c r="O107">
        <v>1434</v>
      </c>
      <c r="P107">
        <v>1485</v>
      </c>
      <c r="Q107">
        <v>1457</v>
      </c>
      <c r="R107">
        <v>1361</v>
      </c>
      <c r="S107">
        <v>1230</v>
      </c>
      <c r="T107">
        <v>1069</v>
      </c>
      <c r="U107">
        <v>926</v>
      </c>
      <c r="V107">
        <v>785</v>
      </c>
      <c r="W107">
        <v>656</v>
      </c>
      <c r="X107">
        <v>522</v>
      </c>
      <c r="Y107">
        <v>417</v>
      </c>
      <c r="Z107">
        <v>322</v>
      </c>
      <c r="AA107">
        <v>239</v>
      </c>
      <c r="AB107">
        <v>163</v>
      </c>
      <c r="AC107">
        <v>105</v>
      </c>
      <c r="AD107">
        <v>64</v>
      </c>
      <c r="AE107">
        <v>35</v>
      </c>
      <c r="AF107">
        <v>17</v>
      </c>
      <c r="AG107">
        <v>9</v>
      </c>
      <c r="AH107">
        <v>4</v>
      </c>
      <c r="AI107">
        <v>2</v>
      </c>
      <c r="AJ107">
        <v>1</v>
      </c>
      <c r="AK107">
        <v>1</v>
      </c>
    </row>
    <row r="108" spans="1:37" x14ac:dyDescent="0.25">
      <c r="A108">
        <v>2005</v>
      </c>
      <c r="B108">
        <v>4</v>
      </c>
      <c r="C108">
        <v>17</v>
      </c>
      <c r="D108">
        <v>46</v>
      </c>
      <c r="E108">
        <v>104</v>
      </c>
      <c r="F108">
        <v>205</v>
      </c>
      <c r="G108">
        <v>306</v>
      </c>
      <c r="H108">
        <v>422</v>
      </c>
      <c r="I108">
        <v>526</v>
      </c>
      <c r="J108">
        <v>668</v>
      </c>
      <c r="K108">
        <v>814</v>
      </c>
      <c r="L108">
        <v>977</v>
      </c>
      <c r="M108">
        <v>1184</v>
      </c>
      <c r="N108">
        <v>1324</v>
      </c>
      <c r="O108">
        <v>1444</v>
      </c>
      <c r="P108">
        <v>1481</v>
      </c>
      <c r="Q108">
        <v>1468</v>
      </c>
      <c r="R108">
        <v>1391</v>
      </c>
      <c r="S108">
        <v>1256</v>
      </c>
      <c r="T108">
        <v>1117</v>
      </c>
      <c r="U108">
        <v>962</v>
      </c>
      <c r="V108">
        <v>819</v>
      </c>
      <c r="W108">
        <v>678</v>
      </c>
      <c r="X108">
        <v>545</v>
      </c>
      <c r="Y108">
        <v>435</v>
      </c>
      <c r="Z108">
        <v>330</v>
      </c>
      <c r="AA108">
        <v>250</v>
      </c>
      <c r="AB108">
        <v>173</v>
      </c>
      <c r="AC108">
        <v>112</v>
      </c>
      <c r="AD108">
        <v>66</v>
      </c>
      <c r="AE108">
        <v>36</v>
      </c>
      <c r="AF108">
        <v>19</v>
      </c>
      <c r="AG108">
        <v>9</v>
      </c>
      <c r="AH108">
        <v>5</v>
      </c>
      <c r="AI108">
        <v>2</v>
      </c>
      <c r="AJ108">
        <v>1</v>
      </c>
      <c r="AK108">
        <v>1</v>
      </c>
    </row>
    <row r="109" spans="1:37" x14ac:dyDescent="0.25">
      <c r="A109">
        <v>2006</v>
      </c>
      <c r="B109">
        <v>5</v>
      </c>
      <c r="C109">
        <v>17</v>
      </c>
      <c r="D109">
        <v>46</v>
      </c>
      <c r="E109">
        <v>101</v>
      </c>
      <c r="F109">
        <v>200</v>
      </c>
      <c r="G109">
        <v>316</v>
      </c>
      <c r="H109">
        <v>419</v>
      </c>
      <c r="I109">
        <v>543</v>
      </c>
      <c r="J109">
        <v>673</v>
      </c>
      <c r="K109">
        <v>837</v>
      </c>
      <c r="L109">
        <v>1007</v>
      </c>
      <c r="M109">
        <v>1189</v>
      </c>
      <c r="N109">
        <v>1361</v>
      </c>
      <c r="O109">
        <v>1467</v>
      </c>
      <c r="P109">
        <v>1525</v>
      </c>
      <c r="Q109">
        <v>1503</v>
      </c>
      <c r="R109">
        <v>1440</v>
      </c>
      <c r="S109">
        <v>1310</v>
      </c>
      <c r="T109">
        <v>1159</v>
      </c>
      <c r="U109">
        <v>1007</v>
      </c>
      <c r="V109">
        <v>859</v>
      </c>
      <c r="W109">
        <v>727</v>
      </c>
      <c r="X109">
        <v>579</v>
      </c>
      <c r="Y109">
        <v>454</v>
      </c>
      <c r="Z109">
        <v>357</v>
      </c>
      <c r="AA109">
        <v>258</v>
      </c>
      <c r="AB109">
        <v>185</v>
      </c>
      <c r="AC109">
        <v>116</v>
      </c>
      <c r="AD109">
        <v>69</v>
      </c>
      <c r="AE109">
        <v>38</v>
      </c>
      <c r="AF109">
        <v>18</v>
      </c>
      <c r="AG109">
        <v>9</v>
      </c>
      <c r="AH109">
        <v>4</v>
      </c>
      <c r="AI109">
        <v>2</v>
      </c>
      <c r="AJ109">
        <v>1</v>
      </c>
      <c r="AK109">
        <v>1</v>
      </c>
    </row>
    <row r="110" spans="1:37" x14ac:dyDescent="0.25">
      <c r="A110">
        <v>2007</v>
      </c>
      <c r="B110">
        <v>5</v>
      </c>
      <c r="C110">
        <v>18</v>
      </c>
      <c r="D110">
        <v>46</v>
      </c>
      <c r="E110">
        <v>101</v>
      </c>
      <c r="F110">
        <v>194</v>
      </c>
      <c r="G110">
        <v>307</v>
      </c>
      <c r="H110">
        <v>412</v>
      </c>
      <c r="I110">
        <v>528</v>
      </c>
      <c r="J110">
        <v>662</v>
      </c>
      <c r="K110">
        <v>804</v>
      </c>
      <c r="L110">
        <v>982</v>
      </c>
      <c r="M110">
        <v>1173</v>
      </c>
      <c r="N110">
        <v>1318</v>
      </c>
      <c r="O110">
        <v>1444</v>
      </c>
      <c r="P110">
        <v>1493</v>
      </c>
      <c r="Q110">
        <v>1496</v>
      </c>
      <c r="R110">
        <v>1407</v>
      </c>
      <c r="S110">
        <v>1302</v>
      </c>
      <c r="T110">
        <v>1160</v>
      </c>
      <c r="U110">
        <v>1012</v>
      </c>
      <c r="V110">
        <v>870</v>
      </c>
      <c r="W110">
        <v>726</v>
      </c>
      <c r="X110">
        <v>586</v>
      </c>
      <c r="Y110">
        <v>463</v>
      </c>
      <c r="Z110">
        <v>354</v>
      </c>
      <c r="AA110">
        <v>268</v>
      </c>
      <c r="AB110">
        <v>189</v>
      </c>
      <c r="AC110">
        <v>121</v>
      </c>
      <c r="AD110">
        <v>71</v>
      </c>
      <c r="AE110">
        <v>41</v>
      </c>
      <c r="AF110">
        <v>20</v>
      </c>
      <c r="AG110">
        <v>9</v>
      </c>
      <c r="AH110">
        <v>5</v>
      </c>
      <c r="AI110">
        <v>2</v>
      </c>
      <c r="AJ110">
        <v>1</v>
      </c>
      <c r="AK110">
        <v>1</v>
      </c>
    </row>
    <row r="111" spans="1:37" x14ac:dyDescent="0.25">
      <c r="A111">
        <v>2008</v>
      </c>
      <c r="B111">
        <v>5</v>
      </c>
      <c r="C111">
        <v>18</v>
      </c>
      <c r="D111">
        <v>45</v>
      </c>
      <c r="E111">
        <v>100</v>
      </c>
      <c r="F111">
        <v>195</v>
      </c>
      <c r="G111">
        <v>305</v>
      </c>
      <c r="H111">
        <v>416</v>
      </c>
      <c r="I111">
        <v>551</v>
      </c>
      <c r="J111">
        <v>669</v>
      </c>
      <c r="K111">
        <v>819</v>
      </c>
      <c r="L111">
        <v>989</v>
      </c>
      <c r="M111">
        <v>1173</v>
      </c>
      <c r="N111">
        <v>1328</v>
      </c>
      <c r="O111">
        <v>1437</v>
      </c>
      <c r="P111">
        <v>1507</v>
      </c>
      <c r="Q111">
        <v>1506</v>
      </c>
      <c r="R111">
        <v>1444</v>
      </c>
      <c r="S111">
        <v>1340</v>
      </c>
      <c r="T111">
        <v>1184</v>
      </c>
      <c r="U111">
        <v>1028</v>
      </c>
      <c r="V111">
        <v>888</v>
      </c>
      <c r="W111">
        <v>749</v>
      </c>
      <c r="X111">
        <v>601</v>
      </c>
      <c r="Y111">
        <v>479</v>
      </c>
      <c r="Z111">
        <v>367</v>
      </c>
      <c r="AA111">
        <v>279</v>
      </c>
      <c r="AB111">
        <v>190</v>
      </c>
      <c r="AC111">
        <v>128</v>
      </c>
      <c r="AD111">
        <v>77</v>
      </c>
      <c r="AE111">
        <v>43</v>
      </c>
      <c r="AF111">
        <v>22</v>
      </c>
      <c r="AG111">
        <v>10</v>
      </c>
      <c r="AH111">
        <v>5</v>
      </c>
      <c r="AI111">
        <v>3</v>
      </c>
      <c r="AJ111">
        <v>2</v>
      </c>
      <c r="AK111">
        <v>1</v>
      </c>
    </row>
    <row r="112" spans="1:37" x14ac:dyDescent="0.25">
      <c r="A112" t="s">
        <v>39</v>
      </c>
      <c r="B112">
        <v>5</v>
      </c>
      <c r="C112">
        <v>19</v>
      </c>
      <c r="D112">
        <v>46</v>
      </c>
      <c r="E112">
        <v>94</v>
      </c>
      <c r="F112">
        <v>190</v>
      </c>
      <c r="G112">
        <v>298</v>
      </c>
      <c r="H112">
        <v>402</v>
      </c>
      <c r="I112">
        <v>530</v>
      </c>
      <c r="J112">
        <v>657</v>
      </c>
      <c r="K112">
        <v>810</v>
      </c>
      <c r="L112">
        <v>999</v>
      </c>
      <c r="M112">
        <v>1166</v>
      </c>
      <c r="N112">
        <v>1316</v>
      </c>
      <c r="O112">
        <v>1435</v>
      </c>
      <c r="P112">
        <v>1476</v>
      </c>
      <c r="Q112">
        <v>1506</v>
      </c>
      <c r="R112">
        <v>1449</v>
      </c>
      <c r="S112">
        <v>1342</v>
      </c>
      <c r="T112">
        <v>1196</v>
      </c>
      <c r="U112">
        <v>1044</v>
      </c>
      <c r="V112">
        <v>903</v>
      </c>
      <c r="W112">
        <v>760</v>
      </c>
      <c r="X112">
        <v>614</v>
      </c>
      <c r="Y112">
        <v>485</v>
      </c>
      <c r="Z112">
        <v>377</v>
      </c>
      <c r="AA112">
        <v>279</v>
      </c>
      <c r="AB112">
        <v>193</v>
      </c>
      <c r="AC112">
        <v>127</v>
      </c>
      <c r="AD112">
        <v>78</v>
      </c>
      <c r="AE112">
        <v>45</v>
      </c>
      <c r="AF112">
        <v>21</v>
      </c>
      <c r="AG112">
        <v>11</v>
      </c>
      <c r="AH112">
        <v>5</v>
      </c>
      <c r="AI112">
        <v>2</v>
      </c>
      <c r="AJ112">
        <v>1</v>
      </c>
      <c r="AK112">
        <v>1</v>
      </c>
    </row>
    <row r="113" spans="1:37" x14ac:dyDescent="0.25">
      <c r="A113" t="s">
        <v>40</v>
      </c>
      <c r="B113">
        <v>6</v>
      </c>
      <c r="C113">
        <v>19</v>
      </c>
      <c r="D113">
        <v>46</v>
      </c>
      <c r="E113">
        <v>95</v>
      </c>
      <c r="F113">
        <v>186</v>
      </c>
      <c r="G113">
        <v>291</v>
      </c>
      <c r="H113">
        <v>399</v>
      </c>
      <c r="I113">
        <v>518</v>
      </c>
      <c r="J113">
        <v>661</v>
      </c>
      <c r="K113">
        <v>818</v>
      </c>
      <c r="L113">
        <v>989</v>
      </c>
      <c r="M113">
        <v>1167</v>
      </c>
      <c r="N113">
        <v>1316</v>
      </c>
      <c r="O113">
        <v>1441</v>
      </c>
      <c r="P113">
        <v>1498</v>
      </c>
      <c r="Q113">
        <v>1507</v>
      </c>
      <c r="R113">
        <v>1473</v>
      </c>
      <c r="S113">
        <v>1368</v>
      </c>
      <c r="T113">
        <v>1224</v>
      </c>
      <c r="U113">
        <v>1081</v>
      </c>
      <c r="V113">
        <v>932</v>
      </c>
      <c r="W113">
        <v>784</v>
      </c>
      <c r="X113">
        <v>629</v>
      </c>
      <c r="Y113">
        <v>498</v>
      </c>
      <c r="Z113">
        <v>386</v>
      </c>
      <c r="AA113">
        <v>292</v>
      </c>
      <c r="AB113">
        <v>204</v>
      </c>
      <c r="AC113">
        <v>131</v>
      </c>
      <c r="AD113">
        <v>82</v>
      </c>
      <c r="AE113">
        <v>44</v>
      </c>
      <c r="AF113">
        <v>24</v>
      </c>
      <c r="AG113">
        <v>13</v>
      </c>
      <c r="AH113">
        <v>6</v>
      </c>
      <c r="AI113">
        <v>3</v>
      </c>
      <c r="AJ113">
        <v>1</v>
      </c>
      <c r="AK113">
        <v>2</v>
      </c>
    </row>
    <row r="114" spans="1:37" x14ac:dyDescent="0.25">
      <c r="A114" t="s">
        <v>41</v>
      </c>
      <c r="B114">
        <v>5</v>
      </c>
      <c r="C114">
        <v>17</v>
      </c>
      <c r="D114">
        <v>45</v>
      </c>
      <c r="E114">
        <v>87</v>
      </c>
      <c r="F114">
        <v>178</v>
      </c>
      <c r="G114">
        <v>274</v>
      </c>
      <c r="H114">
        <v>379</v>
      </c>
      <c r="I114">
        <v>480</v>
      </c>
      <c r="J114">
        <v>629</v>
      </c>
      <c r="K114">
        <v>786</v>
      </c>
      <c r="L114">
        <v>968</v>
      </c>
      <c r="M114">
        <v>1141</v>
      </c>
      <c r="N114">
        <v>1299</v>
      </c>
      <c r="O114">
        <v>1417</v>
      </c>
      <c r="P114">
        <v>1483</v>
      </c>
      <c r="Q114">
        <v>1502</v>
      </c>
      <c r="R114">
        <v>1442</v>
      </c>
      <c r="S114">
        <v>1361</v>
      </c>
      <c r="T114">
        <v>1245</v>
      </c>
      <c r="U114">
        <v>1099</v>
      </c>
      <c r="V114">
        <v>953</v>
      </c>
      <c r="W114">
        <v>801</v>
      </c>
      <c r="X114">
        <v>651</v>
      </c>
      <c r="Y114">
        <v>513</v>
      </c>
      <c r="Z114">
        <v>405</v>
      </c>
      <c r="AA114">
        <v>301</v>
      </c>
      <c r="AB114">
        <v>217</v>
      </c>
      <c r="AC114">
        <v>143</v>
      </c>
      <c r="AD114">
        <v>86</v>
      </c>
      <c r="AE114">
        <v>51</v>
      </c>
      <c r="AF114">
        <v>26</v>
      </c>
      <c r="AG114">
        <v>12</v>
      </c>
      <c r="AH114">
        <v>6</v>
      </c>
      <c r="AI114">
        <v>3</v>
      </c>
      <c r="AJ114">
        <v>2</v>
      </c>
      <c r="AK114">
        <v>1</v>
      </c>
    </row>
    <row r="115" spans="1:37" x14ac:dyDescent="0.25">
      <c r="A115" t="s">
        <v>42</v>
      </c>
    </row>
    <row r="116" spans="1:37" x14ac:dyDescent="0.25">
      <c r="A116" t="s">
        <v>43</v>
      </c>
    </row>
    <row r="117" spans="1:37" x14ac:dyDescent="0.25">
      <c r="A117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PASQUET</dc:creator>
  <cp:lastModifiedBy>Cédric PASQUET</cp:lastModifiedBy>
  <dcterms:created xsi:type="dcterms:W3CDTF">2017-09-26T18:37:55Z</dcterms:created>
  <dcterms:modified xsi:type="dcterms:W3CDTF">2017-09-26T19:31:39Z</dcterms:modified>
</cp:coreProperties>
</file>