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EDRIC\Desktop\"/>
    </mc:Choice>
  </mc:AlternateContent>
  <bookViews>
    <workbookView xWindow="0" yWindow="0" windowWidth="28800" windowHeight="14100"/>
  </bookViews>
  <sheets>
    <sheet name="Feuil2" sheetId="3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0" i="1" l="1"/>
  <c r="C67" i="1"/>
  <c r="G67" i="1"/>
  <c r="G70" i="1"/>
  <c r="H70" i="1"/>
  <c r="H67" i="1"/>
  <c r="H64" i="1"/>
  <c r="I60" i="1"/>
  <c r="I57" i="1"/>
  <c r="I54" i="1"/>
  <c r="H60" i="1"/>
  <c r="H57" i="1"/>
  <c r="H54" i="1"/>
  <c r="G60" i="1"/>
  <c r="G57" i="1"/>
  <c r="G54" i="1"/>
  <c r="I40" i="1"/>
  <c r="H40" i="1"/>
  <c r="H43" i="1"/>
  <c r="I43" i="1"/>
  <c r="I46" i="1"/>
  <c r="H46" i="1"/>
  <c r="I50" i="1"/>
  <c r="H50" i="1"/>
  <c r="G50" i="1"/>
  <c r="G46" i="1"/>
  <c r="G43" i="1"/>
  <c r="G40" i="1"/>
  <c r="G37" i="1"/>
  <c r="H37" i="1"/>
  <c r="I37" i="1"/>
  <c r="I32" i="1"/>
  <c r="I29" i="1"/>
  <c r="I25" i="1"/>
  <c r="I21" i="1"/>
  <c r="I18" i="1"/>
  <c r="I15" i="1"/>
  <c r="H21" i="1"/>
  <c r="H25" i="1"/>
  <c r="H29" i="1"/>
  <c r="H32" i="1"/>
  <c r="G32" i="1"/>
  <c r="G29" i="1"/>
  <c r="G25" i="1"/>
  <c r="G21" i="1"/>
  <c r="G18" i="1"/>
  <c r="H18" i="1"/>
  <c r="H15" i="1"/>
  <c r="G15" i="1"/>
  <c r="G64" i="1"/>
  <c r="C54" i="1"/>
  <c r="C57" i="1"/>
  <c r="C60" i="1"/>
  <c r="C64" i="1"/>
  <c r="C50" i="1"/>
  <c r="C46" i="1"/>
  <c r="C43" i="1"/>
  <c r="C40" i="1"/>
  <c r="C37" i="1"/>
  <c r="C32" i="1"/>
  <c r="C29" i="1"/>
  <c r="C25" i="1"/>
  <c r="C21" i="1"/>
  <c r="C18" i="1"/>
  <c r="C15" i="1"/>
  <c r="I12" i="1"/>
  <c r="H12" i="1"/>
  <c r="G12" i="1"/>
  <c r="C12" i="1"/>
  <c r="Q79" i="3" l="1"/>
  <c r="L79" i="3"/>
  <c r="N78" i="3"/>
  <c r="J78" i="3"/>
  <c r="H78" i="3"/>
  <c r="I78" i="3" s="1"/>
  <c r="G78" i="3"/>
  <c r="N77" i="3"/>
  <c r="J77" i="3"/>
  <c r="H77" i="3"/>
  <c r="I77" i="3" s="1"/>
  <c r="G77" i="3"/>
  <c r="K77" i="3" s="1"/>
  <c r="N76" i="3"/>
  <c r="J76" i="3"/>
  <c r="H76" i="3"/>
  <c r="I76" i="3" s="1"/>
  <c r="G76" i="3"/>
  <c r="N75" i="3"/>
  <c r="J75" i="3"/>
  <c r="H75" i="3"/>
  <c r="I75" i="3" s="1"/>
  <c r="G75" i="3"/>
  <c r="K75" i="3" s="1"/>
  <c r="N74" i="3"/>
  <c r="J74" i="3"/>
  <c r="H74" i="3"/>
  <c r="I74" i="3" s="1"/>
  <c r="G74" i="3"/>
  <c r="N73" i="3"/>
  <c r="J73" i="3"/>
  <c r="H73" i="3"/>
  <c r="I73" i="3" s="1"/>
  <c r="G73" i="3"/>
  <c r="K73" i="3" s="1"/>
  <c r="N72" i="3"/>
  <c r="J72" i="3"/>
  <c r="H72" i="3"/>
  <c r="I72" i="3" s="1"/>
  <c r="G72" i="3"/>
  <c r="N71" i="3"/>
  <c r="J71" i="3"/>
  <c r="H71" i="3"/>
  <c r="I71" i="3" s="1"/>
  <c r="G71" i="3"/>
  <c r="K71" i="3" s="1"/>
  <c r="N70" i="3"/>
  <c r="J70" i="3"/>
  <c r="H70" i="3"/>
  <c r="I70" i="3" s="1"/>
  <c r="G70" i="3"/>
  <c r="N69" i="3"/>
  <c r="J69" i="3"/>
  <c r="H69" i="3"/>
  <c r="I69" i="3" s="1"/>
  <c r="G69" i="3"/>
  <c r="K69" i="3" s="1"/>
  <c r="N68" i="3"/>
  <c r="J68" i="3"/>
  <c r="H68" i="3"/>
  <c r="I68" i="3" s="1"/>
  <c r="G68" i="3"/>
  <c r="N67" i="3"/>
  <c r="J67" i="3"/>
  <c r="H67" i="3"/>
  <c r="I67" i="3" s="1"/>
  <c r="G67" i="3"/>
  <c r="K67" i="3" s="1"/>
  <c r="N66" i="3"/>
  <c r="J66" i="3"/>
  <c r="H66" i="3"/>
  <c r="I66" i="3" s="1"/>
  <c r="G66" i="3"/>
  <c r="N65" i="3"/>
  <c r="J65" i="3"/>
  <c r="I65" i="3"/>
  <c r="H65" i="3"/>
  <c r="G65" i="3"/>
  <c r="K65" i="3" s="1"/>
  <c r="N64" i="3"/>
  <c r="H64" i="3"/>
  <c r="I64" i="3" s="1"/>
  <c r="G64" i="3"/>
  <c r="J64" i="3" s="1"/>
  <c r="K64" i="3" s="1"/>
  <c r="N63" i="3"/>
  <c r="J63" i="3"/>
  <c r="H63" i="3"/>
  <c r="I63" i="3" s="1"/>
  <c r="G63" i="3"/>
  <c r="K63" i="3" s="1"/>
  <c r="N62" i="3"/>
  <c r="J62" i="3"/>
  <c r="K62" i="3" s="1"/>
  <c r="H62" i="3"/>
  <c r="I62" i="3" s="1"/>
  <c r="G62" i="3"/>
  <c r="N61" i="3"/>
  <c r="J61" i="3"/>
  <c r="I61" i="3"/>
  <c r="H61" i="3"/>
  <c r="G61" i="3"/>
  <c r="K61" i="3" s="1"/>
  <c r="N60" i="3"/>
  <c r="H60" i="3"/>
  <c r="I60" i="3" s="1"/>
  <c r="G60" i="3"/>
  <c r="J60" i="3" s="1"/>
  <c r="K60" i="3" s="1"/>
  <c r="N59" i="3"/>
  <c r="J59" i="3"/>
  <c r="H59" i="3"/>
  <c r="I59" i="3" s="1"/>
  <c r="G59" i="3"/>
  <c r="K59" i="3" s="1"/>
  <c r="N58" i="3"/>
  <c r="J58" i="3"/>
  <c r="K58" i="3" s="1"/>
  <c r="H58" i="3"/>
  <c r="I58" i="3" s="1"/>
  <c r="G58" i="3"/>
  <c r="N57" i="3"/>
  <c r="J57" i="3"/>
  <c r="I57" i="3"/>
  <c r="H57" i="3"/>
  <c r="G57" i="3"/>
  <c r="K57" i="3" s="1"/>
  <c r="N56" i="3"/>
  <c r="H56" i="3"/>
  <c r="I56" i="3" s="1"/>
  <c r="G56" i="3"/>
  <c r="J56" i="3" s="1"/>
  <c r="K56" i="3" s="1"/>
  <c r="N55" i="3"/>
  <c r="J55" i="3"/>
  <c r="H55" i="3"/>
  <c r="I55" i="3" s="1"/>
  <c r="G55" i="3"/>
  <c r="K55" i="3" s="1"/>
  <c r="N54" i="3"/>
  <c r="J54" i="3"/>
  <c r="K54" i="3" s="1"/>
  <c r="H54" i="3"/>
  <c r="I54" i="3" s="1"/>
  <c r="G54" i="3"/>
  <c r="N53" i="3"/>
  <c r="J53" i="3"/>
  <c r="I53" i="3"/>
  <c r="H53" i="3"/>
  <c r="G53" i="3"/>
  <c r="K53" i="3" s="1"/>
  <c r="N52" i="3"/>
  <c r="H52" i="3"/>
  <c r="I52" i="3" s="1"/>
  <c r="G52" i="3"/>
  <c r="J52" i="3" s="1"/>
  <c r="K52" i="3" s="1"/>
  <c r="N51" i="3"/>
  <c r="J51" i="3"/>
  <c r="H51" i="3"/>
  <c r="I51" i="3" s="1"/>
  <c r="G51" i="3"/>
  <c r="K51" i="3" s="1"/>
  <c r="N50" i="3"/>
  <c r="J50" i="3"/>
  <c r="K50" i="3" s="1"/>
  <c r="H50" i="3"/>
  <c r="I50" i="3" s="1"/>
  <c r="G50" i="3"/>
  <c r="N49" i="3"/>
  <c r="J49" i="3"/>
  <c r="I49" i="3"/>
  <c r="H49" i="3"/>
  <c r="G49" i="3"/>
  <c r="K49" i="3" s="1"/>
  <c r="N48" i="3"/>
  <c r="H48" i="3"/>
  <c r="I48" i="3" s="1"/>
  <c r="G48" i="3"/>
  <c r="J48" i="3" s="1"/>
  <c r="K48" i="3" s="1"/>
  <c r="N47" i="3"/>
  <c r="J47" i="3"/>
  <c r="H47" i="3"/>
  <c r="I47" i="3" s="1"/>
  <c r="G47" i="3"/>
  <c r="K47" i="3" s="1"/>
  <c r="N46" i="3"/>
  <c r="J46" i="3"/>
  <c r="K46" i="3" s="1"/>
  <c r="H46" i="3"/>
  <c r="I46" i="3" s="1"/>
  <c r="G46" i="3"/>
  <c r="N45" i="3"/>
  <c r="J45" i="3"/>
  <c r="I45" i="3"/>
  <c r="H45" i="3"/>
  <c r="G45" i="3"/>
  <c r="K45" i="3" s="1"/>
  <c r="N44" i="3"/>
  <c r="H44" i="3"/>
  <c r="I44" i="3" s="1"/>
  <c r="G44" i="3"/>
  <c r="J44" i="3" s="1"/>
  <c r="K44" i="3" s="1"/>
  <c r="N43" i="3"/>
  <c r="J43" i="3"/>
  <c r="H43" i="3"/>
  <c r="I43" i="3" s="1"/>
  <c r="G43" i="3"/>
  <c r="K43" i="3" s="1"/>
  <c r="N42" i="3"/>
  <c r="J42" i="3"/>
  <c r="K42" i="3" s="1"/>
  <c r="H42" i="3"/>
  <c r="I42" i="3" s="1"/>
  <c r="G42" i="3"/>
  <c r="N41" i="3"/>
  <c r="J41" i="3"/>
  <c r="I41" i="3"/>
  <c r="H41" i="3"/>
  <c r="G41" i="3"/>
  <c r="K41" i="3" s="1"/>
  <c r="N40" i="3"/>
  <c r="H40" i="3"/>
  <c r="I40" i="3" s="1"/>
  <c r="G40" i="3"/>
  <c r="J40" i="3" s="1"/>
  <c r="K40" i="3" s="1"/>
  <c r="N39" i="3"/>
  <c r="J39" i="3"/>
  <c r="H39" i="3"/>
  <c r="I39" i="3" s="1"/>
  <c r="G39" i="3"/>
  <c r="K39" i="3" s="1"/>
  <c r="N38" i="3"/>
  <c r="J38" i="3"/>
  <c r="K38" i="3" s="1"/>
  <c r="H38" i="3"/>
  <c r="I38" i="3" s="1"/>
  <c r="G38" i="3"/>
  <c r="N37" i="3"/>
  <c r="J37" i="3"/>
  <c r="I37" i="3"/>
  <c r="H37" i="3"/>
  <c r="G37" i="3"/>
  <c r="K37" i="3" s="1"/>
  <c r="N36" i="3"/>
  <c r="H36" i="3"/>
  <c r="I36" i="3" s="1"/>
  <c r="G36" i="3"/>
  <c r="J36" i="3" s="1"/>
  <c r="K36" i="3" s="1"/>
  <c r="N35" i="3"/>
  <c r="J35" i="3"/>
  <c r="G35" i="3"/>
  <c r="H35" i="3" s="1"/>
  <c r="I35" i="3" s="1"/>
  <c r="N34" i="3"/>
  <c r="G34" i="3"/>
  <c r="J34" i="3" s="1"/>
  <c r="K34" i="3" s="1"/>
  <c r="N33" i="3"/>
  <c r="G33" i="3"/>
  <c r="J33" i="3" s="1"/>
  <c r="N32" i="3"/>
  <c r="G32" i="3"/>
  <c r="J32" i="3" s="1"/>
  <c r="K32" i="3" s="1"/>
  <c r="N31" i="3"/>
  <c r="G31" i="3"/>
  <c r="J31" i="3" s="1"/>
  <c r="N30" i="3"/>
  <c r="G30" i="3"/>
  <c r="H30" i="3" s="1"/>
  <c r="I30" i="3" s="1"/>
  <c r="N29" i="3"/>
  <c r="G29" i="3"/>
  <c r="N28" i="3"/>
  <c r="G28" i="3"/>
  <c r="J28" i="3" s="1"/>
  <c r="K28" i="3" s="1"/>
  <c r="N27" i="3"/>
  <c r="G27" i="3"/>
  <c r="J27" i="3" s="1"/>
  <c r="N26" i="3"/>
  <c r="G26" i="3"/>
  <c r="H26" i="3" s="1"/>
  <c r="I26" i="3" s="1"/>
  <c r="N25" i="3"/>
  <c r="G25" i="3"/>
  <c r="J25" i="3" s="1"/>
  <c r="N24" i="3"/>
  <c r="G24" i="3"/>
  <c r="J24" i="3" s="1"/>
  <c r="K24" i="3" s="1"/>
  <c r="N23" i="3"/>
  <c r="G23" i="3"/>
  <c r="J23" i="3" s="1"/>
  <c r="N22" i="3"/>
  <c r="G22" i="3"/>
  <c r="H22" i="3" s="1"/>
  <c r="I22" i="3" s="1"/>
  <c r="N21" i="3"/>
  <c r="G21" i="3"/>
  <c r="J21" i="3" s="1"/>
  <c r="N20" i="3"/>
  <c r="G20" i="3"/>
  <c r="J20" i="3" s="1"/>
  <c r="K20" i="3" s="1"/>
  <c r="N19" i="3"/>
  <c r="G19" i="3"/>
  <c r="J19" i="3" s="1"/>
  <c r="N18" i="3"/>
  <c r="G18" i="3"/>
  <c r="H18" i="3" s="1"/>
  <c r="I18" i="3" s="1"/>
  <c r="N17" i="3"/>
  <c r="G17" i="3"/>
  <c r="N16" i="3"/>
  <c r="G16" i="3"/>
  <c r="J16" i="3" s="1"/>
  <c r="K16" i="3" s="1"/>
  <c r="N15" i="3"/>
  <c r="G15" i="3"/>
  <c r="N14" i="3"/>
  <c r="G14" i="3"/>
  <c r="J14" i="3" s="1"/>
  <c r="K14" i="3" s="1"/>
  <c r="N13" i="3"/>
  <c r="J13" i="3"/>
  <c r="H13" i="3"/>
  <c r="I13" i="3" s="1"/>
  <c r="G13" i="3"/>
  <c r="N12" i="3"/>
  <c r="G12" i="3"/>
  <c r="J12" i="3" s="1"/>
  <c r="K12" i="3" s="1"/>
  <c r="N11" i="3"/>
  <c r="G11" i="3"/>
  <c r="H65" i="1"/>
  <c r="H68" i="1"/>
  <c r="H71" i="1"/>
  <c r="H13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K11" i="3" l="1"/>
  <c r="K15" i="3"/>
  <c r="H11" i="3"/>
  <c r="I11" i="3" s="1"/>
  <c r="H12" i="3"/>
  <c r="I12" i="3" s="1"/>
  <c r="H14" i="3"/>
  <c r="I14" i="3" s="1"/>
  <c r="H15" i="3"/>
  <c r="I15" i="3" s="1"/>
  <c r="H16" i="3"/>
  <c r="I16" i="3" s="1"/>
  <c r="J11" i="3"/>
  <c r="J15" i="3"/>
  <c r="K13" i="3"/>
  <c r="H34" i="3"/>
  <c r="I34" i="3" s="1"/>
  <c r="N79" i="3"/>
  <c r="K35" i="3"/>
  <c r="K29" i="3"/>
  <c r="H17" i="3"/>
  <c r="I17" i="3" s="1"/>
  <c r="H25" i="3"/>
  <c r="I25" i="3" s="1"/>
  <c r="J17" i="3"/>
  <c r="K17" i="3" s="1"/>
  <c r="J18" i="3"/>
  <c r="K18" i="3" s="1"/>
  <c r="J22" i="3"/>
  <c r="K22" i="3" s="1"/>
  <c r="J26" i="3"/>
  <c r="K26" i="3" s="1"/>
  <c r="J29" i="3"/>
  <c r="J30" i="3"/>
  <c r="K30" i="3" s="1"/>
  <c r="K21" i="3"/>
  <c r="K25" i="3"/>
  <c r="K33" i="3"/>
  <c r="K19" i="3"/>
  <c r="H21" i="3"/>
  <c r="I21" i="3" s="1"/>
  <c r="K23" i="3"/>
  <c r="K27" i="3"/>
  <c r="H29" i="3"/>
  <c r="I29" i="3" s="1"/>
  <c r="K31" i="3"/>
  <c r="H33" i="3"/>
  <c r="I33" i="3" s="1"/>
  <c r="H19" i="3"/>
  <c r="I19" i="3" s="1"/>
  <c r="H20" i="3"/>
  <c r="I20" i="3" s="1"/>
  <c r="H23" i="3"/>
  <c r="I23" i="3" s="1"/>
  <c r="H24" i="3"/>
  <c r="I24" i="3" s="1"/>
  <c r="H27" i="3"/>
  <c r="I27" i="3" s="1"/>
  <c r="H28" i="3"/>
  <c r="I28" i="3" s="1"/>
  <c r="H31" i="3"/>
  <c r="I31" i="3" s="1"/>
  <c r="H32" i="3"/>
  <c r="I32" i="3" s="1"/>
  <c r="K66" i="3"/>
  <c r="K68" i="3"/>
  <c r="K70" i="3"/>
  <c r="K72" i="3"/>
  <c r="K74" i="3"/>
  <c r="K76" i="3"/>
  <c r="K78" i="3"/>
  <c r="K79" i="3" l="1"/>
  <c r="J79" i="3"/>
  <c r="Q107" i="1"/>
  <c r="G31" i="1" l="1"/>
  <c r="N31" i="1"/>
  <c r="G56" i="1"/>
  <c r="N56" i="1"/>
  <c r="G20" i="1"/>
  <c r="N20" i="1"/>
  <c r="G28" i="1"/>
  <c r="N28" i="1"/>
  <c r="G52" i="1"/>
  <c r="N52" i="1"/>
  <c r="G45" i="1"/>
  <c r="N45" i="1"/>
  <c r="G23" i="1"/>
  <c r="N23" i="1"/>
  <c r="G34" i="1"/>
  <c r="N34" i="1"/>
  <c r="G36" i="1"/>
  <c r="N36" i="1"/>
  <c r="G48" i="1"/>
  <c r="G59" i="1"/>
  <c r="N59" i="1"/>
  <c r="G11" i="1"/>
  <c r="N11" i="1"/>
  <c r="G63" i="1"/>
  <c r="N63" i="1"/>
  <c r="G69" i="1"/>
  <c r="N69" i="1"/>
  <c r="G49" i="1"/>
  <c r="N49" i="1"/>
  <c r="G24" i="1"/>
  <c r="N24" i="1"/>
  <c r="G42" i="1"/>
  <c r="N42" i="1"/>
  <c r="G17" i="1"/>
  <c r="N17" i="1"/>
  <c r="G27" i="1"/>
  <c r="N27" i="1"/>
  <c r="G62" i="1"/>
  <c r="N62" i="1"/>
  <c r="G66" i="1"/>
  <c r="N66" i="1"/>
  <c r="G14" i="1"/>
  <c r="N14" i="1"/>
  <c r="G53" i="1"/>
  <c r="N53" i="1"/>
  <c r="G35" i="1"/>
  <c r="N35" i="1"/>
  <c r="G39" i="1"/>
  <c r="N39" i="1"/>
  <c r="L107" i="1"/>
  <c r="J36" i="1" l="1"/>
  <c r="K36" i="1" s="1"/>
  <c r="H36" i="1"/>
  <c r="I36" i="1" s="1"/>
  <c r="J39" i="1"/>
  <c r="K39" i="1" s="1"/>
  <c r="H39" i="1"/>
  <c r="I39" i="1" s="1"/>
  <c r="J63" i="1"/>
  <c r="K63" i="1" s="1"/>
  <c r="H63" i="1"/>
  <c r="I63" i="1" s="1"/>
  <c r="J28" i="1"/>
  <c r="K28" i="1" s="1"/>
  <c r="H28" i="1"/>
  <c r="I28" i="1" s="1"/>
  <c r="J66" i="1"/>
  <c r="K66" i="1" s="1"/>
  <c r="H66" i="1"/>
  <c r="I66" i="1" s="1"/>
  <c r="J24" i="1"/>
  <c r="K24" i="1" s="1"/>
  <c r="H24" i="1"/>
  <c r="I24" i="1" s="1"/>
  <c r="J14" i="1"/>
  <c r="K14" i="1" s="1"/>
  <c r="H14" i="1"/>
  <c r="I14" i="1" s="1"/>
  <c r="J27" i="1"/>
  <c r="K27" i="1" s="1"/>
  <c r="H27" i="1"/>
  <c r="I27" i="1" s="1"/>
  <c r="J62" i="1"/>
  <c r="K62" i="1" s="1"/>
  <c r="H62" i="1"/>
  <c r="J49" i="1"/>
  <c r="K49" i="1" s="1"/>
  <c r="H49" i="1"/>
  <c r="I49" i="1" s="1"/>
  <c r="J53" i="1"/>
  <c r="K53" i="1" s="1"/>
  <c r="H53" i="1"/>
  <c r="J23" i="1"/>
  <c r="K23" i="1" s="1"/>
  <c r="H23" i="1"/>
  <c r="I23" i="1" s="1"/>
  <c r="J52" i="1"/>
  <c r="K52" i="1" s="1"/>
  <c r="H52" i="1"/>
  <c r="I52" i="1" s="1"/>
  <c r="J35" i="1"/>
  <c r="K35" i="1" s="1"/>
  <c r="H35" i="1"/>
  <c r="I35" i="1" s="1"/>
  <c r="J69" i="1"/>
  <c r="K69" i="1" s="1"/>
  <c r="H69" i="1"/>
  <c r="I69" i="1" s="1"/>
  <c r="J11" i="1"/>
  <c r="K11" i="1" s="1"/>
  <c r="H11" i="1"/>
  <c r="J34" i="1"/>
  <c r="K34" i="1" s="1"/>
  <c r="H34" i="1"/>
  <c r="I34" i="1" s="1"/>
  <c r="J45" i="1"/>
  <c r="K45" i="1" s="1"/>
  <c r="H45" i="1"/>
  <c r="I45" i="1" s="1"/>
  <c r="J20" i="1"/>
  <c r="K20" i="1" s="1"/>
  <c r="H20" i="1"/>
  <c r="J17" i="1"/>
  <c r="K17" i="1" s="1"/>
  <c r="H17" i="1"/>
  <c r="I17" i="1" s="1"/>
  <c r="J56" i="1"/>
  <c r="K56" i="1" s="1"/>
  <c r="H56" i="1"/>
  <c r="I56" i="1" s="1"/>
  <c r="J59" i="1"/>
  <c r="K59" i="1" s="1"/>
  <c r="H59" i="1"/>
  <c r="I59" i="1" s="1"/>
  <c r="J42" i="1"/>
  <c r="K42" i="1" s="1"/>
  <c r="H42" i="1"/>
  <c r="I42" i="1" s="1"/>
  <c r="J31" i="1"/>
  <c r="K31" i="1" s="1"/>
  <c r="H31" i="1"/>
  <c r="I31" i="1" s="1"/>
  <c r="J48" i="1"/>
  <c r="K48" i="1" s="1"/>
  <c r="N48" i="1" s="1"/>
  <c r="H48" i="1"/>
  <c r="I48" i="1" s="1"/>
  <c r="I53" i="1"/>
  <c r="I11" i="1"/>
  <c r="I62" i="1"/>
  <c r="I20" i="1"/>
  <c r="N64" i="1" l="1"/>
  <c r="N65" i="1"/>
  <c r="N70" i="1"/>
  <c r="N67" i="1"/>
  <c r="N68" i="1"/>
  <c r="N71" i="1"/>
  <c r="N12" i="1"/>
  <c r="N13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G65" i="1" l="1"/>
  <c r="I65" i="1" s="1"/>
  <c r="I70" i="1"/>
  <c r="I67" i="1"/>
  <c r="G68" i="1"/>
  <c r="I68" i="1"/>
  <c r="G71" i="1"/>
  <c r="I71" i="1"/>
  <c r="G13" i="1"/>
  <c r="I13" i="1"/>
  <c r="G72" i="1"/>
  <c r="I72" i="1"/>
  <c r="G73" i="1"/>
  <c r="I73" i="1"/>
  <c r="G74" i="1"/>
  <c r="G75" i="1"/>
  <c r="G76" i="1"/>
  <c r="G77" i="1"/>
  <c r="I77" i="1"/>
  <c r="G78" i="1"/>
  <c r="I78" i="1"/>
  <c r="G79" i="1"/>
  <c r="I79" i="1"/>
  <c r="G80" i="1"/>
  <c r="I80" i="1"/>
  <c r="G81" i="1"/>
  <c r="I81" i="1"/>
  <c r="G82" i="1"/>
  <c r="I82" i="1"/>
  <c r="G83" i="1"/>
  <c r="I83" i="1"/>
  <c r="G84" i="1"/>
  <c r="I84" i="1"/>
  <c r="G85" i="1"/>
  <c r="I85" i="1"/>
  <c r="G86" i="1"/>
  <c r="I86" i="1"/>
  <c r="G87" i="1"/>
  <c r="I87" i="1"/>
  <c r="G88" i="1"/>
  <c r="I88" i="1"/>
  <c r="G89" i="1"/>
  <c r="I89" i="1"/>
  <c r="G90" i="1"/>
  <c r="I90" i="1"/>
  <c r="G91" i="1"/>
  <c r="I91" i="1"/>
  <c r="G92" i="1"/>
  <c r="I92" i="1"/>
  <c r="G93" i="1"/>
  <c r="I93" i="1"/>
  <c r="G94" i="1"/>
  <c r="I94" i="1"/>
  <c r="G95" i="1"/>
  <c r="I95" i="1"/>
  <c r="G96" i="1"/>
  <c r="I96" i="1"/>
  <c r="G97" i="1"/>
  <c r="I97" i="1"/>
  <c r="G98" i="1"/>
  <c r="I98" i="1"/>
  <c r="G99" i="1"/>
  <c r="I99" i="1"/>
  <c r="G100" i="1"/>
  <c r="I100" i="1"/>
  <c r="G101" i="1"/>
  <c r="I101" i="1"/>
  <c r="G102" i="1"/>
  <c r="I102" i="1"/>
  <c r="G103" i="1"/>
  <c r="I103" i="1"/>
  <c r="G104" i="1"/>
  <c r="I104" i="1"/>
  <c r="G105" i="1"/>
  <c r="I105" i="1"/>
  <c r="G106" i="1"/>
  <c r="I106" i="1"/>
  <c r="J101" i="1" l="1"/>
  <c r="K101" i="1" s="1"/>
  <c r="J93" i="1"/>
  <c r="K93" i="1" s="1"/>
  <c r="J79" i="1"/>
  <c r="K79" i="1" s="1"/>
  <c r="J106" i="1"/>
  <c r="K106" i="1" s="1"/>
  <c r="I76" i="1"/>
  <c r="J76" i="1"/>
  <c r="K76" i="1" s="1"/>
  <c r="J73" i="1"/>
  <c r="K73" i="1" s="1"/>
  <c r="J13" i="1"/>
  <c r="K13" i="1" s="1"/>
  <c r="J71" i="1"/>
  <c r="K71" i="1" s="1"/>
  <c r="J67" i="1"/>
  <c r="K67" i="1" s="1"/>
  <c r="J65" i="1"/>
  <c r="K65" i="1" s="1"/>
  <c r="I64" i="1"/>
  <c r="J64" i="1"/>
  <c r="K64" i="1" s="1"/>
  <c r="J99" i="1"/>
  <c r="K99" i="1" s="1"/>
  <c r="J91" i="1"/>
  <c r="K91" i="1" s="1"/>
  <c r="J87" i="1"/>
  <c r="K87" i="1" s="1"/>
  <c r="J83" i="1"/>
  <c r="K83" i="1" s="1"/>
  <c r="J104" i="1"/>
  <c r="K104" i="1" s="1"/>
  <c r="J102" i="1"/>
  <c r="K102" i="1" s="1"/>
  <c r="J100" i="1"/>
  <c r="K100" i="1" s="1"/>
  <c r="J98" i="1"/>
  <c r="K98" i="1" s="1"/>
  <c r="J96" i="1"/>
  <c r="K96" i="1" s="1"/>
  <c r="J94" i="1"/>
  <c r="K94" i="1" s="1"/>
  <c r="J92" i="1"/>
  <c r="K92" i="1" s="1"/>
  <c r="J90" i="1"/>
  <c r="K90" i="1" s="1"/>
  <c r="J88" i="1"/>
  <c r="K88" i="1" s="1"/>
  <c r="J86" i="1"/>
  <c r="K86" i="1" s="1"/>
  <c r="J84" i="1"/>
  <c r="K84" i="1" s="1"/>
  <c r="J82" i="1"/>
  <c r="K82" i="1" s="1"/>
  <c r="J80" i="1"/>
  <c r="K80" i="1" s="1"/>
  <c r="J78" i="1"/>
  <c r="K78" i="1" s="1"/>
  <c r="I75" i="1"/>
  <c r="J75" i="1"/>
  <c r="K75" i="1" s="1"/>
  <c r="J105" i="1"/>
  <c r="K105" i="1" s="1"/>
  <c r="J95" i="1"/>
  <c r="K95" i="1" s="1"/>
  <c r="I74" i="1"/>
  <c r="J74" i="1"/>
  <c r="K74" i="1" s="1"/>
  <c r="J72" i="1"/>
  <c r="K72" i="1" s="1"/>
  <c r="J12" i="1"/>
  <c r="K12" i="1" s="1"/>
  <c r="J68" i="1"/>
  <c r="K68" i="1" s="1"/>
  <c r="J70" i="1"/>
  <c r="K70" i="1" s="1"/>
  <c r="J103" i="1"/>
  <c r="K103" i="1" s="1"/>
  <c r="J97" i="1"/>
  <c r="K97" i="1" s="1"/>
  <c r="J89" i="1"/>
  <c r="K89" i="1" s="1"/>
  <c r="J85" i="1"/>
  <c r="K85" i="1" s="1"/>
  <c r="J81" i="1"/>
  <c r="K81" i="1" s="1"/>
  <c r="J77" i="1"/>
  <c r="K77" i="1" s="1"/>
  <c r="N107" i="1" l="1"/>
  <c r="J107" i="1" l="1"/>
  <c r="K107" i="1" l="1"/>
</calcChain>
</file>

<file path=xl/comments1.xml><?xml version="1.0" encoding="utf-8"?>
<comments xmlns="http://schemas.openxmlformats.org/spreadsheetml/2006/main">
  <authors>
    <author>Cédric PASQUET</author>
  </authors>
  <commentList>
    <comment ref="M7" authorId="0" shapeId="0">
      <text>
        <r>
          <rPr>
            <sz val="9"/>
            <color indexed="81"/>
            <rFont val="Tahoma"/>
            <family val="2"/>
          </rPr>
          <t>Ép du becquet</t>
        </r>
      </text>
    </comment>
  </commentList>
</comments>
</file>

<file path=xl/comments2.xml><?xml version="1.0" encoding="utf-8"?>
<comments xmlns="http://schemas.openxmlformats.org/spreadsheetml/2006/main">
  <authors>
    <author>Cédric PASQUET</author>
  </authors>
  <commentList>
    <comment ref="M7" authorId="0" shapeId="0">
      <text>
        <r>
          <rPr>
            <sz val="9"/>
            <color indexed="81"/>
            <rFont val="Tahoma"/>
            <family val="2"/>
          </rPr>
          <t>Ép du becquet</t>
        </r>
      </text>
    </comment>
  </commentList>
</comments>
</file>

<file path=xl/sharedStrings.xml><?xml version="1.0" encoding="utf-8"?>
<sst xmlns="http://schemas.openxmlformats.org/spreadsheetml/2006/main" count="38" uniqueCount="18">
  <si>
    <t>Quantitatif</t>
  </si>
  <si>
    <t>N°</t>
  </si>
  <si>
    <t>Nbre</t>
  </si>
  <si>
    <t>Largeur</t>
  </si>
  <si>
    <t>Hauteur</t>
  </si>
  <si>
    <t>Longueur</t>
  </si>
  <si>
    <t>Ép du plancher</t>
  </si>
  <si>
    <t>Longueur Totale</t>
  </si>
  <si>
    <t>Béton en M3</t>
  </si>
  <si>
    <t>Poids en Tonnes</t>
  </si>
  <si>
    <t>Béton en M3 de l'ép du plancher</t>
  </si>
  <si>
    <t xml:space="preserve">Béton en M3 du total de la poutre </t>
  </si>
  <si>
    <t>Becquets</t>
  </si>
  <si>
    <t>Stabox</t>
  </si>
  <si>
    <t>Acier en kg</t>
  </si>
  <si>
    <t>Ratio d'Acier en Kg/m3</t>
  </si>
  <si>
    <t>Ratio d'Acier en Kg/ml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</si>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</sst>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0"/>
    <numFmt numFmtId="165" formatCode="#&quot; pièces&quot;"/>
    <numFmt numFmtId="166" formatCode="#.00&quot; ml&quot;"/>
    <numFmt numFmtId="167" formatCode="#.000&quot; m3&quot;"/>
    <numFmt numFmtId="168" formatCode="#.000&quot; Tonnes&quot;"/>
    <numFmt numFmtId="169" formatCode="#.00&quot; Kg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gray125">
        <bgColor theme="4" tint="0.79992065187536243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/>
    <xf numFmtId="0" fontId="0" fillId="3" borderId="1" xfId="0" applyFill="1" applyBorder="1" applyAlignment="1">
      <alignment horizontal="center"/>
    </xf>
    <xf numFmtId="0" fontId="3" fillId="0" borderId="0" xfId="0" applyFont="1" applyAlignment="1"/>
    <xf numFmtId="2" fontId="0" fillId="0" borderId="0" xfId="0" applyNumberFormat="1" applyAlignment="1"/>
    <xf numFmtId="0" fontId="0" fillId="0" borderId="4" xfId="0" applyBorder="1" applyAlignment="1"/>
    <xf numFmtId="0" fontId="0" fillId="0" borderId="6" xfId="0" applyBorder="1" applyAlignment="1"/>
    <xf numFmtId="2" fontId="3" fillId="0" borderId="2" xfId="0" applyNumberFormat="1" applyFont="1" applyBorder="1" applyAlignment="1">
      <alignment vertical="center"/>
    </xf>
    <xf numFmtId="2" fontId="3" fillId="0" borderId="5" xfId="0" applyNumberFormat="1" applyFont="1" applyBorder="1" applyAlignment="1">
      <alignment vertical="center"/>
    </xf>
    <xf numFmtId="2" fontId="0" fillId="0" borderId="4" xfId="0" applyNumberFormat="1" applyBorder="1" applyAlignment="1"/>
    <xf numFmtId="2" fontId="0" fillId="0" borderId="6" xfId="0" applyNumberFormat="1" applyBorder="1" applyAlignment="1"/>
    <xf numFmtId="2" fontId="3" fillId="0" borderId="3" xfId="0" applyNumberFormat="1" applyFont="1" applyBorder="1" applyAlignment="1">
      <alignment vertical="center"/>
    </xf>
    <xf numFmtId="2" fontId="3" fillId="0" borderId="0" xfId="0" applyNumberFormat="1" applyFont="1" applyBorder="1" applyAlignment="1">
      <alignment vertical="center"/>
    </xf>
    <xf numFmtId="0" fontId="6" fillId="0" borderId="0" xfId="0" applyFont="1"/>
    <xf numFmtId="0" fontId="0" fillId="0" borderId="0" xfId="0" applyAlignment="1">
      <alignment horizontal="center" vertical="center"/>
    </xf>
    <xf numFmtId="165" fontId="5" fillId="0" borderId="3" xfId="0" applyNumberFormat="1" applyFont="1" applyFill="1" applyBorder="1" applyAlignment="1">
      <alignment vertical="center"/>
    </xf>
    <xf numFmtId="165" fontId="5" fillId="0" borderId="0" xfId="0" applyNumberFormat="1" applyFont="1" applyFill="1" applyBorder="1" applyAlignment="1">
      <alignment vertic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2" fontId="0" fillId="0" borderId="13" xfId="0" applyNumberFormat="1" applyFill="1" applyBorder="1" applyAlignment="1">
      <alignment horizontal="center"/>
    </xf>
    <xf numFmtId="164" fontId="0" fillId="0" borderId="13" xfId="0" applyNumberForma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2" fontId="0" fillId="0" borderId="16" xfId="0" applyNumberFormat="1" applyFill="1" applyBorder="1" applyAlignment="1">
      <alignment horizontal="center"/>
    </xf>
    <xf numFmtId="164" fontId="0" fillId="0" borderId="16" xfId="0" applyNumberForma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169" fontId="5" fillId="4" borderId="10" xfId="0" applyNumberFormat="1" applyFont="1" applyFill="1" applyBorder="1" applyAlignment="1">
      <alignment horizontal="center" vertical="center"/>
    </xf>
    <xf numFmtId="169" fontId="5" fillId="4" borderId="11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167" fontId="5" fillId="4" borderId="10" xfId="0" applyNumberFormat="1" applyFont="1" applyFill="1" applyBorder="1" applyAlignment="1">
      <alignment horizontal="center" vertical="center" wrapText="1"/>
    </xf>
    <xf numFmtId="167" fontId="5" fillId="4" borderId="11" xfId="0" applyNumberFormat="1" applyFont="1" applyFill="1" applyBorder="1" applyAlignment="1">
      <alignment horizontal="center" vertical="center" wrapText="1"/>
    </xf>
    <xf numFmtId="168" fontId="5" fillId="4" borderId="10" xfId="0" applyNumberFormat="1" applyFont="1" applyFill="1" applyBorder="1" applyAlignment="1">
      <alignment horizontal="center" vertical="center" wrapText="1"/>
    </xf>
    <xf numFmtId="168" fontId="5" fillId="4" borderId="11" xfId="0" applyNumberFormat="1" applyFont="1" applyFill="1" applyBorder="1" applyAlignment="1">
      <alignment horizontal="center" vertical="center" wrapText="1"/>
    </xf>
    <xf numFmtId="164" fontId="5" fillId="4" borderId="10" xfId="0" applyNumberFormat="1" applyFont="1" applyFill="1" applyBorder="1" applyAlignment="1">
      <alignment horizontal="center" vertical="center"/>
    </xf>
    <xf numFmtId="164" fontId="5" fillId="4" borderId="11" xfId="0" applyNumberFormat="1" applyFont="1" applyFill="1" applyBorder="1" applyAlignment="1">
      <alignment horizontal="center" vertical="center"/>
    </xf>
    <xf numFmtId="166" fontId="5" fillId="4" borderId="10" xfId="0" applyNumberFormat="1" applyFont="1" applyFill="1" applyBorder="1" applyAlignment="1">
      <alignment horizontal="center" vertical="center"/>
    </xf>
    <xf numFmtId="166" fontId="5" fillId="4" borderId="11" xfId="0" applyNumberFormat="1" applyFont="1" applyFill="1" applyBorder="1" applyAlignment="1">
      <alignment horizontal="center" vertical="center"/>
    </xf>
    <xf numFmtId="165" fontId="5" fillId="4" borderId="10" xfId="0" applyNumberFormat="1" applyFont="1" applyFill="1" applyBorder="1" applyAlignment="1">
      <alignment horizontal="center" vertical="center"/>
    </xf>
    <xf numFmtId="165" fontId="5" fillId="4" borderId="11" xfId="0" applyNumberFormat="1" applyFont="1" applyFill="1" applyBorder="1" applyAlignment="1">
      <alignment horizontal="center" vertical="center"/>
    </xf>
    <xf numFmtId="166" fontId="5" fillId="4" borderId="10" xfId="0" applyNumberFormat="1" applyFont="1" applyFill="1" applyBorder="1" applyAlignment="1">
      <alignment horizontal="center" vertical="center" wrapText="1"/>
    </xf>
    <xf numFmtId="166" fontId="5" fillId="4" borderId="11" xfId="0" applyNumberFormat="1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/>
    </xf>
    <xf numFmtId="2" fontId="5" fillId="0" borderId="13" xfId="0" applyNumberFormat="1" applyFont="1" applyFill="1" applyBorder="1" applyAlignment="1">
      <alignment horizontal="center"/>
    </xf>
    <xf numFmtId="164" fontId="5" fillId="0" borderId="1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</xdr:row>
          <xdr:rowOff>104775</xdr:rowOff>
        </xdr:from>
        <xdr:to>
          <xdr:col>2</xdr:col>
          <xdr:colOff>219075</xdr:colOff>
          <xdr:row>2</xdr:row>
          <xdr:rowOff>104775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auto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</xdr:row>
          <xdr:rowOff>104775</xdr:rowOff>
        </xdr:from>
        <xdr:to>
          <xdr:col>2</xdr:col>
          <xdr:colOff>219075</xdr:colOff>
          <xdr:row>2</xdr:row>
          <xdr:rowOff>104775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auto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</xdr:row>
          <xdr:rowOff>104775</xdr:rowOff>
        </xdr:from>
        <xdr:to>
          <xdr:col>2</xdr:col>
          <xdr:colOff>219075</xdr:colOff>
          <xdr:row>2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auto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Q81"/>
  <sheetViews>
    <sheetView tabSelected="1" zoomScaleNormal="100" workbookViewId="0">
      <selection activeCell="C21" sqref="C21"/>
    </sheetView>
  </sheetViews>
  <sheetFormatPr baseColWidth="10" defaultRowHeight="15" x14ac:dyDescent="0.25"/>
  <cols>
    <col min="9" max="9" width="14.42578125" bestFit="1" customWidth="1"/>
    <col min="10" max="11" width="17.28515625" hidden="1" customWidth="1"/>
    <col min="16" max="16" width="17.28515625" customWidth="1"/>
    <col min="17" max="17" width="22.85546875" customWidth="1"/>
  </cols>
  <sheetData>
    <row r="1" spans="2:17" ht="15.75" thickBot="1" x14ac:dyDescent="0.3"/>
    <row r="2" spans="2:17" ht="15" customHeight="1" x14ac:dyDescent="0.25">
      <c r="B2" s="47" t="s">
        <v>0</v>
      </c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9"/>
    </row>
    <row r="3" spans="2:17" ht="15" customHeight="1" x14ac:dyDescent="0.25">
      <c r="B3" s="50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2"/>
    </row>
    <row r="4" spans="2:17" ht="15" customHeight="1" x14ac:dyDescent="0.25">
      <c r="B4" s="50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2"/>
    </row>
    <row r="5" spans="2:17" ht="15" customHeight="1" thickBot="1" x14ac:dyDescent="0.3">
      <c r="B5" s="53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5"/>
    </row>
    <row r="6" spans="2:17" x14ac:dyDescent="0.25">
      <c r="P6" s="13" t="s">
        <v>15</v>
      </c>
    </row>
    <row r="7" spans="2:17" ht="15.75" thickBot="1" x14ac:dyDescent="0.3">
      <c r="M7" s="14">
        <v>0.06</v>
      </c>
      <c r="P7" s="13" t="s">
        <v>16</v>
      </c>
    </row>
    <row r="8" spans="2:17" ht="15" customHeight="1" x14ac:dyDescent="0.25">
      <c r="B8" s="33" t="s">
        <v>1</v>
      </c>
      <c r="C8" s="33" t="s">
        <v>2</v>
      </c>
      <c r="D8" s="33" t="s">
        <v>3</v>
      </c>
      <c r="E8" s="33" t="s">
        <v>4</v>
      </c>
      <c r="F8" s="33" t="s">
        <v>5</v>
      </c>
      <c r="G8" s="33" t="s">
        <v>7</v>
      </c>
      <c r="H8" s="33" t="s">
        <v>8</v>
      </c>
      <c r="I8" s="33" t="s">
        <v>9</v>
      </c>
      <c r="J8" s="33" t="s">
        <v>10</v>
      </c>
      <c r="K8" s="33" t="s">
        <v>11</v>
      </c>
      <c r="L8" s="33" t="s">
        <v>13</v>
      </c>
      <c r="M8" s="33" t="s">
        <v>12</v>
      </c>
      <c r="N8" s="33" t="s">
        <v>14</v>
      </c>
      <c r="O8" s="33" t="s">
        <v>6</v>
      </c>
      <c r="P8" s="33" t="s">
        <v>15</v>
      </c>
      <c r="Q8" s="33" t="s">
        <v>17</v>
      </c>
    </row>
    <row r="9" spans="2:17" ht="15.75" thickBot="1" x14ac:dyDescent="0.3"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</row>
    <row r="10" spans="2:17" ht="18" customHeight="1" thickBot="1" x14ac:dyDescent="0.3"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2:17" ht="18" customHeight="1" x14ac:dyDescent="0.25">
      <c r="B11" s="17">
        <v>1</v>
      </c>
      <c r="C11" s="18">
        <v>1</v>
      </c>
      <c r="D11" s="19">
        <v>0.2</v>
      </c>
      <c r="E11" s="19">
        <v>0.5</v>
      </c>
      <c r="F11" s="19">
        <v>2.19</v>
      </c>
      <c r="G11" s="19">
        <f t="shared" ref="G11:G74" si="0">IF(F11="","",C11*F11)</f>
        <v>2.19</v>
      </c>
      <c r="H11" s="20">
        <f>IF(F11="","",(((D11*E11))*G11)+(M11*G11*$M$7))</f>
        <v>0.219</v>
      </c>
      <c r="I11" s="20">
        <f t="shared" ref="I11:I74" si="1">IF(H11="","",H11*2.5)</f>
        <v>0.54749999999999999</v>
      </c>
      <c r="J11" s="20">
        <f t="shared" ref="J11:J74" si="2">((D11*O11))*G11+((D11*M11))*G11</f>
        <v>0</v>
      </c>
      <c r="K11" s="20">
        <f t="shared" ref="K11:K74" si="3">(D11*E11*G11)+J11</f>
        <v>0.219</v>
      </c>
      <c r="L11" s="19"/>
      <c r="M11" s="19"/>
      <c r="N11" s="21" t="str">
        <f t="shared" ref="N11:N74" si="4">IF(P11="","",IF($P$8="Ratio d'Acier en Kg/m3",P11*K11,IF($P$8="Ratio d'Acier en Kg/ml",P11*G11,)))</f>
        <v/>
      </c>
      <c r="O11" s="19"/>
      <c r="P11" s="22"/>
      <c r="Q11" s="23"/>
    </row>
    <row r="12" spans="2:17" ht="18" customHeight="1" x14ac:dyDescent="0.25">
      <c r="B12" s="17">
        <v>2</v>
      </c>
      <c r="C12" s="18">
        <v>1</v>
      </c>
      <c r="D12" s="19">
        <v>0.2</v>
      </c>
      <c r="E12" s="19">
        <v>0.05</v>
      </c>
      <c r="F12" s="19">
        <v>5</v>
      </c>
      <c r="G12" s="19">
        <f t="shared" si="0"/>
        <v>5</v>
      </c>
      <c r="H12" s="20">
        <f t="shared" ref="H12:H75" si="5">IF(F12="","",(((D12*E12))*G12)+(M12*G12*$M$7))</f>
        <v>5.000000000000001E-2</v>
      </c>
      <c r="I12" s="20">
        <f t="shared" si="1"/>
        <v>0.12500000000000003</v>
      </c>
      <c r="J12" s="20">
        <f t="shared" si="2"/>
        <v>0</v>
      </c>
      <c r="K12" s="20">
        <f t="shared" si="3"/>
        <v>5.000000000000001E-2</v>
      </c>
      <c r="L12" s="19"/>
      <c r="M12" s="19"/>
      <c r="N12" s="21" t="str">
        <f t="shared" si="4"/>
        <v/>
      </c>
      <c r="O12" s="19"/>
      <c r="P12" s="22"/>
      <c r="Q12" s="24"/>
    </row>
    <row r="13" spans="2:17" ht="18" customHeight="1" x14ac:dyDescent="0.25">
      <c r="B13" s="17">
        <v>3</v>
      </c>
      <c r="C13" s="18">
        <v>1</v>
      </c>
      <c r="D13" s="19">
        <v>0.2</v>
      </c>
      <c r="E13" s="19">
        <v>0.3</v>
      </c>
      <c r="F13" s="19">
        <v>1.23</v>
      </c>
      <c r="G13" s="19">
        <f t="shared" si="0"/>
        <v>1.23</v>
      </c>
      <c r="H13" s="20">
        <f t="shared" si="5"/>
        <v>7.3799999999999991E-2</v>
      </c>
      <c r="I13" s="20">
        <f t="shared" si="1"/>
        <v>0.18449999999999997</v>
      </c>
      <c r="J13" s="20">
        <f t="shared" si="2"/>
        <v>0</v>
      </c>
      <c r="K13" s="20">
        <f t="shared" si="3"/>
        <v>7.3799999999999991E-2</v>
      </c>
      <c r="L13" s="19"/>
      <c r="M13" s="19"/>
      <c r="N13" s="21" t="str">
        <f t="shared" si="4"/>
        <v/>
      </c>
      <c r="O13" s="19"/>
      <c r="P13" s="22"/>
      <c r="Q13" s="24"/>
    </row>
    <row r="14" spans="2:17" ht="18" customHeight="1" x14ac:dyDescent="0.25">
      <c r="B14" s="17">
        <v>4</v>
      </c>
      <c r="C14" s="18">
        <v>2</v>
      </c>
      <c r="D14" s="19">
        <v>0.3</v>
      </c>
      <c r="E14" s="19">
        <v>0.3</v>
      </c>
      <c r="F14" s="19">
        <v>4.1900000000000004</v>
      </c>
      <c r="G14" s="19">
        <f t="shared" si="0"/>
        <v>8.3800000000000008</v>
      </c>
      <c r="H14" s="20">
        <f t="shared" si="5"/>
        <v>0.75420000000000009</v>
      </c>
      <c r="I14" s="20">
        <f t="shared" si="1"/>
        <v>1.8855000000000002</v>
      </c>
      <c r="J14" s="20">
        <f t="shared" si="2"/>
        <v>0</v>
      </c>
      <c r="K14" s="20">
        <f t="shared" si="3"/>
        <v>0.75420000000000009</v>
      </c>
      <c r="L14" s="19"/>
      <c r="M14" s="19"/>
      <c r="N14" s="21" t="str">
        <f t="shared" si="4"/>
        <v/>
      </c>
      <c r="O14" s="19"/>
      <c r="P14" s="22"/>
      <c r="Q14" s="24"/>
    </row>
    <row r="15" spans="2:17" ht="18" customHeight="1" x14ac:dyDescent="0.25">
      <c r="B15" s="17">
        <v>5</v>
      </c>
      <c r="C15" s="18">
        <v>1</v>
      </c>
      <c r="D15" s="19">
        <v>0.25</v>
      </c>
      <c r="E15" s="19">
        <v>0.32</v>
      </c>
      <c r="F15" s="19">
        <v>5.23</v>
      </c>
      <c r="G15" s="19">
        <f t="shared" si="0"/>
        <v>5.23</v>
      </c>
      <c r="H15" s="20">
        <f t="shared" si="5"/>
        <v>0.41840000000000005</v>
      </c>
      <c r="I15" s="20">
        <f t="shared" si="1"/>
        <v>1.046</v>
      </c>
      <c r="J15" s="20">
        <f t="shared" si="2"/>
        <v>0</v>
      </c>
      <c r="K15" s="20">
        <f t="shared" si="3"/>
        <v>0.41840000000000005</v>
      </c>
      <c r="L15" s="19"/>
      <c r="M15" s="19"/>
      <c r="N15" s="21" t="str">
        <f t="shared" si="4"/>
        <v/>
      </c>
      <c r="O15" s="19"/>
      <c r="P15" s="22"/>
      <c r="Q15" s="24"/>
    </row>
    <row r="16" spans="2:17" ht="18" customHeight="1" x14ac:dyDescent="0.25">
      <c r="B16" s="17">
        <v>6</v>
      </c>
      <c r="C16" s="18">
        <v>4</v>
      </c>
      <c r="D16" s="19">
        <v>0.15</v>
      </c>
      <c r="E16" s="19">
        <v>0.23</v>
      </c>
      <c r="F16" s="19">
        <v>3.26</v>
      </c>
      <c r="G16" s="19">
        <f t="shared" si="0"/>
        <v>13.04</v>
      </c>
      <c r="H16" s="20">
        <f t="shared" si="5"/>
        <v>0.44988</v>
      </c>
      <c r="I16" s="20">
        <f t="shared" si="1"/>
        <v>1.1247</v>
      </c>
      <c r="J16" s="20">
        <f t="shared" si="2"/>
        <v>0</v>
      </c>
      <c r="K16" s="20">
        <f t="shared" si="3"/>
        <v>0.44988</v>
      </c>
      <c r="L16" s="19"/>
      <c r="M16" s="19"/>
      <c r="N16" s="21" t="str">
        <f t="shared" si="4"/>
        <v/>
      </c>
      <c r="O16" s="19"/>
      <c r="P16" s="22"/>
      <c r="Q16" s="24"/>
    </row>
    <row r="17" spans="2:17" ht="18" customHeight="1" x14ac:dyDescent="0.25">
      <c r="B17" s="17">
        <v>7</v>
      </c>
      <c r="C17" s="18">
        <v>5</v>
      </c>
      <c r="D17" s="19">
        <v>0.15</v>
      </c>
      <c r="E17" s="19">
        <v>0.15</v>
      </c>
      <c r="F17" s="19">
        <v>4.1076899999999998</v>
      </c>
      <c r="G17" s="19">
        <f t="shared" si="0"/>
        <v>20.538449999999997</v>
      </c>
      <c r="H17" s="20">
        <f t="shared" si="5"/>
        <v>0.4621151249999999</v>
      </c>
      <c r="I17" s="20">
        <f t="shared" si="1"/>
        <v>1.1552878124999997</v>
      </c>
      <c r="J17" s="20">
        <f t="shared" si="2"/>
        <v>0</v>
      </c>
      <c r="K17" s="20">
        <f t="shared" si="3"/>
        <v>0.4621151249999999</v>
      </c>
      <c r="L17" s="19"/>
      <c r="M17" s="19"/>
      <c r="N17" s="21" t="str">
        <f t="shared" si="4"/>
        <v/>
      </c>
      <c r="O17" s="19"/>
      <c r="P17" s="22"/>
      <c r="Q17" s="24"/>
    </row>
    <row r="18" spans="2:17" ht="18" customHeight="1" x14ac:dyDescent="0.25">
      <c r="B18" s="17">
        <v>8</v>
      </c>
      <c r="C18" s="18">
        <v>1</v>
      </c>
      <c r="D18" s="19">
        <v>0.15</v>
      </c>
      <c r="E18" s="19">
        <v>0.26</v>
      </c>
      <c r="F18" s="19">
        <v>3.8250000000000002</v>
      </c>
      <c r="G18" s="19">
        <f t="shared" si="0"/>
        <v>3.8250000000000002</v>
      </c>
      <c r="H18" s="20">
        <f t="shared" si="5"/>
        <v>0.149175</v>
      </c>
      <c r="I18" s="20">
        <f t="shared" si="1"/>
        <v>0.37293750000000003</v>
      </c>
      <c r="J18" s="20">
        <f t="shared" si="2"/>
        <v>0</v>
      </c>
      <c r="K18" s="20">
        <f t="shared" si="3"/>
        <v>0.149175</v>
      </c>
      <c r="L18" s="19"/>
      <c r="M18" s="19"/>
      <c r="N18" s="21" t="str">
        <f t="shared" si="4"/>
        <v/>
      </c>
      <c r="O18" s="19"/>
      <c r="P18" s="22"/>
      <c r="Q18" s="24"/>
    </row>
    <row r="19" spans="2:17" ht="18" customHeight="1" x14ac:dyDescent="0.25">
      <c r="B19" s="17">
        <v>9</v>
      </c>
      <c r="C19" s="18">
        <v>1</v>
      </c>
      <c r="D19" s="19">
        <v>0.16</v>
      </c>
      <c r="E19" s="19">
        <v>0.2</v>
      </c>
      <c r="F19" s="19">
        <v>5</v>
      </c>
      <c r="G19" s="19">
        <f t="shared" si="0"/>
        <v>5</v>
      </c>
      <c r="H19" s="20">
        <f t="shared" si="5"/>
        <v>0.16</v>
      </c>
      <c r="I19" s="20">
        <f t="shared" si="1"/>
        <v>0.4</v>
      </c>
      <c r="J19" s="20">
        <f t="shared" si="2"/>
        <v>0</v>
      </c>
      <c r="K19" s="20">
        <f t="shared" si="3"/>
        <v>0.16</v>
      </c>
      <c r="L19" s="19"/>
      <c r="M19" s="19"/>
      <c r="N19" s="21" t="str">
        <f t="shared" si="4"/>
        <v/>
      </c>
      <c r="O19" s="19"/>
      <c r="P19" s="22"/>
      <c r="Q19" s="24"/>
    </row>
    <row r="20" spans="2:17" ht="18" customHeight="1" x14ac:dyDescent="0.25">
      <c r="B20" s="17">
        <v>10</v>
      </c>
      <c r="C20" s="18">
        <v>1</v>
      </c>
      <c r="D20" s="19">
        <v>0.16</v>
      </c>
      <c r="E20" s="19">
        <v>0.2</v>
      </c>
      <c r="F20" s="19">
        <v>7.2</v>
      </c>
      <c r="G20" s="19">
        <f t="shared" si="0"/>
        <v>7.2</v>
      </c>
      <c r="H20" s="20">
        <f t="shared" si="5"/>
        <v>0.23040000000000002</v>
      </c>
      <c r="I20" s="20">
        <f t="shared" si="1"/>
        <v>0.57600000000000007</v>
      </c>
      <c r="J20" s="20">
        <f t="shared" si="2"/>
        <v>0</v>
      </c>
      <c r="K20" s="20">
        <f t="shared" si="3"/>
        <v>0.23040000000000002</v>
      </c>
      <c r="L20" s="19"/>
      <c r="M20" s="19"/>
      <c r="N20" s="21" t="str">
        <f t="shared" si="4"/>
        <v/>
      </c>
      <c r="O20" s="19"/>
      <c r="P20" s="22"/>
      <c r="Q20" s="24"/>
    </row>
    <row r="21" spans="2:17" ht="18" customHeight="1" x14ac:dyDescent="0.25">
      <c r="B21" s="17">
        <v>11</v>
      </c>
      <c r="C21" s="18">
        <v>2</v>
      </c>
      <c r="D21" s="19">
        <v>0.32</v>
      </c>
      <c r="E21" s="19">
        <v>0.85</v>
      </c>
      <c r="F21" s="19">
        <v>5.546875</v>
      </c>
      <c r="G21" s="19">
        <f t="shared" si="0"/>
        <v>11.09375</v>
      </c>
      <c r="H21" s="20">
        <f t="shared" si="5"/>
        <v>3.0175000000000001</v>
      </c>
      <c r="I21" s="20">
        <f t="shared" si="1"/>
        <v>7.5437500000000002</v>
      </c>
      <c r="J21" s="20">
        <f t="shared" si="2"/>
        <v>0</v>
      </c>
      <c r="K21" s="20">
        <f t="shared" si="3"/>
        <v>3.0175000000000001</v>
      </c>
      <c r="L21" s="19"/>
      <c r="M21" s="19"/>
      <c r="N21" s="21" t="str">
        <f t="shared" si="4"/>
        <v/>
      </c>
      <c r="O21" s="19"/>
      <c r="P21" s="22"/>
      <c r="Q21" s="24"/>
    </row>
    <row r="22" spans="2:17" ht="18" customHeight="1" x14ac:dyDescent="0.25">
      <c r="B22" s="17">
        <v>12</v>
      </c>
      <c r="C22" s="18">
        <v>4</v>
      </c>
      <c r="D22" s="19">
        <v>0.32</v>
      </c>
      <c r="E22" s="19">
        <v>0.57999999999999996</v>
      </c>
      <c r="F22" s="19">
        <v>3.7</v>
      </c>
      <c r="G22" s="19">
        <f t="shared" si="0"/>
        <v>14.8</v>
      </c>
      <c r="H22" s="20">
        <f t="shared" si="5"/>
        <v>2.74688</v>
      </c>
      <c r="I22" s="20">
        <f t="shared" si="1"/>
        <v>6.8672000000000004</v>
      </c>
      <c r="J22" s="20">
        <f t="shared" si="2"/>
        <v>0</v>
      </c>
      <c r="K22" s="20">
        <f t="shared" si="3"/>
        <v>2.74688</v>
      </c>
      <c r="L22" s="19"/>
      <c r="M22" s="19"/>
      <c r="N22" s="21" t="str">
        <f t="shared" si="4"/>
        <v/>
      </c>
      <c r="O22" s="19"/>
      <c r="P22" s="22"/>
      <c r="Q22" s="24"/>
    </row>
    <row r="23" spans="2:17" ht="18" customHeight="1" x14ac:dyDescent="0.25">
      <c r="B23" s="17">
        <v>13</v>
      </c>
      <c r="C23" s="18">
        <v>1</v>
      </c>
      <c r="D23" s="19">
        <v>0.2</v>
      </c>
      <c r="E23" s="19">
        <v>0.6</v>
      </c>
      <c r="F23" s="19">
        <v>7.6</v>
      </c>
      <c r="G23" s="19">
        <f t="shared" si="0"/>
        <v>7.6</v>
      </c>
      <c r="H23" s="20">
        <f t="shared" si="5"/>
        <v>0.91199999999999992</v>
      </c>
      <c r="I23" s="20">
        <f t="shared" si="1"/>
        <v>2.2799999999999998</v>
      </c>
      <c r="J23" s="20">
        <f t="shared" si="2"/>
        <v>0</v>
      </c>
      <c r="K23" s="20">
        <f t="shared" si="3"/>
        <v>0.91199999999999992</v>
      </c>
      <c r="L23" s="19"/>
      <c r="M23" s="19"/>
      <c r="N23" s="21" t="str">
        <f t="shared" si="4"/>
        <v/>
      </c>
      <c r="O23" s="19"/>
      <c r="P23" s="22"/>
      <c r="Q23" s="24"/>
    </row>
    <row r="24" spans="2:17" ht="18" customHeight="1" x14ac:dyDescent="0.25">
      <c r="B24" s="17">
        <v>14</v>
      </c>
      <c r="C24" s="18">
        <v>1</v>
      </c>
      <c r="D24" s="19">
        <v>0.5</v>
      </c>
      <c r="E24" s="19">
        <v>0.3</v>
      </c>
      <c r="F24" s="19">
        <v>5.4375</v>
      </c>
      <c r="G24" s="19">
        <f t="shared" si="0"/>
        <v>5.4375</v>
      </c>
      <c r="H24" s="20">
        <f t="shared" si="5"/>
        <v>0.81562499999999993</v>
      </c>
      <c r="I24" s="20">
        <f t="shared" si="1"/>
        <v>2.0390625</v>
      </c>
      <c r="J24" s="20">
        <f t="shared" si="2"/>
        <v>0</v>
      </c>
      <c r="K24" s="20">
        <f t="shared" si="3"/>
        <v>0.81562499999999993</v>
      </c>
      <c r="L24" s="19"/>
      <c r="M24" s="19"/>
      <c r="N24" s="21" t="str">
        <f t="shared" si="4"/>
        <v/>
      </c>
      <c r="O24" s="19"/>
      <c r="P24" s="22"/>
      <c r="Q24" s="24"/>
    </row>
    <row r="25" spans="2:17" ht="18" customHeight="1" x14ac:dyDescent="0.25">
      <c r="B25" s="17">
        <v>15</v>
      </c>
      <c r="C25" s="18">
        <v>1</v>
      </c>
      <c r="D25" s="19">
        <v>0.4</v>
      </c>
      <c r="E25" s="19">
        <v>0.54</v>
      </c>
      <c r="F25" s="19">
        <v>6</v>
      </c>
      <c r="G25" s="19">
        <f t="shared" si="0"/>
        <v>6</v>
      </c>
      <c r="H25" s="20">
        <f t="shared" si="5"/>
        <v>1.2960000000000003</v>
      </c>
      <c r="I25" s="20">
        <f t="shared" si="1"/>
        <v>3.2400000000000007</v>
      </c>
      <c r="J25" s="20">
        <f t="shared" si="2"/>
        <v>0</v>
      </c>
      <c r="K25" s="20">
        <f t="shared" si="3"/>
        <v>1.2960000000000003</v>
      </c>
      <c r="L25" s="19"/>
      <c r="M25" s="19"/>
      <c r="N25" s="21" t="str">
        <f t="shared" si="4"/>
        <v/>
      </c>
      <c r="O25" s="19"/>
      <c r="P25" s="22"/>
      <c r="Q25" s="24"/>
    </row>
    <row r="26" spans="2:17" ht="18" customHeight="1" x14ac:dyDescent="0.25">
      <c r="B26" s="17">
        <v>16</v>
      </c>
      <c r="C26" s="18">
        <v>5</v>
      </c>
      <c r="D26" s="19">
        <v>0.2</v>
      </c>
      <c r="E26" s="19">
        <v>0.4</v>
      </c>
      <c r="F26" s="19">
        <v>6.2</v>
      </c>
      <c r="G26" s="19">
        <f t="shared" si="0"/>
        <v>31</v>
      </c>
      <c r="H26" s="20">
        <f t="shared" si="5"/>
        <v>2.4800000000000004</v>
      </c>
      <c r="I26" s="20">
        <f t="shared" si="1"/>
        <v>6.2000000000000011</v>
      </c>
      <c r="J26" s="20">
        <f t="shared" si="2"/>
        <v>0</v>
      </c>
      <c r="K26" s="20">
        <f t="shared" si="3"/>
        <v>2.4800000000000004</v>
      </c>
      <c r="L26" s="19"/>
      <c r="M26" s="19"/>
      <c r="N26" s="21" t="str">
        <f t="shared" si="4"/>
        <v/>
      </c>
      <c r="O26" s="19"/>
      <c r="P26" s="22"/>
      <c r="Q26" s="24"/>
    </row>
    <row r="27" spans="2:17" ht="18" customHeight="1" x14ac:dyDescent="0.25">
      <c r="B27" s="17">
        <v>17</v>
      </c>
      <c r="C27" s="18">
        <v>11</v>
      </c>
      <c r="D27" s="19">
        <v>0.2</v>
      </c>
      <c r="E27" s="19">
        <v>0.5</v>
      </c>
      <c r="F27" s="19">
        <v>4.7125000000000004</v>
      </c>
      <c r="G27" s="19">
        <f t="shared" si="0"/>
        <v>51.837500000000006</v>
      </c>
      <c r="H27" s="20">
        <f t="shared" si="5"/>
        <v>5.1837500000000007</v>
      </c>
      <c r="I27" s="20">
        <f t="shared" si="1"/>
        <v>12.959375000000001</v>
      </c>
      <c r="J27" s="20">
        <f t="shared" si="2"/>
        <v>0</v>
      </c>
      <c r="K27" s="20">
        <f t="shared" si="3"/>
        <v>5.1837500000000007</v>
      </c>
      <c r="L27" s="19"/>
      <c r="M27" s="19"/>
      <c r="N27" s="21" t="str">
        <f t="shared" si="4"/>
        <v/>
      </c>
      <c r="O27" s="19"/>
      <c r="P27" s="22"/>
      <c r="Q27" s="24"/>
    </row>
    <row r="28" spans="2:17" ht="18" customHeight="1" x14ac:dyDescent="0.25">
      <c r="B28" s="17">
        <v>18</v>
      </c>
      <c r="C28" s="18">
        <v>1</v>
      </c>
      <c r="D28" s="19">
        <v>0.15</v>
      </c>
      <c r="E28" s="19">
        <v>0.2</v>
      </c>
      <c r="F28" s="19">
        <v>4.3148</v>
      </c>
      <c r="G28" s="19">
        <f t="shared" si="0"/>
        <v>4.3148</v>
      </c>
      <c r="H28" s="20">
        <f t="shared" si="5"/>
        <v>0.129444</v>
      </c>
      <c r="I28" s="20">
        <f t="shared" si="1"/>
        <v>0.32361000000000001</v>
      </c>
      <c r="J28" s="20">
        <f t="shared" si="2"/>
        <v>0</v>
      </c>
      <c r="K28" s="20">
        <f t="shared" si="3"/>
        <v>0.129444</v>
      </c>
      <c r="L28" s="19"/>
      <c r="M28" s="19"/>
      <c r="N28" s="21" t="str">
        <f t="shared" si="4"/>
        <v/>
      </c>
      <c r="O28" s="19"/>
      <c r="P28" s="22"/>
      <c r="Q28" s="24"/>
    </row>
    <row r="29" spans="2:17" ht="18" customHeight="1" x14ac:dyDescent="0.25">
      <c r="B29" s="17">
        <v>19</v>
      </c>
      <c r="C29" s="18">
        <v>7</v>
      </c>
      <c r="D29" s="19">
        <v>0.15</v>
      </c>
      <c r="E29" s="19">
        <v>0.6</v>
      </c>
      <c r="F29" s="19">
        <v>5.5777770000000002</v>
      </c>
      <c r="G29" s="19">
        <f t="shared" si="0"/>
        <v>39.044439000000004</v>
      </c>
      <c r="H29" s="20">
        <f t="shared" si="5"/>
        <v>3.5139995100000001</v>
      </c>
      <c r="I29" s="20">
        <f t="shared" si="1"/>
        <v>8.784998775</v>
      </c>
      <c r="J29" s="20">
        <f t="shared" si="2"/>
        <v>0</v>
      </c>
      <c r="K29" s="20">
        <f t="shared" si="3"/>
        <v>3.5139995100000001</v>
      </c>
      <c r="L29" s="19"/>
      <c r="M29" s="19"/>
      <c r="N29" s="21" t="str">
        <f t="shared" si="4"/>
        <v/>
      </c>
      <c r="O29" s="19"/>
      <c r="P29" s="22"/>
      <c r="Q29" s="24"/>
    </row>
    <row r="30" spans="2:17" ht="18" customHeight="1" x14ac:dyDescent="0.25">
      <c r="B30" s="17">
        <v>20</v>
      </c>
      <c r="C30" s="18">
        <v>1</v>
      </c>
      <c r="D30" s="19">
        <v>0.15</v>
      </c>
      <c r="E30" s="19">
        <v>0.6</v>
      </c>
      <c r="F30" s="19">
        <v>6.6</v>
      </c>
      <c r="G30" s="19">
        <f t="shared" si="0"/>
        <v>6.6</v>
      </c>
      <c r="H30" s="20">
        <f t="shared" si="5"/>
        <v>0.59399999999999997</v>
      </c>
      <c r="I30" s="20">
        <f t="shared" si="1"/>
        <v>1.4849999999999999</v>
      </c>
      <c r="J30" s="20">
        <f t="shared" si="2"/>
        <v>0</v>
      </c>
      <c r="K30" s="20">
        <f t="shared" si="3"/>
        <v>0.59399999999999997</v>
      </c>
      <c r="L30" s="19"/>
      <c r="M30" s="19"/>
      <c r="N30" s="21" t="str">
        <f t="shared" si="4"/>
        <v/>
      </c>
      <c r="O30" s="19"/>
      <c r="P30" s="22"/>
      <c r="Q30" s="24"/>
    </row>
    <row r="31" spans="2:17" ht="18" customHeight="1" x14ac:dyDescent="0.25">
      <c r="B31" s="17">
        <v>21</v>
      </c>
      <c r="C31" s="18">
        <v>1</v>
      </c>
      <c r="D31" s="19">
        <v>0.2</v>
      </c>
      <c r="E31" s="19">
        <v>0.6</v>
      </c>
      <c r="F31" s="19">
        <v>3.7</v>
      </c>
      <c r="G31" s="19">
        <f t="shared" si="0"/>
        <v>3.7</v>
      </c>
      <c r="H31" s="20">
        <f t="shared" si="5"/>
        <v>0.44400000000000001</v>
      </c>
      <c r="I31" s="20">
        <f t="shared" si="1"/>
        <v>1.1100000000000001</v>
      </c>
      <c r="J31" s="20">
        <f t="shared" si="2"/>
        <v>0</v>
      </c>
      <c r="K31" s="20">
        <f t="shared" si="3"/>
        <v>0.44400000000000001</v>
      </c>
      <c r="L31" s="19"/>
      <c r="M31" s="19"/>
      <c r="N31" s="21" t="str">
        <f t="shared" si="4"/>
        <v/>
      </c>
      <c r="O31" s="19"/>
      <c r="P31" s="22"/>
      <c r="Q31" s="24"/>
    </row>
    <row r="32" spans="2:17" ht="18" customHeight="1" x14ac:dyDescent="0.25">
      <c r="B32" s="17">
        <v>22</v>
      </c>
      <c r="C32" s="18">
        <v>1</v>
      </c>
      <c r="D32" s="19">
        <v>0.2</v>
      </c>
      <c r="E32" s="19">
        <v>0.15</v>
      </c>
      <c r="F32" s="19">
        <v>4.55</v>
      </c>
      <c r="G32" s="19">
        <f t="shared" si="0"/>
        <v>4.55</v>
      </c>
      <c r="H32" s="20">
        <f t="shared" si="5"/>
        <v>0.13649999999999998</v>
      </c>
      <c r="I32" s="20">
        <f t="shared" si="1"/>
        <v>0.34124999999999994</v>
      </c>
      <c r="J32" s="20">
        <f t="shared" si="2"/>
        <v>0</v>
      </c>
      <c r="K32" s="20">
        <f t="shared" si="3"/>
        <v>0.13649999999999998</v>
      </c>
      <c r="L32" s="19"/>
      <c r="M32" s="19"/>
      <c r="N32" s="21" t="str">
        <f t="shared" si="4"/>
        <v/>
      </c>
      <c r="O32" s="19"/>
      <c r="P32" s="22"/>
      <c r="Q32" s="24"/>
    </row>
    <row r="33" spans="2:17" ht="18" customHeight="1" x14ac:dyDescent="0.25">
      <c r="B33" s="17">
        <v>23</v>
      </c>
      <c r="C33" s="18">
        <v>1</v>
      </c>
      <c r="D33" s="19">
        <v>0.2</v>
      </c>
      <c r="E33" s="19">
        <v>0.15</v>
      </c>
      <c r="F33" s="19">
        <v>5.5355549999999996</v>
      </c>
      <c r="G33" s="19">
        <f t="shared" si="0"/>
        <v>5.5355549999999996</v>
      </c>
      <c r="H33" s="20">
        <f t="shared" si="5"/>
        <v>0.16606664999999998</v>
      </c>
      <c r="I33" s="20">
        <f t="shared" si="1"/>
        <v>0.41516662499999996</v>
      </c>
      <c r="J33" s="20">
        <f t="shared" si="2"/>
        <v>0</v>
      </c>
      <c r="K33" s="20">
        <f t="shared" si="3"/>
        <v>0.16606664999999998</v>
      </c>
      <c r="L33" s="19"/>
      <c r="M33" s="19"/>
      <c r="N33" s="21" t="str">
        <f t="shared" si="4"/>
        <v/>
      </c>
      <c r="O33" s="19"/>
      <c r="P33" s="22"/>
      <c r="Q33" s="24"/>
    </row>
    <row r="34" spans="2:17" ht="18" customHeight="1" x14ac:dyDescent="0.25">
      <c r="B34" s="17">
        <v>24</v>
      </c>
      <c r="C34" s="18">
        <v>1</v>
      </c>
      <c r="D34" s="19">
        <v>0.2</v>
      </c>
      <c r="E34" s="19">
        <v>0.15</v>
      </c>
      <c r="F34" s="19">
        <v>1.98</v>
      </c>
      <c r="G34" s="19">
        <f t="shared" si="0"/>
        <v>1.98</v>
      </c>
      <c r="H34" s="20">
        <f t="shared" si="5"/>
        <v>5.9399999999999994E-2</v>
      </c>
      <c r="I34" s="20">
        <f t="shared" si="1"/>
        <v>0.14849999999999999</v>
      </c>
      <c r="J34" s="20">
        <f t="shared" si="2"/>
        <v>0</v>
      </c>
      <c r="K34" s="20">
        <f t="shared" si="3"/>
        <v>5.9399999999999994E-2</v>
      </c>
      <c r="L34" s="19"/>
      <c r="M34" s="19"/>
      <c r="N34" s="21" t="str">
        <f t="shared" si="4"/>
        <v/>
      </c>
      <c r="O34" s="19"/>
      <c r="P34" s="22"/>
      <c r="Q34" s="24"/>
    </row>
    <row r="35" spans="2:17" ht="18" customHeight="1" x14ac:dyDescent="0.25">
      <c r="B35" s="17">
        <v>25</v>
      </c>
      <c r="C35" s="18">
        <v>1</v>
      </c>
      <c r="D35" s="19">
        <v>0.2</v>
      </c>
      <c r="E35" s="19">
        <v>0.2</v>
      </c>
      <c r="F35" s="19">
        <v>2</v>
      </c>
      <c r="G35" s="19">
        <f t="shared" si="0"/>
        <v>2</v>
      </c>
      <c r="H35" s="20">
        <f t="shared" si="5"/>
        <v>8.0000000000000016E-2</v>
      </c>
      <c r="I35" s="20">
        <f t="shared" si="1"/>
        <v>0.20000000000000004</v>
      </c>
      <c r="J35" s="20">
        <f t="shared" si="2"/>
        <v>0</v>
      </c>
      <c r="K35" s="20">
        <f t="shared" si="3"/>
        <v>8.0000000000000016E-2</v>
      </c>
      <c r="L35" s="19"/>
      <c r="M35" s="19"/>
      <c r="N35" s="21" t="str">
        <f t="shared" si="4"/>
        <v/>
      </c>
      <c r="O35" s="19"/>
      <c r="P35" s="22"/>
      <c r="Q35" s="24"/>
    </row>
    <row r="36" spans="2:17" ht="18" customHeight="1" x14ac:dyDescent="0.25">
      <c r="B36" s="17"/>
      <c r="C36" s="18"/>
      <c r="D36" s="19"/>
      <c r="E36" s="19"/>
      <c r="F36" s="19"/>
      <c r="G36" s="19" t="str">
        <f t="shared" si="0"/>
        <v/>
      </c>
      <c r="H36" s="20" t="str">
        <f t="shared" si="5"/>
        <v/>
      </c>
      <c r="I36" s="20" t="str">
        <f t="shared" si="1"/>
        <v/>
      </c>
      <c r="J36" s="20" t="e">
        <f t="shared" si="2"/>
        <v>#VALUE!</v>
      </c>
      <c r="K36" s="20" t="e">
        <f t="shared" si="3"/>
        <v>#VALUE!</v>
      </c>
      <c r="L36" s="19"/>
      <c r="M36" s="19"/>
      <c r="N36" s="21" t="str">
        <f t="shared" si="4"/>
        <v/>
      </c>
      <c r="O36" s="19"/>
      <c r="P36" s="22"/>
      <c r="Q36" s="24"/>
    </row>
    <row r="37" spans="2:17" ht="18" customHeight="1" x14ac:dyDescent="0.25">
      <c r="B37" s="17"/>
      <c r="C37" s="18"/>
      <c r="D37" s="19"/>
      <c r="E37" s="19"/>
      <c r="F37" s="19"/>
      <c r="G37" s="19" t="str">
        <f t="shared" si="0"/>
        <v/>
      </c>
      <c r="H37" s="20" t="str">
        <f t="shared" si="5"/>
        <v/>
      </c>
      <c r="I37" s="20" t="str">
        <f t="shared" si="1"/>
        <v/>
      </c>
      <c r="J37" s="20" t="e">
        <f t="shared" si="2"/>
        <v>#VALUE!</v>
      </c>
      <c r="K37" s="20" t="e">
        <f t="shared" si="3"/>
        <v>#VALUE!</v>
      </c>
      <c r="L37" s="19"/>
      <c r="M37" s="19"/>
      <c r="N37" s="21" t="str">
        <f t="shared" si="4"/>
        <v/>
      </c>
      <c r="O37" s="19"/>
      <c r="P37" s="22"/>
      <c r="Q37" s="24"/>
    </row>
    <row r="38" spans="2:17" ht="18" customHeight="1" x14ac:dyDescent="0.25">
      <c r="B38" s="17"/>
      <c r="C38" s="18"/>
      <c r="D38" s="19"/>
      <c r="E38" s="19"/>
      <c r="F38" s="19"/>
      <c r="G38" s="19" t="str">
        <f t="shared" si="0"/>
        <v/>
      </c>
      <c r="H38" s="20" t="str">
        <f t="shared" si="5"/>
        <v/>
      </c>
      <c r="I38" s="20" t="str">
        <f t="shared" si="1"/>
        <v/>
      </c>
      <c r="J38" s="20" t="e">
        <f t="shared" si="2"/>
        <v>#VALUE!</v>
      </c>
      <c r="K38" s="20" t="e">
        <f t="shared" si="3"/>
        <v>#VALUE!</v>
      </c>
      <c r="L38" s="19"/>
      <c r="M38" s="19"/>
      <c r="N38" s="21" t="str">
        <f t="shared" si="4"/>
        <v/>
      </c>
      <c r="O38" s="19"/>
      <c r="P38" s="22"/>
      <c r="Q38" s="24"/>
    </row>
    <row r="39" spans="2:17" ht="18" customHeight="1" x14ac:dyDescent="0.25">
      <c r="B39" s="17"/>
      <c r="C39" s="18"/>
      <c r="D39" s="19"/>
      <c r="E39" s="19"/>
      <c r="F39" s="19"/>
      <c r="G39" s="19" t="str">
        <f t="shared" si="0"/>
        <v/>
      </c>
      <c r="H39" s="20" t="str">
        <f t="shared" si="5"/>
        <v/>
      </c>
      <c r="I39" s="20" t="str">
        <f t="shared" si="1"/>
        <v/>
      </c>
      <c r="J39" s="20" t="e">
        <f t="shared" si="2"/>
        <v>#VALUE!</v>
      </c>
      <c r="K39" s="20" t="e">
        <f t="shared" si="3"/>
        <v>#VALUE!</v>
      </c>
      <c r="L39" s="19"/>
      <c r="M39" s="19"/>
      <c r="N39" s="21" t="str">
        <f t="shared" si="4"/>
        <v/>
      </c>
      <c r="O39" s="19"/>
      <c r="P39" s="22"/>
      <c r="Q39" s="24"/>
    </row>
    <row r="40" spans="2:17" ht="18" customHeight="1" x14ac:dyDescent="0.25">
      <c r="B40" s="17"/>
      <c r="C40" s="18"/>
      <c r="D40" s="19"/>
      <c r="E40" s="19"/>
      <c r="F40" s="19"/>
      <c r="G40" s="19" t="str">
        <f t="shared" si="0"/>
        <v/>
      </c>
      <c r="H40" s="20" t="str">
        <f t="shared" si="5"/>
        <v/>
      </c>
      <c r="I40" s="20" t="str">
        <f t="shared" si="1"/>
        <v/>
      </c>
      <c r="J40" s="20" t="e">
        <f t="shared" si="2"/>
        <v>#VALUE!</v>
      </c>
      <c r="K40" s="20" t="e">
        <f t="shared" si="3"/>
        <v>#VALUE!</v>
      </c>
      <c r="L40" s="19"/>
      <c r="M40" s="19"/>
      <c r="N40" s="21" t="str">
        <f t="shared" si="4"/>
        <v/>
      </c>
      <c r="O40" s="19"/>
      <c r="P40" s="22"/>
      <c r="Q40" s="24"/>
    </row>
    <row r="41" spans="2:17" ht="18" customHeight="1" x14ac:dyDescent="0.25">
      <c r="B41" s="17"/>
      <c r="C41" s="18"/>
      <c r="D41" s="19"/>
      <c r="E41" s="19"/>
      <c r="F41" s="19"/>
      <c r="G41" s="19" t="str">
        <f t="shared" si="0"/>
        <v/>
      </c>
      <c r="H41" s="20" t="str">
        <f t="shared" si="5"/>
        <v/>
      </c>
      <c r="I41" s="20" t="str">
        <f t="shared" si="1"/>
        <v/>
      </c>
      <c r="J41" s="20" t="e">
        <f t="shared" si="2"/>
        <v>#VALUE!</v>
      </c>
      <c r="K41" s="20" t="e">
        <f t="shared" si="3"/>
        <v>#VALUE!</v>
      </c>
      <c r="L41" s="19"/>
      <c r="M41" s="19"/>
      <c r="N41" s="21" t="str">
        <f t="shared" si="4"/>
        <v/>
      </c>
      <c r="O41" s="19"/>
      <c r="P41" s="22"/>
      <c r="Q41" s="24"/>
    </row>
    <row r="42" spans="2:17" ht="18" customHeight="1" x14ac:dyDescent="0.25">
      <c r="B42" s="17"/>
      <c r="C42" s="18"/>
      <c r="D42" s="19"/>
      <c r="E42" s="19"/>
      <c r="F42" s="19"/>
      <c r="G42" s="19" t="str">
        <f t="shared" si="0"/>
        <v/>
      </c>
      <c r="H42" s="20" t="str">
        <f t="shared" si="5"/>
        <v/>
      </c>
      <c r="I42" s="20" t="str">
        <f t="shared" si="1"/>
        <v/>
      </c>
      <c r="J42" s="20" t="e">
        <f t="shared" si="2"/>
        <v>#VALUE!</v>
      </c>
      <c r="K42" s="20" t="e">
        <f t="shared" si="3"/>
        <v>#VALUE!</v>
      </c>
      <c r="L42" s="19"/>
      <c r="M42" s="19"/>
      <c r="N42" s="21" t="str">
        <f t="shared" si="4"/>
        <v/>
      </c>
      <c r="O42" s="19"/>
      <c r="P42" s="22"/>
      <c r="Q42" s="24"/>
    </row>
    <row r="43" spans="2:17" ht="18" customHeight="1" x14ac:dyDescent="0.25">
      <c r="B43" s="17"/>
      <c r="C43" s="18"/>
      <c r="D43" s="19"/>
      <c r="E43" s="19"/>
      <c r="F43" s="19"/>
      <c r="G43" s="19" t="str">
        <f t="shared" si="0"/>
        <v/>
      </c>
      <c r="H43" s="20" t="str">
        <f t="shared" si="5"/>
        <v/>
      </c>
      <c r="I43" s="20" t="str">
        <f t="shared" si="1"/>
        <v/>
      </c>
      <c r="J43" s="20" t="e">
        <f t="shared" si="2"/>
        <v>#VALUE!</v>
      </c>
      <c r="K43" s="20" t="e">
        <f t="shared" si="3"/>
        <v>#VALUE!</v>
      </c>
      <c r="L43" s="19"/>
      <c r="M43" s="19"/>
      <c r="N43" s="21" t="str">
        <f t="shared" si="4"/>
        <v/>
      </c>
      <c r="O43" s="19"/>
      <c r="P43" s="22"/>
      <c r="Q43" s="24"/>
    </row>
    <row r="44" spans="2:17" ht="18" customHeight="1" x14ac:dyDescent="0.25">
      <c r="B44" s="17"/>
      <c r="C44" s="18"/>
      <c r="D44" s="19"/>
      <c r="E44" s="19"/>
      <c r="F44" s="19"/>
      <c r="G44" s="19" t="str">
        <f t="shared" si="0"/>
        <v/>
      </c>
      <c r="H44" s="20" t="str">
        <f t="shared" si="5"/>
        <v/>
      </c>
      <c r="I44" s="20" t="str">
        <f t="shared" si="1"/>
        <v/>
      </c>
      <c r="J44" s="20" t="e">
        <f t="shared" si="2"/>
        <v>#VALUE!</v>
      </c>
      <c r="K44" s="20" t="e">
        <f t="shared" si="3"/>
        <v>#VALUE!</v>
      </c>
      <c r="L44" s="19"/>
      <c r="M44" s="19"/>
      <c r="N44" s="21" t="str">
        <f t="shared" si="4"/>
        <v/>
      </c>
      <c r="O44" s="19"/>
      <c r="P44" s="22"/>
      <c r="Q44" s="24"/>
    </row>
    <row r="45" spans="2:17" ht="18" customHeight="1" x14ac:dyDescent="0.25">
      <c r="B45" s="17"/>
      <c r="C45" s="18"/>
      <c r="D45" s="19"/>
      <c r="E45" s="19"/>
      <c r="F45" s="19"/>
      <c r="G45" s="19" t="str">
        <f t="shared" si="0"/>
        <v/>
      </c>
      <c r="H45" s="20" t="str">
        <f t="shared" si="5"/>
        <v/>
      </c>
      <c r="I45" s="20" t="str">
        <f t="shared" si="1"/>
        <v/>
      </c>
      <c r="J45" s="20" t="e">
        <f t="shared" si="2"/>
        <v>#VALUE!</v>
      </c>
      <c r="K45" s="20" t="e">
        <f t="shared" si="3"/>
        <v>#VALUE!</v>
      </c>
      <c r="L45" s="19"/>
      <c r="M45" s="19"/>
      <c r="N45" s="21" t="str">
        <f t="shared" si="4"/>
        <v/>
      </c>
      <c r="O45" s="19"/>
      <c r="P45" s="22"/>
      <c r="Q45" s="24"/>
    </row>
    <row r="46" spans="2:17" ht="18" customHeight="1" x14ac:dyDescent="0.25">
      <c r="B46" s="17"/>
      <c r="C46" s="18"/>
      <c r="D46" s="19"/>
      <c r="E46" s="19"/>
      <c r="F46" s="19"/>
      <c r="G46" s="19" t="str">
        <f t="shared" si="0"/>
        <v/>
      </c>
      <c r="H46" s="20" t="str">
        <f t="shared" si="5"/>
        <v/>
      </c>
      <c r="I46" s="20" t="str">
        <f t="shared" si="1"/>
        <v/>
      </c>
      <c r="J46" s="20" t="e">
        <f t="shared" si="2"/>
        <v>#VALUE!</v>
      </c>
      <c r="K46" s="20" t="e">
        <f t="shared" si="3"/>
        <v>#VALUE!</v>
      </c>
      <c r="L46" s="19"/>
      <c r="M46" s="19"/>
      <c r="N46" s="21" t="str">
        <f t="shared" si="4"/>
        <v/>
      </c>
      <c r="O46" s="19"/>
      <c r="P46" s="22"/>
      <c r="Q46" s="24"/>
    </row>
    <row r="47" spans="2:17" ht="18" customHeight="1" x14ac:dyDescent="0.25">
      <c r="B47" s="17"/>
      <c r="C47" s="18"/>
      <c r="D47" s="19"/>
      <c r="E47" s="19"/>
      <c r="F47" s="19"/>
      <c r="G47" s="19" t="str">
        <f t="shared" si="0"/>
        <v/>
      </c>
      <c r="H47" s="20" t="str">
        <f t="shared" si="5"/>
        <v/>
      </c>
      <c r="I47" s="20" t="str">
        <f t="shared" si="1"/>
        <v/>
      </c>
      <c r="J47" s="20" t="e">
        <f t="shared" si="2"/>
        <v>#VALUE!</v>
      </c>
      <c r="K47" s="20" t="e">
        <f t="shared" si="3"/>
        <v>#VALUE!</v>
      </c>
      <c r="L47" s="19"/>
      <c r="M47" s="19"/>
      <c r="N47" s="21" t="str">
        <f t="shared" si="4"/>
        <v/>
      </c>
      <c r="O47" s="19"/>
      <c r="P47" s="22"/>
      <c r="Q47" s="24"/>
    </row>
    <row r="48" spans="2:17" ht="18" customHeight="1" x14ac:dyDescent="0.25">
      <c r="B48" s="17"/>
      <c r="C48" s="18"/>
      <c r="D48" s="19"/>
      <c r="E48" s="19"/>
      <c r="F48" s="19"/>
      <c r="G48" s="19" t="str">
        <f t="shared" si="0"/>
        <v/>
      </c>
      <c r="H48" s="20" t="str">
        <f t="shared" si="5"/>
        <v/>
      </c>
      <c r="I48" s="20" t="str">
        <f t="shared" si="1"/>
        <v/>
      </c>
      <c r="J48" s="20" t="e">
        <f t="shared" si="2"/>
        <v>#VALUE!</v>
      </c>
      <c r="K48" s="20" t="e">
        <f t="shared" si="3"/>
        <v>#VALUE!</v>
      </c>
      <c r="L48" s="19"/>
      <c r="M48" s="19"/>
      <c r="N48" s="21" t="str">
        <f t="shared" si="4"/>
        <v/>
      </c>
      <c r="O48" s="19"/>
      <c r="P48" s="22"/>
      <c r="Q48" s="24"/>
    </row>
    <row r="49" spans="2:17" ht="18" customHeight="1" x14ac:dyDescent="0.25">
      <c r="B49" s="17"/>
      <c r="C49" s="18"/>
      <c r="D49" s="19"/>
      <c r="E49" s="19"/>
      <c r="F49" s="19"/>
      <c r="G49" s="19" t="str">
        <f t="shared" si="0"/>
        <v/>
      </c>
      <c r="H49" s="20" t="str">
        <f t="shared" si="5"/>
        <v/>
      </c>
      <c r="I49" s="20" t="str">
        <f t="shared" si="1"/>
        <v/>
      </c>
      <c r="J49" s="20" t="e">
        <f t="shared" si="2"/>
        <v>#VALUE!</v>
      </c>
      <c r="K49" s="20" t="e">
        <f t="shared" si="3"/>
        <v>#VALUE!</v>
      </c>
      <c r="L49" s="19"/>
      <c r="M49" s="19"/>
      <c r="N49" s="21" t="str">
        <f t="shared" si="4"/>
        <v/>
      </c>
      <c r="O49" s="19"/>
      <c r="P49" s="22"/>
      <c r="Q49" s="24"/>
    </row>
    <row r="50" spans="2:17" ht="18" customHeight="1" x14ac:dyDescent="0.25">
      <c r="B50" s="17"/>
      <c r="C50" s="18"/>
      <c r="D50" s="19"/>
      <c r="E50" s="19"/>
      <c r="F50" s="19"/>
      <c r="G50" s="19" t="str">
        <f t="shared" si="0"/>
        <v/>
      </c>
      <c r="H50" s="20" t="str">
        <f t="shared" si="5"/>
        <v/>
      </c>
      <c r="I50" s="20" t="str">
        <f t="shared" si="1"/>
        <v/>
      </c>
      <c r="J50" s="20" t="e">
        <f t="shared" si="2"/>
        <v>#VALUE!</v>
      </c>
      <c r="K50" s="20" t="e">
        <f t="shared" si="3"/>
        <v>#VALUE!</v>
      </c>
      <c r="L50" s="19"/>
      <c r="M50" s="19"/>
      <c r="N50" s="21" t="str">
        <f t="shared" si="4"/>
        <v/>
      </c>
      <c r="O50" s="19"/>
      <c r="P50" s="22"/>
      <c r="Q50" s="24"/>
    </row>
    <row r="51" spans="2:17" ht="18" customHeight="1" x14ac:dyDescent="0.25">
      <c r="B51" s="17"/>
      <c r="C51" s="18"/>
      <c r="D51" s="19"/>
      <c r="E51" s="19"/>
      <c r="F51" s="19"/>
      <c r="G51" s="19" t="str">
        <f t="shared" si="0"/>
        <v/>
      </c>
      <c r="H51" s="20" t="str">
        <f t="shared" si="5"/>
        <v/>
      </c>
      <c r="I51" s="20" t="str">
        <f t="shared" si="1"/>
        <v/>
      </c>
      <c r="J51" s="20" t="e">
        <f t="shared" si="2"/>
        <v>#VALUE!</v>
      </c>
      <c r="K51" s="20" t="e">
        <f t="shared" si="3"/>
        <v>#VALUE!</v>
      </c>
      <c r="L51" s="19"/>
      <c r="M51" s="19"/>
      <c r="N51" s="21" t="str">
        <f t="shared" si="4"/>
        <v/>
      </c>
      <c r="O51" s="19"/>
      <c r="P51" s="22"/>
      <c r="Q51" s="24"/>
    </row>
    <row r="52" spans="2:17" ht="18" customHeight="1" x14ac:dyDescent="0.25">
      <c r="B52" s="17"/>
      <c r="C52" s="18"/>
      <c r="D52" s="19"/>
      <c r="E52" s="19"/>
      <c r="F52" s="19"/>
      <c r="G52" s="19" t="str">
        <f t="shared" si="0"/>
        <v/>
      </c>
      <c r="H52" s="20" t="str">
        <f t="shared" si="5"/>
        <v/>
      </c>
      <c r="I52" s="20" t="str">
        <f t="shared" si="1"/>
        <v/>
      </c>
      <c r="J52" s="20" t="e">
        <f t="shared" si="2"/>
        <v>#VALUE!</v>
      </c>
      <c r="K52" s="20" t="e">
        <f t="shared" si="3"/>
        <v>#VALUE!</v>
      </c>
      <c r="L52" s="19"/>
      <c r="M52" s="19"/>
      <c r="N52" s="21" t="str">
        <f t="shared" si="4"/>
        <v/>
      </c>
      <c r="O52" s="19"/>
      <c r="P52" s="22"/>
      <c r="Q52" s="24"/>
    </row>
    <row r="53" spans="2:17" ht="18" customHeight="1" x14ac:dyDescent="0.25">
      <c r="B53" s="17"/>
      <c r="C53" s="18"/>
      <c r="D53" s="19"/>
      <c r="E53" s="19"/>
      <c r="F53" s="19"/>
      <c r="G53" s="19" t="str">
        <f t="shared" si="0"/>
        <v/>
      </c>
      <c r="H53" s="20" t="str">
        <f t="shared" si="5"/>
        <v/>
      </c>
      <c r="I53" s="20" t="str">
        <f t="shared" si="1"/>
        <v/>
      </c>
      <c r="J53" s="20" t="e">
        <f t="shared" si="2"/>
        <v>#VALUE!</v>
      </c>
      <c r="K53" s="20" t="e">
        <f t="shared" si="3"/>
        <v>#VALUE!</v>
      </c>
      <c r="L53" s="19"/>
      <c r="M53" s="19"/>
      <c r="N53" s="21" t="str">
        <f t="shared" si="4"/>
        <v/>
      </c>
      <c r="O53" s="19"/>
      <c r="P53" s="22"/>
      <c r="Q53" s="24"/>
    </row>
    <row r="54" spans="2:17" ht="18" customHeight="1" x14ac:dyDescent="0.25">
      <c r="B54" s="17"/>
      <c r="C54" s="18"/>
      <c r="D54" s="19"/>
      <c r="E54" s="19"/>
      <c r="F54" s="19"/>
      <c r="G54" s="19" t="str">
        <f t="shared" si="0"/>
        <v/>
      </c>
      <c r="H54" s="20" t="str">
        <f t="shared" si="5"/>
        <v/>
      </c>
      <c r="I54" s="20" t="str">
        <f t="shared" si="1"/>
        <v/>
      </c>
      <c r="J54" s="20" t="e">
        <f t="shared" si="2"/>
        <v>#VALUE!</v>
      </c>
      <c r="K54" s="20" t="e">
        <f t="shared" si="3"/>
        <v>#VALUE!</v>
      </c>
      <c r="L54" s="19"/>
      <c r="M54" s="19"/>
      <c r="N54" s="21" t="str">
        <f t="shared" si="4"/>
        <v/>
      </c>
      <c r="O54" s="19"/>
      <c r="P54" s="22"/>
      <c r="Q54" s="24"/>
    </row>
    <row r="55" spans="2:17" ht="18" customHeight="1" x14ac:dyDescent="0.25">
      <c r="B55" s="17"/>
      <c r="C55" s="18"/>
      <c r="D55" s="19"/>
      <c r="E55" s="19"/>
      <c r="F55" s="19"/>
      <c r="G55" s="19" t="str">
        <f t="shared" si="0"/>
        <v/>
      </c>
      <c r="H55" s="20" t="str">
        <f t="shared" si="5"/>
        <v/>
      </c>
      <c r="I55" s="20" t="str">
        <f t="shared" si="1"/>
        <v/>
      </c>
      <c r="J55" s="20" t="e">
        <f t="shared" si="2"/>
        <v>#VALUE!</v>
      </c>
      <c r="K55" s="20" t="e">
        <f t="shared" si="3"/>
        <v>#VALUE!</v>
      </c>
      <c r="L55" s="19"/>
      <c r="M55" s="19"/>
      <c r="N55" s="21" t="str">
        <f t="shared" si="4"/>
        <v/>
      </c>
      <c r="O55" s="19"/>
      <c r="P55" s="22"/>
      <c r="Q55" s="24"/>
    </row>
    <row r="56" spans="2:17" ht="18" customHeight="1" x14ac:dyDescent="0.25">
      <c r="B56" s="17"/>
      <c r="C56" s="18"/>
      <c r="D56" s="19"/>
      <c r="E56" s="19"/>
      <c r="F56" s="19"/>
      <c r="G56" s="19" t="str">
        <f t="shared" si="0"/>
        <v/>
      </c>
      <c r="H56" s="20" t="str">
        <f t="shared" si="5"/>
        <v/>
      </c>
      <c r="I56" s="20" t="str">
        <f t="shared" si="1"/>
        <v/>
      </c>
      <c r="J56" s="20" t="e">
        <f t="shared" si="2"/>
        <v>#VALUE!</v>
      </c>
      <c r="K56" s="20" t="e">
        <f t="shared" si="3"/>
        <v>#VALUE!</v>
      </c>
      <c r="L56" s="19"/>
      <c r="M56" s="19"/>
      <c r="N56" s="21" t="str">
        <f t="shared" si="4"/>
        <v/>
      </c>
      <c r="O56" s="19"/>
      <c r="P56" s="22"/>
      <c r="Q56" s="24"/>
    </row>
    <row r="57" spans="2:17" ht="18" customHeight="1" x14ac:dyDescent="0.25">
      <c r="B57" s="17"/>
      <c r="C57" s="18"/>
      <c r="D57" s="19"/>
      <c r="E57" s="19"/>
      <c r="F57" s="19"/>
      <c r="G57" s="19" t="str">
        <f t="shared" si="0"/>
        <v/>
      </c>
      <c r="H57" s="20" t="str">
        <f t="shared" si="5"/>
        <v/>
      </c>
      <c r="I57" s="20" t="str">
        <f t="shared" si="1"/>
        <v/>
      </c>
      <c r="J57" s="20" t="e">
        <f t="shared" si="2"/>
        <v>#VALUE!</v>
      </c>
      <c r="K57" s="20" t="e">
        <f t="shared" si="3"/>
        <v>#VALUE!</v>
      </c>
      <c r="L57" s="19"/>
      <c r="M57" s="19"/>
      <c r="N57" s="21" t="str">
        <f t="shared" si="4"/>
        <v/>
      </c>
      <c r="O57" s="19"/>
      <c r="P57" s="22"/>
      <c r="Q57" s="24"/>
    </row>
    <row r="58" spans="2:17" ht="18" customHeight="1" x14ac:dyDescent="0.25">
      <c r="B58" s="17"/>
      <c r="C58" s="18"/>
      <c r="D58" s="19"/>
      <c r="E58" s="19"/>
      <c r="F58" s="19"/>
      <c r="G58" s="19" t="str">
        <f t="shared" si="0"/>
        <v/>
      </c>
      <c r="H58" s="20" t="str">
        <f t="shared" si="5"/>
        <v/>
      </c>
      <c r="I58" s="20" t="str">
        <f t="shared" si="1"/>
        <v/>
      </c>
      <c r="J58" s="20" t="e">
        <f t="shared" si="2"/>
        <v>#VALUE!</v>
      </c>
      <c r="K58" s="20" t="e">
        <f t="shared" si="3"/>
        <v>#VALUE!</v>
      </c>
      <c r="L58" s="19"/>
      <c r="M58" s="19"/>
      <c r="N58" s="21" t="str">
        <f t="shared" si="4"/>
        <v/>
      </c>
      <c r="O58" s="19"/>
      <c r="P58" s="22"/>
      <c r="Q58" s="24"/>
    </row>
    <row r="59" spans="2:17" ht="18" customHeight="1" x14ac:dyDescent="0.25">
      <c r="B59" s="17"/>
      <c r="C59" s="18"/>
      <c r="D59" s="19"/>
      <c r="E59" s="19"/>
      <c r="F59" s="19"/>
      <c r="G59" s="19" t="str">
        <f t="shared" si="0"/>
        <v/>
      </c>
      <c r="H59" s="20" t="str">
        <f t="shared" si="5"/>
        <v/>
      </c>
      <c r="I59" s="20" t="str">
        <f t="shared" si="1"/>
        <v/>
      </c>
      <c r="J59" s="20" t="e">
        <f t="shared" si="2"/>
        <v>#VALUE!</v>
      </c>
      <c r="K59" s="20" t="e">
        <f t="shared" si="3"/>
        <v>#VALUE!</v>
      </c>
      <c r="L59" s="19"/>
      <c r="M59" s="19"/>
      <c r="N59" s="21" t="str">
        <f t="shared" si="4"/>
        <v/>
      </c>
      <c r="O59" s="19"/>
      <c r="P59" s="22"/>
      <c r="Q59" s="24"/>
    </row>
    <row r="60" spans="2:17" ht="18" customHeight="1" x14ac:dyDescent="0.25">
      <c r="B60" s="17"/>
      <c r="C60" s="18"/>
      <c r="D60" s="19"/>
      <c r="E60" s="19"/>
      <c r="F60" s="19"/>
      <c r="G60" s="19" t="str">
        <f t="shared" si="0"/>
        <v/>
      </c>
      <c r="H60" s="20" t="str">
        <f t="shared" si="5"/>
        <v/>
      </c>
      <c r="I60" s="20" t="str">
        <f t="shared" si="1"/>
        <v/>
      </c>
      <c r="J60" s="20" t="e">
        <f t="shared" si="2"/>
        <v>#VALUE!</v>
      </c>
      <c r="K60" s="20" t="e">
        <f t="shared" si="3"/>
        <v>#VALUE!</v>
      </c>
      <c r="L60" s="19"/>
      <c r="M60" s="19"/>
      <c r="N60" s="21" t="str">
        <f t="shared" si="4"/>
        <v/>
      </c>
      <c r="O60" s="19"/>
      <c r="P60" s="22"/>
      <c r="Q60" s="24"/>
    </row>
    <row r="61" spans="2:17" ht="18" customHeight="1" x14ac:dyDescent="0.25">
      <c r="B61" s="17"/>
      <c r="C61" s="18"/>
      <c r="D61" s="19"/>
      <c r="E61" s="19"/>
      <c r="F61" s="19"/>
      <c r="G61" s="19" t="str">
        <f t="shared" si="0"/>
        <v/>
      </c>
      <c r="H61" s="20" t="str">
        <f t="shared" si="5"/>
        <v/>
      </c>
      <c r="I61" s="20" t="str">
        <f t="shared" si="1"/>
        <v/>
      </c>
      <c r="J61" s="20" t="e">
        <f t="shared" si="2"/>
        <v>#VALUE!</v>
      </c>
      <c r="K61" s="20" t="e">
        <f t="shared" si="3"/>
        <v>#VALUE!</v>
      </c>
      <c r="L61" s="19"/>
      <c r="M61" s="19"/>
      <c r="N61" s="21" t="str">
        <f t="shared" si="4"/>
        <v/>
      </c>
      <c r="O61" s="19"/>
      <c r="P61" s="22"/>
      <c r="Q61" s="24"/>
    </row>
    <row r="62" spans="2:17" ht="18" customHeight="1" x14ac:dyDescent="0.25">
      <c r="B62" s="17"/>
      <c r="C62" s="18"/>
      <c r="D62" s="19"/>
      <c r="E62" s="19"/>
      <c r="F62" s="19"/>
      <c r="G62" s="19" t="str">
        <f t="shared" si="0"/>
        <v/>
      </c>
      <c r="H62" s="20" t="str">
        <f t="shared" si="5"/>
        <v/>
      </c>
      <c r="I62" s="20" t="str">
        <f t="shared" si="1"/>
        <v/>
      </c>
      <c r="J62" s="20" t="e">
        <f t="shared" si="2"/>
        <v>#VALUE!</v>
      </c>
      <c r="K62" s="20" t="e">
        <f t="shared" si="3"/>
        <v>#VALUE!</v>
      </c>
      <c r="L62" s="19"/>
      <c r="M62" s="19"/>
      <c r="N62" s="21" t="str">
        <f t="shared" si="4"/>
        <v/>
      </c>
      <c r="O62" s="19"/>
      <c r="P62" s="22"/>
      <c r="Q62" s="24"/>
    </row>
    <row r="63" spans="2:17" ht="18" customHeight="1" x14ac:dyDescent="0.25">
      <c r="B63" s="17"/>
      <c r="C63" s="18"/>
      <c r="D63" s="19"/>
      <c r="E63" s="19"/>
      <c r="F63" s="19"/>
      <c r="G63" s="19" t="str">
        <f t="shared" si="0"/>
        <v/>
      </c>
      <c r="H63" s="20" t="str">
        <f t="shared" si="5"/>
        <v/>
      </c>
      <c r="I63" s="20" t="str">
        <f t="shared" si="1"/>
        <v/>
      </c>
      <c r="J63" s="20" t="e">
        <f t="shared" si="2"/>
        <v>#VALUE!</v>
      </c>
      <c r="K63" s="20" t="e">
        <f t="shared" si="3"/>
        <v>#VALUE!</v>
      </c>
      <c r="L63" s="19"/>
      <c r="M63" s="19"/>
      <c r="N63" s="21" t="str">
        <f t="shared" si="4"/>
        <v/>
      </c>
      <c r="O63" s="19"/>
      <c r="P63" s="22"/>
      <c r="Q63" s="24"/>
    </row>
    <row r="64" spans="2:17" ht="18" customHeight="1" x14ac:dyDescent="0.25">
      <c r="B64" s="17"/>
      <c r="C64" s="18"/>
      <c r="D64" s="19"/>
      <c r="E64" s="19"/>
      <c r="F64" s="19"/>
      <c r="G64" s="19" t="str">
        <f t="shared" si="0"/>
        <v/>
      </c>
      <c r="H64" s="20" t="str">
        <f t="shared" si="5"/>
        <v/>
      </c>
      <c r="I64" s="20" t="str">
        <f t="shared" si="1"/>
        <v/>
      </c>
      <c r="J64" s="20" t="e">
        <f t="shared" si="2"/>
        <v>#VALUE!</v>
      </c>
      <c r="K64" s="20" t="e">
        <f t="shared" si="3"/>
        <v>#VALUE!</v>
      </c>
      <c r="L64" s="19"/>
      <c r="M64" s="19"/>
      <c r="N64" s="21" t="str">
        <f t="shared" si="4"/>
        <v/>
      </c>
      <c r="O64" s="19"/>
      <c r="P64" s="22"/>
      <c r="Q64" s="24"/>
    </row>
    <row r="65" spans="2:17" ht="18" customHeight="1" x14ac:dyDescent="0.25">
      <c r="B65" s="17"/>
      <c r="C65" s="18"/>
      <c r="D65" s="19"/>
      <c r="E65" s="19"/>
      <c r="F65" s="19"/>
      <c r="G65" s="19" t="str">
        <f t="shared" si="0"/>
        <v/>
      </c>
      <c r="H65" s="20" t="str">
        <f t="shared" si="5"/>
        <v/>
      </c>
      <c r="I65" s="20" t="str">
        <f t="shared" si="1"/>
        <v/>
      </c>
      <c r="J65" s="20" t="e">
        <f t="shared" si="2"/>
        <v>#VALUE!</v>
      </c>
      <c r="K65" s="20" t="e">
        <f t="shared" si="3"/>
        <v>#VALUE!</v>
      </c>
      <c r="L65" s="19"/>
      <c r="M65" s="19"/>
      <c r="N65" s="21" t="str">
        <f t="shared" si="4"/>
        <v/>
      </c>
      <c r="O65" s="19"/>
      <c r="P65" s="22"/>
      <c r="Q65" s="24"/>
    </row>
    <row r="66" spans="2:17" ht="18" customHeight="1" x14ac:dyDescent="0.25">
      <c r="B66" s="17"/>
      <c r="C66" s="18"/>
      <c r="D66" s="19"/>
      <c r="E66" s="19"/>
      <c r="F66" s="19"/>
      <c r="G66" s="19" t="str">
        <f t="shared" si="0"/>
        <v/>
      </c>
      <c r="H66" s="20" t="str">
        <f t="shared" si="5"/>
        <v/>
      </c>
      <c r="I66" s="20" t="str">
        <f t="shared" si="1"/>
        <v/>
      </c>
      <c r="J66" s="20" t="e">
        <f t="shared" si="2"/>
        <v>#VALUE!</v>
      </c>
      <c r="K66" s="20" t="e">
        <f t="shared" si="3"/>
        <v>#VALUE!</v>
      </c>
      <c r="L66" s="19"/>
      <c r="M66" s="19"/>
      <c r="N66" s="21" t="str">
        <f t="shared" si="4"/>
        <v/>
      </c>
      <c r="O66" s="19"/>
      <c r="P66" s="22"/>
      <c r="Q66" s="24"/>
    </row>
    <row r="67" spans="2:17" ht="18" customHeight="1" x14ac:dyDescent="0.25">
      <c r="B67" s="17"/>
      <c r="C67" s="18"/>
      <c r="D67" s="19"/>
      <c r="E67" s="19"/>
      <c r="F67" s="19"/>
      <c r="G67" s="19" t="str">
        <f t="shared" si="0"/>
        <v/>
      </c>
      <c r="H67" s="20" t="str">
        <f t="shared" si="5"/>
        <v/>
      </c>
      <c r="I67" s="20" t="str">
        <f t="shared" si="1"/>
        <v/>
      </c>
      <c r="J67" s="20" t="e">
        <f t="shared" si="2"/>
        <v>#VALUE!</v>
      </c>
      <c r="K67" s="20" t="e">
        <f t="shared" si="3"/>
        <v>#VALUE!</v>
      </c>
      <c r="L67" s="19"/>
      <c r="M67" s="19"/>
      <c r="N67" s="21" t="str">
        <f t="shared" si="4"/>
        <v/>
      </c>
      <c r="O67" s="19"/>
      <c r="P67" s="22"/>
      <c r="Q67" s="24"/>
    </row>
    <row r="68" spans="2:17" ht="18" customHeight="1" x14ac:dyDescent="0.25">
      <c r="B68" s="17"/>
      <c r="C68" s="18"/>
      <c r="D68" s="19"/>
      <c r="E68" s="19"/>
      <c r="F68" s="19"/>
      <c r="G68" s="19" t="str">
        <f t="shared" si="0"/>
        <v/>
      </c>
      <c r="H68" s="20" t="str">
        <f t="shared" si="5"/>
        <v/>
      </c>
      <c r="I68" s="20" t="str">
        <f t="shared" si="1"/>
        <v/>
      </c>
      <c r="J68" s="20" t="e">
        <f t="shared" si="2"/>
        <v>#VALUE!</v>
      </c>
      <c r="K68" s="20" t="e">
        <f t="shared" si="3"/>
        <v>#VALUE!</v>
      </c>
      <c r="L68" s="19"/>
      <c r="M68" s="19"/>
      <c r="N68" s="21" t="str">
        <f t="shared" si="4"/>
        <v/>
      </c>
      <c r="O68" s="19"/>
      <c r="P68" s="22"/>
      <c r="Q68" s="24"/>
    </row>
    <row r="69" spans="2:17" ht="18" customHeight="1" x14ac:dyDescent="0.25">
      <c r="B69" s="17"/>
      <c r="C69" s="18"/>
      <c r="D69" s="19"/>
      <c r="E69" s="19"/>
      <c r="F69" s="19"/>
      <c r="G69" s="19" t="str">
        <f t="shared" si="0"/>
        <v/>
      </c>
      <c r="H69" s="20" t="str">
        <f t="shared" si="5"/>
        <v/>
      </c>
      <c r="I69" s="20" t="str">
        <f t="shared" si="1"/>
        <v/>
      </c>
      <c r="J69" s="20" t="e">
        <f t="shared" si="2"/>
        <v>#VALUE!</v>
      </c>
      <c r="K69" s="20" t="e">
        <f t="shared" si="3"/>
        <v>#VALUE!</v>
      </c>
      <c r="L69" s="19"/>
      <c r="M69" s="19"/>
      <c r="N69" s="21" t="str">
        <f t="shared" si="4"/>
        <v/>
      </c>
      <c r="O69" s="19"/>
      <c r="P69" s="22"/>
      <c r="Q69" s="24"/>
    </row>
    <row r="70" spans="2:17" ht="18" customHeight="1" x14ac:dyDescent="0.25">
      <c r="B70" s="17"/>
      <c r="C70" s="18"/>
      <c r="D70" s="19"/>
      <c r="E70" s="19"/>
      <c r="F70" s="19"/>
      <c r="G70" s="19" t="str">
        <f t="shared" si="0"/>
        <v/>
      </c>
      <c r="H70" s="20" t="str">
        <f t="shared" si="5"/>
        <v/>
      </c>
      <c r="I70" s="20" t="str">
        <f t="shared" si="1"/>
        <v/>
      </c>
      <c r="J70" s="20" t="e">
        <f t="shared" si="2"/>
        <v>#VALUE!</v>
      </c>
      <c r="K70" s="20" t="e">
        <f t="shared" si="3"/>
        <v>#VALUE!</v>
      </c>
      <c r="L70" s="19"/>
      <c r="M70" s="19"/>
      <c r="N70" s="21" t="str">
        <f t="shared" si="4"/>
        <v/>
      </c>
      <c r="O70" s="19"/>
      <c r="P70" s="22"/>
      <c r="Q70" s="24"/>
    </row>
    <row r="71" spans="2:17" ht="18" customHeight="1" x14ac:dyDescent="0.25">
      <c r="B71" s="17"/>
      <c r="C71" s="18"/>
      <c r="D71" s="19"/>
      <c r="E71" s="19"/>
      <c r="F71" s="19"/>
      <c r="G71" s="19" t="str">
        <f t="shared" si="0"/>
        <v/>
      </c>
      <c r="H71" s="20" t="str">
        <f t="shared" si="5"/>
        <v/>
      </c>
      <c r="I71" s="20" t="str">
        <f t="shared" si="1"/>
        <v/>
      </c>
      <c r="J71" s="20" t="e">
        <f t="shared" si="2"/>
        <v>#VALUE!</v>
      </c>
      <c r="K71" s="20" t="e">
        <f t="shared" si="3"/>
        <v>#VALUE!</v>
      </c>
      <c r="L71" s="19"/>
      <c r="M71" s="19"/>
      <c r="N71" s="21" t="str">
        <f t="shared" si="4"/>
        <v/>
      </c>
      <c r="O71" s="19"/>
      <c r="P71" s="22"/>
      <c r="Q71" s="24"/>
    </row>
    <row r="72" spans="2:17" ht="18" customHeight="1" x14ac:dyDescent="0.25">
      <c r="B72" s="17"/>
      <c r="C72" s="18"/>
      <c r="D72" s="19"/>
      <c r="E72" s="19"/>
      <c r="F72" s="19"/>
      <c r="G72" s="19" t="str">
        <f t="shared" si="0"/>
        <v/>
      </c>
      <c r="H72" s="20" t="str">
        <f t="shared" si="5"/>
        <v/>
      </c>
      <c r="I72" s="20" t="str">
        <f t="shared" si="1"/>
        <v/>
      </c>
      <c r="J72" s="20" t="e">
        <f t="shared" si="2"/>
        <v>#VALUE!</v>
      </c>
      <c r="K72" s="20" t="e">
        <f t="shared" si="3"/>
        <v>#VALUE!</v>
      </c>
      <c r="L72" s="19"/>
      <c r="M72" s="19"/>
      <c r="N72" s="21" t="str">
        <f t="shared" si="4"/>
        <v/>
      </c>
      <c r="O72" s="19"/>
      <c r="P72" s="22"/>
      <c r="Q72" s="24"/>
    </row>
    <row r="73" spans="2:17" ht="18" customHeight="1" x14ac:dyDescent="0.25">
      <c r="B73" s="17"/>
      <c r="C73" s="18"/>
      <c r="D73" s="19"/>
      <c r="E73" s="19"/>
      <c r="F73" s="19"/>
      <c r="G73" s="19" t="str">
        <f t="shared" si="0"/>
        <v/>
      </c>
      <c r="H73" s="20" t="str">
        <f t="shared" si="5"/>
        <v/>
      </c>
      <c r="I73" s="20" t="str">
        <f t="shared" si="1"/>
        <v/>
      </c>
      <c r="J73" s="20" t="e">
        <f t="shared" si="2"/>
        <v>#VALUE!</v>
      </c>
      <c r="K73" s="20" t="e">
        <f t="shared" si="3"/>
        <v>#VALUE!</v>
      </c>
      <c r="L73" s="19"/>
      <c r="M73" s="19"/>
      <c r="N73" s="21" t="str">
        <f t="shared" si="4"/>
        <v/>
      </c>
      <c r="O73" s="19"/>
      <c r="P73" s="22"/>
      <c r="Q73" s="24"/>
    </row>
    <row r="74" spans="2:17" ht="18" customHeight="1" x14ac:dyDescent="0.25">
      <c r="B74" s="17"/>
      <c r="C74" s="18"/>
      <c r="D74" s="19"/>
      <c r="E74" s="19"/>
      <c r="F74" s="19"/>
      <c r="G74" s="19" t="str">
        <f t="shared" si="0"/>
        <v/>
      </c>
      <c r="H74" s="20" t="str">
        <f t="shared" si="5"/>
        <v/>
      </c>
      <c r="I74" s="20" t="str">
        <f t="shared" si="1"/>
        <v/>
      </c>
      <c r="J74" s="20" t="e">
        <f t="shared" si="2"/>
        <v>#VALUE!</v>
      </c>
      <c r="K74" s="20" t="e">
        <f t="shared" si="3"/>
        <v>#VALUE!</v>
      </c>
      <c r="L74" s="19"/>
      <c r="M74" s="19"/>
      <c r="N74" s="21" t="str">
        <f t="shared" si="4"/>
        <v/>
      </c>
      <c r="O74" s="19"/>
      <c r="P74" s="22"/>
      <c r="Q74" s="24"/>
    </row>
    <row r="75" spans="2:17" ht="18" customHeight="1" x14ac:dyDescent="0.25">
      <c r="B75" s="17"/>
      <c r="C75" s="18"/>
      <c r="D75" s="19"/>
      <c r="E75" s="19"/>
      <c r="F75" s="19"/>
      <c r="G75" s="19" t="str">
        <f t="shared" ref="G75:G78" si="6">IF(F75="","",C75*F75)</f>
        <v/>
      </c>
      <c r="H75" s="20" t="str">
        <f t="shared" si="5"/>
        <v/>
      </c>
      <c r="I75" s="20" t="str">
        <f t="shared" ref="I75:I78" si="7">IF(H75="","",H75*2.5)</f>
        <v/>
      </c>
      <c r="J75" s="20" t="e">
        <f t="shared" ref="J75:J78" si="8">((D75*O75))*G75+((D75*M75))*G75</f>
        <v>#VALUE!</v>
      </c>
      <c r="K75" s="20" t="e">
        <f t="shared" ref="K75:K78" si="9">(D75*E75*G75)+J75</f>
        <v>#VALUE!</v>
      </c>
      <c r="L75" s="19"/>
      <c r="M75" s="19"/>
      <c r="N75" s="21" t="str">
        <f t="shared" ref="N75:N78" si="10">IF(P75="","",IF($P$8="Ratio d'Acier en Kg/m3",P75*K75,IF($P$8="Ratio d'Acier en Kg/ml",P75*G75,)))</f>
        <v/>
      </c>
      <c r="O75" s="19"/>
      <c r="P75" s="22"/>
      <c r="Q75" s="24"/>
    </row>
    <row r="76" spans="2:17" ht="18" customHeight="1" x14ac:dyDescent="0.25">
      <c r="B76" s="17"/>
      <c r="C76" s="18"/>
      <c r="D76" s="19"/>
      <c r="E76" s="19"/>
      <c r="F76" s="19"/>
      <c r="G76" s="19" t="str">
        <f t="shared" si="6"/>
        <v/>
      </c>
      <c r="H76" s="20" t="str">
        <f t="shared" ref="H76:H78" si="11">IF(F76="","",(((D76*E76))*G76)+(M76*G76*$M$7))</f>
        <v/>
      </c>
      <c r="I76" s="20" t="str">
        <f t="shared" si="7"/>
        <v/>
      </c>
      <c r="J76" s="20" t="e">
        <f t="shared" si="8"/>
        <v>#VALUE!</v>
      </c>
      <c r="K76" s="20" t="e">
        <f t="shared" si="9"/>
        <v>#VALUE!</v>
      </c>
      <c r="L76" s="19"/>
      <c r="M76" s="19"/>
      <c r="N76" s="21" t="str">
        <f t="shared" si="10"/>
        <v/>
      </c>
      <c r="O76" s="19"/>
      <c r="P76" s="22"/>
      <c r="Q76" s="24"/>
    </row>
    <row r="77" spans="2:17" ht="18" customHeight="1" x14ac:dyDescent="0.25">
      <c r="B77" s="17"/>
      <c r="C77" s="18"/>
      <c r="D77" s="19"/>
      <c r="E77" s="19"/>
      <c r="F77" s="19"/>
      <c r="G77" s="19" t="str">
        <f t="shared" si="6"/>
        <v/>
      </c>
      <c r="H77" s="20" t="str">
        <f t="shared" si="11"/>
        <v/>
      </c>
      <c r="I77" s="20" t="str">
        <f t="shared" si="7"/>
        <v/>
      </c>
      <c r="J77" s="20" t="e">
        <f t="shared" si="8"/>
        <v>#VALUE!</v>
      </c>
      <c r="K77" s="20" t="e">
        <f t="shared" si="9"/>
        <v>#VALUE!</v>
      </c>
      <c r="L77" s="19"/>
      <c r="M77" s="19"/>
      <c r="N77" s="21" t="str">
        <f t="shared" si="10"/>
        <v/>
      </c>
      <c r="O77" s="19"/>
      <c r="P77" s="22"/>
      <c r="Q77" s="24"/>
    </row>
    <row r="78" spans="2:17" ht="18" customHeight="1" thickBot="1" x14ac:dyDescent="0.3">
      <c r="B78" s="25"/>
      <c r="C78" s="26"/>
      <c r="D78" s="27"/>
      <c r="E78" s="27"/>
      <c r="F78" s="27"/>
      <c r="G78" s="27" t="str">
        <f t="shared" si="6"/>
        <v/>
      </c>
      <c r="H78" s="20" t="str">
        <f t="shared" si="11"/>
        <v/>
      </c>
      <c r="I78" s="28" t="str">
        <f t="shared" si="7"/>
        <v/>
      </c>
      <c r="J78" s="20" t="e">
        <f t="shared" si="8"/>
        <v>#VALUE!</v>
      </c>
      <c r="K78" s="20" t="e">
        <f t="shared" si="9"/>
        <v>#VALUE!</v>
      </c>
      <c r="L78" s="27"/>
      <c r="M78" s="27"/>
      <c r="N78" s="21" t="str">
        <f t="shared" si="10"/>
        <v/>
      </c>
      <c r="O78" s="27"/>
      <c r="P78" s="29"/>
      <c r="Q78" s="30"/>
    </row>
    <row r="79" spans="2:17" ht="18" customHeight="1" x14ac:dyDescent="0.25">
      <c r="B79" s="5"/>
      <c r="C79" s="43">
        <v>57</v>
      </c>
      <c r="D79" s="7"/>
      <c r="E79" s="11"/>
      <c r="F79" s="9"/>
      <c r="G79" s="45">
        <v>267.13</v>
      </c>
      <c r="H79" s="35">
        <v>24.542000000000002</v>
      </c>
      <c r="I79" s="37">
        <v>61.354999999999997</v>
      </c>
      <c r="J79" s="39" t="e">
        <f t="shared" ref="J79:K79" si="12">SUM(J11:J78)</f>
        <v>#VALUE!</v>
      </c>
      <c r="K79" s="39" t="e">
        <f t="shared" si="12"/>
        <v>#VALUE!</v>
      </c>
      <c r="L79" s="41" t="str">
        <f>IF(SUM(L11:L78)=0,"",SUM(L11:L78))</f>
        <v/>
      </c>
      <c r="M79" s="11"/>
      <c r="N79" s="31" t="str">
        <f>IF(SUM(N11:N78)=0,"",SUM(N11:N78))</f>
        <v/>
      </c>
      <c r="O79" s="11"/>
      <c r="P79" s="11"/>
      <c r="Q79" s="15" t="str">
        <f>IF(SUM(Q11:Q77)=0,"",SUM(Q11:Q77))</f>
        <v/>
      </c>
    </row>
    <row r="80" spans="2:17" ht="18" customHeight="1" thickBot="1" x14ac:dyDescent="0.3">
      <c r="B80" s="6"/>
      <c r="C80" s="44"/>
      <c r="D80" s="8"/>
      <c r="E80" s="12"/>
      <c r="F80" s="10"/>
      <c r="G80" s="46"/>
      <c r="H80" s="36"/>
      <c r="I80" s="38"/>
      <c r="J80" s="40"/>
      <c r="K80" s="40"/>
      <c r="L80" s="42"/>
      <c r="M80" s="12"/>
      <c r="N80" s="32"/>
      <c r="O80" s="12"/>
      <c r="P80" s="12"/>
      <c r="Q80" s="16"/>
    </row>
    <row r="81" spans="3:17" x14ac:dyDescent="0.25">
      <c r="C81" s="3"/>
      <c r="D81" s="3"/>
      <c r="E81" s="3"/>
      <c r="F81" s="4"/>
      <c r="G81" s="1"/>
      <c r="Q81" s="3"/>
    </row>
  </sheetData>
  <mergeCells count="25">
    <mergeCell ref="B2:Q5"/>
    <mergeCell ref="B8:B9"/>
    <mergeCell ref="C79:C80"/>
    <mergeCell ref="G79:G80"/>
    <mergeCell ref="N79:N80"/>
    <mergeCell ref="Q8:Q9"/>
    <mergeCell ref="C8:C9"/>
    <mergeCell ref="D8:D9"/>
    <mergeCell ref="E8:E9"/>
    <mergeCell ref="F8:F9"/>
    <mergeCell ref="G8:G9"/>
    <mergeCell ref="H8:H9"/>
    <mergeCell ref="I8:I9"/>
    <mergeCell ref="J8:J9"/>
    <mergeCell ref="K8:K9"/>
    <mergeCell ref="L8:L9"/>
    <mergeCell ref="M8:M9"/>
    <mergeCell ref="N8:N9"/>
    <mergeCell ref="O8:O9"/>
    <mergeCell ref="P8:P9"/>
    <mergeCell ref="H79:H80"/>
    <mergeCell ref="I79:I80"/>
    <mergeCell ref="J79:J80"/>
    <mergeCell ref="K79:K80"/>
    <mergeCell ref="L79:L80"/>
  </mergeCells>
  <dataValidations count="1">
    <dataValidation type="list" allowBlank="1" showInputMessage="1" sqref="P8:P9">
      <formula1>$P$6:$P$7</formula1>
    </dataValidation>
  </dataValidations>
  <pageMargins left="0.7" right="0.7" top="0.75" bottom="0.75" header="0.3" footer="0.3"/>
  <pageSetup paperSize="9" orientation="portrait" horizont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Tri_auto">
                <anchor moveWithCells="1" sizeWithCells="1">
                  <from>
                    <xdr:col>1</xdr:col>
                    <xdr:colOff>133350</xdr:colOff>
                    <xdr:row>1</xdr:row>
                    <xdr:rowOff>104775</xdr:rowOff>
                  </from>
                  <to>
                    <xdr:col>2</xdr:col>
                    <xdr:colOff>219075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Tri_auto">
                <anchor moveWithCells="1" sizeWithCells="1">
                  <from>
                    <xdr:col>1</xdr:col>
                    <xdr:colOff>133350</xdr:colOff>
                    <xdr:row>1</xdr:row>
                    <xdr:rowOff>104775</xdr:rowOff>
                  </from>
                  <to>
                    <xdr:col>2</xdr:col>
                    <xdr:colOff>219075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Q109"/>
  <sheetViews>
    <sheetView zoomScaleNormal="100" workbookViewId="0">
      <selection activeCell="L59" sqref="L59"/>
    </sheetView>
  </sheetViews>
  <sheetFormatPr baseColWidth="10" defaultRowHeight="15" x14ac:dyDescent="0.25"/>
  <cols>
    <col min="9" max="9" width="14.42578125" bestFit="1" customWidth="1"/>
    <col min="10" max="11" width="17.28515625" hidden="1" customWidth="1"/>
    <col min="16" max="16" width="17.28515625" customWidth="1"/>
    <col min="17" max="17" width="22.85546875" customWidth="1"/>
  </cols>
  <sheetData>
    <row r="1" spans="2:17" ht="15.75" thickBot="1" x14ac:dyDescent="0.3"/>
    <row r="2" spans="2:17" ht="15" customHeight="1" x14ac:dyDescent="0.25">
      <c r="B2" s="47" t="s">
        <v>0</v>
      </c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9"/>
    </row>
    <row r="3" spans="2:17" ht="15" customHeight="1" x14ac:dyDescent="0.25">
      <c r="B3" s="50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2"/>
    </row>
    <row r="4" spans="2:17" ht="15" customHeight="1" x14ac:dyDescent="0.25">
      <c r="B4" s="50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2"/>
    </row>
    <row r="5" spans="2:17" ht="15" customHeight="1" thickBot="1" x14ac:dyDescent="0.3">
      <c r="B5" s="53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5"/>
    </row>
    <row r="6" spans="2:17" x14ac:dyDescent="0.25">
      <c r="P6" s="13" t="s">
        <v>15</v>
      </c>
    </row>
    <row r="7" spans="2:17" ht="15.75" thickBot="1" x14ac:dyDescent="0.3">
      <c r="M7" s="14">
        <v>0.06</v>
      </c>
      <c r="P7" s="13" t="s">
        <v>16</v>
      </c>
    </row>
    <row r="8" spans="2:17" ht="15" customHeight="1" x14ac:dyDescent="0.25">
      <c r="B8" s="33" t="s">
        <v>1</v>
      </c>
      <c r="C8" s="33" t="s">
        <v>2</v>
      </c>
      <c r="D8" s="33" t="s">
        <v>3</v>
      </c>
      <c r="E8" s="33" t="s">
        <v>4</v>
      </c>
      <c r="F8" s="33" t="s">
        <v>5</v>
      </c>
      <c r="G8" s="33" t="s">
        <v>7</v>
      </c>
      <c r="H8" s="33" t="s">
        <v>8</v>
      </c>
      <c r="I8" s="33" t="s">
        <v>9</v>
      </c>
      <c r="J8" s="33" t="s">
        <v>10</v>
      </c>
      <c r="K8" s="33" t="s">
        <v>11</v>
      </c>
      <c r="L8" s="33" t="s">
        <v>13</v>
      </c>
      <c r="M8" s="33" t="s">
        <v>12</v>
      </c>
      <c r="N8" s="33" t="s">
        <v>14</v>
      </c>
      <c r="O8" s="33" t="s">
        <v>6</v>
      </c>
      <c r="P8" s="33" t="s">
        <v>15</v>
      </c>
      <c r="Q8" s="33" t="s">
        <v>17</v>
      </c>
    </row>
    <row r="9" spans="2:17" ht="15.75" thickBot="1" x14ac:dyDescent="0.3"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</row>
    <row r="10" spans="2:17" ht="18" customHeight="1" thickBot="1" x14ac:dyDescent="0.3"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2:17" ht="18" customHeight="1" x14ac:dyDescent="0.25">
      <c r="B11" s="17">
        <v>7</v>
      </c>
      <c r="C11" s="18">
        <v>5</v>
      </c>
      <c r="D11" s="19">
        <v>0.15</v>
      </c>
      <c r="E11" s="19">
        <v>0.15</v>
      </c>
      <c r="F11" s="19">
        <v>4.1076899999999998</v>
      </c>
      <c r="G11" s="19">
        <f>IF(F11="","",C11*F11)</f>
        <v>20.538449999999997</v>
      </c>
      <c r="H11" s="20">
        <f>IF(F11="","",(((D11*E11))*G11)+(M11*G11*$M$7))</f>
        <v>0.4621151249999999</v>
      </c>
      <c r="I11" s="20">
        <f>IF(H11="","",H11*2.5)</f>
        <v>1.1552878124999997</v>
      </c>
      <c r="J11" s="20">
        <f>((D11*O11))*G11+((D11*M11))*G11</f>
        <v>0</v>
      </c>
      <c r="K11" s="20">
        <f>(D11*E11*G11)+J11</f>
        <v>0.4621151249999999</v>
      </c>
      <c r="L11" s="19"/>
      <c r="M11" s="19"/>
      <c r="N11" s="21" t="str">
        <f>IF(P11="","",IF($P$8="Ratio d'Acier en Kg/m3",P11*K11,IF($P$8="Ratio d'Acier en Kg/ml",P11*G11,)))</f>
        <v/>
      </c>
      <c r="O11" s="19"/>
      <c r="P11" s="22"/>
      <c r="Q11" s="23"/>
    </row>
    <row r="12" spans="2:17" ht="18" customHeight="1" x14ac:dyDescent="0.25">
      <c r="B12" s="17"/>
      <c r="C12" s="56">
        <f>SUM(C11)</f>
        <v>5</v>
      </c>
      <c r="D12" s="19"/>
      <c r="E12" s="19"/>
      <c r="F12" s="19"/>
      <c r="G12" s="57">
        <f>SUM(G11)</f>
        <v>20.538449999999997</v>
      </c>
      <c r="H12" s="58">
        <f>SUM(H11)</f>
        <v>0.4621151249999999</v>
      </c>
      <c r="I12" s="58">
        <f>SUM(I11)</f>
        <v>1.1552878124999997</v>
      </c>
      <c r="J12" s="20">
        <f>((D12*O12))*G12+((D12*M12))*G12</f>
        <v>0</v>
      </c>
      <c r="K12" s="20">
        <f>(D12*E12*G12)+J12</f>
        <v>0</v>
      </c>
      <c r="L12" s="19"/>
      <c r="M12" s="19"/>
      <c r="N12" s="21" t="str">
        <f>IF(P12="","",IF($P$8="Ratio d'Acier en Kg/m3",P12*K12,IF($P$8="Ratio d'Acier en Kg/ml",P12*G12,)))</f>
        <v/>
      </c>
      <c r="O12" s="19"/>
      <c r="P12" s="22"/>
      <c r="Q12" s="24"/>
    </row>
    <row r="13" spans="2:17" ht="18" customHeight="1" x14ac:dyDescent="0.25">
      <c r="B13" s="17"/>
      <c r="C13" s="18"/>
      <c r="D13" s="19"/>
      <c r="E13" s="19"/>
      <c r="F13" s="19"/>
      <c r="G13" s="19" t="str">
        <f>IF(F13="","",C13*F13)</f>
        <v/>
      </c>
      <c r="H13" s="20" t="str">
        <f>IF(F13="","",(((D13*E13))*G13)+(M13*G13*$M$7))</f>
        <v/>
      </c>
      <c r="I13" s="20" t="str">
        <f>IF(H13="","",H13*2.5)</f>
        <v/>
      </c>
      <c r="J13" s="20" t="e">
        <f>((D13*O13))*G13+((D13*M13))*G13</f>
        <v>#VALUE!</v>
      </c>
      <c r="K13" s="20" t="e">
        <f>(D13*E13*G13)+J13</f>
        <v>#VALUE!</v>
      </c>
      <c r="L13" s="19"/>
      <c r="M13" s="19"/>
      <c r="N13" s="21" t="str">
        <f>IF(P13="","",IF($P$8="Ratio d'Acier en Kg/m3",P13*K13,IF($P$8="Ratio d'Acier en Kg/ml",P13*G13,)))</f>
        <v/>
      </c>
      <c r="O13" s="19"/>
      <c r="P13" s="22"/>
      <c r="Q13" s="24"/>
    </row>
    <row r="14" spans="2:17" ht="18" customHeight="1" x14ac:dyDescent="0.25">
      <c r="B14" s="17">
        <v>18</v>
      </c>
      <c r="C14" s="18">
        <v>1</v>
      </c>
      <c r="D14" s="19">
        <v>0.15</v>
      </c>
      <c r="E14" s="19">
        <v>0.2</v>
      </c>
      <c r="F14" s="19">
        <v>4.3148</v>
      </c>
      <c r="G14" s="19">
        <f>IF(F14="","",C14*F14)</f>
        <v>4.3148</v>
      </c>
      <c r="H14" s="20">
        <f>IF(F14="","",(((D14*E14))*G14)+(M14*G14*$M$7))</f>
        <v>0.129444</v>
      </c>
      <c r="I14" s="20">
        <f>IF(H14="","",H14*2.5)</f>
        <v>0.32361000000000001</v>
      </c>
      <c r="J14" s="20">
        <f>((D14*O14))*G14+((D14*M14))*G14</f>
        <v>0</v>
      </c>
      <c r="K14" s="20">
        <f>(D14*E14*G14)+J14</f>
        <v>0.129444</v>
      </c>
      <c r="L14" s="19"/>
      <c r="M14" s="19"/>
      <c r="N14" s="21" t="str">
        <f>IF(P14="","",IF($P$8="Ratio d'Acier en Kg/m3",P14*K14,IF($P$8="Ratio d'Acier en Kg/ml",P14*G14,)))</f>
        <v/>
      </c>
      <c r="O14" s="19"/>
      <c r="P14" s="22"/>
      <c r="Q14" s="24"/>
    </row>
    <row r="15" spans="2:17" ht="18" customHeight="1" x14ac:dyDescent="0.25">
      <c r="B15" s="17"/>
      <c r="C15" s="56">
        <f>SUM(C14)</f>
        <v>1</v>
      </c>
      <c r="D15" s="19"/>
      <c r="E15" s="19"/>
      <c r="F15" s="19"/>
      <c r="G15" s="57">
        <f>SUM(G14)</f>
        <v>4.3148</v>
      </c>
      <c r="H15" s="58">
        <f>SUM(H14)</f>
        <v>0.129444</v>
      </c>
      <c r="I15" s="58">
        <f>SUM(I14)</f>
        <v>0.32361000000000001</v>
      </c>
      <c r="J15" s="20"/>
      <c r="K15" s="20"/>
      <c r="L15" s="19"/>
      <c r="M15" s="19"/>
      <c r="N15" s="21"/>
      <c r="O15" s="19"/>
      <c r="P15" s="22"/>
      <c r="Q15" s="24"/>
    </row>
    <row r="16" spans="2:17" ht="18" customHeight="1" x14ac:dyDescent="0.25">
      <c r="B16" s="17"/>
      <c r="C16" s="18"/>
      <c r="D16" s="19"/>
      <c r="E16" s="19"/>
      <c r="F16" s="19"/>
      <c r="G16" s="19"/>
      <c r="H16" s="20"/>
      <c r="I16" s="20"/>
      <c r="J16" s="20"/>
      <c r="K16" s="20"/>
      <c r="L16" s="19"/>
      <c r="M16" s="19"/>
      <c r="N16" s="21"/>
      <c r="O16" s="19"/>
      <c r="P16" s="22"/>
      <c r="Q16" s="24"/>
    </row>
    <row r="17" spans="2:17" ht="18" customHeight="1" x14ac:dyDescent="0.25">
      <c r="B17" s="17">
        <v>6</v>
      </c>
      <c r="C17" s="18">
        <v>4</v>
      </c>
      <c r="D17" s="19">
        <v>0.15</v>
      </c>
      <c r="E17" s="19">
        <v>0.23</v>
      </c>
      <c r="F17" s="19">
        <v>3.26</v>
      </c>
      <c r="G17" s="19">
        <f>IF(F17="","",C17*F17)</f>
        <v>13.04</v>
      </c>
      <c r="H17" s="20">
        <f>IF(F17="","",(((D17*E17))*G17)+(M17*G17*$M$7))</f>
        <v>0.44988</v>
      </c>
      <c r="I17" s="20">
        <f>IF(H17="","",H17*2.5)</f>
        <v>1.1247</v>
      </c>
      <c r="J17" s="20">
        <f>((D17*O17))*G17+((D17*M17))*G17</f>
        <v>0</v>
      </c>
      <c r="K17" s="20">
        <f>(D17*E17*G17)+J17</f>
        <v>0.44988</v>
      </c>
      <c r="L17" s="19"/>
      <c r="M17" s="19"/>
      <c r="N17" s="21" t="str">
        <f>IF(P17="","",IF($P$8="Ratio d'Acier en Kg/m3",P17*K17,IF($P$8="Ratio d'Acier en Kg/ml",P17*G17,)))</f>
        <v/>
      </c>
      <c r="O17" s="19"/>
      <c r="P17" s="22"/>
      <c r="Q17" s="24"/>
    </row>
    <row r="18" spans="2:17" ht="18" customHeight="1" x14ac:dyDescent="0.25">
      <c r="B18" s="17"/>
      <c r="C18" s="56">
        <f>SUM(C17)</f>
        <v>4</v>
      </c>
      <c r="D18" s="19"/>
      <c r="E18" s="19"/>
      <c r="F18" s="19"/>
      <c r="G18" s="57">
        <f>SUM(G17)</f>
        <v>13.04</v>
      </c>
      <c r="H18" s="58">
        <f>SUM(H17)</f>
        <v>0.44988</v>
      </c>
      <c r="I18" s="58">
        <f>SUM(I17)</f>
        <v>1.1247</v>
      </c>
      <c r="J18" s="20"/>
      <c r="K18" s="20"/>
      <c r="L18" s="19"/>
      <c r="M18" s="19"/>
      <c r="N18" s="21"/>
      <c r="O18" s="19"/>
      <c r="P18" s="22"/>
      <c r="Q18" s="24"/>
    </row>
    <row r="19" spans="2:17" ht="18" customHeight="1" x14ac:dyDescent="0.25">
      <c r="B19" s="17"/>
      <c r="C19" s="18"/>
      <c r="D19" s="19"/>
      <c r="E19" s="19"/>
      <c r="F19" s="19"/>
      <c r="G19" s="19"/>
      <c r="H19" s="20"/>
      <c r="I19" s="20"/>
      <c r="J19" s="20"/>
      <c r="K19" s="20"/>
      <c r="L19" s="19"/>
      <c r="M19" s="19"/>
      <c r="N19" s="21"/>
      <c r="O19" s="19"/>
      <c r="P19" s="22"/>
      <c r="Q19" s="24"/>
    </row>
    <row r="20" spans="2:17" ht="18" customHeight="1" x14ac:dyDescent="0.25">
      <c r="B20" s="17">
        <v>8</v>
      </c>
      <c r="C20" s="18">
        <v>1</v>
      </c>
      <c r="D20" s="19">
        <v>0.15</v>
      </c>
      <c r="E20" s="19">
        <v>0.26</v>
      </c>
      <c r="F20" s="19">
        <v>3.8250000000000002</v>
      </c>
      <c r="G20" s="19">
        <f>IF(F20="","",C20*F20)</f>
        <v>3.8250000000000002</v>
      </c>
      <c r="H20" s="20">
        <f>IF(F20="","",(((D20*E20))*G20)+(M20*G20*$M$7))</f>
        <v>0.149175</v>
      </c>
      <c r="I20" s="20">
        <f>IF(H20="","",H20*2.5)</f>
        <v>0.37293750000000003</v>
      </c>
      <c r="J20" s="20">
        <f>((D20*O20))*G20+((D20*M20))*G20</f>
        <v>0</v>
      </c>
      <c r="K20" s="20">
        <f>(D20*E20*G20)+J20</f>
        <v>0.149175</v>
      </c>
      <c r="L20" s="19"/>
      <c r="M20" s="19"/>
      <c r="N20" s="21" t="str">
        <f>IF(P20="","",IF($P$8="Ratio d'Acier en Kg/m3",P20*K20,IF($P$8="Ratio d'Acier en Kg/ml",P20*G20,)))</f>
        <v/>
      </c>
      <c r="O20" s="19"/>
      <c r="P20" s="22"/>
      <c r="Q20" s="24"/>
    </row>
    <row r="21" spans="2:17" ht="18" customHeight="1" x14ac:dyDescent="0.25">
      <c r="B21" s="17"/>
      <c r="C21" s="56">
        <f>SUM(C20)</f>
        <v>1</v>
      </c>
      <c r="D21" s="19"/>
      <c r="E21" s="19"/>
      <c r="F21" s="19"/>
      <c r="G21" s="57">
        <f>SUM(G20)</f>
        <v>3.8250000000000002</v>
      </c>
      <c r="H21" s="58">
        <f>SUM(H20)</f>
        <v>0.149175</v>
      </c>
      <c r="I21" s="58">
        <f>SUM(I20)</f>
        <v>0.37293750000000003</v>
      </c>
      <c r="J21" s="20"/>
      <c r="K21" s="20"/>
      <c r="L21" s="19"/>
      <c r="M21" s="19"/>
      <c r="N21" s="21"/>
      <c r="O21" s="19"/>
      <c r="P21" s="22"/>
      <c r="Q21" s="24"/>
    </row>
    <row r="22" spans="2:17" ht="18" customHeight="1" x14ac:dyDescent="0.25">
      <c r="B22" s="17"/>
      <c r="C22" s="18"/>
      <c r="D22" s="19"/>
      <c r="E22" s="19"/>
      <c r="F22" s="19"/>
      <c r="G22" s="19"/>
      <c r="H22" s="20"/>
      <c r="I22" s="20"/>
      <c r="J22" s="20"/>
      <c r="K22" s="20"/>
      <c r="L22" s="19"/>
      <c r="M22" s="19"/>
      <c r="N22" s="21"/>
      <c r="O22" s="19"/>
      <c r="P22" s="22"/>
      <c r="Q22" s="24"/>
    </row>
    <row r="23" spans="2:17" ht="18" customHeight="1" x14ac:dyDescent="0.25">
      <c r="B23" s="17">
        <v>19</v>
      </c>
      <c r="C23" s="18">
        <v>7</v>
      </c>
      <c r="D23" s="19">
        <v>0.15</v>
      </c>
      <c r="E23" s="19">
        <v>0.6</v>
      </c>
      <c r="F23" s="19">
        <v>5.5777770000000002</v>
      </c>
      <c r="G23" s="19">
        <f>IF(F23="","",C23*F23)</f>
        <v>39.044439000000004</v>
      </c>
      <c r="H23" s="20">
        <f>IF(F23="","",(((D23*E23))*G23)+(M23*G23*$M$7))</f>
        <v>3.5139995100000001</v>
      </c>
      <c r="I23" s="20">
        <f>IF(H23="","",H23*2.5)</f>
        <v>8.784998775</v>
      </c>
      <c r="J23" s="20">
        <f>((D23*O23))*G23+((D23*M23))*G23</f>
        <v>0</v>
      </c>
      <c r="K23" s="20">
        <f>(D23*E23*G23)+J23</f>
        <v>3.5139995100000001</v>
      </c>
      <c r="L23" s="19"/>
      <c r="M23" s="19"/>
      <c r="N23" s="21" t="str">
        <f>IF(P23="","",IF($P$8="Ratio d'Acier en Kg/m3",P23*K23,IF($P$8="Ratio d'Acier en Kg/ml",P23*G23,)))</f>
        <v/>
      </c>
      <c r="O23" s="19"/>
      <c r="P23" s="22"/>
      <c r="Q23" s="24"/>
    </row>
    <row r="24" spans="2:17" ht="18" customHeight="1" x14ac:dyDescent="0.25">
      <c r="B24" s="17">
        <v>20</v>
      </c>
      <c r="C24" s="18">
        <v>1</v>
      </c>
      <c r="D24" s="19">
        <v>0.15</v>
      </c>
      <c r="E24" s="19">
        <v>0.6</v>
      </c>
      <c r="F24" s="19">
        <v>6.6</v>
      </c>
      <c r="G24" s="19">
        <f>IF(F24="","",C24*F24)</f>
        <v>6.6</v>
      </c>
      <c r="H24" s="20">
        <f>IF(F24="","",(((D24*E24))*G24)+(M24*G24*$M$7))</f>
        <v>0.59399999999999997</v>
      </c>
      <c r="I24" s="20">
        <f>IF(H24="","",H24*2.5)</f>
        <v>1.4849999999999999</v>
      </c>
      <c r="J24" s="20">
        <f>((D24*O24))*G24+((D24*M24))*G24</f>
        <v>0</v>
      </c>
      <c r="K24" s="20">
        <f>(D24*E24*G24)+J24</f>
        <v>0.59399999999999997</v>
      </c>
      <c r="L24" s="19"/>
      <c r="M24" s="19"/>
      <c r="N24" s="21" t="str">
        <f>IF(P24="","",IF($P$8="Ratio d'Acier en Kg/m3",P24*K24,IF($P$8="Ratio d'Acier en Kg/ml",P24*G24,)))</f>
        <v/>
      </c>
      <c r="O24" s="19"/>
      <c r="P24" s="22"/>
      <c r="Q24" s="24"/>
    </row>
    <row r="25" spans="2:17" ht="18" customHeight="1" x14ac:dyDescent="0.25">
      <c r="B25" s="17"/>
      <c r="C25" s="56">
        <f>SUM(C23:C24)</f>
        <v>8</v>
      </c>
      <c r="D25" s="19"/>
      <c r="E25" s="19"/>
      <c r="F25" s="19"/>
      <c r="G25" s="57">
        <f>SUM(G23:G24)</f>
        <v>45.644439000000006</v>
      </c>
      <c r="H25" s="58">
        <f>SUM(H23:H24)</f>
        <v>4.10799951</v>
      </c>
      <c r="I25" s="58">
        <f>SUM(I23:I24)</f>
        <v>10.269998774999999</v>
      </c>
      <c r="J25" s="20"/>
      <c r="K25" s="20"/>
      <c r="L25" s="19"/>
      <c r="M25" s="19"/>
      <c r="N25" s="21"/>
      <c r="O25" s="19"/>
      <c r="P25" s="22"/>
      <c r="Q25" s="24"/>
    </row>
    <row r="26" spans="2:17" ht="18" customHeight="1" x14ac:dyDescent="0.25">
      <c r="B26" s="17"/>
      <c r="C26" s="18"/>
      <c r="D26" s="19"/>
      <c r="E26" s="19"/>
      <c r="F26" s="19"/>
      <c r="G26" s="19"/>
      <c r="H26" s="20"/>
      <c r="I26" s="20"/>
      <c r="J26" s="20"/>
      <c r="K26" s="20"/>
      <c r="L26" s="19"/>
      <c r="M26" s="19"/>
      <c r="N26" s="21"/>
      <c r="O26" s="19"/>
      <c r="P26" s="22"/>
      <c r="Q26" s="24"/>
    </row>
    <row r="27" spans="2:17" ht="18" customHeight="1" x14ac:dyDescent="0.25">
      <c r="B27" s="17">
        <v>9</v>
      </c>
      <c r="C27" s="18">
        <v>1</v>
      </c>
      <c r="D27" s="19">
        <v>0.16</v>
      </c>
      <c r="E27" s="19">
        <v>0.2</v>
      </c>
      <c r="F27" s="19">
        <v>5</v>
      </c>
      <c r="G27" s="19">
        <f>IF(F27="","",C27*F27)</f>
        <v>5</v>
      </c>
      <c r="H27" s="20">
        <f>IF(F27="","",(((D27*E27))*G27)+(M27*G27*$M$7))</f>
        <v>0.16</v>
      </c>
      <c r="I27" s="20">
        <f>IF(H27="","",H27*2.5)</f>
        <v>0.4</v>
      </c>
      <c r="J27" s="20">
        <f>((D27*O27))*G27+((D27*M27))*G27</f>
        <v>0</v>
      </c>
      <c r="K27" s="20">
        <f>(D27*E27*G27)+J27</f>
        <v>0.16</v>
      </c>
      <c r="L27" s="19"/>
      <c r="M27" s="19"/>
      <c r="N27" s="21" t="str">
        <f>IF(P27="","",IF($P$8="Ratio d'Acier en Kg/m3",P27*K27,IF($P$8="Ratio d'Acier en Kg/ml",P27*G27,)))</f>
        <v/>
      </c>
      <c r="O27" s="19"/>
      <c r="P27" s="22"/>
      <c r="Q27" s="24"/>
    </row>
    <row r="28" spans="2:17" ht="18" customHeight="1" x14ac:dyDescent="0.25">
      <c r="B28" s="17">
        <v>10</v>
      </c>
      <c r="C28" s="18">
        <v>1</v>
      </c>
      <c r="D28" s="19">
        <v>0.16</v>
      </c>
      <c r="E28" s="19">
        <v>0.2</v>
      </c>
      <c r="F28" s="19">
        <v>7.2</v>
      </c>
      <c r="G28" s="19">
        <f>IF(F28="","",C28*F28)</f>
        <v>7.2</v>
      </c>
      <c r="H28" s="20">
        <f>IF(F28="","",(((D28*E28))*G28)+(M28*G28*$M$7))</f>
        <v>0.23040000000000002</v>
      </c>
      <c r="I28" s="20">
        <f>IF(H28="","",H28*2.5)</f>
        <v>0.57600000000000007</v>
      </c>
      <c r="J28" s="20">
        <f>((D28*O28))*G28+((D28*M28))*G28</f>
        <v>0</v>
      </c>
      <c r="K28" s="20">
        <f>(D28*E28*G28)+J28</f>
        <v>0.23040000000000002</v>
      </c>
      <c r="L28" s="19"/>
      <c r="M28" s="19"/>
      <c r="N28" s="21" t="str">
        <f>IF(P28="","",IF($P$8="Ratio d'Acier en Kg/m3",P28*K28,IF($P$8="Ratio d'Acier en Kg/ml",P28*G28,)))</f>
        <v/>
      </c>
      <c r="O28" s="19"/>
      <c r="P28" s="22"/>
      <c r="Q28" s="24"/>
    </row>
    <row r="29" spans="2:17" ht="18" customHeight="1" x14ac:dyDescent="0.25">
      <c r="B29" s="17"/>
      <c r="C29" s="56">
        <f>SUM(C27:C28)</f>
        <v>2</v>
      </c>
      <c r="D29" s="19"/>
      <c r="E29" s="19"/>
      <c r="F29" s="19"/>
      <c r="G29" s="57">
        <f>SUM(G27:G28)</f>
        <v>12.2</v>
      </c>
      <c r="H29" s="58">
        <f>SUM(H27:H28)</f>
        <v>0.39040000000000002</v>
      </c>
      <c r="I29" s="58">
        <f>SUM(I27:I28)</f>
        <v>0.97600000000000009</v>
      </c>
      <c r="J29" s="20"/>
      <c r="K29" s="20"/>
      <c r="L29" s="19"/>
      <c r="M29" s="19"/>
      <c r="N29" s="21"/>
      <c r="O29" s="19"/>
      <c r="P29" s="22"/>
      <c r="Q29" s="24"/>
    </row>
    <row r="30" spans="2:17" ht="18" customHeight="1" x14ac:dyDescent="0.25">
      <c r="B30" s="17"/>
      <c r="C30" s="18"/>
      <c r="D30" s="19"/>
      <c r="E30" s="19"/>
      <c r="F30" s="19"/>
      <c r="G30" s="19"/>
      <c r="H30" s="20"/>
      <c r="I30" s="20"/>
      <c r="J30" s="20"/>
      <c r="K30" s="20"/>
      <c r="L30" s="19"/>
      <c r="M30" s="19"/>
      <c r="N30" s="21"/>
      <c r="O30" s="19"/>
      <c r="P30" s="22"/>
      <c r="Q30" s="24"/>
    </row>
    <row r="31" spans="2:17" ht="18" customHeight="1" x14ac:dyDescent="0.25">
      <c r="B31" s="17">
        <v>2</v>
      </c>
      <c r="C31" s="18">
        <v>1</v>
      </c>
      <c r="D31" s="19">
        <v>0.2</v>
      </c>
      <c r="E31" s="19">
        <v>0.05</v>
      </c>
      <c r="F31" s="19">
        <v>5</v>
      </c>
      <c r="G31" s="19">
        <f>IF(F31="","",C31*F31)</f>
        <v>5</v>
      </c>
      <c r="H31" s="20">
        <f>IF(F31="","",(((D31*E31))*G31)+(M31*G31*$M$7))</f>
        <v>5.000000000000001E-2</v>
      </c>
      <c r="I31" s="20">
        <f>IF(H31="","",H31*2.5)</f>
        <v>0.12500000000000003</v>
      </c>
      <c r="J31" s="20">
        <f>((D31*O31))*G31+((D31*M31))*G31</f>
        <v>0</v>
      </c>
      <c r="K31" s="20">
        <f>(D31*E31*G31)+J31</f>
        <v>5.000000000000001E-2</v>
      </c>
      <c r="L31" s="19"/>
      <c r="M31" s="19"/>
      <c r="N31" s="21" t="str">
        <f>IF(P31="","",IF($P$8="Ratio d'Acier en Kg/m3",P31*K31,IF($P$8="Ratio d'Acier en Kg/ml",P31*G31,)))</f>
        <v/>
      </c>
      <c r="O31" s="19"/>
      <c r="P31" s="22"/>
      <c r="Q31" s="24"/>
    </row>
    <row r="32" spans="2:17" ht="18" customHeight="1" x14ac:dyDescent="0.25">
      <c r="B32" s="17"/>
      <c r="C32" s="56">
        <f>SUM(C31)</f>
        <v>1</v>
      </c>
      <c r="D32" s="19"/>
      <c r="E32" s="19"/>
      <c r="F32" s="19"/>
      <c r="G32" s="57">
        <f>SUM(G31)</f>
        <v>5</v>
      </c>
      <c r="H32" s="58">
        <f>SUM(H31)</f>
        <v>5.000000000000001E-2</v>
      </c>
      <c r="I32" s="58">
        <f>SUM(I31)</f>
        <v>0.12500000000000003</v>
      </c>
      <c r="J32" s="20"/>
      <c r="K32" s="20"/>
      <c r="L32" s="19"/>
      <c r="M32" s="19"/>
      <c r="N32" s="21"/>
      <c r="O32" s="19"/>
      <c r="P32" s="22"/>
      <c r="Q32" s="24"/>
    </row>
    <row r="33" spans="2:17" ht="18" customHeight="1" x14ac:dyDescent="0.25">
      <c r="B33" s="17"/>
      <c r="C33" s="18"/>
      <c r="D33" s="19"/>
      <c r="E33" s="19"/>
      <c r="F33" s="19"/>
      <c r="G33" s="19"/>
      <c r="H33" s="20"/>
      <c r="I33" s="20"/>
      <c r="J33" s="20"/>
      <c r="K33" s="20"/>
      <c r="L33" s="19"/>
      <c r="M33" s="19"/>
      <c r="N33" s="21"/>
      <c r="O33" s="19"/>
      <c r="P33" s="22"/>
      <c r="Q33" s="24"/>
    </row>
    <row r="34" spans="2:17" ht="18" customHeight="1" x14ac:dyDescent="0.25">
      <c r="B34" s="17">
        <v>22</v>
      </c>
      <c r="C34" s="18">
        <v>1</v>
      </c>
      <c r="D34" s="19">
        <v>0.2</v>
      </c>
      <c r="E34" s="19">
        <v>0.15</v>
      </c>
      <c r="F34" s="19">
        <v>4.55</v>
      </c>
      <c r="G34" s="19">
        <f>IF(F34="","",C34*F34)</f>
        <v>4.55</v>
      </c>
      <c r="H34" s="20">
        <f>IF(F34="","",(((D34*E34))*G34)+(M34*G34*$M$7))</f>
        <v>0.13649999999999998</v>
      </c>
      <c r="I34" s="20">
        <f>IF(H34="","",H34*2.5)</f>
        <v>0.34124999999999994</v>
      </c>
      <c r="J34" s="20">
        <f>((D34*O34))*G34+((D34*M34))*G34</f>
        <v>0</v>
      </c>
      <c r="K34" s="20">
        <f>(D34*E34*G34)+J34</f>
        <v>0.13649999999999998</v>
      </c>
      <c r="L34" s="19"/>
      <c r="M34" s="19"/>
      <c r="N34" s="21" t="str">
        <f>IF(P34="","",IF($P$8="Ratio d'Acier en Kg/m3",P34*K34,IF($P$8="Ratio d'Acier en Kg/ml",P34*G34,)))</f>
        <v/>
      </c>
      <c r="O34" s="19"/>
      <c r="P34" s="22"/>
      <c r="Q34" s="24"/>
    </row>
    <row r="35" spans="2:17" ht="18" customHeight="1" x14ac:dyDescent="0.25">
      <c r="B35" s="17">
        <v>23</v>
      </c>
      <c r="C35" s="18">
        <v>1</v>
      </c>
      <c r="D35" s="19">
        <v>0.2</v>
      </c>
      <c r="E35" s="19">
        <v>0.15</v>
      </c>
      <c r="F35" s="19">
        <v>5.5355549999999996</v>
      </c>
      <c r="G35" s="19">
        <f>IF(F35="","",C35*F35)</f>
        <v>5.5355549999999996</v>
      </c>
      <c r="H35" s="20">
        <f>IF(F35="","",(((D35*E35))*G35)+(M35*G35*$M$7))</f>
        <v>0.16606664999999998</v>
      </c>
      <c r="I35" s="20">
        <f>IF(H35="","",H35*2.5)</f>
        <v>0.41516662499999996</v>
      </c>
      <c r="J35" s="20">
        <f>((D35*O35))*G35+((D35*M35))*G35</f>
        <v>0</v>
      </c>
      <c r="K35" s="20">
        <f>(D35*E35*G35)+J35</f>
        <v>0.16606664999999998</v>
      </c>
      <c r="L35" s="19"/>
      <c r="M35" s="19"/>
      <c r="N35" s="21" t="str">
        <f>IF(P35="","",IF($P$8="Ratio d'Acier en Kg/m3",P35*K35,IF($P$8="Ratio d'Acier en Kg/ml",P35*G35,)))</f>
        <v/>
      </c>
      <c r="O35" s="19"/>
      <c r="P35" s="22"/>
      <c r="Q35" s="24"/>
    </row>
    <row r="36" spans="2:17" ht="18" customHeight="1" x14ac:dyDescent="0.25">
      <c r="B36" s="17">
        <v>24</v>
      </c>
      <c r="C36" s="18">
        <v>1</v>
      </c>
      <c r="D36" s="19">
        <v>0.2</v>
      </c>
      <c r="E36" s="19">
        <v>0.15</v>
      </c>
      <c r="F36" s="19">
        <v>1.98</v>
      </c>
      <c r="G36" s="19">
        <f>IF(F36="","",C36*F36)</f>
        <v>1.98</v>
      </c>
      <c r="H36" s="20">
        <f>IF(F36="","",(((D36*E36))*G36)+(M36*G36*$M$7))</f>
        <v>5.9399999999999994E-2</v>
      </c>
      <c r="I36" s="20">
        <f>IF(H36="","",H36*2.5)</f>
        <v>0.14849999999999999</v>
      </c>
      <c r="J36" s="20">
        <f>((D36*O36))*G36+((D36*M36))*G36</f>
        <v>0</v>
      </c>
      <c r="K36" s="20">
        <f>(D36*E36*G36)+J36</f>
        <v>5.9399999999999994E-2</v>
      </c>
      <c r="L36" s="19"/>
      <c r="M36" s="19"/>
      <c r="N36" s="21" t="str">
        <f>IF(P36="","",IF($P$8="Ratio d'Acier en Kg/m3",P36*K36,IF($P$8="Ratio d'Acier en Kg/ml",P36*G36,)))</f>
        <v/>
      </c>
      <c r="O36" s="19"/>
      <c r="P36" s="22"/>
      <c r="Q36" s="24"/>
    </row>
    <row r="37" spans="2:17" ht="18" customHeight="1" x14ac:dyDescent="0.25">
      <c r="B37" s="17"/>
      <c r="C37" s="56">
        <f>SUM(C34:C36)</f>
        <v>3</v>
      </c>
      <c r="D37" s="19"/>
      <c r="E37" s="19"/>
      <c r="F37" s="19"/>
      <c r="G37" s="57">
        <f>SUM(G34:G36)</f>
        <v>12.065555</v>
      </c>
      <c r="H37" s="58">
        <f>SUM(H34:H36)</f>
        <v>0.36196664999999995</v>
      </c>
      <c r="I37" s="58">
        <f>SUM(I34:I36)</f>
        <v>0.90491662499999992</v>
      </c>
      <c r="J37" s="20"/>
      <c r="K37" s="20"/>
      <c r="L37" s="19"/>
      <c r="M37" s="19"/>
      <c r="N37" s="21"/>
      <c r="O37" s="19"/>
      <c r="P37" s="22"/>
      <c r="Q37" s="24"/>
    </row>
    <row r="38" spans="2:17" ht="18" customHeight="1" x14ac:dyDescent="0.25">
      <c r="B38" s="17"/>
      <c r="C38" s="18"/>
      <c r="D38" s="19"/>
      <c r="E38" s="19"/>
      <c r="F38" s="19"/>
      <c r="G38" s="19"/>
      <c r="H38" s="20"/>
      <c r="I38" s="20"/>
      <c r="J38" s="20"/>
      <c r="K38" s="20"/>
      <c r="L38" s="19"/>
      <c r="M38" s="19"/>
      <c r="N38" s="21"/>
      <c r="O38" s="19"/>
      <c r="P38" s="22"/>
      <c r="Q38" s="24"/>
    </row>
    <row r="39" spans="2:17" ht="18" customHeight="1" x14ac:dyDescent="0.25">
      <c r="B39" s="17">
        <v>25</v>
      </c>
      <c r="C39" s="18">
        <v>1</v>
      </c>
      <c r="D39" s="19">
        <v>0.2</v>
      </c>
      <c r="E39" s="19">
        <v>0.2</v>
      </c>
      <c r="F39" s="19">
        <v>2</v>
      </c>
      <c r="G39" s="19">
        <f>IF(F39="","",C39*F39)</f>
        <v>2</v>
      </c>
      <c r="H39" s="20">
        <f>IF(F39="","",(((D39*E39))*G39)+(M39*G39*$M$7))</f>
        <v>8.0000000000000016E-2</v>
      </c>
      <c r="I39" s="20">
        <f>IF(H39="","",H39*2.5)</f>
        <v>0.20000000000000004</v>
      </c>
      <c r="J39" s="20">
        <f>((D39*O39))*G39+((D39*M39))*G39</f>
        <v>0</v>
      </c>
      <c r="K39" s="20">
        <f>(D39*E39*G39)+J39</f>
        <v>8.0000000000000016E-2</v>
      </c>
      <c r="L39" s="19"/>
      <c r="M39" s="19"/>
      <c r="N39" s="21" t="str">
        <f>IF(P39="","",IF($P$8="Ratio d'Acier en Kg/m3",P39*K39,IF($P$8="Ratio d'Acier en Kg/ml",P39*G39,)))</f>
        <v/>
      </c>
      <c r="O39" s="19"/>
      <c r="P39" s="22"/>
      <c r="Q39" s="24"/>
    </row>
    <row r="40" spans="2:17" ht="18" customHeight="1" x14ac:dyDescent="0.25">
      <c r="B40" s="17"/>
      <c r="C40" s="56">
        <f>SUM(C39)</f>
        <v>1</v>
      </c>
      <c r="D40" s="19"/>
      <c r="E40" s="19"/>
      <c r="F40" s="19"/>
      <c r="G40" s="57">
        <f>SUM(G39)</f>
        <v>2</v>
      </c>
      <c r="H40" s="58">
        <f>SUM(H39)</f>
        <v>8.0000000000000016E-2</v>
      </c>
      <c r="I40" s="58">
        <f>SUM(I39)</f>
        <v>0.20000000000000004</v>
      </c>
      <c r="J40" s="20"/>
      <c r="K40" s="20"/>
      <c r="L40" s="19"/>
      <c r="M40" s="19"/>
      <c r="N40" s="21"/>
      <c r="O40" s="19"/>
      <c r="P40" s="22"/>
      <c r="Q40" s="24"/>
    </row>
    <row r="41" spans="2:17" ht="18" customHeight="1" x14ac:dyDescent="0.25">
      <c r="B41" s="17"/>
      <c r="C41" s="18"/>
      <c r="D41" s="19"/>
      <c r="E41" s="19"/>
      <c r="F41" s="19"/>
      <c r="G41" s="19"/>
      <c r="H41" s="20"/>
      <c r="I41" s="20"/>
      <c r="J41" s="20"/>
      <c r="K41" s="20"/>
      <c r="L41" s="19"/>
      <c r="M41" s="19"/>
      <c r="N41" s="21"/>
      <c r="O41" s="19"/>
      <c r="P41" s="22"/>
      <c r="Q41" s="24"/>
    </row>
    <row r="42" spans="2:17" ht="18" customHeight="1" x14ac:dyDescent="0.25">
      <c r="B42" s="17">
        <v>3</v>
      </c>
      <c r="C42" s="18">
        <v>1</v>
      </c>
      <c r="D42" s="19">
        <v>0.2</v>
      </c>
      <c r="E42" s="19">
        <v>0.3</v>
      </c>
      <c r="F42" s="19">
        <v>1.23</v>
      </c>
      <c r="G42" s="19">
        <f>IF(F42="","",C42*F42)</f>
        <v>1.23</v>
      </c>
      <c r="H42" s="20">
        <f>IF(F42="","",(((D42*E42))*G42)+(M42*G42*$M$7))</f>
        <v>7.3799999999999991E-2</v>
      </c>
      <c r="I42" s="20">
        <f>IF(H42="","",H42*2.5)</f>
        <v>0.18449999999999997</v>
      </c>
      <c r="J42" s="20">
        <f>((D42*O42))*G42+((D42*M42))*G42</f>
        <v>0</v>
      </c>
      <c r="K42" s="20">
        <f>(D42*E42*G42)+J42</f>
        <v>7.3799999999999991E-2</v>
      </c>
      <c r="L42" s="19"/>
      <c r="M42" s="19"/>
      <c r="N42" s="21" t="str">
        <f>IF(P42="","",IF($P$8="Ratio d'Acier en Kg/m3",P42*K42,IF($P$8="Ratio d'Acier en Kg/ml",P42*G42,)))</f>
        <v/>
      </c>
      <c r="O42" s="19"/>
      <c r="P42" s="22"/>
      <c r="Q42" s="24"/>
    </row>
    <row r="43" spans="2:17" ht="18" customHeight="1" x14ac:dyDescent="0.25">
      <c r="B43" s="17"/>
      <c r="C43" s="56">
        <f>SUM(C42)</f>
        <v>1</v>
      </c>
      <c r="D43" s="19"/>
      <c r="E43" s="19"/>
      <c r="F43" s="19"/>
      <c r="G43" s="57">
        <f>SUM(G42)</f>
        <v>1.23</v>
      </c>
      <c r="H43" s="58">
        <f>SUM(H42)</f>
        <v>7.3799999999999991E-2</v>
      </c>
      <c r="I43" s="58">
        <f>SUM(I42)</f>
        <v>0.18449999999999997</v>
      </c>
      <c r="J43" s="20"/>
      <c r="K43" s="20"/>
      <c r="L43" s="19"/>
      <c r="M43" s="19"/>
      <c r="N43" s="21"/>
      <c r="O43" s="19"/>
      <c r="P43" s="22"/>
      <c r="Q43" s="24"/>
    </row>
    <row r="44" spans="2:17" ht="18" customHeight="1" x14ac:dyDescent="0.25">
      <c r="B44" s="17"/>
      <c r="C44" s="18"/>
      <c r="D44" s="19"/>
      <c r="E44" s="19"/>
      <c r="F44" s="19"/>
      <c r="G44" s="19"/>
      <c r="H44" s="20"/>
      <c r="I44" s="20"/>
      <c r="J44" s="20"/>
      <c r="K44" s="20"/>
      <c r="L44" s="19"/>
      <c r="M44" s="19"/>
      <c r="N44" s="21"/>
      <c r="O44" s="19"/>
      <c r="P44" s="22"/>
      <c r="Q44" s="24"/>
    </row>
    <row r="45" spans="2:17" ht="18" customHeight="1" x14ac:dyDescent="0.25">
      <c r="B45" s="17">
        <v>16</v>
      </c>
      <c r="C45" s="18">
        <v>5</v>
      </c>
      <c r="D45" s="19">
        <v>0.2</v>
      </c>
      <c r="E45" s="19">
        <v>0.4</v>
      </c>
      <c r="F45" s="19">
        <v>6.2</v>
      </c>
      <c r="G45" s="19">
        <f>IF(F45="","",C45*F45)</f>
        <v>31</v>
      </c>
      <c r="H45" s="20">
        <f>IF(F45="","",(((D45*E45))*G45)+(M45*G45*$M$7))</f>
        <v>2.4800000000000004</v>
      </c>
      <c r="I45" s="20">
        <f>IF(H45="","",H45*2.5)</f>
        <v>6.2000000000000011</v>
      </c>
      <c r="J45" s="20">
        <f>((D45*O45))*G45+((D45*M45))*G45</f>
        <v>0</v>
      </c>
      <c r="K45" s="20">
        <f>(D45*E45*G45)+J45</f>
        <v>2.4800000000000004</v>
      </c>
      <c r="L45" s="19"/>
      <c r="M45" s="19"/>
      <c r="N45" s="21" t="str">
        <f>IF(P45="","",IF($P$8="Ratio d'Acier en Kg/m3",P45*K45,IF($P$8="Ratio d'Acier en Kg/ml",P45*G45,)))</f>
        <v/>
      </c>
      <c r="O45" s="19"/>
      <c r="P45" s="22"/>
      <c r="Q45" s="24"/>
    </row>
    <row r="46" spans="2:17" ht="18" customHeight="1" x14ac:dyDescent="0.25">
      <c r="B46" s="17"/>
      <c r="C46" s="56">
        <f>SUM(C45)</f>
        <v>5</v>
      </c>
      <c r="D46" s="19"/>
      <c r="E46" s="19"/>
      <c r="F46" s="19"/>
      <c r="G46" s="57">
        <f>SUM(G45)</f>
        <v>31</v>
      </c>
      <c r="H46" s="58">
        <f>SUM(H45)</f>
        <v>2.4800000000000004</v>
      </c>
      <c r="I46" s="58">
        <f>SUM(I45)</f>
        <v>6.2000000000000011</v>
      </c>
      <c r="J46" s="20"/>
      <c r="K46" s="20"/>
      <c r="L46" s="19"/>
      <c r="M46" s="19"/>
      <c r="N46" s="21"/>
      <c r="O46" s="19"/>
      <c r="P46" s="22"/>
      <c r="Q46" s="24"/>
    </row>
    <row r="47" spans="2:17" ht="18" customHeight="1" x14ac:dyDescent="0.25">
      <c r="B47" s="17"/>
      <c r="C47" s="18"/>
      <c r="D47" s="19"/>
      <c r="E47" s="19"/>
      <c r="F47" s="19"/>
      <c r="G47" s="19"/>
      <c r="H47" s="20"/>
      <c r="I47" s="20"/>
      <c r="J47" s="20"/>
      <c r="K47" s="20"/>
      <c r="L47" s="19"/>
      <c r="M47" s="19"/>
      <c r="N47" s="21"/>
      <c r="O47" s="19"/>
      <c r="P47" s="22"/>
      <c r="Q47" s="24"/>
    </row>
    <row r="48" spans="2:17" ht="18" customHeight="1" x14ac:dyDescent="0.25">
      <c r="B48" s="17">
        <v>1</v>
      </c>
      <c r="C48" s="18">
        <v>1</v>
      </c>
      <c r="D48" s="19">
        <v>0.2</v>
      </c>
      <c r="E48" s="19">
        <v>0.5</v>
      </c>
      <c r="F48" s="19">
        <v>2.19</v>
      </c>
      <c r="G48" s="19">
        <f>IF(F48="","",C48*F48)</f>
        <v>2.19</v>
      </c>
      <c r="H48" s="20">
        <f>IF(F48="","",(((D48*E48))*G48)+(M48*G48*$M$7))</f>
        <v>0.219</v>
      </c>
      <c r="I48" s="20">
        <f>IF(H48="","",H48*2.5)</f>
        <v>0.54749999999999999</v>
      </c>
      <c r="J48" s="20">
        <f>((D48*O48))*G48+((D48*M48))*G48</f>
        <v>0</v>
      </c>
      <c r="K48" s="20">
        <f>(D48*E48*G48)+J48</f>
        <v>0.219</v>
      </c>
      <c r="L48" s="19"/>
      <c r="M48" s="19"/>
      <c r="N48" s="21" t="str">
        <f>IF(P48="","",IF($P$8="Ratio d'Acier en Kg/m3",P48*K48,IF($P$8="Ratio d'Acier en Kg/ml",P48*G48,)))</f>
        <v/>
      </c>
      <c r="O48" s="19"/>
      <c r="P48" s="22"/>
      <c r="Q48" s="24"/>
    </row>
    <row r="49" spans="2:17" ht="18" customHeight="1" x14ac:dyDescent="0.25">
      <c r="B49" s="17">
        <v>17</v>
      </c>
      <c r="C49" s="18">
        <v>11</v>
      </c>
      <c r="D49" s="19">
        <v>0.2</v>
      </c>
      <c r="E49" s="19">
        <v>0.5</v>
      </c>
      <c r="F49" s="19">
        <v>4.7125000000000004</v>
      </c>
      <c r="G49" s="19">
        <f>IF(F49="","",C49*F49)</f>
        <v>51.837500000000006</v>
      </c>
      <c r="H49" s="20">
        <f>IF(F49="","",(((D49*E49))*G49)+(M49*G49*$M$7))</f>
        <v>5.1837500000000007</v>
      </c>
      <c r="I49" s="20">
        <f>IF(H49="","",H49*2.5)</f>
        <v>12.959375000000001</v>
      </c>
      <c r="J49" s="20">
        <f>((D49*O49))*G49+((D49*M49))*G49</f>
        <v>0</v>
      </c>
      <c r="K49" s="20">
        <f>(D49*E49*G49)+J49</f>
        <v>5.1837500000000007</v>
      </c>
      <c r="L49" s="19"/>
      <c r="M49" s="19"/>
      <c r="N49" s="21" t="str">
        <f>IF(P49="","",IF($P$8="Ratio d'Acier en Kg/m3",P49*K49,IF($P$8="Ratio d'Acier en Kg/ml",P49*G49,)))</f>
        <v/>
      </c>
      <c r="O49" s="19"/>
      <c r="P49" s="22"/>
      <c r="Q49" s="24"/>
    </row>
    <row r="50" spans="2:17" ht="18" customHeight="1" x14ac:dyDescent="0.25">
      <c r="B50" s="17"/>
      <c r="C50" s="56">
        <f>SUM(C48:C49)</f>
        <v>12</v>
      </c>
      <c r="D50" s="19"/>
      <c r="E50" s="19"/>
      <c r="F50" s="19"/>
      <c r="G50" s="57">
        <f>SUM(G48:G49)</f>
        <v>54.027500000000003</v>
      </c>
      <c r="H50" s="58">
        <f>SUM(H48:H49)</f>
        <v>5.4027500000000011</v>
      </c>
      <c r="I50" s="58">
        <f>SUM(I48:I49)</f>
        <v>13.506875000000001</v>
      </c>
      <c r="J50" s="20"/>
      <c r="K50" s="20"/>
      <c r="L50" s="19"/>
      <c r="M50" s="19"/>
      <c r="N50" s="21"/>
      <c r="O50" s="19"/>
      <c r="P50" s="22"/>
      <c r="Q50" s="24"/>
    </row>
    <row r="51" spans="2:17" ht="18" customHeight="1" x14ac:dyDescent="0.25">
      <c r="B51" s="17"/>
      <c r="C51" s="18"/>
      <c r="D51" s="19"/>
      <c r="E51" s="19"/>
      <c r="F51" s="19"/>
      <c r="G51" s="19"/>
      <c r="H51" s="20"/>
      <c r="I51" s="20"/>
      <c r="J51" s="20"/>
      <c r="K51" s="20"/>
      <c r="L51" s="19"/>
      <c r="M51" s="19"/>
      <c r="N51" s="21"/>
      <c r="O51" s="19"/>
      <c r="P51" s="22"/>
      <c r="Q51" s="24"/>
    </row>
    <row r="52" spans="2:17" ht="18" customHeight="1" x14ac:dyDescent="0.25">
      <c r="B52" s="17">
        <v>13</v>
      </c>
      <c r="C52" s="18">
        <v>1</v>
      </c>
      <c r="D52" s="19">
        <v>0.2</v>
      </c>
      <c r="E52" s="19">
        <v>0.6</v>
      </c>
      <c r="F52" s="19">
        <v>7.6</v>
      </c>
      <c r="G52" s="19">
        <f>IF(F52="","",C52*F52)</f>
        <v>7.6</v>
      </c>
      <c r="H52" s="20">
        <f>IF(F52="","",(((D52*E52))*G52)+(M52*G52*$M$7))</f>
        <v>0.91199999999999992</v>
      </c>
      <c r="I52" s="20">
        <f>IF(H52="","",H52*2.5)</f>
        <v>2.2799999999999998</v>
      </c>
      <c r="J52" s="20">
        <f>((D52*O52))*G52+((D52*M52))*G52</f>
        <v>0</v>
      </c>
      <c r="K52" s="20">
        <f>(D52*E52*G52)+J52</f>
        <v>0.91199999999999992</v>
      </c>
      <c r="L52" s="19"/>
      <c r="M52" s="19"/>
      <c r="N52" s="21" t="str">
        <f>IF(P52="","",IF($P$8="Ratio d'Acier en Kg/m3",P52*K52,IF($P$8="Ratio d'Acier en Kg/ml",P52*G52,)))</f>
        <v/>
      </c>
      <c r="O52" s="19"/>
      <c r="P52" s="22"/>
      <c r="Q52" s="24"/>
    </row>
    <row r="53" spans="2:17" ht="18" customHeight="1" x14ac:dyDescent="0.25">
      <c r="B53" s="17">
        <v>21</v>
      </c>
      <c r="C53" s="18">
        <v>1</v>
      </c>
      <c r="D53" s="19">
        <v>0.2</v>
      </c>
      <c r="E53" s="19">
        <v>0.6</v>
      </c>
      <c r="F53" s="19">
        <v>3.7</v>
      </c>
      <c r="G53" s="19">
        <f>IF(F53="","",C53*F53)</f>
        <v>3.7</v>
      </c>
      <c r="H53" s="20">
        <f>IF(F53="","",(((D53*E53))*G53)+(M53*G53*$M$7))</f>
        <v>0.44400000000000001</v>
      </c>
      <c r="I53" s="20">
        <f>IF(H53="","",H53*2.5)</f>
        <v>1.1100000000000001</v>
      </c>
      <c r="J53" s="20">
        <f>((D53*O53))*G53+((D53*M53))*G53</f>
        <v>0</v>
      </c>
      <c r="K53" s="20">
        <f>(D53*E53*G53)+J53</f>
        <v>0.44400000000000001</v>
      </c>
      <c r="L53" s="19"/>
      <c r="M53" s="19"/>
      <c r="N53" s="21" t="str">
        <f>IF(P53="","",IF($P$8="Ratio d'Acier en Kg/m3",P53*K53,IF($P$8="Ratio d'Acier en Kg/ml",P53*G53,)))</f>
        <v/>
      </c>
      <c r="O53" s="19"/>
      <c r="P53" s="22"/>
      <c r="Q53" s="24"/>
    </row>
    <row r="54" spans="2:17" ht="18" customHeight="1" x14ac:dyDescent="0.25">
      <c r="B54" s="17"/>
      <c r="C54" s="56">
        <f>SUM(C52:C53)</f>
        <v>2</v>
      </c>
      <c r="D54" s="19"/>
      <c r="E54" s="19"/>
      <c r="F54" s="19"/>
      <c r="G54" s="57">
        <f>SUM(G52:G53)</f>
        <v>11.3</v>
      </c>
      <c r="H54" s="58">
        <f>SUM(H52:H53)</f>
        <v>1.3559999999999999</v>
      </c>
      <c r="I54" s="58">
        <f>SUM(I52:I53)</f>
        <v>3.3899999999999997</v>
      </c>
      <c r="J54" s="20"/>
      <c r="K54" s="20"/>
      <c r="L54" s="19"/>
      <c r="M54" s="19"/>
      <c r="N54" s="21"/>
      <c r="O54" s="19"/>
      <c r="P54" s="22"/>
      <c r="Q54" s="24"/>
    </row>
    <row r="55" spans="2:17" ht="18" customHeight="1" x14ac:dyDescent="0.25">
      <c r="B55" s="17"/>
      <c r="C55" s="18"/>
      <c r="D55" s="19"/>
      <c r="E55" s="19"/>
      <c r="F55" s="19"/>
      <c r="G55" s="19"/>
      <c r="H55" s="20"/>
      <c r="I55" s="20"/>
      <c r="J55" s="20"/>
      <c r="K55" s="20"/>
      <c r="L55" s="19"/>
      <c r="M55" s="19"/>
      <c r="N55" s="21"/>
      <c r="O55" s="19"/>
      <c r="P55" s="22"/>
      <c r="Q55" s="24"/>
    </row>
    <row r="56" spans="2:17" ht="18" customHeight="1" x14ac:dyDescent="0.25">
      <c r="B56" s="17">
        <v>5</v>
      </c>
      <c r="C56" s="18">
        <v>1</v>
      </c>
      <c r="D56" s="19">
        <v>0.25</v>
      </c>
      <c r="E56" s="19">
        <v>0.32</v>
      </c>
      <c r="F56" s="19">
        <v>5.23</v>
      </c>
      <c r="G56" s="19">
        <f>IF(F56="","",C56*F56)</f>
        <v>5.23</v>
      </c>
      <c r="H56" s="20">
        <f>IF(F56="","",(((D56*E56))*G56)+(M56*G56*$M$7))</f>
        <v>0.41840000000000005</v>
      </c>
      <c r="I56" s="20">
        <f>IF(H56="","",H56*2.5)</f>
        <v>1.046</v>
      </c>
      <c r="J56" s="20">
        <f>((D56*O56))*G56+((D56*M56))*G56</f>
        <v>0</v>
      </c>
      <c r="K56" s="20">
        <f>(D56*E56*G56)+J56</f>
        <v>0.41840000000000005</v>
      </c>
      <c r="L56" s="19"/>
      <c r="M56" s="19"/>
      <c r="N56" s="21" t="str">
        <f>IF(P56="","",IF($P$8="Ratio d'Acier en Kg/m3",P56*K56,IF($P$8="Ratio d'Acier en Kg/ml",P56*G56,)))</f>
        <v/>
      </c>
      <c r="O56" s="19"/>
      <c r="P56" s="22"/>
      <c r="Q56" s="24"/>
    </row>
    <row r="57" spans="2:17" ht="18" customHeight="1" x14ac:dyDescent="0.25">
      <c r="B57" s="17"/>
      <c r="C57" s="56">
        <f>SUM(C56)</f>
        <v>1</v>
      </c>
      <c r="D57" s="19"/>
      <c r="E57" s="19"/>
      <c r="F57" s="19"/>
      <c r="G57" s="57">
        <f>SUM(G56)</f>
        <v>5.23</v>
      </c>
      <c r="H57" s="58">
        <f>SUM(H56)</f>
        <v>0.41840000000000005</v>
      </c>
      <c r="I57" s="58">
        <f>SUM(I56)</f>
        <v>1.046</v>
      </c>
      <c r="J57" s="20"/>
      <c r="K57" s="20"/>
      <c r="L57" s="19"/>
      <c r="M57" s="19"/>
      <c r="N57" s="21"/>
      <c r="O57" s="19"/>
      <c r="P57" s="22"/>
      <c r="Q57" s="24"/>
    </row>
    <row r="58" spans="2:17" ht="18" customHeight="1" x14ac:dyDescent="0.25">
      <c r="B58" s="17"/>
      <c r="C58" s="18"/>
      <c r="D58" s="19"/>
      <c r="E58" s="19"/>
      <c r="F58" s="19"/>
      <c r="G58" s="19"/>
      <c r="H58" s="20"/>
      <c r="I58" s="20"/>
      <c r="J58" s="20"/>
      <c r="K58" s="20"/>
      <c r="L58" s="19"/>
      <c r="M58" s="19"/>
      <c r="N58" s="21"/>
      <c r="O58" s="19"/>
      <c r="P58" s="22"/>
      <c r="Q58" s="24"/>
    </row>
    <row r="59" spans="2:17" ht="18" customHeight="1" x14ac:dyDescent="0.25">
      <c r="B59" s="17">
        <v>4</v>
      </c>
      <c r="C59" s="18">
        <v>2</v>
      </c>
      <c r="D59" s="19">
        <v>0.3</v>
      </c>
      <c r="E59" s="19">
        <v>0.3</v>
      </c>
      <c r="F59" s="19">
        <v>4.1900000000000004</v>
      </c>
      <c r="G59" s="19">
        <f>IF(F59="","",C59*F59)</f>
        <v>8.3800000000000008</v>
      </c>
      <c r="H59" s="20">
        <f>IF(F59="","",(((D59*E59))*G59)+(M59*G59*$M$7))</f>
        <v>0.75420000000000009</v>
      </c>
      <c r="I59" s="20">
        <f>IF(H59="","",H59*2.5)</f>
        <v>1.8855000000000002</v>
      </c>
      <c r="J59" s="20">
        <f>((D59*O59))*G59+((D59*M59))*G59</f>
        <v>0</v>
      </c>
      <c r="K59" s="20">
        <f>(D59*E59*G59)+J59</f>
        <v>0.75420000000000009</v>
      </c>
      <c r="L59" s="19"/>
      <c r="M59" s="19"/>
      <c r="N59" s="21" t="str">
        <f>IF(P59="","",IF($P$8="Ratio d'Acier en Kg/m3",P59*K59,IF($P$8="Ratio d'Acier en Kg/ml",P59*G59,)))</f>
        <v/>
      </c>
      <c r="O59" s="19"/>
      <c r="P59" s="22"/>
      <c r="Q59" s="24"/>
    </row>
    <row r="60" spans="2:17" ht="18" customHeight="1" x14ac:dyDescent="0.25">
      <c r="B60" s="17"/>
      <c r="C60" s="56">
        <f>SUM(C59)</f>
        <v>2</v>
      </c>
      <c r="D60" s="19"/>
      <c r="E60" s="19"/>
      <c r="F60" s="19"/>
      <c r="G60" s="57">
        <f>SUM(G59)</f>
        <v>8.3800000000000008</v>
      </c>
      <c r="H60" s="58">
        <f>SUM(H59)</f>
        <v>0.75420000000000009</v>
      </c>
      <c r="I60" s="58">
        <f>SUM(I59)</f>
        <v>1.8855000000000002</v>
      </c>
      <c r="J60" s="20"/>
      <c r="K60" s="20"/>
      <c r="L60" s="19"/>
      <c r="M60" s="19"/>
      <c r="N60" s="21"/>
      <c r="O60" s="19"/>
      <c r="P60" s="22"/>
      <c r="Q60" s="24"/>
    </row>
    <row r="61" spans="2:17" ht="18" customHeight="1" x14ac:dyDescent="0.25">
      <c r="B61" s="17"/>
      <c r="C61" s="18"/>
      <c r="D61" s="19"/>
      <c r="E61" s="19"/>
      <c r="F61" s="19"/>
      <c r="G61" s="19"/>
      <c r="H61" s="20"/>
      <c r="I61" s="20"/>
      <c r="J61" s="20"/>
      <c r="K61" s="20"/>
      <c r="L61" s="19"/>
      <c r="M61" s="19"/>
      <c r="N61" s="21"/>
      <c r="O61" s="19"/>
      <c r="P61" s="22"/>
      <c r="Q61" s="24"/>
    </row>
    <row r="62" spans="2:17" ht="18" customHeight="1" x14ac:dyDescent="0.25">
      <c r="B62" s="17">
        <v>12</v>
      </c>
      <c r="C62" s="18">
        <v>4</v>
      </c>
      <c r="D62" s="19">
        <v>0.32</v>
      </c>
      <c r="E62" s="19">
        <v>0.57999999999999996</v>
      </c>
      <c r="F62" s="19">
        <v>3.7</v>
      </c>
      <c r="G62" s="19">
        <f>IF(F62="","",C62*F62)</f>
        <v>14.8</v>
      </c>
      <c r="H62" s="20">
        <f>IF(F62="","",(((D62*E62))*G62)+(M62*G62*$M$7))</f>
        <v>2.74688</v>
      </c>
      <c r="I62" s="20">
        <f>IF(H62="","",H62*2.5)</f>
        <v>6.8672000000000004</v>
      </c>
      <c r="J62" s="20">
        <f>((D62*O62))*G62+((D62*M62))*G62</f>
        <v>0</v>
      </c>
      <c r="K62" s="20">
        <f>(D62*E62*G62)+J62</f>
        <v>2.74688</v>
      </c>
      <c r="L62" s="19"/>
      <c r="M62" s="19"/>
      <c r="N62" s="21" t="str">
        <f>IF(P62="","",IF($P$8="Ratio d'Acier en Kg/m3",P62*K62,IF($P$8="Ratio d'Acier en Kg/ml",P62*G62,)))</f>
        <v/>
      </c>
      <c r="O62" s="19"/>
      <c r="P62" s="22"/>
      <c r="Q62" s="24"/>
    </row>
    <row r="63" spans="2:17" ht="18" customHeight="1" x14ac:dyDescent="0.25">
      <c r="B63" s="17">
        <v>11</v>
      </c>
      <c r="C63" s="18">
        <v>2</v>
      </c>
      <c r="D63" s="19">
        <v>0.32</v>
      </c>
      <c r="E63" s="19">
        <v>0.85</v>
      </c>
      <c r="F63" s="19">
        <v>5.546875</v>
      </c>
      <c r="G63" s="19">
        <f>IF(F63="","",C63*F63)</f>
        <v>11.09375</v>
      </c>
      <c r="H63" s="20">
        <f>IF(F63="","",(((D63*E63))*G63)+(M63*G63*$M$7))</f>
        <v>3.0175000000000001</v>
      </c>
      <c r="I63" s="20">
        <f>IF(H63="","",H63*2.5)</f>
        <v>7.5437500000000002</v>
      </c>
      <c r="J63" s="20">
        <f>((D63*O63))*G63+((D63*M63))*G63</f>
        <v>0</v>
      </c>
      <c r="K63" s="20">
        <f>(D63*E63*G63)+J63</f>
        <v>3.0175000000000001</v>
      </c>
      <c r="L63" s="19"/>
      <c r="M63" s="19"/>
      <c r="N63" s="21" t="str">
        <f>IF(P63="","",IF($P$8="Ratio d'Acier en Kg/m3",P63*K63,IF($P$8="Ratio d'Acier en Kg/ml",P63*G63,)))</f>
        <v/>
      </c>
      <c r="O63" s="19"/>
      <c r="P63" s="22"/>
      <c r="Q63" s="24"/>
    </row>
    <row r="64" spans="2:17" ht="18" customHeight="1" x14ac:dyDescent="0.25">
      <c r="B64" s="17"/>
      <c r="C64" s="56">
        <f>SUM(C62:C63)</f>
        <v>6</v>
      </c>
      <c r="D64" s="19"/>
      <c r="E64" s="19"/>
      <c r="F64" s="19"/>
      <c r="G64" s="57">
        <f>SUM(G62:G63)</f>
        <v>25.893750000000001</v>
      </c>
      <c r="H64" s="58">
        <f>SUM(H62:H63)</f>
        <v>5.7643800000000001</v>
      </c>
      <c r="I64" s="58">
        <f>IF(H64="","",H64*2.5)</f>
        <v>14.41095</v>
      </c>
      <c r="J64" s="20">
        <f>((D64*O64))*G64+((D64*M64))*G64</f>
        <v>0</v>
      </c>
      <c r="K64" s="20">
        <f>(D64*E64*G64)+J64</f>
        <v>0</v>
      </c>
      <c r="L64" s="19"/>
      <c r="M64" s="19"/>
      <c r="N64" s="21" t="str">
        <f>IF(P64="","",IF($P$8="Ratio d'Acier en Kg/m3",P64*K64,IF($P$8="Ratio d'Acier en Kg/ml",P64*G64,)))</f>
        <v/>
      </c>
      <c r="O64" s="19"/>
      <c r="P64" s="22"/>
      <c r="Q64" s="24"/>
    </row>
    <row r="65" spans="2:17" ht="18" customHeight="1" x14ac:dyDescent="0.25">
      <c r="B65" s="17"/>
      <c r="C65" s="18"/>
      <c r="D65" s="19"/>
      <c r="E65" s="19"/>
      <c r="F65" s="19"/>
      <c r="G65" s="19" t="str">
        <f>IF(F65="","",C65*F65)</f>
        <v/>
      </c>
      <c r="H65" s="20" t="str">
        <f>IF(F65="","",(((D65*E65))*G65)+(M65*G65*$M$7))</f>
        <v/>
      </c>
      <c r="I65" s="20" t="str">
        <f>IF(H65="","",H65*2.5)</f>
        <v/>
      </c>
      <c r="J65" s="20" t="e">
        <f>((D65*O65))*G65+((D65*M65))*G65</f>
        <v>#VALUE!</v>
      </c>
      <c r="K65" s="20" t="e">
        <f>(D65*E65*G65)+J65</f>
        <v>#VALUE!</v>
      </c>
      <c r="L65" s="19"/>
      <c r="M65" s="19"/>
      <c r="N65" s="21" t="str">
        <f>IF(P65="","",IF($P$8="Ratio d'Acier en Kg/m3",P65*K65,IF($P$8="Ratio d'Acier en Kg/ml",P65*G65,)))</f>
        <v/>
      </c>
      <c r="O65" s="19"/>
      <c r="P65" s="22"/>
      <c r="Q65" s="24"/>
    </row>
    <row r="66" spans="2:17" ht="18" customHeight="1" x14ac:dyDescent="0.25">
      <c r="B66" s="17">
        <v>15</v>
      </c>
      <c r="C66" s="18">
        <v>1</v>
      </c>
      <c r="D66" s="19">
        <v>0.4</v>
      </c>
      <c r="E66" s="19">
        <v>0.54</v>
      </c>
      <c r="F66" s="19">
        <v>6</v>
      </c>
      <c r="G66" s="19">
        <f>IF(F66="","",C66*F66)</f>
        <v>6</v>
      </c>
      <c r="H66" s="20">
        <f>IF(F66="","",(((D66*E66))*G66)+(M66*G66*$M$7))</f>
        <v>1.2960000000000003</v>
      </c>
      <c r="I66" s="20">
        <f>IF(H66="","",H66*2.5)</f>
        <v>3.2400000000000007</v>
      </c>
      <c r="J66" s="20">
        <f>((D66*O66))*G66+((D66*M66))*G66</f>
        <v>0</v>
      </c>
      <c r="K66" s="20">
        <f>(D66*E66*G66)+J66</f>
        <v>1.2960000000000003</v>
      </c>
      <c r="L66" s="19"/>
      <c r="M66" s="19"/>
      <c r="N66" s="21" t="str">
        <f>IF(P66="","",IF($P$8="Ratio d'Acier en Kg/m3",P66*K66,IF($P$8="Ratio d'Acier en Kg/ml",P66*G66,)))</f>
        <v/>
      </c>
      <c r="O66" s="19"/>
      <c r="P66" s="22"/>
      <c r="Q66" s="24"/>
    </row>
    <row r="67" spans="2:17" ht="18" customHeight="1" x14ac:dyDescent="0.25">
      <c r="B67" s="17"/>
      <c r="C67" s="56">
        <f>SUM(C66)</f>
        <v>1</v>
      </c>
      <c r="D67" s="19"/>
      <c r="E67" s="19"/>
      <c r="F67" s="19"/>
      <c r="G67" s="57">
        <f>SUM(G66)</f>
        <v>6</v>
      </c>
      <c r="H67" s="58">
        <f>SUM(H66)</f>
        <v>1.2960000000000003</v>
      </c>
      <c r="I67" s="58">
        <f>IF(H67="","",H67*2.5)</f>
        <v>3.2400000000000007</v>
      </c>
      <c r="J67" s="20">
        <f>((D67*O67))*G67+((D67*M67))*G67</f>
        <v>0</v>
      </c>
      <c r="K67" s="20">
        <f>(D67*E67*G67)+J67</f>
        <v>0</v>
      </c>
      <c r="L67" s="19"/>
      <c r="M67" s="19"/>
      <c r="N67" s="21" t="str">
        <f>IF(P67="","",IF($P$8="Ratio d'Acier en Kg/m3",P67*K67,IF($P$8="Ratio d'Acier en Kg/ml",P67*G67,)))</f>
        <v/>
      </c>
      <c r="O67" s="19"/>
      <c r="P67" s="22"/>
      <c r="Q67" s="24"/>
    </row>
    <row r="68" spans="2:17" ht="18" customHeight="1" x14ac:dyDescent="0.25">
      <c r="B68" s="17"/>
      <c r="C68" s="18"/>
      <c r="D68" s="19"/>
      <c r="E68" s="19"/>
      <c r="F68" s="19"/>
      <c r="G68" s="19" t="str">
        <f>IF(F68="","",C68*F68)</f>
        <v/>
      </c>
      <c r="H68" s="20" t="str">
        <f>IF(F68="","",(((D68*E68))*G68)+(M68*G68*$M$7))</f>
        <v/>
      </c>
      <c r="I68" s="20" t="str">
        <f>IF(H68="","",H68*2.5)</f>
        <v/>
      </c>
      <c r="J68" s="20" t="e">
        <f>((D68*O68))*G68+((D68*M68))*G68</f>
        <v>#VALUE!</v>
      </c>
      <c r="K68" s="20" t="e">
        <f>(D68*E68*G68)+J68</f>
        <v>#VALUE!</v>
      </c>
      <c r="L68" s="19"/>
      <c r="M68" s="19"/>
      <c r="N68" s="21" t="str">
        <f>IF(P68="","",IF($P$8="Ratio d'Acier en Kg/m3",P68*K68,IF($P$8="Ratio d'Acier en Kg/ml",P68*G68,)))</f>
        <v/>
      </c>
      <c r="O68" s="19"/>
      <c r="P68" s="22"/>
      <c r="Q68" s="24"/>
    </row>
    <row r="69" spans="2:17" ht="18" customHeight="1" x14ac:dyDescent="0.25">
      <c r="B69" s="17">
        <v>14</v>
      </c>
      <c r="C69" s="18">
        <v>1</v>
      </c>
      <c r="D69" s="19">
        <v>0.5</v>
      </c>
      <c r="E69" s="19">
        <v>0.3</v>
      </c>
      <c r="F69" s="19">
        <v>5.4375</v>
      </c>
      <c r="G69" s="19">
        <f>IF(F69="","",C69*F69)</f>
        <v>5.4375</v>
      </c>
      <c r="H69" s="20">
        <f>IF(F69="","",(((D69*E69))*G69)+(M69*G69*$M$7))</f>
        <v>0.81562499999999993</v>
      </c>
      <c r="I69" s="20">
        <f>IF(H69="","",H69*2.5)</f>
        <v>2.0390625</v>
      </c>
      <c r="J69" s="20">
        <f>((D69*O69))*G69+((D69*M69))*G69</f>
        <v>0</v>
      </c>
      <c r="K69" s="20">
        <f>(D69*E69*G69)+J69</f>
        <v>0.81562499999999993</v>
      </c>
      <c r="L69" s="19"/>
      <c r="M69" s="19"/>
      <c r="N69" s="21" t="str">
        <f>IF(P69="","",IF($P$8="Ratio d'Acier en Kg/m3",P69*K69,IF($P$8="Ratio d'Acier en Kg/ml",P69*G69,)))</f>
        <v/>
      </c>
      <c r="O69" s="19"/>
      <c r="P69" s="22"/>
      <c r="Q69" s="24"/>
    </row>
    <row r="70" spans="2:17" ht="18" customHeight="1" x14ac:dyDescent="0.25">
      <c r="B70" s="17"/>
      <c r="C70" s="56">
        <f>SUM(C69)</f>
        <v>1</v>
      </c>
      <c r="D70" s="19"/>
      <c r="E70" s="19"/>
      <c r="F70" s="19"/>
      <c r="G70" s="57">
        <f>SUM(G69)</f>
        <v>5.4375</v>
      </c>
      <c r="H70" s="58">
        <f>SUM(H69)</f>
        <v>0.81562499999999993</v>
      </c>
      <c r="I70" s="58">
        <f>IF(H70="","",H70*2.5)</f>
        <v>2.0390625</v>
      </c>
      <c r="J70" s="20">
        <f>((D70*O70))*G70+((D70*M70))*G70</f>
        <v>0</v>
      </c>
      <c r="K70" s="20">
        <f>(D70*E70*G70)+J70</f>
        <v>0</v>
      </c>
      <c r="L70" s="19"/>
      <c r="M70" s="19"/>
      <c r="N70" s="21" t="str">
        <f>IF(P70="","",IF($P$8="Ratio d'Acier en Kg/m3",P70*K70,IF($P$8="Ratio d'Acier en Kg/ml",P70*G70,)))</f>
        <v/>
      </c>
      <c r="O70" s="19"/>
      <c r="P70" s="22"/>
      <c r="Q70" s="24"/>
    </row>
    <row r="71" spans="2:17" ht="18" customHeight="1" x14ac:dyDescent="0.25">
      <c r="B71" s="17"/>
      <c r="C71" s="18"/>
      <c r="D71" s="19"/>
      <c r="E71" s="19"/>
      <c r="F71" s="19"/>
      <c r="G71" s="19" t="str">
        <f>IF(F71="","",C71*F71)</f>
        <v/>
      </c>
      <c r="H71" s="20" t="str">
        <f>IF(F71="","",(((D71*E71))*G71)+(M71*G71*$M$7))</f>
        <v/>
      </c>
      <c r="I71" s="20" t="str">
        <f>IF(H71="","",H71*2.5)</f>
        <v/>
      </c>
      <c r="J71" s="20" t="e">
        <f>((D71*O71))*G71+((D71*M71))*G71</f>
        <v>#VALUE!</v>
      </c>
      <c r="K71" s="20" t="e">
        <f>(D71*E71*G71)+J71</f>
        <v>#VALUE!</v>
      </c>
      <c r="L71" s="19"/>
      <c r="M71" s="19"/>
      <c r="N71" s="21" t="str">
        <f>IF(P71="","",IF($P$8="Ratio d'Acier en Kg/m3",P71*K71,IF($P$8="Ratio d'Acier en Kg/ml",P71*G71,)))</f>
        <v/>
      </c>
      <c r="O71" s="19"/>
      <c r="P71" s="22"/>
      <c r="Q71" s="24"/>
    </row>
    <row r="72" spans="2:17" ht="18" customHeight="1" x14ac:dyDescent="0.25">
      <c r="B72" s="17"/>
      <c r="C72" s="18"/>
      <c r="D72" s="19"/>
      <c r="E72" s="19"/>
      <c r="F72" s="19"/>
      <c r="G72" s="19" t="str">
        <f>IF(F72="","",C72*F72)</f>
        <v/>
      </c>
      <c r="H72" s="20" t="str">
        <f>IF(F72="","",(((D72*E72))*G72)+(M72*G72*$M$7))</f>
        <v/>
      </c>
      <c r="I72" s="20" t="str">
        <f>IF(H72="","",H72*2.5)</f>
        <v/>
      </c>
      <c r="J72" s="20" t="e">
        <f>((D72*O72))*G72+((D72*M72))*G72</f>
        <v>#VALUE!</v>
      </c>
      <c r="K72" s="20" t="e">
        <f>(D72*E72*G72)+J72</f>
        <v>#VALUE!</v>
      </c>
      <c r="L72" s="19"/>
      <c r="M72" s="19"/>
      <c r="N72" s="21" t="str">
        <f>IF(P72="","",IF($P$8="Ratio d'Acier en Kg/m3",P72*K72,IF($P$8="Ratio d'Acier en Kg/ml",P72*G72,)))</f>
        <v/>
      </c>
      <c r="O72" s="19"/>
      <c r="P72" s="22"/>
      <c r="Q72" s="24"/>
    </row>
    <row r="73" spans="2:17" ht="18" customHeight="1" x14ac:dyDescent="0.25">
      <c r="B73" s="17"/>
      <c r="C73" s="18"/>
      <c r="D73" s="19"/>
      <c r="E73" s="19"/>
      <c r="F73" s="19"/>
      <c r="G73" s="19" t="str">
        <f>IF(F73="","",C73*F73)</f>
        <v/>
      </c>
      <c r="H73" s="20" t="str">
        <f>IF(F73="","",(((D73*E73))*G73)+(M73*G73*$M$7))</f>
        <v/>
      </c>
      <c r="I73" s="20" t="str">
        <f>IF(H73="","",H73*2.5)</f>
        <v/>
      </c>
      <c r="J73" s="20" t="e">
        <f>((D73*O73))*G73+((D73*M73))*G73</f>
        <v>#VALUE!</v>
      </c>
      <c r="K73" s="20" t="e">
        <f>(D73*E73*G73)+J73</f>
        <v>#VALUE!</v>
      </c>
      <c r="L73" s="19"/>
      <c r="M73" s="19"/>
      <c r="N73" s="21" t="str">
        <f>IF(P73="","",IF($P$8="Ratio d'Acier en Kg/m3",P73*K73,IF($P$8="Ratio d'Acier en Kg/ml",P73*G73,)))</f>
        <v/>
      </c>
      <c r="O73" s="19"/>
      <c r="P73" s="22"/>
      <c r="Q73" s="24"/>
    </row>
    <row r="74" spans="2:17" ht="18" customHeight="1" x14ac:dyDescent="0.25">
      <c r="B74" s="17"/>
      <c r="C74" s="18"/>
      <c r="D74" s="19"/>
      <c r="E74" s="19"/>
      <c r="F74" s="19"/>
      <c r="G74" s="19" t="str">
        <f>IF(F74="","",C74*F74)</f>
        <v/>
      </c>
      <c r="H74" s="20" t="str">
        <f>IF(F74="","",(((D74*E74))*G74)+(M74*G74*$M$7))</f>
        <v/>
      </c>
      <c r="I74" s="20" t="str">
        <f>IF(H74="","",H74*2.5)</f>
        <v/>
      </c>
      <c r="J74" s="20" t="e">
        <f>((D74*O74))*G74+((D74*M74))*G74</f>
        <v>#VALUE!</v>
      </c>
      <c r="K74" s="20" t="e">
        <f>(D74*E74*G74)+J74</f>
        <v>#VALUE!</v>
      </c>
      <c r="L74" s="19"/>
      <c r="M74" s="19"/>
      <c r="N74" s="21" t="str">
        <f>IF(P74="","",IF($P$8="Ratio d'Acier en Kg/m3",P74*K74,IF($P$8="Ratio d'Acier en Kg/ml",P74*G74,)))</f>
        <v/>
      </c>
      <c r="O74" s="19"/>
      <c r="P74" s="22"/>
      <c r="Q74" s="24"/>
    </row>
    <row r="75" spans="2:17" ht="18" customHeight="1" x14ac:dyDescent="0.25">
      <c r="B75" s="17"/>
      <c r="C75" s="18"/>
      <c r="D75" s="19"/>
      <c r="E75" s="19"/>
      <c r="F75" s="19"/>
      <c r="G75" s="19" t="str">
        <f>IF(F75="","",C75*F75)</f>
        <v/>
      </c>
      <c r="H75" s="20" t="str">
        <f>IF(F75="","",(((D75*E75))*G75)+(M75*G75*$M$7))</f>
        <v/>
      </c>
      <c r="I75" s="20" t="str">
        <f>IF(H75="","",H75*2.5)</f>
        <v/>
      </c>
      <c r="J75" s="20" t="e">
        <f>((D75*O75))*G75+((D75*M75))*G75</f>
        <v>#VALUE!</v>
      </c>
      <c r="K75" s="20" t="e">
        <f>(D75*E75*G75)+J75</f>
        <v>#VALUE!</v>
      </c>
      <c r="L75" s="19"/>
      <c r="M75" s="19"/>
      <c r="N75" s="21" t="str">
        <f>IF(P75="","",IF($P$8="Ratio d'Acier en Kg/m3",P75*K75,IF($P$8="Ratio d'Acier en Kg/ml",P75*G75,)))</f>
        <v/>
      </c>
      <c r="O75" s="19"/>
      <c r="P75" s="22"/>
      <c r="Q75" s="24"/>
    </row>
    <row r="76" spans="2:17" ht="18" customHeight="1" x14ac:dyDescent="0.25">
      <c r="B76" s="17"/>
      <c r="C76" s="18"/>
      <c r="D76" s="19"/>
      <c r="E76" s="19"/>
      <c r="F76" s="19"/>
      <c r="G76" s="19" t="str">
        <f>IF(F76="","",C76*F76)</f>
        <v/>
      </c>
      <c r="H76" s="20" t="str">
        <f>IF(F76="","",(((D76*E76))*G76)+(M76*G76*$M$7))</f>
        <v/>
      </c>
      <c r="I76" s="20" t="str">
        <f>IF(H76="","",H76*2.5)</f>
        <v/>
      </c>
      <c r="J76" s="20" t="e">
        <f>((D76*O76))*G76+((D76*M76))*G76</f>
        <v>#VALUE!</v>
      </c>
      <c r="K76" s="20" t="e">
        <f>(D76*E76*G76)+J76</f>
        <v>#VALUE!</v>
      </c>
      <c r="L76" s="19"/>
      <c r="M76" s="19"/>
      <c r="N76" s="21" t="str">
        <f>IF(P76="","",IF($P$8="Ratio d'Acier en Kg/m3",P76*K76,IF($P$8="Ratio d'Acier en Kg/ml",P76*G76,)))</f>
        <v/>
      </c>
      <c r="O76" s="19"/>
      <c r="P76" s="22"/>
      <c r="Q76" s="24"/>
    </row>
    <row r="77" spans="2:17" ht="18" customHeight="1" x14ac:dyDescent="0.25">
      <c r="B77" s="17"/>
      <c r="C77" s="18"/>
      <c r="D77" s="19"/>
      <c r="E77" s="19"/>
      <c r="F77" s="19"/>
      <c r="G77" s="19" t="str">
        <f>IF(F77="","",C77*F77)</f>
        <v/>
      </c>
      <c r="H77" s="20" t="str">
        <f>IF(F77="","",(((D77*E77))*G77)+(M77*G77*$M$7))</f>
        <v/>
      </c>
      <c r="I77" s="20" t="str">
        <f>IF(H77="","",H77*2.5)</f>
        <v/>
      </c>
      <c r="J77" s="20" t="e">
        <f>((D77*O77))*G77+((D77*M77))*G77</f>
        <v>#VALUE!</v>
      </c>
      <c r="K77" s="20" t="e">
        <f>(D77*E77*G77)+J77</f>
        <v>#VALUE!</v>
      </c>
      <c r="L77" s="19"/>
      <c r="M77" s="19"/>
      <c r="N77" s="21" t="str">
        <f>IF(P77="","",IF($P$8="Ratio d'Acier en Kg/m3",P77*K77,IF($P$8="Ratio d'Acier en Kg/ml",P77*G77,)))</f>
        <v/>
      </c>
      <c r="O77" s="19"/>
      <c r="P77" s="22"/>
      <c r="Q77" s="24"/>
    </row>
    <row r="78" spans="2:17" ht="18" customHeight="1" x14ac:dyDescent="0.25">
      <c r="B78" s="17"/>
      <c r="C78" s="18"/>
      <c r="D78" s="19"/>
      <c r="E78" s="19"/>
      <c r="F78" s="19"/>
      <c r="G78" s="19" t="str">
        <f>IF(F78="","",C78*F78)</f>
        <v/>
      </c>
      <c r="H78" s="20" t="str">
        <f>IF(F78="","",(((D78*E78))*G78)+(M78*G78*$M$7))</f>
        <v/>
      </c>
      <c r="I78" s="20" t="str">
        <f>IF(H78="","",H78*2.5)</f>
        <v/>
      </c>
      <c r="J78" s="20" t="e">
        <f>((D78*O78))*G78+((D78*M78))*G78</f>
        <v>#VALUE!</v>
      </c>
      <c r="K78" s="20" t="e">
        <f>(D78*E78*G78)+J78</f>
        <v>#VALUE!</v>
      </c>
      <c r="L78" s="19"/>
      <c r="M78" s="19"/>
      <c r="N78" s="21" t="str">
        <f>IF(P78="","",IF($P$8="Ratio d'Acier en Kg/m3",P78*K78,IF($P$8="Ratio d'Acier en Kg/ml",P78*G78,)))</f>
        <v/>
      </c>
      <c r="O78" s="19"/>
      <c r="P78" s="22"/>
      <c r="Q78" s="24"/>
    </row>
    <row r="79" spans="2:17" ht="18" customHeight="1" x14ac:dyDescent="0.25">
      <c r="B79" s="17"/>
      <c r="C79" s="18"/>
      <c r="D79" s="19"/>
      <c r="E79" s="19"/>
      <c r="F79" s="19"/>
      <c r="G79" s="19" t="str">
        <f>IF(F79="","",C79*F79)</f>
        <v/>
      </c>
      <c r="H79" s="20" t="str">
        <f>IF(F79="","",(((D79*E79))*G79)+(M79*G79*$M$7))</f>
        <v/>
      </c>
      <c r="I79" s="20" t="str">
        <f>IF(H79="","",H79*2.5)</f>
        <v/>
      </c>
      <c r="J79" s="20" t="e">
        <f>((D79*O79))*G79+((D79*M79))*G79</f>
        <v>#VALUE!</v>
      </c>
      <c r="K79" s="20" t="e">
        <f>(D79*E79*G79)+J79</f>
        <v>#VALUE!</v>
      </c>
      <c r="L79" s="19"/>
      <c r="M79" s="19"/>
      <c r="N79" s="21" t="str">
        <f>IF(P79="","",IF($P$8="Ratio d'Acier en Kg/m3",P79*K79,IF($P$8="Ratio d'Acier en Kg/ml",P79*G79,)))</f>
        <v/>
      </c>
      <c r="O79" s="19"/>
      <c r="P79" s="22"/>
      <c r="Q79" s="24"/>
    </row>
    <row r="80" spans="2:17" ht="18" customHeight="1" x14ac:dyDescent="0.25">
      <c r="B80" s="17"/>
      <c r="C80" s="18"/>
      <c r="D80" s="19"/>
      <c r="E80" s="19"/>
      <c r="F80" s="19"/>
      <c r="G80" s="19" t="str">
        <f>IF(F80="","",C80*F80)</f>
        <v/>
      </c>
      <c r="H80" s="20" t="str">
        <f>IF(F80="","",(((D80*E80))*G80)+(M80*G80*$M$7))</f>
        <v/>
      </c>
      <c r="I80" s="20" t="str">
        <f>IF(H80="","",H80*2.5)</f>
        <v/>
      </c>
      <c r="J80" s="20" t="e">
        <f>((D80*O80))*G80+((D80*M80))*G80</f>
        <v>#VALUE!</v>
      </c>
      <c r="K80" s="20" t="e">
        <f>(D80*E80*G80)+J80</f>
        <v>#VALUE!</v>
      </c>
      <c r="L80" s="19"/>
      <c r="M80" s="19"/>
      <c r="N80" s="21" t="str">
        <f>IF(P80="","",IF($P$8="Ratio d'Acier en Kg/m3",P80*K80,IF($P$8="Ratio d'Acier en Kg/ml",P80*G80,)))</f>
        <v/>
      </c>
      <c r="O80" s="19"/>
      <c r="P80" s="22"/>
      <c r="Q80" s="24"/>
    </row>
    <row r="81" spans="2:17" ht="18" customHeight="1" x14ac:dyDescent="0.25">
      <c r="B81" s="17"/>
      <c r="C81" s="18"/>
      <c r="D81" s="19"/>
      <c r="E81" s="19"/>
      <c r="F81" s="19"/>
      <c r="G81" s="19" t="str">
        <f>IF(F81="","",C81*F81)</f>
        <v/>
      </c>
      <c r="H81" s="20" t="str">
        <f>IF(F81="","",(((D81*E81))*G81)+(M81*G81*$M$7))</f>
        <v/>
      </c>
      <c r="I81" s="20" t="str">
        <f>IF(H81="","",H81*2.5)</f>
        <v/>
      </c>
      <c r="J81" s="20" t="e">
        <f>((D81*O81))*G81+((D81*M81))*G81</f>
        <v>#VALUE!</v>
      </c>
      <c r="K81" s="20" t="e">
        <f>(D81*E81*G81)+J81</f>
        <v>#VALUE!</v>
      </c>
      <c r="L81" s="19"/>
      <c r="M81" s="19"/>
      <c r="N81" s="21" t="str">
        <f>IF(P81="","",IF($P$8="Ratio d'Acier en Kg/m3",P81*K81,IF($P$8="Ratio d'Acier en Kg/ml",P81*G81,)))</f>
        <v/>
      </c>
      <c r="O81" s="19"/>
      <c r="P81" s="22"/>
      <c r="Q81" s="24"/>
    </row>
    <row r="82" spans="2:17" ht="18" customHeight="1" x14ac:dyDescent="0.25">
      <c r="B82" s="17"/>
      <c r="C82" s="18"/>
      <c r="D82" s="19"/>
      <c r="E82" s="19"/>
      <c r="F82" s="19"/>
      <c r="G82" s="19" t="str">
        <f>IF(F82="","",C82*F82)</f>
        <v/>
      </c>
      <c r="H82" s="20" t="str">
        <f>IF(F82="","",(((D82*E82))*G82)+(M82*G82*$M$7))</f>
        <v/>
      </c>
      <c r="I82" s="20" t="str">
        <f>IF(H82="","",H82*2.5)</f>
        <v/>
      </c>
      <c r="J82" s="20" t="e">
        <f>((D82*O82))*G82+((D82*M82))*G82</f>
        <v>#VALUE!</v>
      </c>
      <c r="K82" s="20" t="e">
        <f>(D82*E82*G82)+J82</f>
        <v>#VALUE!</v>
      </c>
      <c r="L82" s="19"/>
      <c r="M82" s="19"/>
      <c r="N82" s="21" t="str">
        <f>IF(P82="","",IF($P$8="Ratio d'Acier en Kg/m3",P82*K82,IF($P$8="Ratio d'Acier en Kg/ml",P82*G82,)))</f>
        <v/>
      </c>
      <c r="O82" s="19"/>
      <c r="P82" s="22"/>
      <c r="Q82" s="24"/>
    </row>
    <row r="83" spans="2:17" ht="18" customHeight="1" x14ac:dyDescent="0.25">
      <c r="B83" s="17"/>
      <c r="C83" s="18"/>
      <c r="D83" s="19"/>
      <c r="E83" s="19"/>
      <c r="F83" s="19"/>
      <c r="G83" s="19" t="str">
        <f>IF(F83="","",C83*F83)</f>
        <v/>
      </c>
      <c r="H83" s="20" t="str">
        <f>IF(F83="","",(((D83*E83))*G83)+(M83*G83*$M$7))</f>
        <v/>
      </c>
      <c r="I83" s="20" t="str">
        <f>IF(H83="","",H83*2.5)</f>
        <v/>
      </c>
      <c r="J83" s="20" t="e">
        <f>((D83*O83))*G83+((D83*M83))*G83</f>
        <v>#VALUE!</v>
      </c>
      <c r="K83" s="20" t="e">
        <f>(D83*E83*G83)+J83</f>
        <v>#VALUE!</v>
      </c>
      <c r="L83" s="19"/>
      <c r="M83" s="19"/>
      <c r="N83" s="21" t="str">
        <f>IF(P83="","",IF($P$8="Ratio d'Acier en Kg/m3",P83*K83,IF($P$8="Ratio d'Acier en Kg/ml",P83*G83,)))</f>
        <v/>
      </c>
      <c r="O83" s="19"/>
      <c r="P83" s="22"/>
      <c r="Q83" s="24"/>
    </row>
    <row r="84" spans="2:17" ht="18" customHeight="1" x14ac:dyDescent="0.25">
      <c r="B84" s="17"/>
      <c r="C84" s="18"/>
      <c r="D84" s="19"/>
      <c r="E84" s="19"/>
      <c r="F84" s="19"/>
      <c r="G84" s="19" t="str">
        <f>IF(F84="","",C84*F84)</f>
        <v/>
      </c>
      <c r="H84" s="20" t="str">
        <f>IF(F84="","",(((D84*E84))*G84)+(M84*G84*$M$7))</f>
        <v/>
      </c>
      <c r="I84" s="20" t="str">
        <f>IF(H84="","",H84*2.5)</f>
        <v/>
      </c>
      <c r="J84" s="20" t="e">
        <f>((D84*O84))*G84+((D84*M84))*G84</f>
        <v>#VALUE!</v>
      </c>
      <c r="K84" s="20" t="e">
        <f>(D84*E84*G84)+J84</f>
        <v>#VALUE!</v>
      </c>
      <c r="L84" s="19"/>
      <c r="M84" s="19"/>
      <c r="N84" s="21" t="str">
        <f>IF(P84="","",IF($P$8="Ratio d'Acier en Kg/m3",P84*K84,IF($P$8="Ratio d'Acier en Kg/ml",P84*G84,)))</f>
        <v/>
      </c>
      <c r="O84" s="19"/>
      <c r="P84" s="22"/>
      <c r="Q84" s="24"/>
    </row>
    <row r="85" spans="2:17" ht="18" customHeight="1" x14ac:dyDescent="0.25">
      <c r="B85" s="17"/>
      <c r="C85" s="18"/>
      <c r="D85" s="19"/>
      <c r="E85" s="19"/>
      <c r="F85" s="19"/>
      <c r="G85" s="19" t="str">
        <f>IF(F85="","",C85*F85)</f>
        <v/>
      </c>
      <c r="H85" s="20" t="str">
        <f>IF(F85="","",(((D85*E85))*G85)+(M85*G85*$M$7))</f>
        <v/>
      </c>
      <c r="I85" s="20" t="str">
        <f>IF(H85="","",H85*2.5)</f>
        <v/>
      </c>
      <c r="J85" s="20" t="e">
        <f>((D85*O85))*G85+((D85*M85))*G85</f>
        <v>#VALUE!</v>
      </c>
      <c r="K85" s="20" t="e">
        <f>(D85*E85*G85)+J85</f>
        <v>#VALUE!</v>
      </c>
      <c r="L85" s="19"/>
      <c r="M85" s="19"/>
      <c r="N85" s="21" t="str">
        <f>IF(P85="","",IF($P$8="Ratio d'Acier en Kg/m3",P85*K85,IF($P$8="Ratio d'Acier en Kg/ml",P85*G85,)))</f>
        <v/>
      </c>
      <c r="O85" s="19"/>
      <c r="P85" s="22"/>
      <c r="Q85" s="24"/>
    </row>
    <row r="86" spans="2:17" ht="18" customHeight="1" x14ac:dyDescent="0.25">
      <c r="B86" s="17"/>
      <c r="C86" s="18"/>
      <c r="D86" s="19"/>
      <c r="E86" s="19"/>
      <c r="F86" s="19"/>
      <c r="G86" s="19" t="str">
        <f>IF(F86="","",C86*F86)</f>
        <v/>
      </c>
      <c r="H86" s="20" t="str">
        <f>IF(F86="","",(((D86*E86))*G86)+(M86*G86*$M$7))</f>
        <v/>
      </c>
      <c r="I86" s="20" t="str">
        <f>IF(H86="","",H86*2.5)</f>
        <v/>
      </c>
      <c r="J86" s="20" t="e">
        <f>((D86*O86))*G86+((D86*M86))*G86</f>
        <v>#VALUE!</v>
      </c>
      <c r="K86" s="20" t="e">
        <f>(D86*E86*G86)+J86</f>
        <v>#VALUE!</v>
      </c>
      <c r="L86" s="19"/>
      <c r="M86" s="19"/>
      <c r="N86" s="21" t="str">
        <f>IF(P86="","",IF($P$8="Ratio d'Acier en Kg/m3",P86*K86,IF($P$8="Ratio d'Acier en Kg/ml",P86*G86,)))</f>
        <v/>
      </c>
      <c r="O86" s="19"/>
      <c r="P86" s="22"/>
      <c r="Q86" s="24"/>
    </row>
    <row r="87" spans="2:17" ht="18" customHeight="1" x14ac:dyDescent="0.25">
      <c r="B87" s="17"/>
      <c r="C87" s="18"/>
      <c r="D87" s="19"/>
      <c r="E87" s="19"/>
      <c r="F87" s="19"/>
      <c r="G87" s="19" t="str">
        <f>IF(F87="","",C87*F87)</f>
        <v/>
      </c>
      <c r="H87" s="20" t="str">
        <f>IF(F87="","",(((D87*E87))*G87)+(M87*G87*$M$7))</f>
        <v/>
      </c>
      <c r="I87" s="20" t="str">
        <f>IF(H87="","",H87*2.5)</f>
        <v/>
      </c>
      <c r="J87" s="20" t="e">
        <f>((D87*O87))*G87+((D87*M87))*G87</f>
        <v>#VALUE!</v>
      </c>
      <c r="K87" s="20" t="e">
        <f>(D87*E87*G87)+J87</f>
        <v>#VALUE!</v>
      </c>
      <c r="L87" s="19"/>
      <c r="M87" s="19"/>
      <c r="N87" s="21" t="str">
        <f>IF(P87="","",IF($P$8="Ratio d'Acier en Kg/m3",P87*K87,IF($P$8="Ratio d'Acier en Kg/ml",P87*G87,)))</f>
        <v/>
      </c>
      <c r="O87" s="19"/>
      <c r="P87" s="22"/>
      <c r="Q87" s="24"/>
    </row>
    <row r="88" spans="2:17" ht="18" customHeight="1" x14ac:dyDescent="0.25">
      <c r="B88" s="17"/>
      <c r="C88" s="18"/>
      <c r="D88" s="19"/>
      <c r="E88" s="19"/>
      <c r="F88" s="19"/>
      <c r="G88" s="19" t="str">
        <f>IF(F88="","",C88*F88)</f>
        <v/>
      </c>
      <c r="H88" s="20" t="str">
        <f>IF(F88="","",(((D88*E88))*G88)+(M88*G88*$M$7))</f>
        <v/>
      </c>
      <c r="I88" s="20" t="str">
        <f>IF(H88="","",H88*2.5)</f>
        <v/>
      </c>
      <c r="J88" s="20" t="e">
        <f>((D88*O88))*G88+((D88*M88))*G88</f>
        <v>#VALUE!</v>
      </c>
      <c r="K88" s="20" t="e">
        <f>(D88*E88*G88)+J88</f>
        <v>#VALUE!</v>
      </c>
      <c r="L88" s="19"/>
      <c r="M88" s="19"/>
      <c r="N88" s="21" t="str">
        <f>IF(P88="","",IF($P$8="Ratio d'Acier en Kg/m3",P88*K88,IF($P$8="Ratio d'Acier en Kg/ml",P88*G88,)))</f>
        <v/>
      </c>
      <c r="O88" s="19"/>
      <c r="P88" s="22"/>
      <c r="Q88" s="24"/>
    </row>
    <row r="89" spans="2:17" ht="18" customHeight="1" x14ac:dyDescent="0.25">
      <c r="B89" s="17"/>
      <c r="C89" s="18"/>
      <c r="D89" s="19"/>
      <c r="E89" s="19"/>
      <c r="F89" s="19"/>
      <c r="G89" s="19" t="str">
        <f>IF(F89="","",C89*F89)</f>
        <v/>
      </c>
      <c r="H89" s="20" t="str">
        <f>IF(F89="","",(((D89*E89))*G89)+(M89*G89*$M$7))</f>
        <v/>
      </c>
      <c r="I89" s="20" t="str">
        <f>IF(H89="","",H89*2.5)</f>
        <v/>
      </c>
      <c r="J89" s="20" t="e">
        <f>((D89*O89))*G89+((D89*M89))*G89</f>
        <v>#VALUE!</v>
      </c>
      <c r="K89" s="20" t="e">
        <f>(D89*E89*G89)+J89</f>
        <v>#VALUE!</v>
      </c>
      <c r="L89" s="19"/>
      <c r="M89" s="19"/>
      <c r="N89" s="21" t="str">
        <f>IF(P89="","",IF($P$8="Ratio d'Acier en Kg/m3",P89*K89,IF($P$8="Ratio d'Acier en Kg/ml",P89*G89,)))</f>
        <v/>
      </c>
      <c r="O89" s="19"/>
      <c r="P89" s="22"/>
      <c r="Q89" s="24"/>
    </row>
    <row r="90" spans="2:17" ht="18" customHeight="1" x14ac:dyDescent="0.25">
      <c r="B90" s="17"/>
      <c r="C90" s="18"/>
      <c r="D90" s="19"/>
      <c r="E90" s="19"/>
      <c r="F90" s="19"/>
      <c r="G90" s="19" t="str">
        <f>IF(F90="","",C90*F90)</f>
        <v/>
      </c>
      <c r="H90" s="20" t="str">
        <f>IF(F90="","",(((D90*E90))*G90)+(M90*G90*$M$7))</f>
        <v/>
      </c>
      <c r="I90" s="20" t="str">
        <f>IF(H90="","",H90*2.5)</f>
        <v/>
      </c>
      <c r="J90" s="20" t="e">
        <f>((D90*O90))*G90+((D90*M90))*G90</f>
        <v>#VALUE!</v>
      </c>
      <c r="K90" s="20" t="e">
        <f>(D90*E90*G90)+J90</f>
        <v>#VALUE!</v>
      </c>
      <c r="L90" s="19"/>
      <c r="M90" s="19"/>
      <c r="N90" s="21" t="str">
        <f>IF(P90="","",IF($P$8="Ratio d'Acier en Kg/m3",P90*K90,IF($P$8="Ratio d'Acier en Kg/ml",P90*G90,)))</f>
        <v/>
      </c>
      <c r="O90" s="19"/>
      <c r="P90" s="22"/>
      <c r="Q90" s="24"/>
    </row>
    <row r="91" spans="2:17" ht="18" customHeight="1" x14ac:dyDescent="0.25">
      <c r="B91" s="17"/>
      <c r="C91" s="18"/>
      <c r="D91" s="19"/>
      <c r="E91" s="19"/>
      <c r="F91" s="19"/>
      <c r="G91" s="19" t="str">
        <f>IF(F91="","",C91*F91)</f>
        <v/>
      </c>
      <c r="H91" s="20" t="str">
        <f>IF(F91="","",(((D91*E91))*G91)+(M91*G91*$M$7))</f>
        <v/>
      </c>
      <c r="I91" s="20" t="str">
        <f>IF(H91="","",H91*2.5)</f>
        <v/>
      </c>
      <c r="J91" s="20" t="e">
        <f>((D91*O91))*G91+((D91*M91))*G91</f>
        <v>#VALUE!</v>
      </c>
      <c r="K91" s="20" t="e">
        <f>(D91*E91*G91)+J91</f>
        <v>#VALUE!</v>
      </c>
      <c r="L91" s="19"/>
      <c r="M91" s="19"/>
      <c r="N91" s="21" t="str">
        <f>IF(P91="","",IF($P$8="Ratio d'Acier en Kg/m3",P91*K91,IF($P$8="Ratio d'Acier en Kg/ml",P91*G91,)))</f>
        <v/>
      </c>
      <c r="O91" s="19"/>
      <c r="P91" s="22"/>
      <c r="Q91" s="24"/>
    </row>
    <row r="92" spans="2:17" ht="18" customHeight="1" x14ac:dyDescent="0.25">
      <c r="B92" s="17"/>
      <c r="C92" s="18"/>
      <c r="D92" s="19"/>
      <c r="E92" s="19"/>
      <c r="F92" s="19"/>
      <c r="G92" s="19" t="str">
        <f>IF(F92="","",C92*F92)</f>
        <v/>
      </c>
      <c r="H92" s="20" t="str">
        <f>IF(F92="","",(((D92*E92))*G92)+(M92*G92*$M$7))</f>
        <v/>
      </c>
      <c r="I92" s="20" t="str">
        <f>IF(H92="","",H92*2.5)</f>
        <v/>
      </c>
      <c r="J92" s="20" t="e">
        <f>((D92*O92))*G92+((D92*M92))*G92</f>
        <v>#VALUE!</v>
      </c>
      <c r="K92" s="20" t="e">
        <f>(D92*E92*G92)+J92</f>
        <v>#VALUE!</v>
      </c>
      <c r="L92" s="19"/>
      <c r="M92" s="19"/>
      <c r="N92" s="21" t="str">
        <f>IF(P92="","",IF($P$8="Ratio d'Acier en Kg/m3",P92*K92,IF($P$8="Ratio d'Acier en Kg/ml",P92*G92,)))</f>
        <v/>
      </c>
      <c r="O92" s="19"/>
      <c r="P92" s="22"/>
      <c r="Q92" s="24"/>
    </row>
    <row r="93" spans="2:17" ht="18" customHeight="1" x14ac:dyDescent="0.25">
      <c r="B93" s="17"/>
      <c r="C93" s="18"/>
      <c r="D93" s="19"/>
      <c r="E93" s="19"/>
      <c r="F93" s="19"/>
      <c r="G93" s="19" t="str">
        <f>IF(F93="","",C93*F93)</f>
        <v/>
      </c>
      <c r="H93" s="20" t="str">
        <f>IF(F93="","",(((D93*E93))*G93)+(M93*G93*$M$7))</f>
        <v/>
      </c>
      <c r="I93" s="20" t="str">
        <f>IF(H93="","",H93*2.5)</f>
        <v/>
      </c>
      <c r="J93" s="20" t="e">
        <f>((D93*O93))*G93+((D93*M93))*G93</f>
        <v>#VALUE!</v>
      </c>
      <c r="K93" s="20" t="e">
        <f>(D93*E93*G93)+J93</f>
        <v>#VALUE!</v>
      </c>
      <c r="L93" s="19"/>
      <c r="M93" s="19"/>
      <c r="N93" s="21" t="str">
        <f>IF(P93="","",IF($P$8="Ratio d'Acier en Kg/m3",P93*K93,IF($P$8="Ratio d'Acier en Kg/ml",P93*G93,)))</f>
        <v/>
      </c>
      <c r="O93" s="19"/>
      <c r="P93" s="22"/>
      <c r="Q93" s="24"/>
    </row>
    <row r="94" spans="2:17" ht="18" customHeight="1" x14ac:dyDescent="0.25">
      <c r="B94" s="17"/>
      <c r="C94" s="18"/>
      <c r="D94" s="19"/>
      <c r="E94" s="19"/>
      <c r="F94" s="19"/>
      <c r="G94" s="19" t="str">
        <f>IF(F94="","",C94*F94)</f>
        <v/>
      </c>
      <c r="H94" s="20" t="str">
        <f>IF(F94="","",(((D94*E94))*G94)+(M94*G94*$M$7))</f>
        <v/>
      </c>
      <c r="I94" s="20" t="str">
        <f>IF(H94="","",H94*2.5)</f>
        <v/>
      </c>
      <c r="J94" s="20" t="e">
        <f>((D94*O94))*G94+((D94*M94))*G94</f>
        <v>#VALUE!</v>
      </c>
      <c r="K94" s="20" t="e">
        <f>(D94*E94*G94)+J94</f>
        <v>#VALUE!</v>
      </c>
      <c r="L94" s="19"/>
      <c r="M94" s="19"/>
      <c r="N94" s="21" t="str">
        <f>IF(P94="","",IF($P$8="Ratio d'Acier en Kg/m3",P94*K94,IF($P$8="Ratio d'Acier en Kg/ml",P94*G94,)))</f>
        <v/>
      </c>
      <c r="O94" s="19"/>
      <c r="P94" s="22"/>
      <c r="Q94" s="24"/>
    </row>
    <row r="95" spans="2:17" ht="18" customHeight="1" x14ac:dyDescent="0.25">
      <c r="B95" s="17"/>
      <c r="C95" s="18"/>
      <c r="D95" s="19"/>
      <c r="E95" s="19"/>
      <c r="F95" s="19"/>
      <c r="G95" s="19" t="str">
        <f>IF(F95="","",C95*F95)</f>
        <v/>
      </c>
      <c r="H95" s="20" t="str">
        <f>IF(F95="","",(((D95*E95))*G95)+(M95*G95*$M$7))</f>
        <v/>
      </c>
      <c r="I95" s="20" t="str">
        <f>IF(H95="","",H95*2.5)</f>
        <v/>
      </c>
      <c r="J95" s="20" t="e">
        <f>((D95*O95))*G95+((D95*M95))*G95</f>
        <v>#VALUE!</v>
      </c>
      <c r="K95" s="20" t="e">
        <f>(D95*E95*G95)+J95</f>
        <v>#VALUE!</v>
      </c>
      <c r="L95" s="19"/>
      <c r="M95" s="19"/>
      <c r="N95" s="21" t="str">
        <f>IF(P95="","",IF($P$8="Ratio d'Acier en Kg/m3",P95*K95,IF($P$8="Ratio d'Acier en Kg/ml",P95*G95,)))</f>
        <v/>
      </c>
      <c r="O95" s="19"/>
      <c r="P95" s="22"/>
      <c r="Q95" s="24"/>
    </row>
    <row r="96" spans="2:17" ht="18" customHeight="1" x14ac:dyDescent="0.25">
      <c r="B96" s="17"/>
      <c r="C96" s="18"/>
      <c r="D96" s="19"/>
      <c r="E96" s="19"/>
      <c r="F96" s="19"/>
      <c r="G96" s="19" t="str">
        <f>IF(F96="","",C96*F96)</f>
        <v/>
      </c>
      <c r="H96" s="20" t="str">
        <f>IF(F96="","",(((D96*E96))*G96)+(M96*G96*$M$7))</f>
        <v/>
      </c>
      <c r="I96" s="20" t="str">
        <f>IF(H96="","",H96*2.5)</f>
        <v/>
      </c>
      <c r="J96" s="20" t="e">
        <f>((D96*O96))*G96+((D96*M96))*G96</f>
        <v>#VALUE!</v>
      </c>
      <c r="K96" s="20" t="e">
        <f>(D96*E96*G96)+J96</f>
        <v>#VALUE!</v>
      </c>
      <c r="L96" s="19"/>
      <c r="M96" s="19"/>
      <c r="N96" s="21" t="str">
        <f>IF(P96="","",IF($P$8="Ratio d'Acier en Kg/m3",P96*K96,IF($P$8="Ratio d'Acier en Kg/ml",P96*G96,)))</f>
        <v/>
      </c>
      <c r="O96" s="19"/>
      <c r="P96" s="22"/>
      <c r="Q96" s="24"/>
    </row>
    <row r="97" spans="2:17" ht="18" customHeight="1" x14ac:dyDescent="0.25">
      <c r="B97" s="17"/>
      <c r="C97" s="18"/>
      <c r="D97" s="19"/>
      <c r="E97" s="19"/>
      <c r="F97" s="19"/>
      <c r="G97" s="19" t="str">
        <f>IF(F97="","",C97*F97)</f>
        <v/>
      </c>
      <c r="H97" s="20" t="str">
        <f>IF(F97="","",(((D97*E97))*G97)+(M97*G97*$M$7))</f>
        <v/>
      </c>
      <c r="I97" s="20" t="str">
        <f>IF(H97="","",H97*2.5)</f>
        <v/>
      </c>
      <c r="J97" s="20" t="e">
        <f>((D97*O97))*G97+((D97*M97))*G97</f>
        <v>#VALUE!</v>
      </c>
      <c r="K97" s="20" t="e">
        <f>(D97*E97*G97)+J97</f>
        <v>#VALUE!</v>
      </c>
      <c r="L97" s="19"/>
      <c r="M97" s="19"/>
      <c r="N97" s="21" t="str">
        <f>IF(P97="","",IF($P$8="Ratio d'Acier en Kg/m3",P97*K97,IF($P$8="Ratio d'Acier en Kg/ml",P97*G97,)))</f>
        <v/>
      </c>
      <c r="O97" s="19"/>
      <c r="P97" s="22"/>
      <c r="Q97" s="24"/>
    </row>
    <row r="98" spans="2:17" ht="18" customHeight="1" x14ac:dyDescent="0.25">
      <c r="B98" s="17"/>
      <c r="C98" s="18"/>
      <c r="D98" s="19"/>
      <c r="E98" s="19"/>
      <c r="F98" s="19"/>
      <c r="G98" s="19" t="str">
        <f>IF(F98="","",C98*F98)</f>
        <v/>
      </c>
      <c r="H98" s="20" t="str">
        <f>IF(F98="","",(((D98*E98))*G98)+(M98*G98*$M$7))</f>
        <v/>
      </c>
      <c r="I98" s="20" t="str">
        <f>IF(H98="","",H98*2.5)</f>
        <v/>
      </c>
      <c r="J98" s="20" t="e">
        <f>((D98*O98))*G98+((D98*M98))*G98</f>
        <v>#VALUE!</v>
      </c>
      <c r="K98" s="20" t="e">
        <f>(D98*E98*G98)+J98</f>
        <v>#VALUE!</v>
      </c>
      <c r="L98" s="19"/>
      <c r="M98" s="19"/>
      <c r="N98" s="21" t="str">
        <f>IF(P98="","",IF($P$8="Ratio d'Acier en Kg/m3",P98*K98,IF($P$8="Ratio d'Acier en Kg/ml",P98*G98,)))</f>
        <v/>
      </c>
      <c r="O98" s="19"/>
      <c r="P98" s="22"/>
      <c r="Q98" s="24"/>
    </row>
    <row r="99" spans="2:17" ht="18" customHeight="1" x14ac:dyDescent="0.25">
      <c r="B99" s="17"/>
      <c r="C99" s="18"/>
      <c r="D99" s="19"/>
      <c r="E99" s="19"/>
      <c r="F99" s="19"/>
      <c r="G99" s="19" t="str">
        <f>IF(F99="","",C99*F99)</f>
        <v/>
      </c>
      <c r="H99" s="20" t="str">
        <f>IF(F99="","",(((D99*E99))*G99)+(M99*G99*$M$7))</f>
        <v/>
      </c>
      <c r="I99" s="20" t="str">
        <f>IF(H99="","",H99*2.5)</f>
        <v/>
      </c>
      <c r="J99" s="20" t="e">
        <f>((D99*O99))*G99+((D99*M99))*G99</f>
        <v>#VALUE!</v>
      </c>
      <c r="K99" s="20" t="e">
        <f>(D99*E99*G99)+J99</f>
        <v>#VALUE!</v>
      </c>
      <c r="L99" s="19"/>
      <c r="M99" s="19"/>
      <c r="N99" s="21" t="str">
        <f>IF(P99="","",IF($P$8="Ratio d'Acier en Kg/m3",P99*K99,IF($P$8="Ratio d'Acier en Kg/ml",P99*G99,)))</f>
        <v/>
      </c>
      <c r="O99" s="19"/>
      <c r="P99" s="22"/>
      <c r="Q99" s="24"/>
    </row>
    <row r="100" spans="2:17" ht="18" customHeight="1" x14ac:dyDescent="0.25">
      <c r="B100" s="17"/>
      <c r="C100" s="18"/>
      <c r="D100" s="19"/>
      <c r="E100" s="19"/>
      <c r="F100" s="19"/>
      <c r="G100" s="19" t="str">
        <f>IF(F100="","",C100*F100)</f>
        <v/>
      </c>
      <c r="H100" s="20" t="str">
        <f>IF(F100="","",(((D100*E100))*G100)+(M100*G100*$M$7))</f>
        <v/>
      </c>
      <c r="I100" s="20" t="str">
        <f>IF(H100="","",H100*2.5)</f>
        <v/>
      </c>
      <c r="J100" s="20" t="e">
        <f>((D100*O100))*G100+((D100*M100))*G100</f>
        <v>#VALUE!</v>
      </c>
      <c r="K100" s="20" t="e">
        <f>(D100*E100*G100)+J100</f>
        <v>#VALUE!</v>
      </c>
      <c r="L100" s="19"/>
      <c r="M100" s="19"/>
      <c r="N100" s="21" t="str">
        <f>IF(P100="","",IF($P$8="Ratio d'Acier en Kg/m3",P100*K100,IF($P$8="Ratio d'Acier en Kg/ml",P100*G100,)))</f>
        <v/>
      </c>
      <c r="O100" s="19"/>
      <c r="P100" s="22"/>
      <c r="Q100" s="24"/>
    </row>
    <row r="101" spans="2:17" ht="18" customHeight="1" x14ac:dyDescent="0.25">
      <c r="B101" s="17"/>
      <c r="C101" s="18"/>
      <c r="D101" s="19"/>
      <c r="E101" s="19"/>
      <c r="F101" s="19"/>
      <c r="G101" s="19" t="str">
        <f>IF(F101="","",C101*F101)</f>
        <v/>
      </c>
      <c r="H101" s="20" t="str">
        <f>IF(F101="","",(((D101*E101))*G101)+(M101*G101*$M$7))</f>
        <v/>
      </c>
      <c r="I101" s="20" t="str">
        <f>IF(H101="","",H101*2.5)</f>
        <v/>
      </c>
      <c r="J101" s="20" t="e">
        <f>((D101*O101))*G101+((D101*M101))*G101</f>
        <v>#VALUE!</v>
      </c>
      <c r="K101" s="20" t="e">
        <f>(D101*E101*G101)+J101</f>
        <v>#VALUE!</v>
      </c>
      <c r="L101" s="19"/>
      <c r="M101" s="19"/>
      <c r="N101" s="21" t="str">
        <f>IF(P101="","",IF($P$8="Ratio d'Acier en Kg/m3",P101*K101,IF($P$8="Ratio d'Acier en Kg/ml",P101*G101,)))</f>
        <v/>
      </c>
      <c r="O101" s="19"/>
      <c r="P101" s="22"/>
      <c r="Q101" s="24"/>
    </row>
    <row r="102" spans="2:17" ht="18" customHeight="1" x14ac:dyDescent="0.25">
      <c r="B102" s="17"/>
      <c r="C102" s="18"/>
      <c r="D102" s="19"/>
      <c r="E102" s="19"/>
      <c r="F102" s="19"/>
      <c r="G102" s="19" t="str">
        <f>IF(F102="","",C102*F102)</f>
        <v/>
      </c>
      <c r="H102" s="20" t="str">
        <f>IF(F102="","",(((D102*E102))*G102)+(M102*G102*$M$7))</f>
        <v/>
      </c>
      <c r="I102" s="20" t="str">
        <f>IF(H102="","",H102*2.5)</f>
        <v/>
      </c>
      <c r="J102" s="20" t="e">
        <f>((D102*O102))*G102+((D102*M102))*G102</f>
        <v>#VALUE!</v>
      </c>
      <c r="K102" s="20" t="e">
        <f>(D102*E102*G102)+J102</f>
        <v>#VALUE!</v>
      </c>
      <c r="L102" s="19"/>
      <c r="M102" s="19"/>
      <c r="N102" s="21" t="str">
        <f>IF(P102="","",IF($P$8="Ratio d'Acier en Kg/m3",P102*K102,IF($P$8="Ratio d'Acier en Kg/ml",P102*G102,)))</f>
        <v/>
      </c>
      <c r="O102" s="19"/>
      <c r="P102" s="22"/>
      <c r="Q102" s="24"/>
    </row>
    <row r="103" spans="2:17" ht="18" customHeight="1" x14ac:dyDescent="0.25">
      <c r="B103" s="17"/>
      <c r="C103" s="18"/>
      <c r="D103" s="19"/>
      <c r="E103" s="19"/>
      <c r="F103" s="19"/>
      <c r="G103" s="19" t="str">
        <f>IF(F103="","",C103*F103)</f>
        <v/>
      </c>
      <c r="H103" s="20" t="str">
        <f>IF(F103="","",(((D103*E103))*G103)+(M103*G103*$M$7))</f>
        <v/>
      </c>
      <c r="I103" s="20" t="str">
        <f>IF(H103="","",H103*2.5)</f>
        <v/>
      </c>
      <c r="J103" s="20" t="e">
        <f>((D103*O103))*G103+((D103*M103))*G103</f>
        <v>#VALUE!</v>
      </c>
      <c r="K103" s="20" t="e">
        <f>(D103*E103*G103)+J103</f>
        <v>#VALUE!</v>
      </c>
      <c r="L103" s="19"/>
      <c r="M103" s="19"/>
      <c r="N103" s="21" t="str">
        <f>IF(P103="","",IF($P$8="Ratio d'Acier en Kg/m3",P103*K103,IF($P$8="Ratio d'Acier en Kg/ml",P103*G103,)))</f>
        <v/>
      </c>
      <c r="O103" s="19"/>
      <c r="P103" s="22"/>
      <c r="Q103" s="24"/>
    </row>
    <row r="104" spans="2:17" ht="18" customHeight="1" x14ac:dyDescent="0.25">
      <c r="B104" s="17"/>
      <c r="C104" s="18"/>
      <c r="D104" s="19"/>
      <c r="E104" s="19"/>
      <c r="F104" s="19"/>
      <c r="G104" s="19" t="str">
        <f>IF(F104="","",C104*F104)</f>
        <v/>
      </c>
      <c r="H104" s="20" t="str">
        <f>IF(F104="","",(((D104*E104))*G104)+(M104*G104*$M$7))</f>
        <v/>
      </c>
      <c r="I104" s="20" t="str">
        <f>IF(H104="","",H104*2.5)</f>
        <v/>
      </c>
      <c r="J104" s="20" t="e">
        <f>((D104*O104))*G104+((D104*M104))*G104</f>
        <v>#VALUE!</v>
      </c>
      <c r="K104" s="20" t="e">
        <f>(D104*E104*G104)+J104</f>
        <v>#VALUE!</v>
      </c>
      <c r="L104" s="19"/>
      <c r="M104" s="19"/>
      <c r="N104" s="21" t="str">
        <f>IF(P104="","",IF($P$8="Ratio d'Acier en Kg/m3",P104*K104,IF($P$8="Ratio d'Acier en Kg/ml",P104*G104,)))</f>
        <v/>
      </c>
      <c r="O104" s="19"/>
      <c r="P104" s="22"/>
      <c r="Q104" s="24"/>
    </row>
    <row r="105" spans="2:17" ht="18" customHeight="1" x14ac:dyDescent="0.25">
      <c r="B105" s="17"/>
      <c r="C105" s="18"/>
      <c r="D105" s="19"/>
      <c r="E105" s="19"/>
      <c r="F105" s="19"/>
      <c r="G105" s="19" t="str">
        <f>IF(F105="","",C105*F105)</f>
        <v/>
      </c>
      <c r="H105" s="20" t="str">
        <f>IF(F105="","",(((D105*E105))*G105)+(M105*G105*$M$7))</f>
        <v/>
      </c>
      <c r="I105" s="20" t="str">
        <f>IF(H105="","",H105*2.5)</f>
        <v/>
      </c>
      <c r="J105" s="20" t="e">
        <f>((D105*O105))*G105+((D105*M105))*G105</f>
        <v>#VALUE!</v>
      </c>
      <c r="K105" s="20" t="e">
        <f>(D105*E105*G105)+J105</f>
        <v>#VALUE!</v>
      </c>
      <c r="L105" s="19"/>
      <c r="M105" s="19"/>
      <c r="N105" s="21" t="str">
        <f>IF(P105="","",IF($P$8="Ratio d'Acier en Kg/m3",P105*K105,IF($P$8="Ratio d'Acier en Kg/ml",P105*G105,)))</f>
        <v/>
      </c>
      <c r="O105" s="19"/>
      <c r="P105" s="22"/>
      <c r="Q105" s="24"/>
    </row>
    <row r="106" spans="2:17" ht="18" customHeight="1" thickBot="1" x14ac:dyDescent="0.3">
      <c r="B106" s="25"/>
      <c r="C106" s="26"/>
      <c r="D106" s="27"/>
      <c r="E106" s="27"/>
      <c r="F106" s="27"/>
      <c r="G106" s="27" t="str">
        <f>IF(F106="","",C106*F106)</f>
        <v/>
      </c>
      <c r="H106" s="20" t="str">
        <f>IF(F106="","",(((D106*E106))*G106)+(M106*G106*$M$7))</f>
        <v/>
      </c>
      <c r="I106" s="28" t="str">
        <f>IF(H106="","",H106*2.5)</f>
        <v/>
      </c>
      <c r="J106" s="20" t="e">
        <f>((D106*O106))*G106+((D106*M106))*G106</f>
        <v>#VALUE!</v>
      </c>
      <c r="K106" s="20" t="e">
        <f>(D106*E106*G106)+J106</f>
        <v>#VALUE!</v>
      </c>
      <c r="L106" s="27"/>
      <c r="M106" s="27"/>
      <c r="N106" s="21" t="str">
        <f>IF(P106="","",IF($P$8="Ratio d'Acier en Kg/m3",P106*K106,IF($P$8="Ratio d'Acier en Kg/ml",P106*G106,)))</f>
        <v/>
      </c>
      <c r="O106" s="27"/>
      <c r="P106" s="29"/>
      <c r="Q106" s="30"/>
    </row>
    <row r="107" spans="2:17" ht="18" customHeight="1" x14ac:dyDescent="0.25">
      <c r="B107" s="5"/>
      <c r="C107" s="43">
        <v>57</v>
      </c>
      <c r="D107" s="7"/>
      <c r="E107" s="11"/>
      <c r="F107" s="9"/>
      <c r="G107" s="45">
        <v>267.13</v>
      </c>
      <c r="H107" s="35">
        <v>24.542000000000002</v>
      </c>
      <c r="I107" s="37">
        <v>61.354999999999997</v>
      </c>
      <c r="J107" s="39" t="e">
        <f t="shared" ref="J107:K107" si="0">SUM(J11:J106)</f>
        <v>#VALUE!</v>
      </c>
      <c r="K107" s="39" t="e">
        <f t="shared" si="0"/>
        <v>#VALUE!</v>
      </c>
      <c r="L107" s="41" t="str">
        <f>IF(SUM(L11:L106)=0,"",SUM(L11:L106))</f>
        <v/>
      </c>
      <c r="M107" s="11"/>
      <c r="N107" s="31" t="str">
        <f>IF(SUM(N11:N106)=0,"",SUM(N11:N106))</f>
        <v/>
      </c>
      <c r="O107" s="11"/>
      <c r="P107" s="11"/>
      <c r="Q107" s="15" t="str">
        <f>IF(SUM(Q11:Q105)=0,"",SUM(Q11:Q105))</f>
        <v/>
      </c>
    </row>
    <row r="108" spans="2:17" ht="18" customHeight="1" thickBot="1" x14ac:dyDescent="0.3">
      <c r="B108" s="6"/>
      <c r="C108" s="44"/>
      <c r="D108" s="8"/>
      <c r="E108" s="12"/>
      <c r="F108" s="10"/>
      <c r="G108" s="46"/>
      <c r="H108" s="36"/>
      <c r="I108" s="38"/>
      <c r="J108" s="40"/>
      <c r="K108" s="40"/>
      <c r="L108" s="42"/>
      <c r="M108" s="12"/>
      <c r="N108" s="32"/>
      <c r="O108" s="12"/>
      <c r="P108" s="12"/>
      <c r="Q108" s="16"/>
    </row>
    <row r="109" spans="2:17" x14ac:dyDescent="0.25">
      <c r="C109" s="3"/>
      <c r="D109" s="3"/>
      <c r="E109" s="3"/>
      <c r="F109" s="4"/>
      <c r="G109" s="1"/>
      <c r="Q109" s="3"/>
    </row>
  </sheetData>
  <sortState ref="B11:Q78">
    <sortCondition ref="D11:D78"/>
    <sortCondition ref="E11:E78"/>
    <sortCondition ref="M11:M78"/>
    <sortCondition ref="B11:B78"/>
  </sortState>
  <mergeCells count="25">
    <mergeCell ref="B2:Q5"/>
    <mergeCell ref="Q8:Q9"/>
    <mergeCell ref="F8:F9"/>
    <mergeCell ref="L8:L9"/>
    <mergeCell ref="N8:N9"/>
    <mergeCell ref="P8:P9"/>
    <mergeCell ref="J8:J9"/>
    <mergeCell ref="K8:K9"/>
    <mergeCell ref="M8:M9"/>
    <mergeCell ref="N107:N108"/>
    <mergeCell ref="O8:O9"/>
    <mergeCell ref="B8:B9"/>
    <mergeCell ref="C8:C9"/>
    <mergeCell ref="D8:D9"/>
    <mergeCell ref="E8:E9"/>
    <mergeCell ref="H107:H108"/>
    <mergeCell ref="I107:I108"/>
    <mergeCell ref="J107:J108"/>
    <mergeCell ref="K107:K108"/>
    <mergeCell ref="L107:L108"/>
    <mergeCell ref="C107:C108"/>
    <mergeCell ref="G107:G108"/>
    <mergeCell ref="G8:G9"/>
    <mergeCell ref="H8:H9"/>
    <mergeCell ref="I8:I9"/>
  </mergeCells>
  <dataValidations count="1">
    <dataValidation type="list" allowBlank="1" showInputMessage="1" sqref="P8:P9">
      <formula1>$P$6:$P$7</formula1>
    </dataValidation>
  </dataValidations>
  <pageMargins left="0.70866141732283472" right="0.70866141732283472" top="0.74803149606299213" bottom="0.74803149606299213" header="0.31496062992125984" footer="0.31496062992125984"/>
  <pageSetup paperSize="9" scale="46" orientation="portrait" horizont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ri_auto">
                <anchor moveWithCells="1" sizeWithCells="1">
                  <from>
                    <xdr:col>1</xdr:col>
                    <xdr:colOff>133350</xdr:colOff>
                    <xdr:row>1</xdr:row>
                    <xdr:rowOff>104775</xdr:rowOff>
                  </from>
                  <to>
                    <xdr:col>2</xdr:col>
                    <xdr:colOff>219075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Keyrius</dc:creator>
  <cp:lastModifiedBy>Cédric PASQUET</cp:lastModifiedBy>
  <cp:lastPrinted>2016-03-14T07:59:55Z</cp:lastPrinted>
  <dcterms:created xsi:type="dcterms:W3CDTF">2016-02-12T20:13:56Z</dcterms:created>
  <dcterms:modified xsi:type="dcterms:W3CDTF">2016-04-02T15:59:29Z</dcterms:modified>
</cp:coreProperties>
</file>