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600" yWindow="45" windowWidth="17715" windowHeight="6225" activeTab="2"/>
  </bookViews>
  <sheets>
    <sheet name="Feuil4" sheetId="4" r:id="rId1"/>
    <sheet name="DONNEES" sheetId="1" r:id="rId2"/>
    <sheet name="CONTROLE" sheetId="2" r:id="rId3"/>
    <sheet name="Feuil3" sheetId="3" r:id="rId4"/>
  </sheets>
  <calcPr calcId="145621"/>
  <pivotCaches>
    <pivotCache cacheId="7" r:id="rId5"/>
  </pivotCaches>
</workbook>
</file>

<file path=xl/calcChain.xml><?xml version="1.0" encoding="utf-8"?>
<calcChain xmlns="http://schemas.openxmlformats.org/spreadsheetml/2006/main">
  <c r="L8" i="1" l="1"/>
  <c r="L9" i="1"/>
  <c r="L10" i="1"/>
  <c r="L11" i="1"/>
  <c r="L12" i="1"/>
  <c r="L13" i="1"/>
  <c r="L14" i="1"/>
  <c r="L15" i="1"/>
  <c r="L16" i="1"/>
  <c r="L17" i="1"/>
  <c r="L18" i="1"/>
  <c r="L19" i="1"/>
  <c r="L7" i="1"/>
  <c r="J8" i="1"/>
  <c r="J9" i="1"/>
  <c r="J10" i="1"/>
  <c r="J11" i="1"/>
  <c r="J12" i="1"/>
  <c r="J13" i="1"/>
  <c r="J14" i="1"/>
  <c r="J15" i="1"/>
  <c r="J16" i="1"/>
  <c r="J17" i="1"/>
  <c r="J18" i="1"/>
  <c r="J19" i="1"/>
  <c r="J7" i="1"/>
</calcChain>
</file>

<file path=xl/sharedStrings.xml><?xml version="1.0" encoding="utf-8"?>
<sst xmlns="http://schemas.openxmlformats.org/spreadsheetml/2006/main" count="79" uniqueCount="41">
  <si>
    <t>Facturé</t>
  </si>
  <si>
    <t>Achat réel</t>
  </si>
  <si>
    <t>Marge réel.</t>
  </si>
  <si>
    <t>Achat est.</t>
  </si>
  <si>
    <t>Marge est.</t>
  </si>
  <si>
    <t>DOS</t>
  </si>
  <si>
    <t>TYPE</t>
  </si>
  <si>
    <t>ANNEE</t>
  </si>
  <si>
    <t>MOIS</t>
  </si>
  <si>
    <t>GROUP</t>
  </si>
  <si>
    <t>RUB</t>
  </si>
  <si>
    <t>LIBELLE</t>
  </si>
  <si>
    <t>A</t>
  </si>
  <si>
    <t>B</t>
  </si>
  <si>
    <t>LIBE1010</t>
  </si>
  <si>
    <t>LIBE2090</t>
  </si>
  <si>
    <t>LIBE3030</t>
  </si>
  <si>
    <t>LIBE4040</t>
  </si>
  <si>
    <t>LIBE4042</t>
  </si>
  <si>
    <t>LIBE1011</t>
  </si>
  <si>
    <t>LIBE3031</t>
  </si>
  <si>
    <t>LIBE2091</t>
  </si>
  <si>
    <t>CHOIX FILTRE</t>
  </si>
  <si>
    <t>FACTURE</t>
  </si>
  <si>
    <t>NON VIDE</t>
  </si>
  <si>
    <t>ACHAT REEL</t>
  </si>
  <si>
    <t>VIDE</t>
  </si>
  <si>
    <t>ACHAT ESTIME</t>
  </si>
  <si>
    <t>avec la possibilité de modifier mes criteres</t>
  </si>
  <si>
    <t>filtre facultatif</t>
  </si>
  <si>
    <t>filtre essentiel</t>
  </si>
  <si>
    <t>recupere toutes les lignes correspondantes au criteres ci-dessus</t>
  </si>
  <si>
    <t>Étiquettes de lignes</t>
  </si>
  <si>
    <t>Total général</t>
  </si>
  <si>
    <t>(Tous)</t>
  </si>
  <si>
    <t>Somme de Facturé</t>
  </si>
  <si>
    <t>Somme de Marge réel.</t>
  </si>
  <si>
    <t>Somme de Achat réel</t>
  </si>
  <si>
    <t>Somme de Achat est.</t>
  </si>
  <si>
    <t>si(NB.SI(DONNEES!$B:B&lt;ligne($9:9);"";index(DONNEES!$A:A;EQUIV(CONTROLE!$C$4;DONNEES!$B:B;0);equiv(CONTROLE!$C$5;DONNEES!C:C;0);equiv($C$6;DONNEES!$E:E;0);LIGNES($9:9)-1)</t>
  </si>
  <si>
    <t>FORMULE OU USERFORM 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</si>
</sst>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7" formatCode="[=0]&quot;&quot;;0.00"/>
  </numFmts>
  <fonts count="4" x14ac:knownFonts="1">
    <font>
      <sz val="11"/>
      <color theme="1"/>
      <name val="Calibri"/>
      <family val="2"/>
      <scheme val="minor"/>
    </font>
    <font>
      <sz val="10"/>
      <color rgb="FF000080"/>
      <name val="Courier New"/>
      <family val="3"/>
    </font>
    <font>
      <sz val="10"/>
      <name val="Arial"/>
      <family val="2"/>
    </font>
    <font>
      <b/>
      <sz val="10"/>
      <color theme="0"/>
      <name val="MS Shell Dlg"/>
    </font>
  </fonts>
  <fills count="4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/>
  </cellStyleXfs>
  <cellXfs count="12">
    <xf numFmtId="0" fontId="0" fillId="0" borderId="0" xfId="0"/>
    <xf numFmtId="0" fontId="1" fillId="0" borderId="0" xfId="0" applyFont="1" applyAlignment="1">
      <alignment horizontal="left" vertical="center" indent="1"/>
    </xf>
    <xf numFmtId="0" fontId="3" fillId="2" borderId="0" xfId="1" applyFont="1" applyFill="1" applyAlignment="1">
      <alignment horizontal="center" vertical="center" wrapText="1"/>
    </xf>
    <xf numFmtId="1" fontId="3" fillId="2" borderId="0" xfId="1" applyNumberFormat="1" applyFont="1" applyFill="1" applyAlignment="1">
      <alignment horizontal="center" vertical="center" wrapText="1"/>
    </xf>
    <xf numFmtId="167" fontId="3" fillId="2" borderId="0" xfId="1" applyNumberFormat="1" applyFont="1" applyFill="1" applyAlignment="1">
      <alignment horizontal="center" vertical="center" wrapText="1"/>
    </xf>
    <xf numFmtId="0" fontId="2" fillId="0" borderId="0" xfId="0" applyFont="1"/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3" borderId="0" xfId="0" applyFill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2">
    <cellStyle name="NiveauLigne_4" xfId="1" builtinId="1" iLevel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Frederique Fumar" refreshedDate="42537.695613541669" createdVersion="4" refreshedVersion="4" minRefreshableVersion="3" recordCount="13">
  <cacheSource type="worksheet">
    <worksheetSource ref="A6:L19" sheet="DONNEES"/>
  </cacheSource>
  <cacheFields count="12">
    <cacheField name="DOS" numFmtId="0">
      <sharedItems containsSemiMixedTypes="0" containsString="0" containsNumber="1" containsInteger="1" minValue="123" maxValue="178" count="4">
        <n v="123"/>
        <n v="145"/>
        <n v="167"/>
        <n v="178"/>
      </sharedItems>
    </cacheField>
    <cacheField name="TYPE" numFmtId="0">
      <sharedItems count="2">
        <s v="A"/>
        <s v="B"/>
      </sharedItems>
    </cacheField>
    <cacheField name="ANNEE" numFmtId="0">
      <sharedItems containsSemiMixedTypes="0" containsString="0" containsNumber="1" containsInteger="1" minValue="2016" maxValue="2016"/>
    </cacheField>
    <cacheField name="MOIS" numFmtId="0">
      <sharedItems containsSemiMixedTypes="0" containsString="0" containsNumber="1" containsInteger="1" minValue="1" maxValue="3" count="3">
        <n v="1"/>
        <n v="3"/>
        <n v="2"/>
      </sharedItems>
    </cacheField>
    <cacheField name="GROUP" numFmtId="0">
      <sharedItems containsSemiMixedTypes="0" containsString="0" containsNumber="1" containsInteger="1" minValue="1" maxValue="4" count="4">
        <n v="1"/>
        <n v="2"/>
        <n v="3"/>
        <n v="4"/>
      </sharedItems>
    </cacheField>
    <cacheField name="RUB" numFmtId="0">
      <sharedItems containsSemiMixedTypes="0" containsString="0" containsNumber="1" containsInteger="1" minValue="1010" maxValue="4042"/>
    </cacheField>
    <cacheField name="LIBELLE" numFmtId="0">
      <sharedItems/>
    </cacheField>
    <cacheField name="Facturé" numFmtId="0">
      <sharedItems containsSemiMixedTypes="0" containsString="0" containsNumber="1" containsInteger="1" minValue="10" maxValue="50"/>
    </cacheField>
    <cacheField name="Achat réel" numFmtId="0">
      <sharedItems containsString="0" containsBlank="1" containsNumber="1" containsInteger="1" minValue="5" maxValue="5"/>
    </cacheField>
    <cacheField name="Marge réel." numFmtId="0">
      <sharedItems containsSemiMixedTypes="0" containsString="0" containsNumber="1" containsInteger="1" minValue="5" maxValue="45"/>
    </cacheField>
    <cacheField name="Achat est." numFmtId="0">
      <sharedItems containsString="0" containsBlank="1" containsNumber="1" containsInteger="1" minValue="6" maxValue="20"/>
    </cacheField>
    <cacheField name="Marge est." numFmtId="0">
      <sharedItems containsSemiMixedTypes="0" containsString="0" containsNumber="1" containsInteger="1" minValue="4" maxValue="45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3">
  <r>
    <x v="0"/>
    <x v="0"/>
    <n v="2016"/>
    <x v="0"/>
    <x v="0"/>
    <n v="1010"/>
    <s v="LIBE1010"/>
    <n v="10"/>
    <n v="5"/>
    <n v="5"/>
    <m/>
    <n v="5"/>
  </r>
  <r>
    <x v="0"/>
    <x v="0"/>
    <n v="2016"/>
    <x v="0"/>
    <x v="1"/>
    <n v="2090"/>
    <s v="LIBE2090"/>
    <n v="50"/>
    <n v="5"/>
    <n v="45"/>
    <m/>
    <n v="45"/>
  </r>
  <r>
    <x v="0"/>
    <x v="0"/>
    <n v="2016"/>
    <x v="0"/>
    <x v="2"/>
    <n v="3030"/>
    <s v="LIBE3030"/>
    <n v="10"/>
    <m/>
    <n v="10"/>
    <n v="6"/>
    <n v="4"/>
  </r>
  <r>
    <x v="0"/>
    <x v="0"/>
    <n v="2016"/>
    <x v="0"/>
    <x v="3"/>
    <n v="4040"/>
    <s v="LIBE4040"/>
    <n v="30"/>
    <n v="5"/>
    <n v="25"/>
    <m/>
    <n v="25"/>
  </r>
  <r>
    <x v="1"/>
    <x v="1"/>
    <n v="2016"/>
    <x v="1"/>
    <x v="3"/>
    <n v="4042"/>
    <s v="LIBE4042"/>
    <n v="40"/>
    <n v="5"/>
    <n v="35"/>
    <m/>
    <n v="35"/>
  </r>
  <r>
    <x v="1"/>
    <x v="1"/>
    <n v="2016"/>
    <x v="1"/>
    <x v="2"/>
    <n v="3030"/>
    <s v="LIBE3030"/>
    <n v="40"/>
    <n v="5"/>
    <n v="35"/>
    <m/>
    <n v="35"/>
  </r>
  <r>
    <x v="1"/>
    <x v="1"/>
    <n v="2016"/>
    <x v="1"/>
    <x v="1"/>
    <n v="2090"/>
    <s v="LIBE2090"/>
    <n v="40"/>
    <n v="5"/>
    <n v="35"/>
    <m/>
    <n v="35"/>
  </r>
  <r>
    <x v="2"/>
    <x v="1"/>
    <n v="2016"/>
    <x v="2"/>
    <x v="0"/>
    <n v="1010"/>
    <s v="LIBE1010"/>
    <n v="40"/>
    <m/>
    <n v="40"/>
    <n v="16"/>
    <n v="24"/>
  </r>
  <r>
    <x v="2"/>
    <x v="1"/>
    <n v="2016"/>
    <x v="2"/>
    <x v="0"/>
    <n v="1011"/>
    <s v="LIBE1011"/>
    <n v="40"/>
    <m/>
    <n v="40"/>
    <m/>
    <n v="40"/>
  </r>
  <r>
    <x v="2"/>
    <x v="1"/>
    <n v="2016"/>
    <x v="2"/>
    <x v="3"/>
    <n v="4040"/>
    <s v="LIBE4040"/>
    <n v="40"/>
    <n v="5"/>
    <n v="35"/>
    <m/>
    <n v="35"/>
  </r>
  <r>
    <x v="2"/>
    <x v="1"/>
    <n v="2016"/>
    <x v="2"/>
    <x v="2"/>
    <n v="3031"/>
    <s v="LIBE3031"/>
    <n v="40"/>
    <m/>
    <n v="40"/>
    <n v="20"/>
    <n v="20"/>
  </r>
  <r>
    <x v="3"/>
    <x v="0"/>
    <n v="2016"/>
    <x v="0"/>
    <x v="1"/>
    <n v="2091"/>
    <s v="LIBE2091"/>
    <n v="40"/>
    <n v="5"/>
    <n v="35"/>
    <m/>
    <n v="35"/>
  </r>
  <r>
    <x v="3"/>
    <x v="0"/>
    <n v="2016"/>
    <x v="0"/>
    <x v="1"/>
    <n v="2091"/>
    <s v="LIBE2091"/>
    <n v="40"/>
    <n v="5"/>
    <n v="35"/>
    <m/>
    <n v="35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7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A5:E10" firstHeaderRow="0" firstDataRow="1" firstDataCol="1" rowPageCount="3" colPageCount="1"/>
  <pivotFields count="12">
    <pivotField axis="axisRow" showAll="0">
      <items count="5">
        <item x="0"/>
        <item x="1"/>
        <item x="2"/>
        <item x="3"/>
        <item t="default"/>
      </items>
    </pivotField>
    <pivotField axis="axisPage" showAll="0">
      <items count="3">
        <item x="0"/>
        <item x="1"/>
        <item t="default"/>
      </items>
    </pivotField>
    <pivotField showAll="0"/>
    <pivotField axis="axisPage" showAll="0">
      <items count="4">
        <item x="0"/>
        <item x="2"/>
        <item x="1"/>
        <item t="default"/>
      </items>
    </pivotField>
    <pivotField axis="axisPage" showAll="0">
      <items count="5">
        <item x="0"/>
        <item x="1"/>
        <item x="2"/>
        <item x="3"/>
        <item t="default"/>
      </items>
    </pivotField>
    <pivotField showAll="0"/>
    <pivotField showAll="0"/>
    <pivotField dataField="1" showAll="0"/>
    <pivotField dataField="1" showAll="0"/>
    <pivotField dataField="1" showAll="0"/>
    <pivotField dataField="1" showAll="0"/>
    <pivotField showAll="0"/>
  </pivotFields>
  <rowFields count="1">
    <field x="0"/>
  </rowFields>
  <rowItems count="5">
    <i>
      <x/>
    </i>
    <i>
      <x v="1"/>
    </i>
    <i>
      <x v="2"/>
    </i>
    <i>
      <x v="3"/>
    </i>
    <i t="grand"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pageFields count="3">
    <pageField fld="3" hier="-1"/>
    <pageField fld="1" hier="-1"/>
    <pageField fld="4" hier="-1"/>
  </pageFields>
  <dataFields count="4">
    <dataField name="Somme de Facturé" fld="7" baseField="0" baseItem="0"/>
    <dataField name="Somme de Marge réel." fld="9" baseField="0" baseItem="0"/>
    <dataField name="Somme de Achat est." fld="10" baseField="0" baseItem="0"/>
    <dataField name="Somme de Achat réel" fld="8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E10"/>
  <sheetViews>
    <sheetView workbookViewId="0">
      <selection activeCell="B16" sqref="B16"/>
    </sheetView>
  </sheetViews>
  <sheetFormatPr baseColWidth="10" defaultRowHeight="15" x14ac:dyDescent="0.25"/>
  <cols>
    <col min="1" max="1" width="21" bestFit="1" customWidth="1"/>
    <col min="2" max="2" width="17.5703125" customWidth="1"/>
    <col min="3" max="3" width="21.42578125" bestFit="1" customWidth="1"/>
    <col min="4" max="4" width="19.7109375" customWidth="1"/>
    <col min="5" max="5" width="20" bestFit="1" customWidth="1"/>
  </cols>
  <sheetData>
    <row r="1" spans="1:5" x14ac:dyDescent="0.25">
      <c r="A1" s="9" t="s">
        <v>8</v>
      </c>
      <c r="B1" t="s">
        <v>34</v>
      </c>
    </row>
    <row r="2" spans="1:5" x14ac:dyDescent="0.25">
      <c r="A2" s="9" t="s">
        <v>6</v>
      </c>
      <c r="B2" t="s">
        <v>34</v>
      </c>
    </row>
    <row r="3" spans="1:5" x14ac:dyDescent="0.25">
      <c r="A3" s="9" t="s">
        <v>9</v>
      </c>
      <c r="B3" t="s">
        <v>34</v>
      </c>
    </row>
    <row r="5" spans="1:5" x14ac:dyDescent="0.25">
      <c r="A5" s="9" t="s">
        <v>32</v>
      </c>
      <c r="B5" t="s">
        <v>35</v>
      </c>
      <c r="C5" t="s">
        <v>36</v>
      </c>
      <c r="D5" t="s">
        <v>38</v>
      </c>
      <c r="E5" t="s">
        <v>37</v>
      </c>
    </row>
    <row r="6" spans="1:5" x14ac:dyDescent="0.25">
      <c r="A6" s="10">
        <v>123</v>
      </c>
      <c r="B6" s="11">
        <v>100</v>
      </c>
      <c r="C6" s="11">
        <v>85</v>
      </c>
      <c r="D6" s="11">
        <v>6</v>
      </c>
      <c r="E6" s="11">
        <v>15</v>
      </c>
    </row>
    <row r="7" spans="1:5" x14ac:dyDescent="0.25">
      <c r="A7" s="10">
        <v>145</v>
      </c>
      <c r="B7" s="11">
        <v>120</v>
      </c>
      <c r="C7" s="11">
        <v>105</v>
      </c>
      <c r="D7" s="11"/>
      <c r="E7" s="11">
        <v>15</v>
      </c>
    </row>
    <row r="8" spans="1:5" x14ac:dyDescent="0.25">
      <c r="A8" s="10">
        <v>167</v>
      </c>
      <c r="B8" s="11">
        <v>160</v>
      </c>
      <c r="C8" s="11">
        <v>155</v>
      </c>
      <c r="D8" s="11">
        <v>36</v>
      </c>
      <c r="E8" s="11">
        <v>5</v>
      </c>
    </row>
    <row r="9" spans="1:5" x14ac:dyDescent="0.25">
      <c r="A9" s="10">
        <v>178</v>
      </c>
      <c r="B9" s="11">
        <v>80</v>
      </c>
      <c r="C9" s="11">
        <v>70</v>
      </c>
      <c r="D9" s="11"/>
      <c r="E9" s="11">
        <v>10</v>
      </c>
    </row>
    <row r="10" spans="1:5" x14ac:dyDescent="0.25">
      <c r="A10" s="10" t="s">
        <v>33</v>
      </c>
      <c r="B10" s="11">
        <v>460</v>
      </c>
      <c r="C10" s="11">
        <v>415</v>
      </c>
      <c r="D10" s="11">
        <v>42</v>
      </c>
      <c r="E10" s="11">
        <v>45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L19"/>
  <sheetViews>
    <sheetView workbookViewId="0">
      <selection activeCell="A4" sqref="A4:XFD7"/>
    </sheetView>
  </sheetViews>
  <sheetFormatPr baseColWidth="10" defaultRowHeight="15" x14ac:dyDescent="0.25"/>
  <cols>
    <col min="3" max="3" width="16.140625" customWidth="1"/>
    <col min="6" max="6" width="15" customWidth="1"/>
  </cols>
  <sheetData>
    <row r="2" spans="1:12" x14ac:dyDescent="0.25">
      <c r="B2" s="1"/>
    </row>
    <row r="3" spans="1:12" x14ac:dyDescent="0.25">
      <c r="B3" s="1"/>
    </row>
    <row r="4" spans="1:12" x14ac:dyDescent="0.25">
      <c r="B4" s="1"/>
    </row>
    <row r="5" spans="1:12" x14ac:dyDescent="0.25">
      <c r="B5" s="1"/>
    </row>
    <row r="6" spans="1:12" s="5" customFormat="1" ht="25.5" x14ac:dyDescent="0.2">
      <c r="A6" s="2" t="s">
        <v>5</v>
      </c>
      <c r="B6" s="2" t="s">
        <v>6</v>
      </c>
      <c r="C6" s="2" t="s">
        <v>7</v>
      </c>
      <c r="D6" s="3" t="s">
        <v>8</v>
      </c>
      <c r="E6" s="3" t="s">
        <v>9</v>
      </c>
      <c r="F6" s="2" t="s">
        <v>10</v>
      </c>
      <c r="G6" s="2" t="s">
        <v>11</v>
      </c>
      <c r="H6" s="4" t="s">
        <v>0</v>
      </c>
      <c r="I6" s="2" t="s">
        <v>1</v>
      </c>
      <c r="J6" s="2" t="s">
        <v>2</v>
      </c>
      <c r="K6" s="2" t="s">
        <v>3</v>
      </c>
      <c r="L6" s="2" t="s">
        <v>4</v>
      </c>
    </row>
    <row r="7" spans="1:12" x14ac:dyDescent="0.25">
      <c r="A7">
        <v>123</v>
      </c>
      <c r="B7" s="1" t="s">
        <v>12</v>
      </c>
      <c r="C7">
        <v>2016</v>
      </c>
      <c r="D7">
        <v>1</v>
      </c>
      <c r="E7">
        <v>1</v>
      </c>
      <c r="F7">
        <v>1010</v>
      </c>
      <c r="G7" t="s">
        <v>14</v>
      </c>
      <c r="H7">
        <v>10</v>
      </c>
      <c r="I7">
        <v>5</v>
      </c>
      <c r="J7">
        <f>+H7-I7</f>
        <v>5</v>
      </c>
      <c r="L7">
        <f>+IF(I7&gt;0,H7-I7,H7-K7)</f>
        <v>5</v>
      </c>
    </row>
    <row r="8" spans="1:12" x14ac:dyDescent="0.25">
      <c r="A8">
        <v>123</v>
      </c>
      <c r="B8" s="1" t="s">
        <v>12</v>
      </c>
      <c r="C8">
        <v>2016</v>
      </c>
      <c r="D8">
        <v>1</v>
      </c>
      <c r="E8">
        <v>2</v>
      </c>
      <c r="F8">
        <v>2090</v>
      </c>
      <c r="G8" t="s">
        <v>15</v>
      </c>
      <c r="H8">
        <v>50</v>
      </c>
      <c r="I8">
        <v>5</v>
      </c>
      <c r="J8">
        <f t="shared" ref="J8:J19" si="0">+H8-I8</f>
        <v>45</v>
      </c>
      <c r="L8">
        <f t="shared" ref="L8:L19" si="1">+IF(I8&gt;0,H8-I8,H8-K8)</f>
        <v>45</v>
      </c>
    </row>
    <row r="9" spans="1:12" x14ac:dyDescent="0.25">
      <c r="A9">
        <v>123</v>
      </c>
      <c r="B9" s="1" t="s">
        <v>12</v>
      </c>
      <c r="C9">
        <v>2016</v>
      </c>
      <c r="D9">
        <v>1</v>
      </c>
      <c r="E9">
        <v>3</v>
      </c>
      <c r="F9">
        <v>3030</v>
      </c>
      <c r="G9" t="s">
        <v>16</v>
      </c>
      <c r="H9">
        <v>10</v>
      </c>
      <c r="J9">
        <f t="shared" si="0"/>
        <v>10</v>
      </c>
      <c r="K9">
        <v>6</v>
      </c>
      <c r="L9">
        <f t="shared" si="1"/>
        <v>4</v>
      </c>
    </row>
    <row r="10" spans="1:12" x14ac:dyDescent="0.25">
      <c r="A10">
        <v>123</v>
      </c>
      <c r="B10" s="1" t="s">
        <v>12</v>
      </c>
      <c r="C10">
        <v>2016</v>
      </c>
      <c r="D10">
        <v>1</v>
      </c>
      <c r="E10">
        <v>4</v>
      </c>
      <c r="F10">
        <v>4040</v>
      </c>
      <c r="G10" t="s">
        <v>17</v>
      </c>
      <c r="H10">
        <v>30</v>
      </c>
      <c r="I10">
        <v>5</v>
      </c>
      <c r="J10">
        <f t="shared" si="0"/>
        <v>25</v>
      </c>
      <c r="L10">
        <f t="shared" si="1"/>
        <v>25</v>
      </c>
    </row>
    <row r="11" spans="1:12" x14ac:dyDescent="0.25">
      <c r="A11">
        <v>145</v>
      </c>
      <c r="B11" s="1" t="s">
        <v>13</v>
      </c>
      <c r="C11">
        <v>2016</v>
      </c>
      <c r="D11">
        <v>3</v>
      </c>
      <c r="E11">
        <v>4</v>
      </c>
      <c r="F11">
        <v>4042</v>
      </c>
      <c r="G11" t="s">
        <v>18</v>
      </c>
      <c r="H11">
        <v>40</v>
      </c>
      <c r="I11">
        <v>5</v>
      </c>
      <c r="J11">
        <f t="shared" si="0"/>
        <v>35</v>
      </c>
      <c r="L11">
        <f t="shared" si="1"/>
        <v>35</v>
      </c>
    </row>
    <row r="12" spans="1:12" x14ac:dyDescent="0.25">
      <c r="A12">
        <v>145</v>
      </c>
      <c r="B12" s="1" t="s">
        <v>13</v>
      </c>
      <c r="C12">
        <v>2016</v>
      </c>
      <c r="D12">
        <v>3</v>
      </c>
      <c r="E12">
        <v>3</v>
      </c>
      <c r="F12">
        <v>3030</v>
      </c>
      <c r="G12" t="s">
        <v>16</v>
      </c>
      <c r="H12">
        <v>40</v>
      </c>
      <c r="I12">
        <v>5</v>
      </c>
      <c r="J12">
        <f t="shared" si="0"/>
        <v>35</v>
      </c>
      <c r="L12">
        <f t="shared" si="1"/>
        <v>35</v>
      </c>
    </row>
    <row r="13" spans="1:12" x14ac:dyDescent="0.25">
      <c r="A13">
        <v>145</v>
      </c>
      <c r="B13" s="1" t="s">
        <v>13</v>
      </c>
      <c r="C13">
        <v>2016</v>
      </c>
      <c r="D13">
        <v>3</v>
      </c>
      <c r="E13">
        <v>2</v>
      </c>
      <c r="F13">
        <v>2090</v>
      </c>
      <c r="G13" t="s">
        <v>15</v>
      </c>
      <c r="H13">
        <v>40</v>
      </c>
      <c r="I13">
        <v>5</v>
      </c>
      <c r="J13">
        <f t="shared" si="0"/>
        <v>35</v>
      </c>
      <c r="L13">
        <f t="shared" si="1"/>
        <v>35</v>
      </c>
    </row>
    <row r="14" spans="1:12" x14ac:dyDescent="0.25">
      <c r="A14">
        <v>167</v>
      </c>
      <c r="B14" s="1" t="s">
        <v>13</v>
      </c>
      <c r="C14">
        <v>2016</v>
      </c>
      <c r="D14">
        <v>2</v>
      </c>
      <c r="E14">
        <v>1</v>
      </c>
      <c r="F14">
        <v>1010</v>
      </c>
      <c r="G14" t="s">
        <v>14</v>
      </c>
      <c r="H14">
        <v>40</v>
      </c>
      <c r="J14">
        <f t="shared" si="0"/>
        <v>40</v>
      </c>
      <c r="K14">
        <v>16</v>
      </c>
      <c r="L14">
        <f t="shared" si="1"/>
        <v>24</v>
      </c>
    </row>
    <row r="15" spans="1:12" x14ac:dyDescent="0.25">
      <c r="A15">
        <v>167</v>
      </c>
      <c r="B15" s="1" t="s">
        <v>13</v>
      </c>
      <c r="C15">
        <v>2016</v>
      </c>
      <c r="D15">
        <v>2</v>
      </c>
      <c r="E15">
        <v>1</v>
      </c>
      <c r="F15">
        <v>1011</v>
      </c>
      <c r="G15" t="s">
        <v>19</v>
      </c>
      <c r="H15">
        <v>40</v>
      </c>
      <c r="J15">
        <f t="shared" si="0"/>
        <v>40</v>
      </c>
      <c r="L15">
        <f t="shared" si="1"/>
        <v>40</v>
      </c>
    </row>
    <row r="16" spans="1:12" x14ac:dyDescent="0.25">
      <c r="A16">
        <v>167</v>
      </c>
      <c r="B16" s="1" t="s">
        <v>13</v>
      </c>
      <c r="C16">
        <v>2016</v>
      </c>
      <c r="D16">
        <v>2</v>
      </c>
      <c r="E16">
        <v>4</v>
      </c>
      <c r="F16">
        <v>4040</v>
      </c>
      <c r="G16" t="s">
        <v>17</v>
      </c>
      <c r="H16">
        <v>40</v>
      </c>
      <c r="I16">
        <v>5</v>
      </c>
      <c r="J16">
        <f t="shared" si="0"/>
        <v>35</v>
      </c>
      <c r="L16">
        <f t="shared" si="1"/>
        <v>35</v>
      </c>
    </row>
    <row r="17" spans="1:12" x14ac:dyDescent="0.25">
      <c r="A17">
        <v>167</v>
      </c>
      <c r="B17" s="1" t="s">
        <v>13</v>
      </c>
      <c r="C17">
        <v>2016</v>
      </c>
      <c r="D17">
        <v>2</v>
      </c>
      <c r="E17">
        <v>3</v>
      </c>
      <c r="F17">
        <v>3031</v>
      </c>
      <c r="G17" t="s">
        <v>20</v>
      </c>
      <c r="H17">
        <v>40</v>
      </c>
      <c r="J17">
        <f t="shared" si="0"/>
        <v>40</v>
      </c>
      <c r="K17">
        <v>20</v>
      </c>
      <c r="L17">
        <f t="shared" si="1"/>
        <v>20</v>
      </c>
    </row>
    <row r="18" spans="1:12" x14ac:dyDescent="0.25">
      <c r="A18">
        <v>178</v>
      </c>
      <c r="B18" s="1" t="s">
        <v>12</v>
      </c>
      <c r="C18">
        <v>2016</v>
      </c>
      <c r="D18">
        <v>1</v>
      </c>
      <c r="E18">
        <v>2</v>
      </c>
      <c r="F18">
        <v>2091</v>
      </c>
      <c r="G18" t="s">
        <v>21</v>
      </c>
      <c r="H18">
        <v>40</v>
      </c>
      <c r="I18">
        <v>5</v>
      </c>
      <c r="J18">
        <f t="shared" si="0"/>
        <v>35</v>
      </c>
      <c r="L18">
        <f t="shared" si="1"/>
        <v>35</v>
      </c>
    </row>
    <row r="19" spans="1:12" x14ac:dyDescent="0.25">
      <c r="A19">
        <v>178</v>
      </c>
      <c r="B19" s="1" t="s">
        <v>12</v>
      </c>
      <c r="C19">
        <v>2016</v>
      </c>
      <c r="D19">
        <v>1</v>
      </c>
      <c r="E19">
        <v>2</v>
      </c>
      <c r="F19">
        <v>2091</v>
      </c>
      <c r="G19" t="s">
        <v>21</v>
      </c>
      <c r="H19">
        <v>40</v>
      </c>
      <c r="I19">
        <v>5</v>
      </c>
      <c r="J19">
        <f t="shared" si="0"/>
        <v>35</v>
      </c>
      <c r="L19">
        <f t="shared" si="1"/>
        <v>35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L17"/>
  <sheetViews>
    <sheetView tabSelected="1" workbookViewId="0">
      <selection activeCell="I5" sqref="I5"/>
    </sheetView>
  </sheetViews>
  <sheetFormatPr baseColWidth="10" defaultRowHeight="15" x14ac:dyDescent="0.25"/>
  <cols>
    <col min="5" max="5" width="13.7109375" bestFit="1" customWidth="1"/>
  </cols>
  <sheetData>
    <row r="2" spans="1:12" x14ac:dyDescent="0.25">
      <c r="B2" s="7" t="s">
        <v>22</v>
      </c>
      <c r="C2" s="7"/>
      <c r="D2" s="7"/>
      <c r="E2" s="7"/>
      <c r="F2" s="7"/>
    </row>
    <row r="3" spans="1:12" x14ac:dyDescent="0.25">
      <c r="B3" s="7" t="s">
        <v>30</v>
      </c>
      <c r="C3" s="7"/>
      <c r="D3" s="6"/>
      <c r="E3" s="7" t="s">
        <v>29</v>
      </c>
      <c r="F3" s="7"/>
      <c r="H3" t="s">
        <v>40</v>
      </c>
    </row>
    <row r="4" spans="1:12" x14ac:dyDescent="0.25">
      <c r="B4" s="8" t="s">
        <v>6</v>
      </c>
      <c r="C4" s="8" t="s">
        <v>12</v>
      </c>
      <c r="E4" t="s">
        <v>23</v>
      </c>
      <c r="F4" t="s">
        <v>24</v>
      </c>
    </row>
    <row r="5" spans="1:12" x14ac:dyDescent="0.25">
      <c r="B5" s="8" t="s">
        <v>8</v>
      </c>
      <c r="C5" s="8">
        <v>5</v>
      </c>
      <c r="E5" t="s">
        <v>25</v>
      </c>
      <c r="F5" t="s">
        <v>26</v>
      </c>
    </row>
    <row r="6" spans="1:12" x14ac:dyDescent="0.25">
      <c r="B6" s="8" t="s">
        <v>9</v>
      </c>
      <c r="C6" s="8">
        <v>1</v>
      </c>
      <c r="E6" t="s">
        <v>27</v>
      </c>
      <c r="F6" t="s">
        <v>24</v>
      </c>
    </row>
    <row r="9" spans="1:12" ht="25.5" x14ac:dyDescent="0.25">
      <c r="A9" s="2" t="s">
        <v>5</v>
      </c>
      <c r="B9" s="2" t="s">
        <v>6</v>
      </c>
      <c r="C9" s="2" t="s">
        <v>7</v>
      </c>
      <c r="D9" s="3" t="s">
        <v>8</v>
      </c>
      <c r="E9" s="3" t="s">
        <v>9</v>
      </c>
      <c r="F9" s="2" t="s">
        <v>10</v>
      </c>
      <c r="G9" s="2" t="s">
        <v>11</v>
      </c>
      <c r="H9" s="4" t="s">
        <v>0</v>
      </c>
      <c r="I9" s="2" t="s">
        <v>1</v>
      </c>
      <c r="J9" s="2" t="s">
        <v>2</v>
      </c>
      <c r="K9" s="2" t="s">
        <v>3</v>
      </c>
      <c r="L9" s="2" t="s">
        <v>4</v>
      </c>
    </row>
    <row r="10" spans="1:12" x14ac:dyDescent="0.25">
      <c r="A10" t="s">
        <v>39</v>
      </c>
    </row>
    <row r="16" spans="1:12" x14ac:dyDescent="0.25">
      <c r="E16" t="s">
        <v>31</v>
      </c>
    </row>
    <row r="17" spans="5:5" x14ac:dyDescent="0.25">
      <c r="E17" t="s">
        <v>28</v>
      </c>
    </row>
  </sheetData>
  <mergeCells count="3">
    <mergeCell ref="B2:F2"/>
    <mergeCell ref="E3:F3"/>
    <mergeCell ref="B3:C3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Feuil4</vt:lpstr>
      <vt:lpstr>DONNEES</vt:lpstr>
      <vt:lpstr>CONTROLE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Frederique Fumar</dc:creator>
  <cp:lastModifiedBy>Frederique Fumar</cp:lastModifiedBy>
  <dcterms:created xsi:type="dcterms:W3CDTF">2016-06-16T12:11:36Z</dcterms:created>
  <dcterms:modified xsi:type="dcterms:W3CDTF">2016-06-16T13:07:22Z</dcterms:modified>
</cp:coreProperties>
</file>