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7755" activeTab="2"/>
  </bookViews>
  <sheets>
    <sheet name="liste" sheetId="1" r:id="rId1"/>
    <sheet name="GL FOURN" sheetId="2" r:id="rId2"/>
    <sheet name="SYNTHESE" sheetId="3" r:id="rId3"/>
  </sheets>
  <definedNames>
    <definedName name="_xlnm._FilterDatabase" localSheetId="1" hidden="1">'GL FOURN'!$A$3:$S$21</definedName>
  </definedNames>
  <calcPr calcId="145621"/>
</workbook>
</file>

<file path=xl/calcChain.xml><?xml version="1.0" encoding="utf-8"?>
<calcChain xmlns="http://schemas.openxmlformats.org/spreadsheetml/2006/main">
  <c r="A2" i="3" l="1"/>
  <c r="A3" i="3"/>
  <c r="B7" i="3" l="1"/>
  <c r="B6" i="3"/>
  <c r="C6" i="3"/>
  <c r="A7" i="3"/>
</calcChain>
</file>

<file path=xl/sharedStrings.xml><?xml version="1.0" encoding="utf-8"?>
<sst xmlns="http://schemas.openxmlformats.org/spreadsheetml/2006/main" count="152" uniqueCount="64">
  <si>
    <t>CPT</t>
  </si>
  <si>
    <t>LIBELLE FRS</t>
  </si>
  <si>
    <t>DATE FAC</t>
  </si>
  <si>
    <t>PIECE</t>
  </si>
  <si>
    <t>F/1</t>
  </si>
  <si>
    <t>F/2</t>
  </si>
  <si>
    <t>PIECE2</t>
  </si>
  <si>
    <t>DATE FACT 2</t>
  </si>
  <si>
    <t>DATE ECHEAN</t>
  </si>
  <si>
    <t>REPRISE LIBELLE</t>
  </si>
  <si>
    <t>N° FATC</t>
  </si>
  <si>
    <t>FOURNISSEUR</t>
  </si>
  <si>
    <t>VIDE2</t>
  </si>
  <si>
    <t>LETTRE</t>
  </si>
  <si>
    <t>DATE1</t>
  </si>
  <si>
    <t>DEBIT</t>
  </si>
  <si>
    <t>CREDIT</t>
  </si>
  <si>
    <t>SOLDE</t>
  </si>
  <si>
    <t>FOURN 1</t>
  </si>
  <si>
    <t>LIG</t>
  </si>
  <si>
    <t>VA</t>
  </si>
  <si>
    <t>A</t>
  </si>
  <si>
    <t>AVOIR</t>
  </si>
  <si>
    <t>AE1608304</t>
  </si>
  <si>
    <t>F</t>
  </si>
  <si>
    <t>FACT</t>
  </si>
  <si>
    <t>AE1608310</t>
  </si>
  <si>
    <t>AE1608378</t>
  </si>
  <si>
    <t>AE1608348</t>
  </si>
  <si>
    <t>AE1608338</t>
  </si>
  <si>
    <t>AE1608369</t>
  </si>
  <si>
    <t>AE1608423</t>
  </si>
  <si>
    <t>AE1608430</t>
  </si>
  <si>
    <t>AE1608365</t>
  </si>
  <si>
    <t>AE1608362</t>
  </si>
  <si>
    <t>AE1608334</t>
  </si>
  <si>
    <t>AE1608364</t>
  </si>
  <si>
    <t>AE1608344</t>
  </si>
  <si>
    <t>AE1608375</t>
  </si>
  <si>
    <t>AE1608469</t>
  </si>
  <si>
    <t>AE1608481</t>
  </si>
  <si>
    <t>AI3</t>
  </si>
  <si>
    <t>AE1608467</t>
  </si>
  <si>
    <t>AE1608463</t>
  </si>
  <si>
    <t>CODE</t>
  </si>
  <si>
    <t>NOM FOURN 1</t>
  </si>
  <si>
    <t>NOM FOURN 2</t>
  </si>
  <si>
    <t>NOM FOURN 3</t>
  </si>
  <si>
    <t>NOM FOURN 4</t>
  </si>
  <si>
    <t>CODEFOURN1</t>
  </si>
  <si>
    <t>CODEFOURN2</t>
  </si>
  <si>
    <t>CODEFOURN3</t>
  </si>
  <si>
    <t>CODEFOURN4</t>
  </si>
  <si>
    <t>CODEFOURN 1</t>
  </si>
  <si>
    <t>CODEFOURN 2</t>
  </si>
  <si>
    <t>CODEFOURN 3</t>
  </si>
  <si>
    <t>CODEFOURN 4</t>
  </si>
  <si>
    <t>JAL</t>
  </si>
  <si>
    <t>SI(NB.SI('GL FOURN'!B:B;$A$2)&lt;LIGNES(SYNTHESE!$5:5);"";INDEX('GL FOURN'!B:B;EQUIV(SYNTHESE!$A$2;'GL FOURN'!B:B;0)+LIGNES($5:5)-1))</t>
  </si>
  <si>
    <t>en ne prenant que les colonnes B-C-L-Q-R</t>
  </si>
  <si>
    <t>en choisissant mon fournisseur je voudrais</t>
  </si>
  <si>
    <t>voir afficher toutes les lignes issus GL FOURN correspondant a mon choix</t>
  </si>
  <si>
    <t xml:space="preserve">Ma formule en A6 ne fonctionne pas </t>
  </si>
  <si>
    <t>comme il y a beaucoup de ligne dans le GL FOURN  je crains qu'il ne mette beaucoup de temps a traiter les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</si>
</sst>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7" fillId="33" borderId="0" xfId="0" applyFont="1" applyFill="1"/>
    <xf numFmtId="0" fontId="17" fillId="33" borderId="0" xfId="0" applyNumberFormat="1" applyFont="1" applyFill="1" applyAlignment="1">
      <alignment horizontal="left"/>
    </xf>
    <xf numFmtId="14" fontId="18" fillId="0" borderId="0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14" fontId="0" fillId="34" borderId="0" xfId="0" applyNumberFormat="1" applyFill="1"/>
    <xf numFmtId="0" fontId="0" fillId="0" borderId="0" xfId="0" applyBorder="1"/>
    <xf numFmtId="0" fontId="0" fillId="34" borderId="0" xfId="0" applyFill="1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i val="0"/>
      </font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D$2" fmlaRange="liste!$B$3:$B$6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</xdr:row>
          <xdr:rowOff>0</xdr:rowOff>
        </xdr:from>
        <xdr:to>
          <xdr:col>5</xdr:col>
          <xdr:colOff>371475</xdr:colOff>
          <xdr:row>2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workbookViewId="0">
      <selection activeCell="B3" sqref="B3:B6"/>
    </sheetView>
  </sheetViews>
  <sheetFormatPr baseColWidth="10" defaultRowHeight="15" x14ac:dyDescent="0.25"/>
  <cols>
    <col min="3" max="3" width="18.5703125" customWidth="1"/>
  </cols>
  <sheetData>
    <row r="2" spans="1:3" x14ac:dyDescent="0.25">
      <c r="B2" t="s">
        <v>44</v>
      </c>
    </row>
    <row r="3" spans="1:3" x14ac:dyDescent="0.25">
      <c r="A3">
        <v>1</v>
      </c>
      <c r="B3" t="s">
        <v>49</v>
      </c>
      <c r="C3" t="s">
        <v>45</v>
      </c>
    </row>
    <row r="4" spans="1:3" x14ac:dyDescent="0.25">
      <c r="A4" s="8">
        <v>2</v>
      </c>
      <c r="B4" s="8" t="s">
        <v>50</v>
      </c>
      <c r="C4" s="8" t="s">
        <v>46</v>
      </c>
    </row>
    <row r="5" spans="1:3" x14ac:dyDescent="0.25">
      <c r="A5" s="8">
        <v>3</v>
      </c>
      <c r="B5" s="8" t="s">
        <v>51</v>
      </c>
      <c r="C5" s="8" t="s">
        <v>47</v>
      </c>
    </row>
    <row r="6" spans="1:3" x14ac:dyDescent="0.25">
      <c r="A6" s="8">
        <v>4</v>
      </c>
      <c r="B6" s="8" t="s">
        <v>52</v>
      </c>
      <c r="C6" s="8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21"/>
  <sheetViews>
    <sheetView topLeftCell="D1" workbookViewId="0">
      <selection activeCell="M1" sqref="M1"/>
    </sheetView>
  </sheetViews>
  <sheetFormatPr baseColWidth="10" defaultRowHeight="15" x14ac:dyDescent="0.25"/>
  <sheetData>
    <row r="3" spans="1:19" s="1" customFormat="1" x14ac:dyDescent="0.25">
      <c r="A3" s="1" t="s">
        <v>0</v>
      </c>
      <c r="B3" s="1" t="s">
        <v>1</v>
      </c>
      <c r="C3" s="1" t="s">
        <v>2</v>
      </c>
      <c r="D3" s="1" t="s">
        <v>57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2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</row>
    <row r="4" spans="1:19" x14ac:dyDescent="0.25">
      <c r="A4" s="8" t="s">
        <v>19</v>
      </c>
      <c r="B4" s="7" t="s">
        <v>53</v>
      </c>
      <c r="C4" s="5">
        <v>42507</v>
      </c>
      <c r="D4" s="8" t="s">
        <v>20</v>
      </c>
      <c r="E4" s="8">
        <v>7753124</v>
      </c>
      <c r="F4" s="8" t="s">
        <v>21</v>
      </c>
      <c r="G4" s="8" t="s">
        <v>22</v>
      </c>
      <c r="H4" s="8">
        <v>1</v>
      </c>
      <c r="I4" s="9">
        <v>42507</v>
      </c>
      <c r="J4" s="9">
        <v>42582</v>
      </c>
      <c r="K4" s="8"/>
      <c r="L4" s="7" t="s">
        <v>23</v>
      </c>
      <c r="M4" s="8"/>
      <c r="N4" s="8"/>
      <c r="O4" s="8"/>
      <c r="P4" s="8"/>
      <c r="Q4" s="7">
        <v>0</v>
      </c>
      <c r="R4" s="7">
        <v>229.49</v>
      </c>
      <c r="S4" s="8"/>
    </row>
    <row r="5" spans="1:19" x14ac:dyDescent="0.25">
      <c r="A5" s="8" t="s">
        <v>19</v>
      </c>
      <c r="B5" s="7" t="s">
        <v>54</v>
      </c>
      <c r="C5" s="5">
        <v>42507</v>
      </c>
      <c r="D5" s="8" t="s">
        <v>20</v>
      </c>
      <c r="E5" s="8">
        <v>7753221</v>
      </c>
      <c r="F5" s="8" t="s">
        <v>24</v>
      </c>
      <c r="G5" s="8" t="s">
        <v>25</v>
      </c>
      <c r="H5" s="8">
        <v>1</v>
      </c>
      <c r="I5" s="9">
        <v>42507</v>
      </c>
      <c r="J5" s="9">
        <v>42582</v>
      </c>
      <c r="K5" s="8"/>
      <c r="L5" s="7" t="s">
        <v>26</v>
      </c>
      <c r="M5" s="8"/>
      <c r="N5" s="8"/>
      <c r="O5" s="8"/>
      <c r="P5" s="8"/>
      <c r="Q5" s="7">
        <v>124.79</v>
      </c>
      <c r="R5" s="7">
        <v>0</v>
      </c>
      <c r="S5" s="8"/>
    </row>
    <row r="6" spans="1:19" x14ac:dyDescent="0.25">
      <c r="A6" s="8" t="s">
        <v>19</v>
      </c>
      <c r="B6" s="7" t="s">
        <v>55</v>
      </c>
      <c r="C6" s="5">
        <v>42508</v>
      </c>
      <c r="D6" s="8" t="s">
        <v>20</v>
      </c>
      <c r="E6" s="8">
        <v>7755460</v>
      </c>
      <c r="F6" s="8" t="s">
        <v>21</v>
      </c>
      <c r="G6" s="8" t="s">
        <v>22</v>
      </c>
      <c r="H6" s="8">
        <v>1</v>
      </c>
      <c r="I6" s="9">
        <v>42508</v>
      </c>
      <c r="J6" s="9">
        <v>42583</v>
      </c>
      <c r="K6" s="8"/>
      <c r="L6" s="7" t="s">
        <v>27</v>
      </c>
      <c r="M6" s="8"/>
      <c r="N6" s="8"/>
      <c r="O6" s="8"/>
      <c r="P6" s="8"/>
      <c r="Q6" s="7">
        <v>0</v>
      </c>
      <c r="R6" s="7">
        <v>1270.42</v>
      </c>
      <c r="S6" s="8"/>
    </row>
    <row r="7" spans="1:19" x14ac:dyDescent="0.25">
      <c r="A7" s="8" t="s">
        <v>19</v>
      </c>
      <c r="B7" s="7" t="s">
        <v>56</v>
      </c>
      <c r="C7" s="5">
        <v>42508</v>
      </c>
      <c r="D7" s="8" t="s">
        <v>20</v>
      </c>
      <c r="E7" s="8">
        <v>7755698</v>
      </c>
      <c r="F7" s="8" t="s">
        <v>24</v>
      </c>
      <c r="G7" s="8" t="s">
        <v>25</v>
      </c>
      <c r="H7" s="8">
        <v>1</v>
      </c>
      <c r="I7" s="9">
        <v>42508</v>
      </c>
      <c r="J7" s="9">
        <v>42583</v>
      </c>
      <c r="K7" s="8"/>
      <c r="L7" s="7" t="s">
        <v>28</v>
      </c>
      <c r="M7" s="8"/>
      <c r="N7" s="8"/>
      <c r="O7" s="8"/>
      <c r="P7" s="8"/>
      <c r="Q7" s="7">
        <v>443.78</v>
      </c>
      <c r="R7" s="7">
        <v>0</v>
      </c>
      <c r="S7" s="8"/>
    </row>
    <row r="8" spans="1:19" x14ac:dyDescent="0.25">
      <c r="A8" s="8" t="s">
        <v>19</v>
      </c>
      <c r="B8" s="7" t="s">
        <v>53</v>
      </c>
      <c r="C8" s="5">
        <v>42508</v>
      </c>
      <c r="D8" s="8" t="s">
        <v>20</v>
      </c>
      <c r="E8" s="8">
        <v>7755729</v>
      </c>
      <c r="F8" s="8" t="s">
        <v>24</v>
      </c>
      <c r="G8" s="8" t="s">
        <v>25</v>
      </c>
      <c r="H8" s="8">
        <v>1</v>
      </c>
      <c r="I8" s="9">
        <v>42508</v>
      </c>
      <c r="J8" s="9">
        <v>42583</v>
      </c>
      <c r="K8" s="8"/>
      <c r="L8" s="7" t="s">
        <v>29</v>
      </c>
      <c r="M8" s="8"/>
      <c r="N8" s="8"/>
      <c r="O8" s="8"/>
      <c r="P8" s="8"/>
      <c r="Q8" s="7">
        <v>197.26</v>
      </c>
      <c r="R8" s="7">
        <v>0</v>
      </c>
      <c r="S8" s="8"/>
    </row>
    <row r="9" spans="1:19" x14ac:dyDescent="0.25">
      <c r="A9" s="8" t="s">
        <v>19</v>
      </c>
      <c r="B9" s="7" t="s">
        <v>54</v>
      </c>
      <c r="C9" s="5">
        <v>42508</v>
      </c>
      <c r="D9" s="8" t="s">
        <v>20</v>
      </c>
      <c r="E9" s="8">
        <v>7755738</v>
      </c>
      <c r="F9" s="8" t="s">
        <v>24</v>
      </c>
      <c r="G9" s="8" t="s">
        <v>25</v>
      </c>
      <c r="H9" s="8">
        <v>1</v>
      </c>
      <c r="I9" s="9">
        <v>42508</v>
      </c>
      <c r="J9" s="9">
        <v>42583</v>
      </c>
      <c r="K9" s="8"/>
      <c r="L9" s="7" t="s">
        <v>30</v>
      </c>
      <c r="M9" s="8"/>
      <c r="N9" s="8"/>
      <c r="O9" s="8"/>
      <c r="P9" s="8"/>
      <c r="Q9" s="7">
        <v>694.4</v>
      </c>
      <c r="R9" s="7">
        <v>0</v>
      </c>
      <c r="S9" s="8"/>
    </row>
    <row r="10" spans="1:19" x14ac:dyDescent="0.25">
      <c r="A10" s="8" t="s">
        <v>19</v>
      </c>
      <c r="B10" s="7" t="s">
        <v>55</v>
      </c>
      <c r="C10" s="5">
        <v>42508</v>
      </c>
      <c r="D10" s="8" t="s">
        <v>20</v>
      </c>
      <c r="E10" s="8">
        <v>7755822</v>
      </c>
      <c r="F10" s="8" t="s">
        <v>24</v>
      </c>
      <c r="G10" s="8" t="s">
        <v>25</v>
      </c>
      <c r="H10" s="8">
        <v>1</v>
      </c>
      <c r="I10" s="9">
        <v>42508</v>
      </c>
      <c r="J10" s="9">
        <v>42583</v>
      </c>
      <c r="K10" s="8"/>
      <c r="L10" s="7" t="s">
        <v>31</v>
      </c>
      <c r="M10" s="8"/>
      <c r="N10" s="8"/>
      <c r="O10" s="8"/>
      <c r="P10" s="8"/>
      <c r="Q10" s="7">
        <v>2292.5500000000002</v>
      </c>
      <c r="R10" s="7">
        <v>0</v>
      </c>
      <c r="S10" s="8"/>
    </row>
    <row r="11" spans="1:19" x14ac:dyDescent="0.25">
      <c r="A11" s="8" t="s">
        <v>19</v>
      </c>
      <c r="B11" s="7" t="s">
        <v>56</v>
      </c>
      <c r="C11" s="5">
        <v>42508</v>
      </c>
      <c r="D11" s="8" t="s">
        <v>20</v>
      </c>
      <c r="E11" s="8">
        <v>7755831</v>
      </c>
      <c r="F11" s="8" t="s">
        <v>24</v>
      </c>
      <c r="G11" s="8" t="s">
        <v>25</v>
      </c>
      <c r="H11" s="8">
        <v>1</v>
      </c>
      <c r="I11" s="9">
        <v>42508</v>
      </c>
      <c r="J11" s="9">
        <v>42583</v>
      </c>
      <c r="K11" s="8"/>
      <c r="L11" s="7" t="s">
        <v>32</v>
      </c>
      <c r="M11" s="8"/>
      <c r="N11" s="8"/>
      <c r="O11" s="8"/>
      <c r="P11" s="8"/>
      <c r="Q11" s="7">
        <v>1318.06</v>
      </c>
      <c r="R11" s="7">
        <v>0</v>
      </c>
      <c r="S11" s="8"/>
    </row>
    <row r="12" spans="1:19" x14ac:dyDescent="0.25">
      <c r="A12" s="8" t="s">
        <v>19</v>
      </c>
      <c r="B12" s="7" t="s">
        <v>53</v>
      </c>
      <c r="C12" s="5">
        <v>42508</v>
      </c>
      <c r="D12" s="8" t="s">
        <v>20</v>
      </c>
      <c r="E12" s="8">
        <v>7755856</v>
      </c>
      <c r="F12" s="8" t="s">
        <v>24</v>
      </c>
      <c r="G12" s="8" t="s">
        <v>25</v>
      </c>
      <c r="H12" s="8">
        <v>1</v>
      </c>
      <c r="I12" s="9">
        <v>42508</v>
      </c>
      <c r="J12" s="9">
        <v>42583</v>
      </c>
      <c r="K12" s="8"/>
      <c r="L12" s="7" t="s">
        <v>33</v>
      </c>
      <c r="M12" s="8"/>
      <c r="N12" s="8"/>
      <c r="O12" s="8"/>
      <c r="P12" s="8"/>
      <c r="Q12" s="7">
        <v>89</v>
      </c>
      <c r="R12" s="7">
        <v>0</v>
      </c>
      <c r="S12" s="8"/>
    </row>
    <row r="13" spans="1:19" x14ac:dyDescent="0.25">
      <c r="A13" s="8" t="s">
        <v>19</v>
      </c>
      <c r="B13" s="7" t="s">
        <v>53</v>
      </c>
      <c r="C13" s="5">
        <v>42508</v>
      </c>
      <c r="D13" s="8" t="s">
        <v>20</v>
      </c>
      <c r="E13" s="8">
        <v>7755886</v>
      </c>
      <c r="F13" s="8" t="s">
        <v>24</v>
      </c>
      <c r="G13" s="8" t="s">
        <v>25</v>
      </c>
      <c r="H13" s="8">
        <v>1</v>
      </c>
      <c r="I13" s="9">
        <v>42508</v>
      </c>
      <c r="J13" s="9">
        <v>42583</v>
      </c>
      <c r="K13" s="8"/>
      <c r="L13" s="7" t="s">
        <v>34</v>
      </c>
      <c r="M13" s="8"/>
      <c r="N13" s="8"/>
      <c r="O13" s="8"/>
      <c r="P13" s="8"/>
      <c r="Q13" s="7">
        <v>386.75</v>
      </c>
      <c r="R13" s="7">
        <v>0</v>
      </c>
      <c r="S13" s="8"/>
    </row>
    <row r="14" spans="1:19" x14ac:dyDescent="0.25">
      <c r="A14" s="8" t="s">
        <v>19</v>
      </c>
      <c r="B14" s="7" t="s">
        <v>53</v>
      </c>
      <c r="C14" s="5">
        <v>42508</v>
      </c>
      <c r="D14" s="8" t="s">
        <v>20</v>
      </c>
      <c r="E14" s="8">
        <v>7755926</v>
      </c>
      <c r="F14" s="8" t="s">
        <v>24</v>
      </c>
      <c r="G14" s="8" t="s">
        <v>25</v>
      </c>
      <c r="H14" s="8">
        <v>1</v>
      </c>
      <c r="I14" s="9">
        <v>42508</v>
      </c>
      <c r="J14" s="9">
        <v>42583</v>
      </c>
      <c r="K14" s="8"/>
      <c r="L14" s="7" t="s">
        <v>35</v>
      </c>
      <c r="M14" s="8"/>
      <c r="N14" s="8"/>
      <c r="O14" s="8"/>
      <c r="P14" s="8"/>
      <c r="Q14" s="7">
        <v>252.5</v>
      </c>
      <c r="R14" s="7">
        <v>0</v>
      </c>
      <c r="S14" s="8"/>
    </row>
    <row r="15" spans="1:19" x14ac:dyDescent="0.25">
      <c r="A15" s="8" t="s">
        <v>19</v>
      </c>
      <c r="B15" s="7" t="s">
        <v>53</v>
      </c>
      <c r="C15" s="5">
        <v>42508</v>
      </c>
      <c r="D15" s="8" t="s">
        <v>20</v>
      </c>
      <c r="E15" s="8">
        <v>7755936</v>
      </c>
      <c r="F15" s="8" t="s">
        <v>24</v>
      </c>
      <c r="G15" s="8" t="s">
        <v>25</v>
      </c>
      <c r="H15" s="8">
        <v>1</v>
      </c>
      <c r="I15" s="9">
        <v>42508</v>
      </c>
      <c r="J15" s="9">
        <v>42583</v>
      </c>
      <c r="K15" s="8"/>
      <c r="L15" s="7" t="s">
        <v>36</v>
      </c>
      <c r="M15" s="8"/>
      <c r="N15" s="8"/>
      <c r="O15" s="8"/>
      <c r="P15" s="8"/>
      <c r="Q15" s="7">
        <v>423.63</v>
      </c>
      <c r="R15" s="7">
        <v>0</v>
      </c>
      <c r="S15" s="8"/>
    </row>
    <row r="16" spans="1:19" x14ac:dyDescent="0.25">
      <c r="A16" s="8" t="s">
        <v>19</v>
      </c>
      <c r="B16" s="7" t="s">
        <v>55</v>
      </c>
      <c r="C16" s="5">
        <v>42508</v>
      </c>
      <c r="D16" s="8" t="s">
        <v>20</v>
      </c>
      <c r="E16" s="8">
        <v>7755958</v>
      </c>
      <c r="F16" s="8" t="s">
        <v>24</v>
      </c>
      <c r="G16" s="8" t="s">
        <v>25</v>
      </c>
      <c r="H16" s="8">
        <v>1</v>
      </c>
      <c r="I16" s="9">
        <v>42508</v>
      </c>
      <c r="J16" s="9">
        <v>42583</v>
      </c>
      <c r="K16" s="8"/>
      <c r="L16" s="7" t="s">
        <v>37</v>
      </c>
      <c r="M16" s="8"/>
      <c r="N16" s="8"/>
      <c r="O16" s="8"/>
      <c r="P16" s="8"/>
      <c r="Q16" s="7">
        <v>776.17</v>
      </c>
      <c r="R16" s="7">
        <v>0</v>
      </c>
      <c r="S16" s="8"/>
    </row>
    <row r="17" spans="1:19" x14ac:dyDescent="0.25">
      <c r="A17" s="8" t="s">
        <v>19</v>
      </c>
      <c r="B17" s="7" t="s">
        <v>55</v>
      </c>
      <c r="C17" s="5">
        <v>42508</v>
      </c>
      <c r="D17" s="8" t="s">
        <v>20</v>
      </c>
      <c r="E17" s="8">
        <v>7756000</v>
      </c>
      <c r="F17" s="8" t="s">
        <v>24</v>
      </c>
      <c r="G17" s="8" t="s">
        <v>25</v>
      </c>
      <c r="H17" s="8">
        <v>1</v>
      </c>
      <c r="I17" s="9">
        <v>42508</v>
      </c>
      <c r="J17" s="9">
        <v>42583</v>
      </c>
      <c r="K17" s="8"/>
      <c r="L17" s="7" t="s">
        <v>38</v>
      </c>
      <c r="M17" s="8"/>
      <c r="N17" s="8"/>
      <c r="O17" s="8"/>
      <c r="P17" s="8"/>
      <c r="Q17" s="7">
        <v>669.74</v>
      </c>
      <c r="R17" s="7">
        <v>0</v>
      </c>
      <c r="S17" s="8"/>
    </row>
    <row r="18" spans="1:19" x14ac:dyDescent="0.25">
      <c r="A18" s="8" t="s">
        <v>19</v>
      </c>
      <c r="B18" s="7" t="s">
        <v>55</v>
      </c>
      <c r="C18" s="5">
        <v>42509</v>
      </c>
      <c r="D18" s="8" t="s">
        <v>20</v>
      </c>
      <c r="E18" s="8">
        <v>7760728</v>
      </c>
      <c r="F18" s="8" t="s">
        <v>24</v>
      </c>
      <c r="G18" s="8" t="s">
        <v>25</v>
      </c>
      <c r="H18" s="8">
        <v>1</v>
      </c>
      <c r="I18" s="9">
        <v>42509</v>
      </c>
      <c r="J18" s="9">
        <v>42584</v>
      </c>
      <c r="K18" s="8"/>
      <c r="L18" s="7" t="s">
        <v>39</v>
      </c>
      <c r="M18" s="8"/>
      <c r="N18" s="8"/>
      <c r="O18" s="8"/>
      <c r="P18" s="8"/>
      <c r="Q18" s="7">
        <v>882.45</v>
      </c>
      <c r="R18" s="7">
        <v>0</v>
      </c>
      <c r="S18" s="8"/>
    </row>
    <row r="19" spans="1:19" x14ac:dyDescent="0.25">
      <c r="A19" s="8" t="s">
        <v>19</v>
      </c>
      <c r="B19" s="7" t="s">
        <v>55</v>
      </c>
      <c r="C19" s="5">
        <v>42509</v>
      </c>
      <c r="D19" s="8" t="s">
        <v>20</v>
      </c>
      <c r="E19" s="8">
        <v>7760738</v>
      </c>
      <c r="F19" s="8" t="s">
        <v>24</v>
      </c>
      <c r="G19" s="8" t="s">
        <v>25</v>
      </c>
      <c r="H19" s="8">
        <v>1</v>
      </c>
      <c r="I19" s="9">
        <v>42509</v>
      </c>
      <c r="J19" s="9">
        <v>42584</v>
      </c>
      <c r="K19" s="8"/>
      <c r="L19" s="7" t="s">
        <v>40</v>
      </c>
      <c r="M19" s="8"/>
      <c r="N19" s="8"/>
      <c r="O19" s="8" t="s">
        <v>41</v>
      </c>
      <c r="P19" s="9">
        <v>42517</v>
      </c>
      <c r="Q19" s="7">
        <v>229.38</v>
      </c>
      <c r="R19" s="7">
        <v>0</v>
      </c>
      <c r="S19" s="8"/>
    </row>
    <row r="20" spans="1:19" x14ac:dyDescent="0.25">
      <c r="A20" s="8" t="s">
        <v>19</v>
      </c>
      <c r="B20" s="7" t="s">
        <v>54</v>
      </c>
      <c r="C20" s="5">
        <v>42509</v>
      </c>
      <c r="D20" s="8" t="s">
        <v>20</v>
      </c>
      <c r="E20" s="8">
        <v>7760764</v>
      </c>
      <c r="F20" s="8" t="s">
        <v>24</v>
      </c>
      <c r="G20" s="8" t="s">
        <v>25</v>
      </c>
      <c r="H20" s="8">
        <v>1</v>
      </c>
      <c r="I20" s="9">
        <v>42509</v>
      </c>
      <c r="J20" s="9">
        <v>42584</v>
      </c>
      <c r="K20" s="8"/>
      <c r="L20" s="7" t="s">
        <v>42</v>
      </c>
      <c r="M20" s="8"/>
      <c r="N20" s="8"/>
      <c r="O20" s="8"/>
      <c r="P20" s="8"/>
      <c r="Q20" s="7">
        <v>305.26</v>
      </c>
      <c r="R20" s="7">
        <v>0</v>
      </c>
      <c r="S20" s="8"/>
    </row>
    <row r="21" spans="1:19" x14ac:dyDescent="0.25">
      <c r="A21" s="8" t="s">
        <v>19</v>
      </c>
      <c r="B21" s="7" t="s">
        <v>54</v>
      </c>
      <c r="C21" s="5">
        <v>42509</v>
      </c>
      <c r="D21" s="8" t="s">
        <v>20</v>
      </c>
      <c r="E21" s="8">
        <v>7760778</v>
      </c>
      <c r="F21" s="8" t="s">
        <v>24</v>
      </c>
      <c r="G21" s="8" t="s">
        <v>25</v>
      </c>
      <c r="H21" s="8">
        <v>1</v>
      </c>
      <c r="I21" s="9">
        <v>42509</v>
      </c>
      <c r="J21" s="9">
        <v>42584</v>
      </c>
      <c r="K21" s="8"/>
      <c r="L21" s="7" t="s">
        <v>43</v>
      </c>
      <c r="M21" s="8"/>
      <c r="N21" s="8"/>
      <c r="O21" s="8"/>
      <c r="P21" s="8"/>
      <c r="Q21" s="7">
        <v>1901.99</v>
      </c>
      <c r="R21" s="7">
        <v>0</v>
      </c>
      <c r="S21" s="8"/>
    </row>
  </sheetData>
  <autoFilter ref="A3:S2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19"/>
  <sheetViews>
    <sheetView tabSelected="1" workbookViewId="0">
      <selection activeCell="D21" sqref="D21"/>
    </sheetView>
  </sheetViews>
  <sheetFormatPr baseColWidth="10" defaultRowHeight="15" x14ac:dyDescent="0.25"/>
  <sheetData>
    <row r="2" spans="1:7" x14ac:dyDescent="0.25">
      <c r="A2" s="4" t="str">
        <f>VLOOKUP(D2,liste!$A$3:$B$6,2,0)</f>
        <v>CODEFOURN1</v>
      </c>
      <c r="B2" s="4"/>
      <c r="C2" s="4"/>
      <c r="D2">
        <v>1</v>
      </c>
      <c r="G2" t="s">
        <v>60</v>
      </c>
    </row>
    <row r="3" spans="1:7" x14ac:dyDescent="0.25">
      <c r="A3" s="4" t="str">
        <f>+VLOOKUP(D2,liste!A3:C6,3,0)</f>
        <v>NOM FOURN 1</v>
      </c>
      <c r="B3" s="4"/>
      <c r="C3" s="4"/>
      <c r="G3" t="s">
        <v>61</v>
      </c>
    </row>
    <row r="4" spans="1:7" x14ac:dyDescent="0.25">
      <c r="G4" t="s">
        <v>59</v>
      </c>
    </row>
    <row r="5" spans="1:7" x14ac:dyDescent="0.25">
      <c r="A5" s="1" t="s">
        <v>1</v>
      </c>
      <c r="B5" s="1" t="s">
        <v>2</v>
      </c>
      <c r="C5" s="2" t="s">
        <v>10</v>
      </c>
      <c r="D5" s="1" t="s">
        <v>15</v>
      </c>
      <c r="E5" s="1" t="s">
        <v>16</v>
      </c>
    </row>
    <row r="6" spans="1:7" x14ac:dyDescent="0.25">
      <c r="A6" t="s">
        <v>58</v>
      </c>
      <c r="B6" s="8" t="str">
        <f>IF(COUNTIF('GL FOURN'!B:B,$A$2)&lt;ROWS(SYNTHESE!$5:5),"",INDEX('GL FOURN'!C:C,MATCH(SYNTHESE!$A$2,'GL FOURN'!B:B,0)+ROWS($5:5)-1))</f>
        <v/>
      </c>
      <c r="C6" s="8" t="str">
        <f>IF(COUNTIF('GL FOURN'!L:L,$A$2)&lt;ROWS(SYNTHESE!$5:5),"",INDEX('GL FOURN'!D:L,MATCH(SYNTHESE!$A$2,'GL FOURN'!D:D,0)+ROWS($5:5)-1))</f>
        <v/>
      </c>
    </row>
    <row r="7" spans="1:7" x14ac:dyDescent="0.25">
      <c r="A7" s="8" t="str">
        <f>IF(COUNTIF('GL FOURN'!B:B,$A$2)&lt;ROWS(SYNTHESE!$5:6),"",INDEX('GL FOURN'!B:B,MATCH(SYNTHESE!$A$2,'GL FOURN'!B:B,0)+ROWS($5:6)-1))</f>
        <v/>
      </c>
      <c r="B7" s="8" t="str">
        <f>IF(COUNTIF('GL FOURN'!B:B,$A$2)&lt;ROWS(SYNTHESE!$5:6),"",INDEX('GL FOURN'!C:C,MATCH(SYNTHESE!$A$2,'GL FOURN'!B:B,0)+ROWS($5:6)-1))</f>
        <v/>
      </c>
      <c r="G7" t="s">
        <v>62</v>
      </c>
    </row>
    <row r="8" spans="1:7" x14ac:dyDescent="0.25">
      <c r="G8" t="s">
        <v>63</v>
      </c>
    </row>
    <row r="9" spans="1:7" x14ac:dyDescent="0.25">
      <c r="A9" s="7" t="s">
        <v>18</v>
      </c>
      <c r="B9" s="5">
        <v>42507</v>
      </c>
      <c r="C9" s="7" t="s">
        <v>23</v>
      </c>
      <c r="D9" s="7">
        <v>0</v>
      </c>
      <c r="E9" s="7">
        <v>229.49</v>
      </c>
    </row>
    <row r="10" spans="1:7" x14ac:dyDescent="0.25">
      <c r="A10" s="7" t="s">
        <v>18</v>
      </c>
      <c r="B10" s="5">
        <v>42508</v>
      </c>
      <c r="C10" s="7" t="s">
        <v>29</v>
      </c>
      <c r="D10" s="7">
        <v>197.26</v>
      </c>
      <c r="E10" s="7">
        <v>0</v>
      </c>
    </row>
    <row r="18" spans="7:9" x14ac:dyDescent="0.25">
      <c r="G18" s="6"/>
      <c r="H18" s="3"/>
      <c r="I18" s="6"/>
    </row>
    <row r="19" spans="7:9" x14ac:dyDescent="0.25">
      <c r="G19" s="6"/>
      <c r="H19" s="6"/>
      <c r="I19" s="6"/>
    </row>
  </sheetData>
  <mergeCells count="2">
    <mergeCell ref="A3:C3"/>
    <mergeCell ref="A2:C2"/>
  </mergeCells>
  <conditionalFormatting sqref="H18">
    <cfRule type="expression" dxfId="0" priority="1">
      <formula>+$C20="TOTAL"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3</xdr:col>
                    <xdr:colOff>238125</xdr:colOff>
                    <xdr:row>1</xdr:row>
                    <xdr:rowOff>0</xdr:rowOff>
                  </from>
                  <to>
                    <xdr:col>5</xdr:col>
                    <xdr:colOff>371475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GL FOURN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Frederique Fumar</dc:creator>
  <cp:lastModifiedBy>Frederique Fumar</cp:lastModifiedBy>
  <dcterms:created xsi:type="dcterms:W3CDTF">2016-07-27T11:25:01Z</dcterms:created>
  <dcterms:modified xsi:type="dcterms:W3CDTF">2016-07-27T11:46:47Z</dcterms:modified>
</cp:coreProperties>
</file>