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7715" windowHeight="7245" activeTab="2"/>
  </bookViews>
  <sheets>
    <sheet name="CLIENT" sheetId="1" r:id="rId1"/>
    <sheet name="FRS" sheetId="2" r:id="rId2"/>
    <sheet name="CONSO" sheetId="3" r:id="rId3"/>
    <sheet name="LISTE" sheetId="5" r:id="rId4"/>
  </sheets>
  <calcPr calcId="145621"/>
</workbook>
</file>

<file path=xl/calcChain.xml><?xml version="1.0" encoding="utf-8"?>
<calcChain xmlns="http://schemas.openxmlformats.org/spreadsheetml/2006/main">
  <c r="B4" i="3" l="1"/>
  <c r="A12" i="3" s="1"/>
  <c r="B12" i="3" s="1"/>
  <c r="A11" i="3" l="1"/>
  <c r="A19" i="3"/>
  <c r="A18" i="3"/>
  <c r="A17" i="3"/>
  <c r="A16" i="3"/>
  <c r="A14" i="3"/>
  <c r="A10" i="3"/>
  <c r="C10" i="3" s="1"/>
  <c r="B11" i="3"/>
  <c r="A15" i="3"/>
  <c r="A13" i="3"/>
  <c r="B13" i="3" s="1"/>
  <c r="D12" i="3"/>
  <c r="E12" i="3"/>
  <c r="F12" i="3" s="1"/>
  <c r="C12" i="3"/>
  <c r="D11" i="3" l="1"/>
  <c r="E11" i="3"/>
  <c r="F11" i="3" s="1"/>
  <c r="B10" i="3"/>
  <c r="C11" i="3"/>
  <c r="E10" i="3"/>
  <c r="D10" i="3"/>
  <c r="G10" i="3" s="1"/>
  <c r="C13" i="3"/>
  <c r="E13" i="3"/>
  <c r="F13" i="3" s="1"/>
  <c r="D13" i="3"/>
  <c r="G12" i="3"/>
  <c r="G11" i="3" l="1"/>
  <c r="F10" i="3"/>
  <c r="G13" i="3"/>
</calcChain>
</file>

<file path=xl/sharedStrings.xml><?xml version="1.0" encoding="utf-8"?>
<sst xmlns="http://schemas.openxmlformats.org/spreadsheetml/2006/main" count="66" uniqueCount="28">
  <si>
    <t>FRS</t>
  </si>
  <si>
    <t>DATE</t>
  </si>
  <si>
    <t>N° FACTURE</t>
  </si>
  <si>
    <t>DEBIT</t>
  </si>
  <si>
    <t>CREDIT</t>
  </si>
  <si>
    <t>VIRT</t>
  </si>
  <si>
    <t>CLIENT</t>
  </si>
  <si>
    <t>ECART</t>
  </si>
  <si>
    <t>BASE FRS</t>
  </si>
  <si>
    <t>BASE CLIENT</t>
  </si>
  <si>
    <t>CLIENT1</t>
  </si>
  <si>
    <t>CLIENT2</t>
  </si>
  <si>
    <t>CLIENT3</t>
  </si>
  <si>
    <t>CLIENT4</t>
  </si>
  <si>
    <t>CLIENT5</t>
  </si>
  <si>
    <t>FOURN1</t>
  </si>
  <si>
    <t>FOURN2</t>
  </si>
  <si>
    <t>FOURN3</t>
  </si>
  <si>
    <t>FOURN4</t>
  </si>
  <si>
    <t>FOURN5</t>
  </si>
  <si>
    <t>FOURN6</t>
  </si>
  <si>
    <t>CLIENT6</t>
  </si>
  <si>
    <t>FOURNISSEUR</t>
  </si>
  <si>
    <t>AFFICHE  DANS LA COL TOUTES LES LIGNES CORRESPONDANT A CLIENT1</t>
  </si>
  <si>
    <t>FACTURE D</t>
  </si>
  <si>
    <t>REGLEMENT C</t>
  </si>
  <si>
    <t>OU TCD A DEUX TABLES</t>
  </si>
  <si>
    <t>CORRESPONDANCE CLT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</si>
</sst>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1" xfId="0" applyFont="1" applyFill="1" applyBorder="1"/>
    <xf numFmtId="0" fontId="0" fillId="0" borderId="1" xfId="0" applyFont="1" applyBorder="1"/>
    <xf numFmtId="0" fontId="0" fillId="2" borderId="0" xfId="0" applyFont="1" applyFill="1" applyBorder="1"/>
    <xf numFmtId="0" fontId="0" fillId="0" borderId="2" xfId="0" applyFont="1" applyFill="1" applyBorder="1"/>
    <xf numFmtId="0" fontId="1" fillId="3" borderId="0" xfId="0" applyFont="1" applyFill="1" applyAlignment="1">
      <alignment horizontal="center"/>
    </xf>
    <xf numFmtId="0" fontId="0" fillId="0" borderId="3" xfId="0" applyBorder="1"/>
    <xf numFmtId="0" fontId="0" fillId="0" borderId="0" xfId="0" applyBorder="1"/>
    <xf numFmtId="14" fontId="2" fillId="0" borderId="0" xfId="0" applyNumberFormat="1" applyFont="1" applyBorder="1" applyAlignment="1">
      <alignment horizontal="center" vertical="top"/>
    </xf>
    <xf numFmtId="0" fontId="0" fillId="4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</cellXfs>
  <cellStyles count="1">
    <cellStyle name="Normal" xfId="0" builtinId="0"/>
  </cellStyles>
  <dxfs count="2"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$A$2" fmlaRange="LISTE!$C$3:$C$8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0</xdr:row>
          <xdr:rowOff>180975</xdr:rowOff>
        </xdr:from>
        <xdr:to>
          <xdr:col>1</xdr:col>
          <xdr:colOff>561975</xdr:colOff>
          <xdr:row>2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CLIENT" displayName="CLIENT" ref="A1:E1048576" totalsRowShown="0">
  <autoFilter ref="A1:E1048576"/>
  <tableColumns count="5">
    <tableColumn id="1" name="FRS"/>
    <tableColumn id="2" name="DATE"/>
    <tableColumn id="3" name="N° FACTURE"/>
    <tableColumn id="4" name="DEBIT"/>
    <tableColumn id="5" name="CREDI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FRS" displayName="FRS" ref="A1:E1048576" totalsRowShown="0">
  <autoFilter ref="A1:E1048576"/>
  <tableColumns count="5">
    <tableColumn id="1" name="FRS"/>
    <tableColumn id="2" name="DATE"/>
    <tableColumn id="3" name="N° FACTURE"/>
    <tableColumn id="4" name="DEBIT"/>
    <tableColumn id="5" name="CRED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G14" sqref="G14"/>
    </sheetView>
  </sheetViews>
  <sheetFormatPr baseColWidth="10" defaultRowHeight="15" x14ac:dyDescent="0.25"/>
  <cols>
    <col min="2" max="2" width="16.28515625" customWidth="1"/>
    <col min="3" max="3" width="16.140625" customWidth="1"/>
    <col min="4" max="4" width="15.42578125" customWidth="1"/>
    <col min="5" max="5" width="14.7109375" customWidth="1"/>
    <col min="7" max="7" width="10.7109375" customWidth="1"/>
    <col min="8" max="8" width="6.28515625" customWidth="1"/>
    <col min="9" max="9" width="12.5703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10</v>
      </c>
      <c r="B2" s="1">
        <v>42384</v>
      </c>
      <c r="C2">
        <v>510</v>
      </c>
      <c r="D2">
        <v>50</v>
      </c>
    </row>
    <row r="3" spans="1:5" x14ac:dyDescent="0.25">
      <c r="A3" t="s">
        <v>11</v>
      </c>
      <c r="B3" s="1">
        <v>42508</v>
      </c>
      <c r="C3">
        <v>869</v>
      </c>
      <c r="D3">
        <v>50</v>
      </c>
    </row>
    <row r="4" spans="1:5" s="11" customFormat="1" x14ac:dyDescent="0.25">
      <c r="A4" s="11" t="s">
        <v>12</v>
      </c>
      <c r="B4" s="12">
        <v>42551</v>
      </c>
      <c r="C4" s="11">
        <v>487</v>
      </c>
      <c r="D4" s="11">
        <v>80</v>
      </c>
    </row>
    <row r="5" spans="1:5" x14ac:dyDescent="0.25">
      <c r="A5" t="s">
        <v>10</v>
      </c>
      <c r="B5" s="1">
        <v>42597</v>
      </c>
      <c r="C5">
        <v>560</v>
      </c>
      <c r="D5">
        <v>56</v>
      </c>
    </row>
    <row r="6" spans="1:5" x14ac:dyDescent="0.25">
      <c r="A6" t="s">
        <v>11</v>
      </c>
      <c r="B6" s="1">
        <v>42508</v>
      </c>
      <c r="C6">
        <v>123</v>
      </c>
      <c r="D6">
        <v>40</v>
      </c>
    </row>
    <row r="7" spans="1:5" s="11" customFormat="1" x14ac:dyDescent="0.25">
      <c r="A7" s="11" t="s">
        <v>12</v>
      </c>
      <c r="B7" s="12">
        <v>42464</v>
      </c>
      <c r="C7" s="11" t="s">
        <v>5</v>
      </c>
      <c r="E7" s="11">
        <v>98</v>
      </c>
    </row>
    <row r="8" spans="1:5" x14ac:dyDescent="0.25">
      <c r="A8" t="s">
        <v>14</v>
      </c>
      <c r="B8" s="1">
        <v>42528</v>
      </c>
      <c r="C8" t="s">
        <v>5</v>
      </c>
      <c r="E8">
        <v>100</v>
      </c>
    </row>
    <row r="9" spans="1:5" x14ac:dyDescent="0.25">
      <c r="A9" t="s">
        <v>13</v>
      </c>
      <c r="B9" s="1">
        <v>42529</v>
      </c>
      <c r="C9">
        <v>859</v>
      </c>
      <c r="D9">
        <v>80</v>
      </c>
    </row>
    <row r="10" spans="1:5" s="11" customFormat="1" x14ac:dyDescent="0.25">
      <c r="A10" s="11" t="s">
        <v>12</v>
      </c>
      <c r="B10" s="12">
        <v>42530</v>
      </c>
      <c r="C10" s="11">
        <v>489</v>
      </c>
      <c r="D10" s="11">
        <v>47</v>
      </c>
    </row>
    <row r="11" spans="1:5" x14ac:dyDescent="0.25">
      <c r="A11" t="s">
        <v>10</v>
      </c>
      <c r="B11" s="1">
        <v>42566</v>
      </c>
      <c r="C11" t="s">
        <v>5</v>
      </c>
      <c r="E11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A10" activeCellId="2" sqref="A4:XFD4 A7:XFD7 A10:XFD10"/>
    </sheetView>
  </sheetViews>
  <sheetFormatPr baseColWidth="10" defaultRowHeight="15" x14ac:dyDescent="0.25"/>
  <cols>
    <col min="3" max="3" width="13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15</v>
      </c>
      <c r="B2" s="1">
        <v>42384</v>
      </c>
      <c r="C2">
        <v>510</v>
      </c>
      <c r="E2">
        <v>50</v>
      </c>
    </row>
    <row r="3" spans="1:5" x14ac:dyDescent="0.25">
      <c r="A3" t="s">
        <v>16</v>
      </c>
      <c r="B3" s="1">
        <v>42508</v>
      </c>
      <c r="C3">
        <v>869</v>
      </c>
      <c r="E3">
        <v>50</v>
      </c>
    </row>
    <row r="4" spans="1:5" s="11" customFormat="1" x14ac:dyDescent="0.25">
      <c r="A4" s="11" t="s">
        <v>17</v>
      </c>
      <c r="B4" s="12">
        <v>42551</v>
      </c>
      <c r="C4" s="11">
        <v>487</v>
      </c>
      <c r="E4" s="11">
        <v>80</v>
      </c>
    </row>
    <row r="5" spans="1:5" x14ac:dyDescent="0.25">
      <c r="A5" t="s">
        <v>15</v>
      </c>
      <c r="B5" s="1">
        <v>42597</v>
      </c>
      <c r="C5">
        <v>560</v>
      </c>
      <c r="E5">
        <v>56</v>
      </c>
    </row>
    <row r="6" spans="1:5" x14ac:dyDescent="0.25">
      <c r="A6" t="s">
        <v>16</v>
      </c>
      <c r="B6" s="1">
        <v>42508</v>
      </c>
      <c r="C6">
        <v>123</v>
      </c>
      <c r="E6">
        <v>40</v>
      </c>
    </row>
    <row r="7" spans="1:5" s="11" customFormat="1" x14ac:dyDescent="0.25">
      <c r="A7" s="11" t="s">
        <v>17</v>
      </c>
      <c r="B7" s="12">
        <v>42464</v>
      </c>
      <c r="C7" s="11" t="s">
        <v>5</v>
      </c>
      <c r="D7" s="11">
        <v>98</v>
      </c>
    </row>
    <row r="8" spans="1:5" x14ac:dyDescent="0.25">
      <c r="A8" t="s">
        <v>19</v>
      </c>
      <c r="B8" s="1">
        <v>42528</v>
      </c>
      <c r="C8" t="s">
        <v>5</v>
      </c>
      <c r="D8">
        <v>100</v>
      </c>
    </row>
    <row r="9" spans="1:5" x14ac:dyDescent="0.25">
      <c r="A9" t="s">
        <v>20</v>
      </c>
      <c r="B9" s="1">
        <v>42529</v>
      </c>
      <c r="C9">
        <v>859</v>
      </c>
      <c r="E9">
        <v>100</v>
      </c>
    </row>
    <row r="10" spans="1:5" s="11" customFormat="1" x14ac:dyDescent="0.25">
      <c r="A10" s="11" t="s">
        <v>17</v>
      </c>
      <c r="B10" s="12">
        <v>42530</v>
      </c>
      <c r="C10" s="11">
        <v>489</v>
      </c>
      <c r="E10" s="11">
        <v>47</v>
      </c>
    </row>
    <row r="11" spans="1:5" x14ac:dyDescent="0.25">
      <c r="A11" t="s">
        <v>15</v>
      </c>
      <c r="B11" s="1">
        <v>42531</v>
      </c>
      <c r="C11">
        <v>654</v>
      </c>
      <c r="E11">
        <v>98</v>
      </c>
    </row>
    <row r="12" spans="1:5" x14ac:dyDescent="0.25">
      <c r="A12" t="s">
        <v>15</v>
      </c>
      <c r="B12" s="1">
        <v>42532</v>
      </c>
      <c r="C12" t="s">
        <v>5</v>
      </c>
      <c r="D12">
        <v>50</v>
      </c>
    </row>
    <row r="13" spans="1:5" x14ac:dyDescent="0.25">
      <c r="A13" t="s">
        <v>16</v>
      </c>
      <c r="B13" s="1">
        <v>42533</v>
      </c>
      <c r="C13" t="s">
        <v>5</v>
      </c>
      <c r="D13">
        <v>60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I19"/>
  <sheetViews>
    <sheetView tabSelected="1" workbookViewId="0">
      <selection activeCell="A11" sqref="A11:A12"/>
    </sheetView>
  </sheetViews>
  <sheetFormatPr baseColWidth="10" defaultRowHeight="15" x14ac:dyDescent="0.25"/>
  <cols>
    <col min="1" max="1" width="23.5703125" customWidth="1"/>
    <col min="2" max="2" width="21.85546875" customWidth="1"/>
    <col min="3" max="3" width="14.5703125" customWidth="1"/>
    <col min="4" max="4" width="15.7109375" customWidth="1"/>
    <col min="5" max="5" width="14.42578125" customWidth="1"/>
    <col min="6" max="7" width="14.28515625" customWidth="1"/>
  </cols>
  <sheetData>
    <row r="2" spans="1:9" x14ac:dyDescent="0.25">
      <c r="A2">
        <v>3</v>
      </c>
      <c r="D2" s="8"/>
    </row>
    <row r="3" spans="1:9" x14ac:dyDescent="0.25">
      <c r="D3" s="9"/>
    </row>
    <row r="4" spans="1:9" x14ac:dyDescent="0.25">
      <c r="A4" t="s">
        <v>27</v>
      </c>
      <c r="B4" s="10" t="str">
        <f>VLOOKUP(A2,LISTE!$A$2:$C$8,2,0)</f>
        <v>CLIENT3</v>
      </c>
      <c r="D4" s="8"/>
    </row>
    <row r="8" spans="1:9" x14ac:dyDescent="0.25">
      <c r="B8" s="6" t="s">
        <v>8</v>
      </c>
      <c r="C8" s="6"/>
      <c r="D8" s="6" t="s">
        <v>9</v>
      </c>
      <c r="E8" s="6"/>
      <c r="F8" s="6" t="s">
        <v>7</v>
      </c>
      <c r="G8" s="6"/>
      <c r="I8" t="s">
        <v>23</v>
      </c>
    </row>
    <row r="9" spans="1:9" x14ac:dyDescent="0.25">
      <c r="A9" t="s">
        <v>2</v>
      </c>
      <c r="B9" s="7" t="s">
        <v>3</v>
      </c>
      <c r="C9" s="7" t="s">
        <v>4</v>
      </c>
      <c r="D9" s="7" t="s">
        <v>3</v>
      </c>
      <c r="E9" s="7" t="s">
        <v>4</v>
      </c>
      <c r="F9" s="7" t="s">
        <v>24</v>
      </c>
      <c r="G9" s="7" t="s">
        <v>25</v>
      </c>
    </row>
    <row r="10" spans="1:9" x14ac:dyDescent="0.25">
      <c r="A10">
        <f>+IF(COUNTIF(CLIENT[FRS],$B$4)&lt;ROWS($9:9),"",INDEX(CLIENT[N° FACTURE],MATCH($B$4,CLIENT[FRS],0)+ROWS(CONSO!$9:9)-1))</f>
        <v>487</v>
      </c>
      <c r="B10">
        <f>VLOOKUP(A10,FRS!$C$2:$E$13,2,0)</f>
        <v>0</v>
      </c>
      <c r="C10">
        <f>VLOOKUP(A10,FRS!$C$2:$E$13,3,0)</f>
        <v>80</v>
      </c>
      <c r="D10">
        <f>+VLOOKUP(A10,CLIENT!$C$2:$E$11,2,0)</f>
        <v>80</v>
      </c>
      <c r="E10">
        <f>+VLOOKUP(A10,CLIENT!$C$2:$E$11,3,0)</f>
        <v>0</v>
      </c>
      <c r="F10">
        <f>B10-E10</f>
        <v>0</v>
      </c>
      <c r="G10">
        <f>C10-D10</f>
        <v>0</v>
      </c>
      <c r="I10" t="s">
        <v>26</v>
      </c>
    </row>
    <row r="11" spans="1:9" x14ac:dyDescent="0.25">
      <c r="A11" s="11">
        <f>+IF(COUNTIF(CLIENT[FRS],$B$4)&lt;ROWS($9:10),"",INDEX(CLIENT[N° FACTURE],MATCH($B$4,CLIENT[FRS],0)+ROWS(CONSO!$9:10)-1))</f>
        <v>560</v>
      </c>
      <c r="B11">
        <f>VLOOKUP(A11,FRS!$C$2:$E$13,2,0)</f>
        <v>0</v>
      </c>
      <c r="C11">
        <f>VLOOKUP(A11,FRS!$C$2:$E$13,3,0)</f>
        <v>56</v>
      </c>
      <c r="D11">
        <f>+VLOOKUP(A11,CLIENT!$C$2:$E$11,2,0)</f>
        <v>56</v>
      </c>
      <c r="E11">
        <f>+VLOOKUP(A11,CLIENT!$C$2:$E$11,3,0)</f>
        <v>0</v>
      </c>
      <c r="F11">
        <f t="shared" ref="F11:F13" si="0">B11-E11</f>
        <v>0</v>
      </c>
      <c r="G11">
        <f t="shared" ref="G11:G13" si="1">C11-D11</f>
        <v>0</v>
      </c>
    </row>
    <row r="12" spans="1:9" x14ac:dyDescent="0.25">
      <c r="A12" s="11">
        <f>+IF(COUNTIF(CLIENT[FRS],$B$4)&lt;ROWS($9:11),"",INDEX(CLIENT[N° FACTURE],MATCH($B$4,CLIENT[FRS],0)+ROWS(CONSO!$9:11)-1))</f>
        <v>123</v>
      </c>
      <c r="B12">
        <f>VLOOKUP(A12,FRS!$C$2:$E$13,2,0)</f>
        <v>0</v>
      </c>
      <c r="C12">
        <f>VLOOKUP(A12,FRS!$C$2:$E$13,3,0)</f>
        <v>40</v>
      </c>
      <c r="D12">
        <f>+VLOOKUP(A12,CLIENT!$C$2:$E$11,2,0)</f>
        <v>40</v>
      </c>
      <c r="E12">
        <f>+VLOOKUP(A12,CLIENT!$C$2:$E$11,3,0)</f>
        <v>0</v>
      </c>
      <c r="F12">
        <f t="shared" si="0"/>
        <v>0</v>
      </c>
      <c r="G12">
        <f t="shared" si="1"/>
        <v>0</v>
      </c>
    </row>
    <row r="13" spans="1:9" x14ac:dyDescent="0.25">
      <c r="A13" t="str">
        <f>+IF(COUNTIF(CLIENT[FRS],$B$4)&lt;ROWS($9:12),"",INDEX(CLIENT[N° FACTURE],MATCH($B$4,CLIENT[FRS],0)+ROWS(CONSO!$9:12)-1))</f>
        <v/>
      </c>
      <c r="B13" t="e">
        <f>VLOOKUP(A13,FRS!$C$2:$E$13,2,0)</f>
        <v>#N/A</v>
      </c>
      <c r="C13" t="e">
        <f>VLOOKUP(A13,FRS!$C$2:$E$13,3,0)</f>
        <v>#N/A</v>
      </c>
      <c r="D13" t="e">
        <f>+VLOOKUP(A13,CLIENT!$C$2:$E$11,2,0)</f>
        <v>#N/A</v>
      </c>
      <c r="E13" t="e">
        <f>+VLOOKUP(A13,CLIENT!$C$2:$E$11,3,0)</f>
        <v>#N/A</v>
      </c>
      <c r="F13" t="e">
        <f t="shared" si="0"/>
        <v>#N/A</v>
      </c>
      <c r="G13" t="e">
        <f t="shared" si="1"/>
        <v>#N/A</v>
      </c>
    </row>
    <row r="14" spans="1:9" x14ac:dyDescent="0.25">
      <c r="A14" t="str">
        <f>+IF(COUNTIF(CLIENT[FRS],$B$4)&lt;ROWS($9:13),"",INDEX(CLIENT[N° FACTURE],MATCH($B$4,CLIENT[FRS],0)+ROWS(CONSO!$9:13)-1))</f>
        <v/>
      </c>
    </row>
    <row r="15" spans="1:9" x14ac:dyDescent="0.25">
      <c r="A15" t="str">
        <f>+IF(COUNTIF(CLIENT[FRS],$B$4)&lt;ROWS($9:14),"",INDEX(CLIENT[N° FACTURE],MATCH($B$4,CLIENT[FRS],0)+ROWS(CONSO!$9:14)-1))</f>
        <v/>
      </c>
    </row>
    <row r="16" spans="1:9" x14ac:dyDescent="0.25">
      <c r="A16" t="str">
        <f>+IF(COUNTIF(CLIENT[FRS],$B$4)&lt;ROWS($9:15),"",INDEX(CLIENT[N° FACTURE],MATCH($B$4,CLIENT[FRS],0)+ROWS(CONSO!$9:15)-1))</f>
        <v/>
      </c>
    </row>
    <row r="17" spans="1:1" x14ac:dyDescent="0.25">
      <c r="A17" t="str">
        <f>+IF(COUNTIF(CLIENT[FRS],$B$4)&lt;ROWS($9:16),"",INDEX(CLIENT[N° FACTURE],MATCH($B$4,CLIENT[FRS],0)+ROWS(CONSO!$9:16)-1))</f>
        <v/>
      </c>
    </row>
    <row r="18" spans="1:1" x14ac:dyDescent="0.25">
      <c r="A18" t="str">
        <f>+IF(COUNTIF(CLIENT[FRS],$B$4)&lt;ROWS($9:17),"",INDEX(CLIENT[N° FACTURE],MATCH($B$4,CLIENT[FRS],0)+ROWS(CONSO!$9:17)-1))</f>
        <v/>
      </c>
    </row>
    <row r="19" spans="1:1" x14ac:dyDescent="0.25">
      <c r="A19" t="str">
        <f>+IF(COUNTIF(CLIENT[FRS],$B$4)&lt;ROWS($9:18),"",INDEX(CLIENT[N° FACTURE],MATCH($B$4,CLIENT[FRS],0)+ROWS(CONSO!$9:18)-1))</f>
        <v/>
      </c>
    </row>
  </sheetData>
  <mergeCells count="3">
    <mergeCell ref="B8:C8"/>
    <mergeCell ref="D8:E8"/>
    <mergeCell ref="F8:G8"/>
  </mergeCells>
  <conditionalFormatting sqref="D3">
    <cfRule type="expression" dxfId="1" priority="2">
      <formula>$G10="absent"</formula>
    </cfRule>
  </conditionalFormatting>
  <conditionalFormatting sqref="D3">
    <cfRule type="expression" dxfId="0" priority="1">
      <formula>+$C10="TOTAL"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0</xdr:col>
                    <xdr:colOff>485775</xdr:colOff>
                    <xdr:row>0</xdr:row>
                    <xdr:rowOff>180975</xdr:rowOff>
                  </from>
                  <to>
                    <xdr:col>1</xdr:col>
                    <xdr:colOff>561975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8"/>
  <sheetViews>
    <sheetView workbookViewId="0">
      <selection activeCell="A3" sqref="A3:A8"/>
    </sheetView>
  </sheetViews>
  <sheetFormatPr baseColWidth="10" defaultRowHeight="15" x14ac:dyDescent="0.25"/>
  <cols>
    <col min="3" max="3" width="14.42578125" customWidth="1"/>
  </cols>
  <sheetData>
    <row r="2" spans="1:3" x14ac:dyDescent="0.25">
      <c r="B2" t="s">
        <v>6</v>
      </c>
      <c r="C2" t="s">
        <v>22</v>
      </c>
    </row>
    <row r="3" spans="1:3" x14ac:dyDescent="0.25">
      <c r="A3">
        <v>1</v>
      </c>
      <c r="B3" s="2" t="s">
        <v>10</v>
      </c>
      <c r="C3" s="2" t="s">
        <v>15</v>
      </c>
    </row>
    <row r="4" spans="1:3" x14ac:dyDescent="0.25">
      <c r="A4">
        <v>2</v>
      </c>
      <c r="B4" s="3" t="s">
        <v>11</v>
      </c>
      <c r="C4" s="3" t="s">
        <v>16</v>
      </c>
    </row>
    <row r="5" spans="1:3" x14ac:dyDescent="0.25">
      <c r="A5">
        <v>3</v>
      </c>
      <c r="B5" s="2" t="s">
        <v>12</v>
      </c>
      <c r="C5" s="2" t="s">
        <v>17</v>
      </c>
    </row>
    <row r="6" spans="1:3" x14ac:dyDescent="0.25">
      <c r="A6">
        <v>4</v>
      </c>
      <c r="B6" s="3" t="s">
        <v>13</v>
      </c>
      <c r="C6" s="4" t="s">
        <v>18</v>
      </c>
    </row>
    <row r="7" spans="1:3" x14ac:dyDescent="0.25">
      <c r="A7">
        <v>5</v>
      </c>
      <c r="B7" s="2" t="s">
        <v>14</v>
      </c>
      <c r="C7" s="2" t="s">
        <v>19</v>
      </c>
    </row>
    <row r="8" spans="1:3" x14ac:dyDescent="0.25">
      <c r="A8">
        <v>6</v>
      </c>
      <c r="B8" s="5" t="s">
        <v>21</v>
      </c>
      <c r="C8" s="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</vt:lpstr>
      <vt:lpstr>FRS</vt:lpstr>
      <vt:lpstr>CONSO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Fumar</dc:creator>
  <cp:lastModifiedBy>Frederique Fumar</cp:lastModifiedBy>
  <dcterms:created xsi:type="dcterms:W3CDTF">2016-07-22T04:13:41Z</dcterms:created>
  <dcterms:modified xsi:type="dcterms:W3CDTF">2016-07-22T06:05:45Z</dcterms:modified>
</cp:coreProperties>
</file>