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285" windowWidth="19440" windowHeight="7950" tabRatio="500"/>
  </bookViews>
  <sheets>
    <sheet name="DEVIS" sheetId="1" r:id="rId1"/>
  </sheets>
  <definedNames>
    <definedName name="_xlnm._FilterDatabase" localSheetId="0" hidden="1">DEVIS!$P$82:$Z$1020</definedName>
    <definedName name="_xlnm.Print_Area" localSheetId="0">DEVIS!$C$7:$K$72</definedName>
  </definedNames>
  <calcPr calcId="145621"/>
</workbook>
</file>

<file path=xl/calcChain.xml><?xml version="1.0" encoding="utf-8"?>
<calcChain xmlns="http://schemas.openxmlformats.org/spreadsheetml/2006/main">
  <c r="AC5" i="1" l="1"/>
  <c r="AC4" i="1"/>
  <c r="AC3" i="1"/>
  <c r="AC2" i="1"/>
  <c r="AC10" i="1" l="1"/>
  <c r="AC8" i="1" l="1"/>
  <c r="AC7" i="1"/>
  <c r="AC6" i="1"/>
  <c r="AC23" i="1"/>
  <c r="F16" i="1" l="1"/>
  <c r="H8" i="1" l="1"/>
  <c r="E2" i="1" l="1"/>
  <c r="AC20" i="1" l="1"/>
  <c r="I7" i="1" l="1"/>
  <c r="AC9" i="1" l="1"/>
  <c r="AH2" i="1" l="1"/>
  <c r="AC21" i="1"/>
  <c r="C35" i="1"/>
  <c r="C34" i="1"/>
  <c r="F17" i="1"/>
  <c r="J19" i="1" l="1"/>
  <c r="J18" i="1"/>
  <c r="J17" i="1"/>
  <c r="J16" i="1"/>
  <c r="J15" i="1"/>
  <c r="J14" i="1"/>
  <c r="J13" i="1"/>
  <c r="F69" i="1" l="1"/>
  <c r="F70" i="1"/>
  <c r="F13" i="1" l="1"/>
  <c r="F68" i="1"/>
  <c r="C69" i="1" l="1"/>
  <c r="C68" i="1"/>
  <c r="K36" i="1" l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C67" i="1"/>
  <c r="K34" i="1"/>
  <c r="K35" i="1"/>
  <c r="K53" i="1"/>
  <c r="K58" i="1" l="1"/>
  <c r="K55" i="1"/>
  <c r="K56" i="1"/>
</calcChain>
</file>

<file path=xl/sharedStrings.xml><?xml version="1.0" encoding="utf-8"?>
<sst xmlns="http://schemas.openxmlformats.org/spreadsheetml/2006/main" count="1736" uniqueCount="313">
  <si>
    <t>SWIFT/BIC</t>
  </si>
  <si>
    <t>IBAN</t>
  </si>
  <si>
    <t>France</t>
  </si>
  <si>
    <t>Date du devis</t>
  </si>
  <si>
    <t>Référence du devis</t>
  </si>
  <si>
    <t>Numéro de client</t>
  </si>
  <si>
    <t>Date de validité du devis</t>
  </si>
  <si>
    <t>Emis par</t>
  </si>
  <si>
    <t>Contact</t>
  </si>
  <si>
    <t>La livraison sera effectuée dans les 4 semaines après réception de la confirmation de la commande.</t>
  </si>
  <si>
    <t>Description</t>
  </si>
  <si>
    <t>Unités</t>
  </si>
  <si>
    <t>TVA</t>
  </si>
  <si>
    <t>Quantités</t>
  </si>
  <si>
    <t>Banque</t>
  </si>
  <si>
    <t>BNP Paribas</t>
  </si>
  <si>
    <t>No de compte</t>
  </si>
  <si>
    <t>Code banque</t>
  </si>
  <si>
    <t>FRHHCXX1001</t>
  </si>
  <si>
    <t>FR2341124098234</t>
  </si>
  <si>
    <t>Merci d'avoir choisi Ma Compagnie pour nos services.</t>
  </si>
  <si>
    <t>No. TVA intra. : FRXX 999999999</t>
  </si>
  <si>
    <t>Détails bancaires</t>
  </si>
  <si>
    <t>No. Siren ou Siret : xxxxx</t>
  </si>
  <si>
    <t xml:space="preserve">Signature du client (précédée de la mention « Bon pour accord ») </t>
  </si>
  <si>
    <t>Service Après-Vente : Garantie 1 an.</t>
  </si>
  <si>
    <t>Infos additionnelles</t>
  </si>
  <si>
    <t>TOTAL TTC</t>
  </si>
  <si>
    <t>Prix unitaires HT</t>
  </si>
  <si>
    <t>Total HT</t>
  </si>
  <si>
    <t>Total TTC</t>
  </si>
  <si>
    <t>Données Client</t>
  </si>
  <si>
    <t>Nom société</t>
  </si>
  <si>
    <t>Liste des Incotermes</t>
  </si>
  <si>
    <t>Depuis demande de devis</t>
  </si>
  <si>
    <t>EXW</t>
  </si>
  <si>
    <t>FCA</t>
  </si>
  <si>
    <t>FAS (Maritime)</t>
  </si>
  <si>
    <t>FOB (Maritime)</t>
  </si>
  <si>
    <t>CPT</t>
  </si>
  <si>
    <t>CIP</t>
  </si>
  <si>
    <t>CFR (Maritime)</t>
  </si>
  <si>
    <t>CIF (Maritime)</t>
  </si>
  <si>
    <t>DAT</t>
  </si>
  <si>
    <t>DAP</t>
  </si>
  <si>
    <t>Depuis logiciel de Chiffrage</t>
  </si>
  <si>
    <t>Adresse de livraison</t>
  </si>
  <si>
    <t>Via Michelin / autoroute.fr / Mappy</t>
  </si>
  <si>
    <t>Chine</t>
  </si>
  <si>
    <t>Inde</t>
  </si>
  <si>
    <t>Type de Transport Principal</t>
  </si>
  <si>
    <t>Nombre de Camion</t>
  </si>
  <si>
    <t>Type de camion</t>
  </si>
  <si>
    <t>Depuis Logiciel Charge+</t>
  </si>
  <si>
    <t>Bateau</t>
  </si>
  <si>
    <t>Avion</t>
  </si>
  <si>
    <t>Régional 40T</t>
  </si>
  <si>
    <t>Régional porteur</t>
  </si>
  <si>
    <t>Coût de la marchandise en EXW (€)</t>
  </si>
  <si>
    <t>Distance a parcourir (Km)</t>
  </si>
  <si>
    <t>Temps de trajet (h)</t>
  </si>
  <si>
    <t>Cout péage (€)</t>
  </si>
  <si>
    <t>Nom du site de livraison</t>
  </si>
  <si>
    <t>Pays</t>
  </si>
  <si>
    <t>INPUT DATA</t>
  </si>
  <si>
    <t>BOUTON DE COMMANDE</t>
  </si>
  <si>
    <t>Numéro de télephone</t>
  </si>
  <si>
    <t>Mail</t>
  </si>
  <si>
    <t>Depuis CNR</t>
  </si>
  <si>
    <t>Longue distance 40T</t>
  </si>
  <si>
    <t>LIEN</t>
  </si>
  <si>
    <t>Terme kilometrique hors péage €</t>
  </si>
  <si>
    <t>Terme kilometrique avec péage €</t>
  </si>
  <si>
    <t>Terme journalier €</t>
  </si>
  <si>
    <t>Terme Horaire €</t>
  </si>
  <si>
    <t>Terme kilometrique €</t>
  </si>
  <si>
    <t>Données à exporter</t>
  </si>
  <si>
    <t>Données de livraison si FCA, FAS, FOB ou DAP Europe</t>
  </si>
  <si>
    <t>ZONE DE CALCUL</t>
  </si>
  <si>
    <t>Basse de données</t>
  </si>
  <si>
    <t>Nombre de conteneur</t>
  </si>
  <si>
    <t>supplément transport cellule sur bateau ( k€ )</t>
  </si>
  <si>
    <t>supplément transport cellule sur camion ( k€ )</t>
  </si>
  <si>
    <t>Depuis logiciel de Mr François Jacquelin</t>
  </si>
  <si>
    <t>Depuis ratio de Mme Sandrine Forrat</t>
  </si>
  <si>
    <t>Adresse</t>
  </si>
  <si>
    <t>Port de Marseille</t>
  </si>
  <si>
    <t>Port d'Anvers</t>
  </si>
  <si>
    <t>Port de Rotterdam</t>
  </si>
  <si>
    <t>Port du Havre</t>
  </si>
  <si>
    <t>13226, 23 Place de la Joliette, 13002 Marseille</t>
  </si>
  <si>
    <t>Belgique</t>
  </si>
  <si>
    <t>Pays Bas</t>
  </si>
  <si>
    <t>Antwerp Port House: Entrepotkaai 1, 2000 Antwerp</t>
  </si>
  <si>
    <t>Terre Plein de la Barre 76600 Le Havre</t>
  </si>
  <si>
    <t xml:space="preserve">Luxembourg Weg No. 2, 3198 LG Europoort, Pays Bas </t>
  </si>
  <si>
    <t>Données : ports fréquemment utilisé</t>
  </si>
  <si>
    <t>Nombre de caisse</t>
  </si>
  <si>
    <t xml:space="preserve">Données Stockage </t>
  </si>
  <si>
    <t>Date d'ouverture fichier</t>
  </si>
  <si>
    <t>Personne creant le devis</t>
  </si>
  <si>
    <t>Surface au sol (m²)</t>
  </si>
  <si>
    <t>Assurance transport principal (€)</t>
  </si>
  <si>
    <t>nom du client</t>
  </si>
  <si>
    <t>Adresse de l'entreprise</t>
  </si>
  <si>
    <t>Code Postal</t>
  </si>
  <si>
    <t>Distance à parcourir (Km)</t>
  </si>
  <si>
    <t>Nom de L'incoterm choisi</t>
  </si>
  <si>
    <t>Nombre de camion surbaissé</t>
  </si>
  <si>
    <t xml:space="preserve">Longue Distance 40T </t>
  </si>
  <si>
    <t xml:space="preserve">Régional 40T </t>
  </si>
  <si>
    <t>DEVIS No</t>
  </si>
  <si>
    <t>Numéro du devis</t>
  </si>
  <si>
    <t>Marge</t>
  </si>
  <si>
    <t>Coût Assurance Transport Principal €</t>
  </si>
  <si>
    <t>Pays d'arrivé</t>
  </si>
  <si>
    <t>Indicatif du pays</t>
  </si>
  <si>
    <t>Port d'arrivé</t>
  </si>
  <si>
    <t>Port de départ</t>
  </si>
  <si>
    <t>20' Standard</t>
  </si>
  <si>
    <t>20' Open Top</t>
  </si>
  <si>
    <t>40' Standard</t>
  </si>
  <si>
    <t>40' High Cube PalletWide</t>
  </si>
  <si>
    <t>40' Open Top</t>
  </si>
  <si>
    <t xml:space="preserve">CNSHA </t>
  </si>
  <si>
    <t>Shanghai</t>
  </si>
  <si>
    <t>Données : Coût de transport en bateau</t>
  </si>
  <si>
    <r>
      <t xml:space="preserve">Adresse de livraison si </t>
    </r>
    <r>
      <rPr>
        <b/>
        <u/>
        <sz val="18"/>
        <color theme="1"/>
        <rFont val="Calibri"/>
        <family val="2"/>
        <scheme val="minor"/>
      </rPr>
      <t>DAP (EUROPE)</t>
    </r>
  </si>
  <si>
    <r>
      <t xml:space="preserve">Adresse de Livraison si </t>
    </r>
    <r>
      <rPr>
        <b/>
        <u/>
        <sz val="16"/>
        <color theme="1"/>
        <rFont val="Arial"/>
        <family val="2"/>
      </rPr>
      <t>FAS ou FOB</t>
    </r>
  </si>
  <si>
    <r>
      <t xml:space="preserve">Coût marchandise </t>
    </r>
    <r>
      <rPr>
        <b/>
        <u/>
        <sz val="18"/>
        <color theme="1"/>
        <rFont val="Arial"/>
        <family val="2"/>
      </rPr>
      <t>EXW</t>
    </r>
    <r>
      <rPr>
        <sz val="12"/>
        <color theme="1"/>
        <rFont val="Arial"/>
        <family val="2"/>
      </rPr>
      <t xml:space="preserve"> (€)</t>
    </r>
  </si>
  <si>
    <t>Coût de stockage 1 mois (€)</t>
  </si>
  <si>
    <t>Coût de stockage 5 mois (€)</t>
  </si>
  <si>
    <r>
      <t xml:space="preserve">Coût de revient </t>
    </r>
    <r>
      <rPr>
        <b/>
        <i/>
        <u/>
        <sz val="16"/>
        <color theme="1"/>
        <rFont val="Arial"/>
        <family val="2"/>
      </rPr>
      <t>camion</t>
    </r>
    <r>
      <rPr>
        <sz val="12"/>
        <color theme="1"/>
        <rFont val="Arial"/>
        <family val="2"/>
      </rPr>
      <t xml:space="preserve"> (€)</t>
    </r>
  </si>
  <si>
    <t>FAIRE LES DEUX SI LA DEMANDE EST EN CIF ou CFR</t>
  </si>
  <si>
    <r>
      <t xml:space="preserve">Complement pour livraison </t>
    </r>
    <r>
      <rPr>
        <b/>
        <u/>
        <sz val="16"/>
        <color theme="1"/>
        <rFont val="Arial"/>
        <family val="2"/>
      </rPr>
      <t>CIF ou CFR</t>
    </r>
  </si>
  <si>
    <t>Cout madutention port de départ ($)</t>
  </si>
  <si>
    <t>Cout madutention port d'arriver ($)</t>
  </si>
  <si>
    <t>Hong Kong</t>
  </si>
  <si>
    <t>Japon</t>
  </si>
  <si>
    <t>Tokyo</t>
  </si>
  <si>
    <t>Tiangzin</t>
  </si>
  <si>
    <t>TIA</t>
  </si>
  <si>
    <t>Russie</t>
  </si>
  <si>
    <t>Saint-Pétersbourg</t>
  </si>
  <si>
    <t>Arkangelsk</t>
  </si>
  <si>
    <t>Mourmansk</t>
  </si>
  <si>
    <t>Varendei</t>
  </si>
  <si>
    <t>Dudinka</t>
  </si>
  <si>
    <t>Sakhalin</t>
  </si>
  <si>
    <t>Vanino</t>
  </si>
  <si>
    <t>Nakhodka</t>
  </si>
  <si>
    <t>Vostochny</t>
  </si>
  <si>
    <t>Vladivostock</t>
  </si>
  <si>
    <t>Kaliningrad</t>
  </si>
  <si>
    <t>Klaipeda</t>
  </si>
  <si>
    <t>Lituanie</t>
  </si>
  <si>
    <t>Letonie</t>
  </si>
  <si>
    <t>Riga</t>
  </si>
  <si>
    <t>Ventspils</t>
  </si>
  <si>
    <t>Estonie</t>
  </si>
  <si>
    <t>Tallin</t>
  </si>
  <si>
    <t>Finlande</t>
  </si>
  <si>
    <t>Skoldvik</t>
  </si>
  <si>
    <t>Naantali</t>
  </si>
  <si>
    <t>Kokkola</t>
  </si>
  <si>
    <t>Raahe</t>
  </si>
  <si>
    <t>Continant Africain (ouest)</t>
  </si>
  <si>
    <t>Abidjan</t>
  </si>
  <si>
    <t>Lagos</t>
  </si>
  <si>
    <t>Port Gentil</t>
  </si>
  <si>
    <t>Pointe Noire</t>
  </si>
  <si>
    <t>Luanda</t>
  </si>
  <si>
    <t>Los Angeles</t>
  </si>
  <si>
    <t>San Diego</t>
  </si>
  <si>
    <t>Oakland</t>
  </si>
  <si>
    <t>New York</t>
  </si>
  <si>
    <t>USA (ouest)</t>
  </si>
  <si>
    <t>USA (est)</t>
  </si>
  <si>
    <t>Savannah</t>
  </si>
  <si>
    <t>Miami</t>
  </si>
  <si>
    <t>Houston</t>
  </si>
  <si>
    <t>Nouvelle Orleans</t>
  </si>
  <si>
    <t>Espagne</t>
  </si>
  <si>
    <t>Vigo</t>
  </si>
  <si>
    <t>Barcelone</t>
  </si>
  <si>
    <t>Valence</t>
  </si>
  <si>
    <t>Majorque</t>
  </si>
  <si>
    <t>Angleterre/Ecosse/Irlande</t>
  </si>
  <si>
    <t>Forth</t>
  </si>
  <si>
    <t>Milford Haven</t>
  </si>
  <si>
    <t>Liverpool</t>
  </si>
  <si>
    <t>Belfast</t>
  </si>
  <si>
    <t>Norvege</t>
  </si>
  <si>
    <t>Narvik</t>
  </si>
  <si>
    <t>Bergen</t>
  </si>
  <si>
    <t>Skien - Grenland</t>
  </si>
  <si>
    <t>Las Palmas</t>
  </si>
  <si>
    <t>Tanger</t>
  </si>
  <si>
    <t>Alger</t>
  </si>
  <si>
    <t>Continant Africain (Sud)</t>
  </si>
  <si>
    <t>Durban</t>
  </si>
  <si>
    <t>Cape Town</t>
  </si>
  <si>
    <t>Mombassa</t>
  </si>
  <si>
    <t>Continant Africain (est)</t>
  </si>
  <si>
    <t>Djibouti</t>
  </si>
  <si>
    <t>Port Soudan</t>
  </si>
  <si>
    <t>Ho Chi Minh</t>
  </si>
  <si>
    <t>Haiphong</t>
  </si>
  <si>
    <t>L'asie du sud-est</t>
  </si>
  <si>
    <t>Bangkok</t>
  </si>
  <si>
    <t>Singapour</t>
  </si>
  <si>
    <t>Surabaya</t>
  </si>
  <si>
    <t>Jakarta</t>
  </si>
  <si>
    <t>Malakasar</t>
  </si>
  <si>
    <t>Manille</t>
  </si>
  <si>
    <t>Port Klang</t>
  </si>
  <si>
    <t>Adelaide</t>
  </si>
  <si>
    <t>Brisbane</t>
  </si>
  <si>
    <t>Darwin</t>
  </si>
  <si>
    <t>Fremantle</t>
  </si>
  <si>
    <t>Broome</t>
  </si>
  <si>
    <t>Sydney</t>
  </si>
  <si>
    <t>Melbourne</t>
  </si>
  <si>
    <t>Hobart</t>
  </si>
  <si>
    <t>Australie</t>
  </si>
  <si>
    <t>Mumbai</t>
  </si>
  <si>
    <t>Haldia</t>
  </si>
  <si>
    <t>Vishakapatnam</t>
  </si>
  <si>
    <t>Tuticorin</t>
  </si>
  <si>
    <t>Chennai-Ennore</t>
  </si>
  <si>
    <t>Kingston</t>
  </si>
  <si>
    <t>Carthagène</t>
  </si>
  <si>
    <t>Balboa</t>
  </si>
  <si>
    <t>Puerto Cortes</t>
  </si>
  <si>
    <t>Limon Moin</t>
  </si>
  <si>
    <t>Manzanillo</t>
  </si>
  <si>
    <t>Veracruz</t>
  </si>
  <si>
    <t>Mexique</t>
  </si>
  <si>
    <t>Jamaïque</t>
  </si>
  <si>
    <t>Colombie</t>
  </si>
  <si>
    <t>Panama</t>
  </si>
  <si>
    <t>Honduras</t>
  </si>
  <si>
    <t>Costa Rica</t>
  </si>
  <si>
    <t>Puerto Rica</t>
  </si>
  <si>
    <t>San Juan</t>
  </si>
  <si>
    <t>Barbade</t>
  </si>
  <si>
    <t>Martinique</t>
  </si>
  <si>
    <t>Puerto Cabello</t>
  </si>
  <si>
    <t>Venezuela</t>
  </si>
  <si>
    <t>Corée du sud</t>
  </si>
  <si>
    <t>Incheon</t>
  </si>
  <si>
    <t>Gwangyang</t>
  </si>
  <si>
    <t>Busan</t>
  </si>
  <si>
    <t>Nagoya</t>
  </si>
  <si>
    <t>Kobe</t>
  </si>
  <si>
    <t>Chiba</t>
  </si>
  <si>
    <t>Tomakomai</t>
  </si>
  <si>
    <t>Niagata</t>
  </si>
  <si>
    <t>Sendai</t>
  </si>
  <si>
    <t>Kitakyushu</t>
  </si>
  <si>
    <t>Kiire</t>
  </si>
  <si>
    <t>Guayaquil</t>
  </si>
  <si>
    <t>Equateur</t>
  </si>
  <si>
    <t>Callao</t>
  </si>
  <si>
    <t>Perou</t>
  </si>
  <si>
    <t>Valparaiso</t>
  </si>
  <si>
    <t>Tacopilla</t>
  </si>
  <si>
    <t>Chili (centre)</t>
  </si>
  <si>
    <t>Chili (nord)</t>
  </si>
  <si>
    <t>Chili (sud)</t>
  </si>
  <si>
    <t>Lirquen</t>
  </si>
  <si>
    <t>Argentine (sud)</t>
  </si>
  <si>
    <t>Caleto Cordoba</t>
  </si>
  <si>
    <t>Bahia Blanca</t>
  </si>
  <si>
    <t>Argentine (centre)</t>
  </si>
  <si>
    <t>San Lorenzo</t>
  </si>
  <si>
    <t>Argentine (nord)</t>
  </si>
  <si>
    <t>Buenos Aires</t>
  </si>
  <si>
    <t>Rosario</t>
  </si>
  <si>
    <t>Brezil (sud)</t>
  </si>
  <si>
    <t>Rio Grande</t>
  </si>
  <si>
    <t>São Sebastião</t>
  </si>
  <si>
    <t>Rio de Janeiro</t>
  </si>
  <si>
    <t>Victoria</t>
  </si>
  <si>
    <t>Natal</t>
  </si>
  <si>
    <t>Aratu-Salvador</t>
  </si>
  <si>
    <t>Brezil (centre)</t>
  </si>
  <si>
    <t>Itaqui</t>
  </si>
  <si>
    <t>Brezil (nord)</t>
  </si>
  <si>
    <t>Belem</t>
  </si>
  <si>
    <t>Georgetown</t>
  </si>
  <si>
    <t>Guyane</t>
  </si>
  <si>
    <t>Buenaventura</t>
  </si>
  <si>
    <t>Karachi</t>
  </si>
  <si>
    <t>Pakistant</t>
  </si>
  <si>
    <t>Bandar Abbas</t>
  </si>
  <si>
    <t>Iran</t>
  </si>
  <si>
    <t>Aden</t>
  </si>
  <si>
    <t>Yemen</t>
  </si>
  <si>
    <t>Oman</t>
  </si>
  <si>
    <t>Sallalah</t>
  </si>
  <si>
    <t>Mascate</t>
  </si>
  <si>
    <t>Jeddah</t>
  </si>
  <si>
    <t>Arabie Saudite</t>
  </si>
  <si>
    <t>Doumman</t>
  </si>
  <si>
    <t>Augusta</t>
  </si>
  <si>
    <t>Sicile</t>
  </si>
  <si>
    <t>Sardaigne</t>
  </si>
  <si>
    <t>Cagliari</t>
  </si>
  <si>
    <t>Choix</t>
  </si>
  <si>
    <t>mon entreprise</t>
  </si>
  <si>
    <t>rue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</si>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</sst>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&quot;€&quot;"/>
    <numFmt numFmtId="165" formatCode="#,##0.00\ \k\r"/>
    <numFmt numFmtId="166" formatCode="_-[$£-809]* #,##0.00_-;\-[$£-809]* #,##0.00_-;_-[$£-809]* &quot;-&quot;??_-;_-@_-"/>
    <numFmt numFmtId="167" formatCode="_-* #,##0.00\ [$€-407]_-;\-* #,##0.00\ [$€-407]_-;_-* &quot;-&quot;??\ [$€-407]_-;_-@_-"/>
    <numFmt numFmtId="168" formatCode="#,##0.00\ [$€-407]"/>
    <numFmt numFmtId="169" formatCode="d\.m\.yyyy;@"/>
    <numFmt numFmtId="170" formatCode="_-* #,##0.00\ [$€-40C]_-;\-* #,##0.00\ [$€-40C]_-;_-* &quot;-&quot;??\ [$€-40C]_-;_-@_-"/>
  </numFmts>
  <fonts count="37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 tint="0.499984740745262"/>
      <name val="Arial"/>
      <family val="2"/>
    </font>
    <font>
      <sz val="12"/>
      <color rgb="FFFF0000"/>
      <name val="Arial"/>
      <family val="2"/>
    </font>
    <font>
      <u/>
      <sz val="12"/>
      <color theme="1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sz val="10"/>
      <name val="N Helvetica Narrow"/>
    </font>
    <font>
      <sz val="12"/>
      <name val="Arial"/>
      <family val="2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  <font>
      <b/>
      <i/>
      <u/>
      <sz val="16"/>
      <color theme="1"/>
      <name val="Arial"/>
      <family val="2"/>
    </font>
    <font>
      <b/>
      <sz val="22"/>
      <color theme="1"/>
      <name val="Arial"/>
      <family val="2"/>
    </font>
    <font>
      <b/>
      <i/>
      <u/>
      <sz val="20"/>
      <color theme="1"/>
      <name val="Arial"/>
      <family val="2"/>
    </font>
    <font>
      <sz val="12"/>
      <color rgb="FF000000"/>
      <name val="Calibri"/>
      <family val="2"/>
    </font>
    <font>
      <sz val="16"/>
      <color theme="1"/>
      <name val="Arial"/>
      <family val="2"/>
    </font>
    <font>
      <b/>
      <sz val="11"/>
      <color rgb="FF4C4C4C"/>
      <name val="Verdana"/>
      <family val="2"/>
    </font>
    <font>
      <sz val="11"/>
      <color rgb="FF4C4C4C"/>
      <name val="Verdana"/>
      <family val="2"/>
    </font>
    <font>
      <b/>
      <sz val="28"/>
      <color rgb="FFDD0806"/>
      <name val="Calibri"/>
      <family val="2"/>
    </font>
    <font>
      <sz val="18"/>
      <color rgb="FF000000"/>
      <name val="Calibri"/>
      <family val="2"/>
    </font>
    <font>
      <b/>
      <i/>
      <u/>
      <sz val="18"/>
      <color rgb="FF000000"/>
      <name val="Calibri"/>
      <family val="2"/>
    </font>
    <font>
      <b/>
      <u/>
      <sz val="18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b/>
      <u/>
      <sz val="18"/>
      <color theme="1"/>
      <name val="Arial"/>
      <family val="2"/>
    </font>
    <font>
      <b/>
      <sz val="12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2" fillId="0" borderId="0" applyNumberFormat="0" applyFill="0" applyBorder="0" applyAlignment="0" applyProtection="0"/>
  </cellStyleXfs>
  <cellXfs count="316">
    <xf numFmtId="0" fontId="0" fillId="0" borderId="0" xfId="0"/>
    <xf numFmtId="0" fontId="7" fillId="2" borderId="0" xfId="0" applyFont="1" applyFill="1"/>
    <xf numFmtId="0" fontId="8" fillId="2" borderId="0" xfId="0" applyFont="1" applyFill="1"/>
    <xf numFmtId="0" fontId="7" fillId="2" borderId="1" xfId="0" applyFont="1" applyFill="1" applyBorder="1"/>
    <xf numFmtId="0" fontId="7" fillId="2" borderId="2" xfId="0" applyFont="1" applyFill="1" applyBorder="1"/>
    <xf numFmtId="0" fontId="7" fillId="2" borderId="3" xfId="0" applyFont="1" applyFill="1" applyBorder="1"/>
    <xf numFmtId="0" fontId="7" fillId="2" borderId="0" xfId="0" applyFont="1" applyFill="1" applyBorder="1"/>
    <xf numFmtId="0" fontId="7" fillId="2" borderId="0" xfId="0" applyFont="1" applyFill="1" applyBorder="1" applyAlignment="1">
      <alignment horizontal="center"/>
    </xf>
    <xf numFmtId="164" fontId="7" fillId="2" borderId="0" xfId="0" applyNumberFormat="1" applyFont="1" applyFill="1" applyBorder="1"/>
    <xf numFmtId="9" fontId="7" fillId="2" borderId="0" xfId="0" applyNumberFormat="1" applyFont="1" applyFill="1" applyBorder="1"/>
    <xf numFmtId="0" fontId="9" fillId="2" borderId="0" xfId="0" applyFont="1" applyFill="1"/>
    <xf numFmtId="0" fontId="10" fillId="2" borderId="0" xfId="0" applyFont="1" applyFill="1"/>
    <xf numFmtId="0" fontId="7" fillId="2" borderId="4" xfId="0" applyFont="1" applyFill="1" applyBorder="1"/>
    <xf numFmtId="0" fontId="7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7" fillId="3" borderId="0" xfId="0" applyFont="1" applyFill="1"/>
    <xf numFmtId="165" fontId="9" fillId="2" borderId="0" xfId="0" applyNumberFormat="1" applyFont="1" applyFill="1"/>
    <xf numFmtId="0" fontId="7" fillId="2" borderId="0" xfId="0" applyFont="1" applyFill="1" applyAlignment="1">
      <alignment horizontal="right"/>
    </xf>
    <xf numFmtId="0" fontId="11" fillId="2" borderId="0" xfId="0" applyFont="1" applyFill="1" applyAlignment="1">
      <alignment horizontal="left"/>
    </xf>
    <xf numFmtId="0" fontId="7" fillId="3" borderId="0" xfId="0" applyFont="1" applyFill="1" applyBorder="1"/>
    <xf numFmtId="0" fontId="7" fillId="2" borderId="11" xfId="0" applyFont="1" applyFill="1" applyBorder="1"/>
    <xf numFmtId="0" fontId="8" fillId="2" borderId="12" xfId="0" applyFont="1" applyFill="1" applyBorder="1"/>
    <xf numFmtId="0" fontId="12" fillId="2" borderId="0" xfId="0" applyFont="1" applyFill="1" applyAlignment="1">
      <alignment horizontal="right"/>
    </xf>
    <xf numFmtId="0" fontId="7" fillId="2" borderId="0" xfId="0" applyFont="1" applyFill="1" applyBorder="1" applyAlignment="1">
      <alignment horizontal="left"/>
    </xf>
    <xf numFmtId="14" fontId="7" fillId="2" borderId="0" xfId="0" applyNumberFormat="1" applyFont="1" applyFill="1" applyBorder="1" applyAlignment="1">
      <alignment horizontal="left"/>
    </xf>
    <xf numFmtId="14" fontId="7" fillId="2" borderId="0" xfId="0" applyNumberFormat="1" applyFont="1" applyFill="1" applyBorder="1" applyAlignment="1"/>
    <xf numFmtId="0" fontId="8" fillId="2" borderId="0" xfId="0" applyFont="1" applyFill="1" applyBorder="1"/>
    <xf numFmtId="0" fontId="7" fillId="2" borderId="0" xfId="0" applyFont="1" applyFill="1" applyBorder="1" applyAlignment="1">
      <alignment horizontal="right"/>
    </xf>
    <xf numFmtId="0" fontId="4" fillId="2" borderId="0" xfId="0" applyFont="1" applyFill="1" applyBorder="1"/>
    <xf numFmtId="0" fontId="7" fillId="3" borderId="0" xfId="0" applyFont="1" applyFill="1" applyAlignment="1">
      <alignment horizontal="right"/>
    </xf>
    <xf numFmtId="0" fontId="14" fillId="2" borderId="0" xfId="0" applyFont="1" applyFill="1"/>
    <xf numFmtId="0" fontId="5" fillId="2" borderId="0" xfId="0" applyFont="1" applyFill="1" applyAlignment="1">
      <alignment horizontal="left"/>
    </xf>
    <xf numFmtId="168" fontId="7" fillId="2" borderId="0" xfId="0" applyNumberFormat="1" applyFont="1" applyFill="1"/>
    <xf numFmtId="168" fontId="7" fillId="2" borderId="12" xfId="0" applyNumberFormat="1" applyFont="1" applyFill="1" applyBorder="1"/>
    <xf numFmtId="168" fontId="9" fillId="2" borderId="0" xfId="0" applyNumberFormat="1" applyFont="1" applyFill="1"/>
    <xf numFmtId="0" fontId="15" fillId="2" borderId="0" xfId="0" applyFont="1" applyFill="1"/>
    <xf numFmtId="0" fontId="16" fillId="2" borderId="0" xfId="0" applyFont="1" applyFill="1"/>
    <xf numFmtId="169" fontId="7" fillId="3" borderId="0" xfId="0" applyNumberFormat="1" applyFont="1" applyFill="1" applyAlignment="1">
      <alignment horizontal="left" indent="1"/>
    </xf>
    <xf numFmtId="0" fontId="8" fillId="2" borderId="0" xfId="0" applyFont="1" applyFill="1"/>
    <xf numFmtId="0" fontId="8" fillId="2" borderId="12" xfId="0" applyFont="1" applyFill="1" applyBorder="1"/>
    <xf numFmtId="0" fontId="9" fillId="2" borderId="0" xfId="0" applyFont="1" applyFill="1"/>
    <xf numFmtId="0" fontId="14" fillId="2" borderId="0" xfId="0" applyFont="1" applyFill="1"/>
    <xf numFmtId="0" fontId="7" fillId="2" borderId="0" xfId="0" applyFont="1" applyFill="1"/>
    <xf numFmtId="0" fontId="7" fillId="3" borderId="0" xfId="0" applyFont="1" applyFill="1" applyAlignment="1">
      <alignment horizontal="right"/>
    </xf>
    <xf numFmtId="0" fontId="17" fillId="5" borderId="0" xfId="0" applyFont="1" applyFill="1"/>
    <xf numFmtId="0" fontId="6" fillId="2" borderId="5" xfId="0" applyFont="1" applyFill="1" applyBorder="1"/>
    <xf numFmtId="0" fontId="3" fillId="2" borderId="5" xfId="0" applyFont="1" applyFill="1" applyBorder="1"/>
    <xf numFmtId="0" fontId="4" fillId="2" borderId="5" xfId="0" applyFont="1" applyFill="1" applyBorder="1"/>
    <xf numFmtId="0" fontId="6" fillId="2" borderId="5" xfId="0" applyFont="1" applyFill="1" applyBorder="1" applyAlignment="1">
      <alignment horizontal="left"/>
    </xf>
    <xf numFmtId="14" fontId="4" fillId="2" borderId="0" xfId="0" applyNumberFormat="1" applyFont="1" applyFill="1" applyBorder="1"/>
    <xf numFmtId="0" fontId="4" fillId="2" borderId="0" xfId="0" applyFont="1" applyFill="1" applyBorder="1" applyAlignment="1">
      <alignment horizontal="left"/>
    </xf>
    <xf numFmtId="0" fontId="4" fillId="2" borderId="0" xfId="0" quotePrefix="1" applyFont="1" applyFill="1" applyBorder="1"/>
    <xf numFmtId="0" fontId="13" fillId="2" borderId="0" xfId="0" applyFont="1" applyFill="1" applyBorder="1"/>
    <xf numFmtId="0" fontId="13" fillId="2" borderId="0" xfId="0" applyFont="1" applyFill="1" applyBorder="1"/>
    <xf numFmtId="0" fontId="9" fillId="3" borderId="0" xfId="0" applyFont="1" applyFill="1"/>
    <xf numFmtId="0" fontId="10" fillId="3" borderId="0" xfId="0" applyFont="1" applyFill="1"/>
    <xf numFmtId="14" fontId="4" fillId="3" borderId="0" xfId="0" applyNumberFormat="1" applyFont="1" applyFill="1" applyAlignment="1">
      <alignment horizontal="right"/>
    </xf>
    <xf numFmtId="0" fontId="7" fillId="3" borderId="0" xfId="0" applyFont="1" applyFill="1" applyAlignment="1">
      <alignment horizontal="left" indent="1"/>
    </xf>
    <xf numFmtId="14" fontId="7" fillId="3" borderId="0" xfId="0" applyNumberFormat="1" applyFont="1" applyFill="1" applyAlignment="1">
      <alignment horizontal="left" indent="1"/>
    </xf>
    <xf numFmtId="167" fontId="7" fillId="2" borderId="7" xfId="0" applyNumberFormat="1" applyFont="1" applyFill="1" applyBorder="1"/>
    <xf numFmtId="170" fontId="7" fillId="2" borderId="0" xfId="0" applyNumberFormat="1" applyFont="1" applyFill="1" applyBorder="1"/>
    <xf numFmtId="170" fontId="7" fillId="2" borderId="4" xfId="0" applyNumberFormat="1" applyFont="1" applyFill="1" applyBorder="1"/>
    <xf numFmtId="166" fontId="7" fillId="2" borderId="4" xfId="0" applyNumberFormat="1" applyFont="1" applyFill="1" applyBorder="1"/>
    <xf numFmtId="166" fontId="7" fillId="2" borderId="8" xfId="0" applyNumberFormat="1" applyFont="1" applyFill="1" applyBorder="1"/>
    <xf numFmtId="166" fontId="7" fillId="2" borderId="9" xfId="0" applyNumberFormat="1" applyFont="1" applyFill="1" applyBorder="1"/>
    <xf numFmtId="166" fontId="7" fillId="2" borderId="10" xfId="0" applyNumberFormat="1" applyFont="1" applyFill="1" applyBorder="1"/>
    <xf numFmtId="170" fontId="7" fillId="2" borderId="7" xfId="0" applyNumberFormat="1" applyFont="1" applyFill="1" applyBorder="1"/>
    <xf numFmtId="0" fontId="7" fillId="2" borderId="1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9" fontId="7" fillId="2" borderId="7" xfId="0" applyNumberFormat="1" applyFont="1" applyFill="1" applyBorder="1"/>
    <xf numFmtId="9" fontId="7" fillId="2" borderId="10" xfId="0" applyNumberFormat="1" applyFont="1" applyFill="1" applyBorder="1"/>
    <xf numFmtId="0" fontId="8" fillId="4" borderId="13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/>
    <xf numFmtId="0" fontId="7" fillId="0" borderId="0" xfId="0" applyFont="1" applyFill="1" applyAlignment="1">
      <alignment horizontal="center" vertical="center"/>
    </xf>
    <xf numFmtId="0" fontId="0" fillId="0" borderId="16" xfId="0" applyBorder="1" applyProtection="1"/>
    <xf numFmtId="0" fontId="21" fillId="0" borderId="0" xfId="0" applyFont="1" applyProtection="1"/>
    <xf numFmtId="0" fontId="0" fillId="0" borderId="16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14" fontId="7" fillId="0" borderId="16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3" borderId="26" xfId="0" applyFont="1" applyFill="1" applyBorder="1"/>
    <xf numFmtId="0" fontId="7" fillId="3" borderId="25" xfId="0" applyFont="1" applyFill="1" applyBorder="1"/>
    <xf numFmtId="0" fontId="7" fillId="0" borderId="26" xfId="0" applyFont="1" applyFill="1" applyBorder="1"/>
    <xf numFmtId="0" fontId="7" fillId="3" borderId="30" xfId="0" applyFont="1" applyFill="1" applyBorder="1"/>
    <xf numFmtId="0" fontId="7" fillId="3" borderId="29" xfId="0" applyFont="1" applyFill="1" applyBorder="1"/>
    <xf numFmtId="0" fontId="22" fillId="7" borderId="19" xfId="6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wrapText="1"/>
    </xf>
    <xf numFmtId="0" fontId="7" fillId="3" borderId="0" xfId="0" applyFont="1" applyFill="1" applyAlignment="1">
      <alignment wrapText="1"/>
    </xf>
    <xf numFmtId="0" fontId="7" fillId="3" borderId="0" xfId="0" applyFont="1" applyFill="1" applyBorder="1" applyAlignment="1">
      <alignment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14" fontId="7" fillId="0" borderId="16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22" fillId="0" borderId="16" xfId="6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7" borderId="27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6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11" fillId="0" borderId="0" xfId="0" applyFont="1" applyAlignment="1">
      <alignment horizontal="left"/>
    </xf>
    <xf numFmtId="0" fontId="7" fillId="7" borderId="2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3" fontId="0" fillId="0" borderId="27" xfId="0" applyNumberFormat="1" applyFill="1" applyBorder="1" applyAlignment="1">
      <alignment horizontal="center" vertical="center"/>
    </xf>
    <xf numFmtId="3" fontId="0" fillId="0" borderId="11" xfId="0" applyNumberFormat="1" applyFill="1" applyBorder="1" applyAlignment="1">
      <alignment vertical="center"/>
    </xf>
    <xf numFmtId="9" fontId="7" fillId="0" borderId="16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7" fillId="2" borderId="0" xfId="0" applyFont="1" applyFill="1" applyAlignment="1"/>
    <xf numFmtId="0" fontId="7" fillId="7" borderId="24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7" fillId="9" borderId="24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8" fillId="0" borderId="16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vertical="center"/>
    </xf>
    <xf numFmtId="0" fontId="7" fillId="0" borderId="27" xfId="0" applyFont="1" applyFill="1" applyBorder="1" applyAlignment="1">
      <alignment horizontal="center" vertical="center"/>
    </xf>
    <xf numFmtId="3" fontId="7" fillId="0" borderId="16" xfId="0" applyNumberFormat="1" applyFont="1" applyFill="1" applyBorder="1" applyAlignment="1">
      <alignment horizontal="center" vertical="center"/>
    </xf>
    <xf numFmtId="0" fontId="22" fillId="7" borderId="54" xfId="6" applyFill="1" applyBorder="1" applyAlignment="1">
      <alignment horizontal="center" vertical="center"/>
    </xf>
    <xf numFmtId="0" fontId="7" fillId="3" borderId="53" xfId="0" applyFont="1" applyFill="1" applyBorder="1"/>
    <xf numFmtId="0" fontId="7" fillId="3" borderId="17" xfId="0" applyFont="1" applyFill="1" applyBorder="1"/>
    <xf numFmtId="0" fontId="7" fillId="3" borderId="57" xfId="0" applyFont="1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7" fillId="0" borderId="5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17" xfId="0" applyFont="1" applyFill="1" applyBorder="1"/>
    <xf numFmtId="0" fontId="7" fillId="0" borderId="18" xfId="0" applyFont="1" applyFill="1" applyBorder="1" applyAlignment="1">
      <alignment vertical="center" wrapText="1"/>
    </xf>
    <xf numFmtId="0" fontId="7" fillId="2" borderId="61" xfId="0" applyFont="1" applyFill="1" applyBorder="1"/>
    <xf numFmtId="0" fontId="7" fillId="2" borderId="61" xfId="0" applyFont="1" applyFill="1" applyBorder="1" applyAlignment="1">
      <alignment horizontal="right"/>
    </xf>
    <xf numFmtId="0" fontId="8" fillId="2" borderId="61" xfId="0" applyFont="1" applyFill="1" applyBorder="1" applyAlignment="1">
      <alignment horizontal="right"/>
    </xf>
    <xf numFmtId="165" fontId="7" fillId="2" borderId="61" xfId="0" applyNumberFormat="1" applyFont="1" applyFill="1" applyBorder="1"/>
    <xf numFmtId="165" fontId="9" fillId="2" borderId="61" xfId="0" applyNumberFormat="1" applyFont="1" applyFill="1" applyBorder="1"/>
    <xf numFmtId="0" fontId="7" fillId="3" borderId="62" xfId="0" applyFont="1" applyFill="1" applyBorder="1"/>
    <xf numFmtId="0" fontId="7" fillId="3" borderId="61" xfId="0" applyFont="1" applyFill="1" applyBorder="1"/>
    <xf numFmtId="0" fontId="7" fillId="3" borderId="61" xfId="0" applyFont="1" applyFill="1" applyBorder="1" applyAlignment="1">
      <alignment wrapText="1"/>
    </xf>
    <xf numFmtId="0" fontId="7" fillId="3" borderId="63" xfId="0" applyFont="1" applyFill="1" applyBorder="1"/>
    <xf numFmtId="0" fontId="7" fillId="0" borderId="61" xfId="0" applyFont="1" applyFill="1" applyBorder="1"/>
    <xf numFmtId="0" fontId="25" fillId="6" borderId="32" xfId="0" applyFont="1" applyFill="1" applyBorder="1" applyAlignment="1">
      <alignment vertical="center"/>
    </xf>
    <xf numFmtId="0" fontId="25" fillId="6" borderId="33" xfId="0" applyFont="1" applyFill="1" applyBorder="1" applyAlignment="1">
      <alignment vertical="center"/>
    </xf>
    <xf numFmtId="0" fontId="25" fillId="6" borderId="34" xfId="0" applyFont="1" applyFill="1" applyBorder="1" applyAlignment="1">
      <alignment vertical="center"/>
    </xf>
    <xf numFmtId="0" fontId="23" fillId="6" borderId="35" xfId="0" applyFont="1" applyFill="1" applyBorder="1" applyAlignment="1">
      <alignment vertical="center"/>
    </xf>
    <xf numFmtId="0" fontId="23" fillId="6" borderId="22" xfId="0" applyFont="1" applyFill="1" applyBorder="1" applyAlignment="1">
      <alignment vertical="center"/>
    </xf>
    <xf numFmtId="0" fontId="23" fillId="6" borderId="23" xfId="0" applyFont="1" applyFill="1" applyBorder="1" applyAlignment="1">
      <alignment vertical="center"/>
    </xf>
    <xf numFmtId="0" fontId="23" fillId="6" borderId="26" xfId="0" applyFont="1" applyFill="1" applyBorder="1" applyAlignment="1">
      <alignment vertical="center"/>
    </xf>
    <xf numFmtId="0" fontId="23" fillId="6" borderId="0" xfId="0" applyFont="1" applyFill="1" applyBorder="1" applyAlignment="1">
      <alignment vertical="center"/>
    </xf>
    <xf numFmtId="0" fontId="23" fillId="6" borderId="25" xfId="0" applyFont="1" applyFill="1" applyBorder="1" applyAlignment="1">
      <alignment vertical="center"/>
    </xf>
    <xf numFmtId="0" fontId="7" fillId="0" borderId="4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22" fillId="7" borderId="32" xfId="6" applyFill="1" applyBorder="1" applyAlignment="1">
      <alignment horizontal="center" vertical="center"/>
    </xf>
    <xf numFmtId="0" fontId="28" fillId="6" borderId="16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0" fillId="8" borderId="36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 vertical="center" wrapText="1"/>
    </xf>
    <xf numFmtId="0" fontId="0" fillId="10" borderId="36" xfId="0" applyFill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7" fillId="7" borderId="48" xfId="0" applyFont="1" applyFill="1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7" fillId="9" borderId="2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0" fillId="7" borderId="27" xfId="0" applyFill="1" applyBorder="1" applyAlignment="1" applyProtection="1">
      <alignment horizontal="center"/>
    </xf>
    <xf numFmtId="0" fontId="0" fillId="7" borderId="14" xfId="0" applyFill="1" applyBorder="1" applyAlignment="1" applyProtection="1">
      <alignment horizontal="center"/>
    </xf>
    <xf numFmtId="0" fontId="0" fillId="7" borderId="15" xfId="0" applyFill="1" applyBorder="1" applyAlignment="1" applyProtection="1">
      <alignment horizontal="center"/>
    </xf>
    <xf numFmtId="0" fontId="7" fillId="7" borderId="24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indent="1"/>
    </xf>
    <xf numFmtId="14" fontId="7" fillId="3" borderId="0" xfId="0" applyNumberFormat="1" applyFont="1" applyFill="1" applyAlignment="1">
      <alignment horizontal="left" indent="1"/>
    </xf>
    <xf numFmtId="0" fontId="7" fillId="3" borderId="0" xfId="0" applyFont="1" applyFill="1" applyAlignment="1">
      <alignment horizont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3" borderId="55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7" borderId="54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/>
    </xf>
    <xf numFmtId="0" fontId="25" fillId="6" borderId="32" xfId="0" applyFont="1" applyFill="1" applyBorder="1" applyAlignment="1">
      <alignment horizontal="center" vertical="center"/>
    </xf>
    <xf numFmtId="0" fontId="25" fillId="6" borderId="33" xfId="0" applyFont="1" applyFill="1" applyBorder="1" applyAlignment="1">
      <alignment horizontal="center" vertical="center"/>
    </xf>
    <xf numFmtId="0" fontId="25" fillId="6" borderId="34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top"/>
    </xf>
    <xf numFmtId="0" fontId="7" fillId="6" borderId="4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7" fillId="7" borderId="46" xfId="0" applyFont="1" applyFill="1" applyBorder="1" applyAlignment="1">
      <alignment horizontal="center" vertical="center"/>
    </xf>
    <xf numFmtId="0" fontId="7" fillId="7" borderId="47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50" xfId="0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7" fillId="7" borderId="39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24" fillId="7" borderId="46" xfId="0" applyFont="1" applyFill="1" applyBorder="1" applyAlignment="1">
      <alignment horizontal="center" vertical="center" wrapText="1"/>
    </xf>
    <xf numFmtId="0" fontId="24" fillId="7" borderId="47" xfId="0" applyFont="1" applyFill="1" applyBorder="1" applyAlignment="1">
      <alignment horizontal="center" vertical="center" wrapText="1"/>
    </xf>
    <xf numFmtId="0" fontId="24" fillId="7" borderId="65" xfId="0" applyFont="1" applyFill="1" applyBorder="1" applyAlignment="1">
      <alignment horizontal="center" vertical="center" wrapText="1"/>
    </xf>
    <xf numFmtId="0" fontId="24" fillId="7" borderId="24" xfId="0" applyFont="1" applyFill="1" applyBorder="1" applyAlignment="1">
      <alignment horizontal="center" vertical="center" wrapText="1"/>
    </xf>
    <xf numFmtId="0" fontId="24" fillId="7" borderId="16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0" fontId="0" fillId="8" borderId="51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24" fillId="7" borderId="35" xfId="0" applyFont="1" applyFill="1" applyBorder="1" applyAlignment="1">
      <alignment horizontal="center" vertical="center" wrapText="1"/>
    </xf>
    <xf numFmtId="0" fontId="24" fillId="7" borderId="22" xfId="0" applyFont="1" applyFill="1" applyBorder="1" applyAlignment="1">
      <alignment horizontal="center" vertical="center" wrapText="1"/>
    </xf>
    <xf numFmtId="0" fontId="24" fillId="7" borderId="40" xfId="0" applyFont="1" applyFill="1" applyBorder="1" applyAlignment="1">
      <alignment horizontal="center" vertical="center" wrapText="1"/>
    </xf>
    <xf numFmtId="0" fontId="24" fillId="7" borderId="29" xfId="0" applyFont="1" applyFill="1" applyBorder="1" applyAlignment="1">
      <alignment horizontal="center" vertical="center" wrapText="1"/>
    </xf>
    <xf numFmtId="0" fontId="24" fillId="7" borderId="30" xfId="0" applyFont="1" applyFill="1" applyBorder="1" applyAlignment="1">
      <alignment horizontal="center" vertical="center" wrapText="1"/>
    </xf>
    <xf numFmtId="0" fontId="24" fillId="7" borderId="52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/>
    </xf>
    <xf numFmtId="0" fontId="23" fillId="6" borderId="35" xfId="0" applyFont="1" applyFill="1" applyBorder="1" applyAlignment="1">
      <alignment horizontal="center" vertical="center"/>
    </xf>
    <xf numFmtId="0" fontId="23" fillId="6" borderId="22" xfId="0" applyFont="1" applyFill="1" applyBorder="1" applyAlignment="1">
      <alignment horizontal="center" vertical="center"/>
    </xf>
    <xf numFmtId="0" fontId="23" fillId="6" borderId="23" xfId="0" applyFont="1" applyFill="1" applyBorder="1" applyAlignment="1">
      <alignment horizontal="center" vertical="center"/>
    </xf>
    <xf numFmtId="0" fontId="23" fillId="6" borderId="29" xfId="0" applyFont="1" applyFill="1" applyBorder="1" applyAlignment="1">
      <alignment horizontal="center" vertical="center"/>
    </xf>
    <xf numFmtId="0" fontId="23" fillId="6" borderId="30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 vertical="center"/>
    </xf>
    <xf numFmtId="0" fontId="36" fillId="3" borderId="64" xfId="0" applyFont="1" applyFill="1" applyBorder="1" applyAlignment="1">
      <alignment horizontal="center" wrapText="1"/>
    </xf>
    <xf numFmtId="0" fontId="8" fillId="3" borderId="0" xfId="0" applyFont="1" applyFill="1" applyBorder="1" applyAlignment="1">
      <alignment horizontal="center" wrapText="1"/>
    </xf>
    <xf numFmtId="0" fontId="8" fillId="3" borderId="25" xfId="0" applyFont="1" applyFill="1" applyBorder="1" applyAlignment="1">
      <alignment horizontal="center" wrapText="1"/>
    </xf>
    <xf numFmtId="0" fontId="8" fillId="3" borderId="64" xfId="0" applyFont="1" applyFill="1" applyBorder="1" applyAlignment="1">
      <alignment horizontal="center" wrapText="1"/>
    </xf>
  </cellXfs>
  <cellStyles count="7">
    <cellStyle name="Lien hypertexte" xfId="6" builtinId="8"/>
    <cellStyle name="Normal" xfId="0" builtinId="0"/>
    <cellStyle name="Normal 21" xfId="2"/>
    <cellStyle name="Normal 23" xfId="3"/>
    <cellStyle name="Normal 25" xfId="4"/>
    <cellStyle name="Normal 26" xfId="5"/>
    <cellStyle name="Normal 6" xfId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2</xdr:row>
          <xdr:rowOff>123825</xdr:rowOff>
        </xdr:from>
        <xdr:to>
          <xdr:col>14</xdr:col>
          <xdr:colOff>295275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 de l'éditeur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6</xdr:row>
          <xdr:rowOff>28575</xdr:rowOff>
        </xdr:from>
        <xdr:to>
          <xdr:col>14</xdr:col>
          <xdr:colOff>295275</xdr:colOff>
          <xdr:row>8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Données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9</xdr:row>
          <xdr:rowOff>66675</xdr:rowOff>
        </xdr:from>
        <xdr:to>
          <xdr:col>14</xdr:col>
          <xdr:colOff>295275</xdr:colOff>
          <xdr:row>12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Incoterm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13</xdr:row>
          <xdr:rowOff>28575</xdr:rowOff>
        </xdr:from>
        <xdr:to>
          <xdr:col>14</xdr:col>
          <xdr:colOff>295275</xdr:colOff>
          <xdr:row>15</xdr:row>
          <xdr:rowOff>161925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Données Marchandises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17</xdr:row>
          <xdr:rowOff>38100</xdr:rowOff>
        </xdr:from>
        <xdr:to>
          <xdr:col>14</xdr:col>
          <xdr:colOff>295275</xdr:colOff>
          <xdr:row>19</xdr:row>
          <xdr:rowOff>171450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Données Camions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20</xdr:row>
          <xdr:rowOff>200025</xdr:rowOff>
        </xdr:from>
        <xdr:to>
          <xdr:col>14</xdr:col>
          <xdr:colOff>295275</xdr:colOff>
          <xdr:row>24</xdr:row>
          <xdr:rowOff>152400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Livraison</a:t>
              </a: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1800" b="1" i="1" u="sng" strike="noStrike" baseline="0">
                  <a:solidFill>
                    <a:srgbClr val="000000"/>
                  </a:solidFill>
                  <a:latin typeface="Calibri"/>
                </a:rPr>
                <a:t>FAS ou FOB</a:t>
              </a: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(Maritime)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46</xdr:row>
          <xdr:rowOff>85725</xdr:rowOff>
        </xdr:from>
        <xdr:to>
          <xdr:col>14</xdr:col>
          <xdr:colOff>228600</xdr:colOff>
          <xdr:row>49</xdr:row>
          <xdr:rowOff>38100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DD0806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32</xdr:row>
          <xdr:rowOff>28575</xdr:rowOff>
        </xdr:from>
        <xdr:to>
          <xdr:col>14</xdr:col>
          <xdr:colOff>276225</xdr:colOff>
          <xdr:row>36</xdr:row>
          <xdr:rowOff>9525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Livraison</a:t>
              </a: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1800" b="1" i="1" u="sng" strike="noStrike" baseline="0">
                  <a:solidFill>
                    <a:srgbClr val="000000"/>
                  </a:solidFill>
                  <a:latin typeface="Calibri"/>
                </a:rPr>
                <a:t>DAP (Europe)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219075</xdr:colOff>
          <xdr:row>27</xdr:row>
          <xdr:rowOff>66675</xdr:rowOff>
        </xdr:from>
        <xdr:to>
          <xdr:col>14</xdr:col>
          <xdr:colOff>266700</xdr:colOff>
          <xdr:row>30</xdr:row>
          <xdr:rowOff>85725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Livraison</a:t>
              </a: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1800" b="1" i="1" u="sng" strike="noStrike" baseline="0">
                  <a:solidFill>
                    <a:srgbClr val="000000"/>
                  </a:solidFill>
                  <a:latin typeface="Calibri"/>
                </a:rPr>
                <a:t>CIF ou CFR</a:t>
              </a: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(Maritime)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222250</xdr:colOff>
      <xdr:row>22</xdr:row>
      <xdr:rowOff>158751</xdr:rowOff>
    </xdr:from>
    <xdr:to>
      <xdr:col>12</xdr:col>
      <xdr:colOff>441325</xdr:colOff>
      <xdr:row>28</xdr:row>
      <xdr:rowOff>254000</xdr:rowOff>
    </xdr:to>
    <xdr:sp macro="" textlink="">
      <xdr:nvSpPr>
        <xdr:cNvPr id="12" name="AutoShape 8"/>
        <xdr:cNvSpPr>
          <a:spLocks noChangeArrowheads="1"/>
        </xdr:cNvSpPr>
      </xdr:nvSpPr>
      <xdr:spPr bwMode="auto">
        <a:xfrm>
          <a:off x="8905875" y="5302251"/>
          <a:ext cx="457200" cy="1508124"/>
        </a:xfrm>
        <a:prstGeom prst="downArrow">
          <a:avLst>
            <a:gd name="adj1" fmla="val 50000"/>
            <a:gd name="adj2" fmla="val 76041"/>
          </a:avLst>
        </a:prstGeom>
        <a:solidFill>
          <a:schemeClr val="accent6">
            <a:alpha val="41960"/>
          </a:schemeClr>
        </a:solidFill>
        <a:ln>
          <a:noFill/>
        </a:ln>
        <a:extLst/>
      </xdr:spPr>
    </xdr:sp>
    <xdr:clientData/>
  </xdr:twoCellAnchor>
  <xdr:twoCellAnchor>
    <xdr:from>
      <xdr:col>12</xdr:col>
      <xdr:colOff>317500</xdr:colOff>
      <xdr:row>21</xdr:row>
      <xdr:rowOff>239713</xdr:rowOff>
    </xdr:from>
    <xdr:to>
      <xdr:col>13</xdr:col>
      <xdr:colOff>222250</xdr:colOff>
      <xdr:row>23</xdr:row>
      <xdr:rowOff>14288</xdr:rowOff>
    </xdr:to>
    <xdr:sp macro="" textlink="">
      <xdr:nvSpPr>
        <xdr:cNvPr id="13" name="AutoShape 8"/>
        <xdr:cNvSpPr>
          <a:spLocks noChangeArrowheads="1"/>
        </xdr:cNvSpPr>
      </xdr:nvSpPr>
      <xdr:spPr bwMode="auto">
        <a:xfrm rot="5400000">
          <a:off x="9455150" y="4865688"/>
          <a:ext cx="457200" cy="889000"/>
        </a:xfrm>
        <a:prstGeom prst="downArrow">
          <a:avLst>
            <a:gd name="adj1" fmla="val 50000"/>
            <a:gd name="adj2" fmla="val 76041"/>
          </a:avLst>
        </a:prstGeom>
        <a:solidFill>
          <a:schemeClr val="accent6">
            <a:alpha val="41960"/>
          </a:schemeClr>
        </a:solidFill>
        <a:ln>
          <a:noFill/>
        </a:ln>
        <a:extLst/>
      </xdr:spPr>
    </xdr:sp>
    <xdr:clientData/>
  </xdr:twoCellAnchor>
  <xdr:twoCellAnchor>
    <xdr:from>
      <xdr:col>12</xdr:col>
      <xdr:colOff>349250</xdr:colOff>
      <xdr:row>27</xdr:row>
      <xdr:rowOff>190500</xdr:rowOff>
    </xdr:from>
    <xdr:to>
      <xdr:col>13</xdr:col>
      <xdr:colOff>254000</xdr:colOff>
      <xdr:row>29</xdr:row>
      <xdr:rowOff>123825</xdr:rowOff>
    </xdr:to>
    <xdr:sp macro="" textlink="">
      <xdr:nvSpPr>
        <xdr:cNvPr id="14" name="AutoShape 8"/>
        <xdr:cNvSpPr>
          <a:spLocks noChangeArrowheads="1"/>
        </xdr:cNvSpPr>
      </xdr:nvSpPr>
      <xdr:spPr bwMode="auto">
        <a:xfrm rot="16200000">
          <a:off x="9486900" y="6324600"/>
          <a:ext cx="457200" cy="889000"/>
        </a:xfrm>
        <a:prstGeom prst="downArrow">
          <a:avLst>
            <a:gd name="adj1" fmla="val 50000"/>
            <a:gd name="adj2" fmla="val 76041"/>
          </a:avLst>
        </a:prstGeom>
        <a:solidFill>
          <a:schemeClr val="accent6">
            <a:alpha val="41960"/>
          </a:schemeClr>
        </a:solidFill>
        <a:ln>
          <a:noFill/>
        </a:ln>
        <a:ex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hyperlink" Target="http://www.cnr.fr/Indices-Statistiques/Regional-Porteurs/Referentiel-prix-de-revient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http://www.cnr.fr/Indices-Statistiques/Regional-40T/Referentiel-prix-de-revient" TargetMode="External"/><Relationship Id="rId1" Type="http://schemas.openxmlformats.org/officeDocument/2006/relationships/hyperlink" Target="http://www.cnr.fr/Indices-Statistiques/Longue-distance-40T/Referentiel-prix-de-revient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E58722"/>
  <sheetViews>
    <sheetView showGridLines="0" tabSelected="1" zoomScale="70" zoomScaleNormal="70" workbookViewId="0">
      <selection activeCell="P54" sqref="P54"/>
    </sheetView>
  </sheetViews>
  <sheetFormatPr baseColWidth="10" defaultColWidth="10.875" defaultRowHeight="15"/>
  <cols>
    <col min="1" max="1" width="3.125" style="19" customWidth="1"/>
    <col min="2" max="2" width="4" style="19" customWidth="1"/>
    <col min="3" max="3" width="13.5" style="19" customWidth="1"/>
    <col min="4" max="4" width="1.875" style="19" customWidth="1"/>
    <col min="5" max="5" width="15" style="19" customWidth="1"/>
    <col min="6" max="6" width="12.625" style="19" customWidth="1"/>
    <col min="7" max="7" width="8.75" style="19" customWidth="1"/>
    <col min="8" max="8" width="16.375" style="19" customWidth="1"/>
    <col min="9" max="9" width="8.375" style="19" customWidth="1"/>
    <col min="10" max="10" width="14.25" style="19" customWidth="1"/>
    <col min="11" max="11" width="16" style="19" customWidth="1"/>
    <col min="12" max="12" width="3.125" style="186" customWidth="1"/>
    <col min="13" max="13" width="12.875" style="23" customWidth="1"/>
    <col min="14" max="14" width="23.875" style="19" customWidth="1"/>
    <col min="15" max="15" width="18" style="19" customWidth="1"/>
    <col min="16" max="16" width="30.875" style="80" customWidth="1"/>
    <col min="17" max="17" width="24.375" style="80" customWidth="1"/>
    <col min="18" max="18" width="20.75" style="80" customWidth="1"/>
    <col min="19" max="19" width="26.5" style="80" customWidth="1"/>
    <col min="20" max="20" width="27.375" style="80" customWidth="1"/>
    <col min="21" max="21" width="19.875" style="80" customWidth="1"/>
    <col min="22" max="22" width="26.75" style="80" customWidth="1"/>
    <col min="23" max="23" width="16.75" style="80" customWidth="1"/>
    <col min="24" max="24" width="19.75" style="80" customWidth="1"/>
    <col min="25" max="25" width="12.875" style="80" customWidth="1"/>
    <col min="26" max="26" width="25.875" style="80" customWidth="1"/>
    <col min="27" max="27" width="12.5" style="80" customWidth="1"/>
    <col min="28" max="28" width="22.125" style="80" customWidth="1"/>
    <col min="29" max="30" width="10.875" style="80"/>
    <col min="31" max="31" width="15.25" style="80" customWidth="1"/>
    <col min="32" max="32" width="10.875" style="80"/>
    <col min="33" max="33" width="16.25" style="80" customWidth="1"/>
    <col min="34" max="34" width="15.5" style="80" customWidth="1"/>
    <col min="35" max="36" width="10.875" style="80"/>
    <col min="37" max="37" width="10.875" style="78" customWidth="1"/>
    <col min="38" max="40" width="10.875" style="78"/>
    <col min="41" max="41" width="10.875" style="78" customWidth="1"/>
    <col min="42" max="83" width="10.875" style="78"/>
    <col min="84" max="16384" width="10.875" style="19"/>
  </cols>
  <sheetData>
    <row r="1" spans="1:41" ht="34.5" customHeight="1" thickTop="1" thickBot="1">
      <c r="A1" s="255" t="s">
        <v>100</v>
      </c>
      <c r="B1" s="255"/>
      <c r="C1" s="255"/>
      <c r="D1" s="255"/>
      <c r="E1" s="110"/>
      <c r="F1" s="255" t="s">
        <v>66</v>
      </c>
      <c r="G1" s="255"/>
      <c r="H1" s="135"/>
      <c r="I1" s="120" t="s">
        <v>67</v>
      </c>
      <c r="J1" s="124"/>
      <c r="K1" s="143"/>
      <c r="L1" s="179"/>
      <c r="M1" s="257" t="s">
        <v>65</v>
      </c>
      <c r="N1" s="258"/>
      <c r="O1" s="259"/>
      <c r="P1" s="190" t="s">
        <v>64</v>
      </c>
      <c r="Q1" s="191"/>
      <c r="R1" s="191"/>
      <c r="S1" s="191"/>
      <c r="T1" s="191"/>
      <c r="U1" s="191"/>
      <c r="V1" s="191"/>
      <c r="W1" s="191"/>
      <c r="X1" s="191"/>
      <c r="Y1" s="191"/>
      <c r="Z1" s="192"/>
      <c r="AA1" s="257" t="s">
        <v>78</v>
      </c>
      <c r="AB1" s="258"/>
      <c r="AC1" s="258"/>
      <c r="AD1" s="258"/>
      <c r="AE1" s="258"/>
      <c r="AF1" s="258"/>
      <c r="AG1" s="258"/>
      <c r="AH1" s="258"/>
      <c r="AI1" s="258"/>
      <c r="AJ1" s="259"/>
    </row>
    <row r="2" spans="1:41" ht="24.95" customHeight="1" thickTop="1">
      <c r="A2" s="255" t="s">
        <v>99</v>
      </c>
      <c r="B2" s="255"/>
      <c r="C2" s="255"/>
      <c r="D2" s="255"/>
      <c r="E2" s="121">
        <f ca="1">TODAY()</f>
        <v>42464</v>
      </c>
      <c r="F2" s="255" t="s">
        <v>112</v>
      </c>
      <c r="G2" s="255"/>
      <c r="H2" s="110"/>
      <c r="I2" s="120"/>
      <c r="J2" s="262"/>
      <c r="K2" s="263"/>
      <c r="L2" s="264"/>
      <c r="N2" s="23"/>
      <c r="O2" s="98"/>
      <c r="P2" s="272" t="s">
        <v>31</v>
      </c>
      <c r="Q2" s="273"/>
      <c r="R2" s="273"/>
      <c r="S2" s="273"/>
      <c r="T2" s="273"/>
      <c r="U2" s="273"/>
      <c r="V2" s="273"/>
      <c r="W2" s="288" t="s">
        <v>34</v>
      </c>
      <c r="X2" s="289"/>
      <c r="AA2" s="268" t="s">
        <v>71</v>
      </c>
      <c r="AB2" s="269"/>
      <c r="AC2" s="128">
        <f>IF($Q$39="Longue Distance 40T ",O75,0)+(IF($Q$39="Régional 40T ",O80,0))+(IF($Q$39="Régional porteur",O85,0))</f>
        <v>0</v>
      </c>
      <c r="AD2" s="84"/>
      <c r="AE2" s="230" t="s">
        <v>132</v>
      </c>
      <c r="AF2" s="231"/>
      <c r="AG2" s="231"/>
      <c r="AH2" s="281">
        <f>((AC9*((AC2*AC6+AC4*AC7+AC8+(AC7/9)*AC3)))*(1+AF4)+(AC10*((AC2*AC6+AC4*AC7+AC8+(AC7/9)*AC3)))*(1+AF4))*(1+AF5)</f>
        <v>0</v>
      </c>
      <c r="AI2" s="281"/>
      <c r="AJ2" s="91"/>
    </row>
    <row r="3" spans="1:41" ht="15.75">
      <c r="A3" s="255"/>
      <c r="B3" s="255"/>
      <c r="C3" s="255"/>
      <c r="D3" s="255"/>
      <c r="E3" s="110"/>
      <c r="F3" s="255"/>
      <c r="G3" s="255"/>
      <c r="H3" s="110"/>
      <c r="I3" s="120"/>
      <c r="J3" s="262"/>
      <c r="K3" s="263"/>
      <c r="L3" s="264"/>
      <c r="N3" s="23"/>
      <c r="O3" s="256"/>
      <c r="P3" s="149" t="s">
        <v>32</v>
      </c>
      <c r="Q3" s="150" t="s">
        <v>103</v>
      </c>
      <c r="R3" s="150" t="s">
        <v>66</v>
      </c>
      <c r="S3" s="150" t="s">
        <v>67</v>
      </c>
      <c r="T3" s="150" t="s">
        <v>104</v>
      </c>
      <c r="U3" s="150" t="s">
        <v>105</v>
      </c>
      <c r="V3" s="158" t="s">
        <v>63</v>
      </c>
      <c r="W3" s="160"/>
      <c r="X3" s="84"/>
      <c r="Y3" s="84"/>
      <c r="Z3" s="84"/>
      <c r="AA3" s="230" t="s">
        <v>73</v>
      </c>
      <c r="AB3" s="231"/>
      <c r="AC3" s="128">
        <f>IF($Q$39="Longue Distance 40T ",O76,0)+(IF($Q$39="Régional 40T ",O81,0))+(IF($Q$39="Régional porteur",O86,0))</f>
        <v>0</v>
      </c>
      <c r="AJ3" s="91"/>
    </row>
    <row r="4" spans="1:41" ht="15.75">
      <c r="A4" s="255"/>
      <c r="B4" s="255"/>
      <c r="C4" s="255"/>
      <c r="D4" s="255"/>
      <c r="E4" s="110"/>
      <c r="F4" s="255"/>
      <c r="G4" s="255"/>
      <c r="H4" s="110"/>
      <c r="I4" s="120"/>
      <c r="J4" s="262"/>
      <c r="K4" s="263"/>
      <c r="L4" s="264"/>
      <c r="N4" s="23"/>
      <c r="O4" s="256"/>
      <c r="P4" s="90"/>
      <c r="Q4" s="83"/>
      <c r="R4" s="83"/>
      <c r="S4" s="124"/>
      <c r="T4" s="83"/>
      <c r="U4" s="83"/>
      <c r="V4" s="159"/>
      <c r="W4" s="133"/>
      <c r="X4" s="84"/>
      <c r="Y4" s="84"/>
      <c r="Z4" s="84"/>
      <c r="AA4" s="230" t="s">
        <v>74</v>
      </c>
      <c r="AB4" s="231"/>
      <c r="AC4" s="128">
        <f>IF($Q$39="Longue Distance 40T ",O77,0)+(IF($Q$39="Régional 40T ",O82,0))+(IF($Q$39="Régional porteur",O87,0))</f>
        <v>0</v>
      </c>
      <c r="AE4" s="138" t="s">
        <v>113</v>
      </c>
      <c r="AF4" s="142">
        <v>0.1</v>
      </c>
      <c r="AJ4" s="91"/>
    </row>
    <row r="5" spans="1:41" ht="16.5" thickBot="1">
      <c r="A5" s="261"/>
      <c r="B5" s="261"/>
      <c r="C5" s="261"/>
      <c r="D5" s="261"/>
      <c r="E5" s="130"/>
      <c r="F5" s="261"/>
      <c r="G5" s="261"/>
      <c r="H5" s="130"/>
      <c r="I5" s="131"/>
      <c r="J5" s="265"/>
      <c r="K5" s="266"/>
      <c r="L5" s="267"/>
      <c r="N5" s="23"/>
      <c r="O5" s="98"/>
      <c r="P5" s="92"/>
      <c r="Q5" s="87"/>
      <c r="R5" s="87"/>
      <c r="S5" s="87"/>
      <c r="T5" s="87"/>
      <c r="U5" s="87"/>
      <c r="V5" s="84"/>
      <c r="W5" s="84"/>
      <c r="X5" s="84"/>
      <c r="Y5" s="84"/>
      <c r="Z5" s="84"/>
      <c r="AA5" s="230" t="s">
        <v>72</v>
      </c>
      <c r="AB5" s="231"/>
      <c r="AC5" s="128">
        <f>IF($Q$39="Longue Distance 40T ",O78,0)+(IF($Q$39="Régional 40T ",O83,0))+(IF($Q$399="Régional porteur",O89,0))</f>
        <v>0</v>
      </c>
      <c r="AE5" s="138" t="s">
        <v>12</v>
      </c>
      <c r="AF5" s="142">
        <v>0.2</v>
      </c>
      <c r="AJ5" s="91"/>
      <c r="AL5" s="79"/>
      <c r="AM5" s="79"/>
      <c r="AN5" s="79"/>
      <c r="AO5" s="79"/>
    </row>
    <row r="6" spans="1:41" ht="21" thickTop="1">
      <c r="A6" s="97"/>
      <c r="B6" s="1"/>
      <c r="C6" s="22"/>
      <c r="D6" s="1"/>
      <c r="E6" s="1"/>
      <c r="F6" s="1"/>
      <c r="G6" s="29"/>
      <c r="H6" s="29"/>
      <c r="I6" s="1"/>
      <c r="J6" s="1"/>
      <c r="K6" s="1"/>
      <c r="L6" s="180"/>
      <c r="N6" s="23"/>
      <c r="O6" s="98"/>
      <c r="P6" s="129" t="s">
        <v>33</v>
      </c>
      <c r="Q6" s="275" t="s">
        <v>34</v>
      </c>
      <c r="R6" s="276"/>
      <c r="T6" s="108"/>
      <c r="U6" s="87"/>
      <c r="V6" s="84"/>
      <c r="W6" s="84"/>
      <c r="X6" s="84"/>
      <c r="Y6" s="84"/>
      <c r="Z6" s="84"/>
      <c r="AA6" s="230" t="s">
        <v>106</v>
      </c>
      <c r="AB6" s="231"/>
      <c r="AC6" s="128">
        <f>IF($Q$54="Port d'Anvers",S76,0)+(IF($Q$54="Port de Marseille",S77,0))+(IF($Q$54="Port du Havre",S78,0))+(IF($Q$54="Port de Rotterdam",S79,0))+S24</f>
        <v>0</v>
      </c>
      <c r="AJ6" s="91"/>
      <c r="AL6" s="79"/>
      <c r="AM6" s="79"/>
      <c r="AN6" s="79"/>
      <c r="AO6" s="79"/>
    </row>
    <row r="7" spans="1:41" ht="20.25">
      <c r="A7" s="97"/>
      <c r="B7" s="1"/>
      <c r="C7" s="35" t="s">
        <v>310</v>
      </c>
      <c r="D7" s="1"/>
      <c r="E7" s="1"/>
      <c r="F7" s="1"/>
      <c r="G7" s="1"/>
      <c r="H7" s="146" t="s">
        <v>111</v>
      </c>
      <c r="I7" s="137">
        <f>H2</f>
        <v>0</v>
      </c>
      <c r="J7" s="136"/>
      <c r="K7" s="1"/>
      <c r="L7" s="180"/>
      <c r="N7" s="23"/>
      <c r="O7" s="256"/>
      <c r="P7" s="151" t="s">
        <v>35</v>
      </c>
      <c r="Q7" s="133"/>
      <c r="R7" s="87"/>
      <c r="S7" s="87"/>
      <c r="T7" s="87"/>
      <c r="U7" s="87"/>
      <c r="V7" s="84"/>
      <c r="W7" s="84"/>
      <c r="X7" s="84"/>
      <c r="Y7" s="84"/>
      <c r="Z7" s="84"/>
      <c r="AA7" s="230" t="s">
        <v>60</v>
      </c>
      <c r="AB7" s="231"/>
      <c r="AC7" s="144">
        <f>IF($Q$54="Port d'Anvers",T76,0)+(IF($Q$54="Port de Marseille",T77,0))+(IF($Q$54="Port du Havre",T78,0))+(IF($Q$54="Port de Rotterdam",T79,0))+T24</f>
        <v>0</v>
      </c>
      <c r="AF7" s="84"/>
      <c r="AG7" s="84"/>
      <c r="AH7" s="84"/>
      <c r="AI7" s="84"/>
      <c r="AJ7" s="91"/>
      <c r="AL7" s="145"/>
      <c r="AM7" s="145"/>
      <c r="AN7" s="145"/>
      <c r="AO7" s="79"/>
    </row>
    <row r="8" spans="1:41" ht="20.25">
      <c r="A8" s="97"/>
      <c r="B8" s="1"/>
      <c r="C8" s="45" t="s">
        <v>311</v>
      </c>
      <c r="D8" s="28"/>
      <c r="E8" s="28"/>
      <c r="F8" s="1"/>
      <c r="G8" s="2"/>
      <c r="H8" s="260" t="str">
        <f>Q17 &amp;" "&amp; R17</f>
        <v xml:space="preserve"> </v>
      </c>
      <c r="I8" s="260"/>
      <c r="J8" s="260"/>
      <c r="K8" s="1"/>
      <c r="L8" s="180"/>
      <c r="N8" s="23"/>
      <c r="O8" s="256"/>
      <c r="P8" s="151" t="s">
        <v>36</v>
      </c>
      <c r="Q8" s="133"/>
      <c r="R8" s="87"/>
      <c r="S8" s="87"/>
      <c r="T8" s="87"/>
      <c r="U8" s="87"/>
      <c r="V8" s="84"/>
      <c r="W8" s="84"/>
      <c r="X8" s="84"/>
      <c r="Y8" s="84"/>
      <c r="Z8" s="84"/>
      <c r="AA8" s="230" t="s">
        <v>61</v>
      </c>
      <c r="AB8" s="231"/>
      <c r="AC8" s="144">
        <f>IF($Q$54="Port d'Anvers",U76,0)+(IF($Q$54="Port de Marseille",U77,0))+(IF($Q$54="Port du Havre",U78,0))+(IF($Q$54="Port de Rotterdam",U79,0))+U24</f>
        <v>0</v>
      </c>
      <c r="AD8" s="84"/>
      <c r="AE8" s="84"/>
      <c r="AI8" s="84"/>
      <c r="AJ8" s="91"/>
      <c r="AL8" s="79"/>
      <c r="AM8" s="79"/>
      <c r="AN8" s="79"/>
      <c r="AO8" s="79"/>
    </row>
    <row r="9" spans="1:41" ht="15.75" customHeight="1">
      <c r="A9" s="97"/>
      <c r="B9" s="1"/>
      <c r="C9" s="45" t="s">
        <v>312</v>
      </c>
      <c r="D9" s="27"/>
      <c r="E9" s="27"/>
      <c r="F9" s="1"/>
      <c r="G9" s="1"/>
      <c r="H9" s="1"/>
      <c r="I9" s="21"/>
      <c r="J9" s="1"/>
      <c r="K9" s="1"/>
      <c r="L9" s="180"/>
      <c r="N9" s="23"/>
      <c r="O9" s="98"/>
      <c r="P9" s="151" t="s">
        <v>37</v>
      </c>
      <c r="Q9" s="133"/>
      <c r="R9" s="87"/>
      <c r="S9" s="87"/>
      <c r="T9" s="87"/>
      <c r="U9" s="87"/>
      <c r="V9" s="84"/>
      <c r="W9" s="84"/>
      <c r="X9" s="84"/>
      <c r="Y9" s="84"/>
      <c r="Z9" s="84"/>
      <c r="AA9" s="230" t="s">
        <v>51</v>
      </c>
      <c r="AB9" s="231"/>
      <c r="AC9" s="134">
        <f>P36</f>
        <v>0</v>
      </c>
      <c r="AD9" s="84"/>
      <c r="AE9" s="84"/>
      <c r="AI9" s="84"/>
      <c r="AJ9" s="91"/>
      <c r="AL9" s="79"/>
      <c r="AM9" s="79"/>
      <c r="AN9" s="79"/>
      <c r="AO9" s="79"/>
    </row>
    <row r="10" spans="1:41" ht="15.75">
      <c r="A10" s="97"/>
      <c r="B10" s="1"/>
      <c r="C10" s="34" t="s">
        <v>2</v>
      </c>
      <c r="D10" s="1"/>
      <c r="E10" s="1"/>
      <c r="F10" s="1"/>
      <c r="G10" s="1"/>
      <c r="H10" s="2"/>
      <c r="I10" s="1"/>
      <c r="J10" s="1"/>
      <c r="K10" s="1"/>
      <c r="L10" s="180"/>
      <c r="N10" s="23"/>
      <c r="O10" s="98"/>
      <c r="P10" s="151" t="s">
        <v>38</v>
      </c>
      <c r="Q10" s="133"/>
      <c r="R10" s="87"/>
      <c r="S10" s="87"/>
      <c r="T10" s="87"/>
      <c r="U10" s="87"/>
      <c r="V10" s="84"/>
      <c r="W10" s="84"/>
      <c r="X10" s="84"/>
      <c r="Y10" s="84"/>
      <c r="Z10" s="84"/>
      <c r="AA10" s="230" t="s">
        <v>108</v>
      </c>
      <c r="AB10" s="231"/>
      <c r="AC10" s="139">
        <f>P50</f>
        <v>5</v>
      </c>
      <c r="AD10" s="84"/>
      <c r="AE10" s="84"/>
      <c r="AI10" s="84"/>
      <c r="AJ10" s="91"/>
      <c r="AL10" s="79"/>
      <c r="AM10" s="145"/>
      <c r="AN10" s="79"/>
      <c r="AO10" s="79"/>
    </row>
    <row r="11" spans="1:41" ht="15.75">
      <c r="A11" s="97"/>
      <c r="B11" s="1"/>
      <c r="C11" s="1"/>
      <c r="D11" s="1"/>
      <c r="E11" s="1"/>
      <c r="F11" s="1"/>
      <c r="G11" s="1"/>
      <c r="H11" s="1"/>
      <c r="I11" s="1"/>
      <c r="J11" s="1"/>
      <c r="K11" s="1"/>
      <c r="L11" s="180"/>
      <c r="N11" s="23"/>
      <c r="O11" s="256"/>
      <c r="P11" s="151" t="s">
        <v>39</v>
      </c>
      <c r="Q11" s="133"/>
      <c r="R11" s="87"/>
      <c r="S11" s="87"/>
      <c r="T11" s="87"/>
      <c r="U11" s="87"/>
      <c r="V11" s="84"/>
      <c r="W11" s="84"/>
      <c r="X11" s="84"/>
      <c r="Y11" s="84"/>
      <c r="Z11" s="84"/>
      <c r="AA11" s="279" t="s">
        <v>114</v>
      </c>
      <c r="AB11" s="280"/>
      <c r="AC11" s="280"/>
      <c r="AD11" s="281"/>
      <c r="AE11" s="281"/>
      <c r="AI11" s="84"/>
      <c r="AJ11" s="91"/>
      <c r="AL11" s="79"/>
      <c r="AM11" s="145"/>
      <c r="AN11" s="79"/>
      <c r="AO11" s="79"/>
    </row>
    <row r="12" spans="1:41" ht="15.75">
      <c r="A12" s="97"/>
      <c r="B12" s="1"/>
      <c r="C12" s="46"/>
      <c r="D12" s="46"/>
      <c r="E12" s="46"/>
      <c r="F12" s="46"/>
      <c r="G12" s="46"/>
      <c r="H12" s="39"/>
      <c r="I12" s="39"/>
      <c r="J12" s="42"/>
      <c r="K12" s="46"/>
      <c r="L12" s="180"/>
      <c r="N12" s="23"/>
      <c r="O12" s="256"/>
      <c r="P12" s="151" t="s">
        <v>40</v>
      </c>
      <c r="Q12" s="133"/>
      <c r="R12" s="87"/>
      <c r="S12" s="87"/>
      <c r="T12" s="87"/>
      <c r="U12" s="87"/>
      <c r="V12" s="84"/>
      <c r="W12" s="84"/>
      <c r="X12" s="84"/>
      <c r="Y12" s="84"/>
      <c r="Z12" s="91"/>
      <c r="AA12" s="93"/>
      <c r="AB12" s="84"/>
      <c r="AC12" s="84"/>
      <c r="AD12" s="84"/>
      <c r="AE12" s="84"/>
      <c r="AF12" s="84"/>
      <c r="AG12" s="84"/>
      <c r="AH12" s="84"/>
      <c r="AI12" s="84"/>
      <c r="AJ12" s="91"/>
      <c r="AL12" s="79"/>
      <c r="AM12" s="145"/>
      <c r="AN12" s="79"/>
      <c r="AO12" s="79"/>
    </row>
    <row r="13" spans="1:41" ht="15.75">
      <c r="A13" s="97"/>
      <c r="B13" s="1"/>
      <c r="C13" s="33"/>
      <c r="D13" s="33"/>
      <c r="E13" s="33" t="s">
        <v>3</v>
      </c>
      <c r="F13" s="241">
        <f ca="1">TODAY()</f>
        <v>42464</v>
      </c>
      <c r="G13" s="241"/>
      <c r="H13" s="39"/>
      <c r="I13" s="39"/>
      <c r="J13" s="132">
        <f>P4</f>
        <v>0</v>
      </c>
      <c r="K13" s="46"/>
      <c r="L13" s="180"/>
      <c r="N13" s="23"/>
      <c r="O13" s="256"/>
      <c r="P13" s="151" t="s">
        <v>41</v>
      </c>
      <c r="Q13" s="133"/>
      <c r="R13" s="87"/>
      <c r="S13" s="87"/>
      <c r="T13" s="87"/>
      <c r="U13" s="87"/>
      <c r="V13" s="84"/>
      <c r="W13" s="84"/>
      <c r="X13" s="84"/>
      <c r="Y13" s="84"/>
      <c r="Z13" s="91"/>
      <c r="AH13" s="84"/>
      <c r="AI13" s="84"/>
      <c r="AJ13" s="91"/>
      <c r="AL13" s="79"/>
      <c r="AM13" s="79"/>
      <c r="AN13" s="79"/>
      <c r="AO13" s="79"/>
    </row>
    <row r="14" spans="1:41" ht="15.75">
      <c r="A14" s="97"/>
      <c r="B14" s="1"/>
      <c r="C14" s="47"/>
      <c r="D14" s="47"/>
      <c r="E14" s="47" t="s">
        <v>4</v>
      </c>
      <c r="F14" s="61">
        <v>123</v>
      </c>
      <c r="G14" s="61"/>
      <c r="H14" s="39"/>
      <c r="I14" s="39"/>
      <c r="J14" s="125">
        <f>Q4</f>
        <v>0</v>
      </c>
      <c r="K14" s="46"/>
      <c r="L14" s="180"/>
      <c r="N14" s="23"/>
      <c r="O14" s="98"/>
      <c r="P14" s="151" t="s">
        <v>42</v>
      </c>
      <c r="Q14" s="133"/>
      <c r="R14" s="87"/>
      <c r="S14" s="87"/>
      <c r="T14" s="87"/>
      <c r="U14" s="87"/>
      <c r="V14" s="84"/>
      <c r="W14" s="84"/>
      <c r="X14" s="84"/>
      <c r="Y14" s="84"/>
      <c r="Z14" s="91"/>
      <c r="AA14" s="93"/>
      <c r="AB14" s="84"/>
      <c r="AC14" s="84"/>
      <c r="AD14" s="84"/>
      <c r="AE14" s="84"/>
      <c r="AF14" s="84"/>
      <c r="AG14" s="84"/>
      <c r="AH14" s="84"/>
      <c r="AI14" s="84"/>
      <c r="AJ14" s="91"/>
      <c r="AL14" s="79"/>
      <c r="AM14" s="79"/>
      <c r="AN14" s="79"/>
      <c r="AO14" s="79"/>
    </row>
    <row r="15" spans="1:41" ht="15.75">
      <c r="A15" s="97"/>
      <c r="B15" s="1"/>
      <c r="C15" s="47"/>
      <c r="D15" s="47"/>
      <c r="E15" s="47" t="s">
        <v>5</v>
      </c>
      <c r="F15" s="61">
        <v>456</v>
      </c>
      <c r="G15" s="61"/>
      <c r="H15" s="39"/>
      <c r="I15" s="39"/>
      <c r="J15" s="125">
        <f>R4</f>
        <v>0</v>
      </c>
      <c r="K15" s="46"/>
      <c r="L15" s="180"/>
      <c r="N15" s="23"/>
      <c r="O15" s="98"/>
      <c r="P15" s="151" t="s">
        <v>43</v>
      </c>
      <c r="Q15" s="133"/>
      <c r="R15" s="87"/>
      <c r="S15" s="87"/>
      <c r="T15" s="87"/>
      <c r="U15" s="87"/>
      <c r="V15" s="84"/>
      <c r="W15" s="84"/>
      <c r="X15" s="84"/>
      <c r="Y15" s="84"/>
      <c r="Z15" s="91"/>
      <c r="AA15" s="235" t="s">
        <v>80</v>
      </c>
      <c r="AB15" s="236"/>
      <c r="AC15" s="85"/>
      <c r="AD15" s="237" t="s">
        <v>84</v>
      </c>
      <c r="AE15" s="237"/>
      <c r="AF15" s="237"/>
      <c r="AG15" s="84"/>
      <c r="AH15" s="84"/>
      <c r="AI15" s="84"/>
      <c r="AJ15" s="91"/>
      <c r="AL15" s="79"/>
      <c r="AM15" s="79"/>
      <c r="AN15" s="79"/>
      <c r="AO15" s="79"/>
    </row>
    <row r="16" spans="1:41" ht="15.75">
      <c r="A16" s="97"/>
      <c r="B16" s="1"/>
      <c r="C16" s="47"/>
      <c r="D16" s="47"/>
      <c r="E16" s="47" t="s">
        <v>6</v>
      </c>
      <c r="F16" s="62">
        <f ca="1">TODAY()+30</f>
        <v>42494</v>
      </c>
      <c r="G16" s="62"/>
      <c r="H16" s="39"/>
      <c r="I16" s="39"/>
      <c r="J16" s="125">
        <f>S4</f>
        <v>0</v>
      </c>
      <c r="K16" s="46"/>
      <c r="L16" s="180"/>
      <c r="N16" s="23"/>
      <c r="O16" s="256"/>
      <c r="P16" s="151" t="s">
        <v>44</v>
      </c>
      <c r="Q16" s="270" t="s">
        <v>107</v>
      </c>
      <c r="R16" s="271"/>
      <c r="S16" s="298" t="s">
        <v>34</v>
      </c>
      <c r="T16" s="276"/>
      <c r="U16" s="87"/>
      <c r="V16" s="84"/>
      <c r="W16" s="84"/>
      <c r="X16" s="84"/>
      <c r="Y16" s="84"/>
      <c r="Z16" s="91"/>
      <c r="AA16" s="93"/>
      <c r="AB16" s="84"/>
      <c r="AC16" s="84"/>
      <c r="AD16" s="84"/>
      <c r="AE16" s="84"/>
      <c r="AF16" s="84"/>
      <c r="AG16" s="84"/>
      <c r="AH16" s="84"/>
      <c r="AI16" s="84"/>
      <c r="AJ16" s="91"/>
      <c r="AK16" s="79"/>
      <c r="AL16" s="79"/>
      <c r="AM16" s="79"/>
      <c r="AN16" s="79"/>
      <c r="AO16" s="79"/>
    </row>
    <row r="17" spans="1:83" ht="15.75">
      <c r="A17" s="97"/>
      <c r="B17" s="1"/>
      <c r="C17" s="47"/>
      <c r="D17" s="47"/>
      <c r="E17" s="47" t="s">
        <v>7</v>
      </c>
      <c r="F17" s="41">
        <f>E1</f>
        <v>0</v>
      </c>
      <c r="G17" s="41"/>
      <c r="H17" s="39"/>
      <c r="I17" s="39"/>
      <c r="J17" s="125">
        <f>T4</f>
        <v>0</v>
      </c>
      <c r="K17" s="46"/>
      <c r="L17" s="180"/>
      <c r="N17" s="23"/>
      <c r="O17" s="274"/>
      <c r="P17" s="156"/>
      <c r="Q17" s="157"/>
      <c r="R17" s="157"/>
      <c r="S17" s="87"/>
      <c r="T17" s="87"/>
      <c r="U17" s="87"/>
      <c r="V17" s="84"/>
      <c r="W17" s="84"/>
      <c r="X17" s="84"/>
      <c r="Y17" s="84"/>
      <c r="Z17" s="91"/>
      <c r="AA17" s="232" t="s">
        <v>81</v>
      </c>
      <c r="AB17" s="233"/>
      <c r="AC17" s="233"/>
      <c r="AD17" s="234"/>
      <c r="AE17" s="81">
        <v>2.98</v>
      </c>
      <c r="AF17" s="237" t="s">
        <v>83</v>
      </c>
      <c r="AG17" s="237"/>
      <c r="AH17" s="237"/>
      <c r="AI17" s="84"/>
      <c r="AJ17" s="91"/>
      <c r="AK17" s="79"/>
    </row>
    <row r="18" spans="1:83" ht="15.75">
      <c r="A18" s="97"/>
      <c r="B18" s="1"/>
      <c r="C18" s="47"/>
      <c r="D18" s="47"/>
      <c r="E18" s="47" t="s">
        <v>46</v>
      </c>
      <c r="F18" s="242"/>
      <c r="G18" s="242"/>
      <c r="H18" s="39"/>
      <c r="I18" s="39"/>
      <c r="J18" s="125">
        <f>U4</f>
        <v>0</v>
      </c>
      <c r="K18" s="46"/>
      <c r="L18" s="180"/>
      <c r="N18" s="23"/>
      <c r="O18" s="98"/>
      <c r="X18" s="84"/>
      <c r="Y18" s="84"/>
      <c r="Z18" s="91"/>
      <c r="AA18" s="232" t="s">
        <v>82</v>
      </c>
      <c r="AB18" s="233"/>
      <c r="AC18" s="233"/>
      <c r="AD18" s="234"/>
      <c r="AE18" s="81">
        <v>0.4</v>
      </c>
      <c r="AF18" s="237"/>
      <c r="AG18" s="237"/>
      <c r="AH18" s="237"/>
      <c r="AI18" s="84"/>
      <c r="AJ18" s="91"/>
      <c r="AK18" s="79"/>
    </row>
    <row r="19" spans="1:83" ht="15.75">
      <c r="A19" s="97"/>
      <c r="B19" s="1"/>
      <c r="E19" s="47"/>
      <c r="F19" s="242"/>
      <c r="G19" s="242"/>
      <c r="H19" s="39"/>
      <c r="I19" s="39"/>
      <c r="J19" s="125">
        <f>V4</f>
        <v>0</v>
      </c>
      <c r="K19" s="46"/>
      <c r="L19" s="180"/>
      <c r="N19" s="23"/>
      <c r="O19" s="98"/>
      <c r="P19" s="277" t="s">
        <v>58</v>
      </c>
      <c r="Q19" s="278"/>
      <c r="R19" s="298" t="s">
        <v>45</v>
      </c>
      <c r="S19" s="276"/>
      <c r="T19" s="108"/>
      <c r="U19" s="87"/>
      <c r="V19" s="84"/>
      <c r="W19" s="84"/>
      <c r="X19" s="84"/>
      <c r="Y19" s="84"/>
      <c r="Z19" s="91"/>
      <c r="AA19" s="93"/>
      <c r="AB19" s="84"/>
      <c r="AC19" s="84"/>
      <c r="AE19" s="84"/>
      <c r="AF19" s="84"/>
      <c r="AG19" s="84"/>
      <c r="AH19" s="84"/>
      <c r="AI19" s="84"/>
      <c r="AJ19" s="91"/>
      <c r="AK19" s="79"/>
    </row>
    <row r="20" spans="1:83" ht="15.75">
      <c r="A20" s="97"/>
      <c r="B20" s="1"/>
      <c r="E20" s="47"/>
      <c r="F20" s="242"/>
      <c r="G20" s="242"/>
      <c r="H20" s="39"/>
      <c r="I20" s="39"/>
      <c r="J20" s="46"/>
      <c r="K20" s="46"/>
      <c r="L20" s="180"/>
      <c r="N20" s="23"/>
      <c r="O20" s="274"/>
      <c r="P20" s="140"/>
      <c r="Q20" s="141"/>
      <c r="R20" s="87"/>
      <c r="S20" s="87"/>
      <c r="T20" s="87"/>
      <c r="U20" s="87"/>
      <c r="V20" s="84"/>
      <c r="W20" s="84"/>
      <c r="X20" s="84"/>
      <c r="Y20" s="84"/>
      <c r="Z20" s="91"/>
      <c r="AA20" s="235" t="s">
        <v>130</v>
      </c>
      <c r="AB20" s="236"/>
      <c r="AC20" s="85">
        <f>6.2*Q46+13*Q47+1*0.65*Q46+(Q46/31)*24</f>
        <v>0</v>
      </c>
      <c r="AD20" s="84"/>
      <c r="AE20" s="79"/>
      <c r="AF20" s="78"/>
      <c r="AG20" s="78"/>
      <c r="AH20" s="78"/>
      <c r="AI20" s="78"/>
      <c r="AJ20" s="78"/>
      <c r="BZ20" s="19"/>
      <c r="CA20" s="19"/>
      <c r="CB20" s="19"/>
      <c r="CC20" s="19"/>
      <c r="CD20" s="19"/>
      <c r="CE20" s="19"/>
    </row>
    <row r="21" spans="1:83" ht="15.75">
      <c r="A21" s="97"/>
      <c r="B21" s="1"/>
      <c r="E21" s="47"/>
      <c r="F21" s="242"/>
      <c r="G21" s="242"/>
      <c r="H21" s="39"/>
      <c r="I21" s="39"/>
      <c r="J21" s="46"/>
      <c r="K21" s="46"/>
      <c r="L21" s="180"/>
      <c r="N21" s="23"/>
      <c r="O21" s="274"/>
      <c r="P21" s="92"/>
      <c r="Q21" s="87"/>
      <c r="R21" s="87"/>
      <c r="S21" s="87"/>
      <c r="T21" s="87"/>
      <c r="U21" s="87"/>
      <c r="V21" s="84"/>
      <c r="W21" s="84"/>
      <c r="X21" s="84"/>
      <c r="Y21" s="84"/>
      <c r="Z21" s="91"/>
      <c r="AA21" s="235" t="s">
        <v>131</v>
      </c>
      <c r="AB21" s="236"/>
      <c r="AC21" s="123">
        <f>6.2*Q46+13*Q47+5*0.65*Q46+(Q46/31)*24</f>
        <v>0</v>
      </c>
      <c r="AD21" s="84"/>
      <c r="AE21" s="79"/>
      <c r="AF21" s="78"/>
      <c r="AG21" s="78"/>
      <c r="AH21" s="78"/>
      <c r="AI21" s="78"/>
      <c r="AJ21" s="78"/>
      <c r="BZ21" s="19"/>
      <c r="CA21" s="19"/>
      <c r="CB21" s="19"/>
      <c r="CC21" s="19"/>
      <c r="CD21" s="19"/>
      <c r="CE21" s="19"/>
    </row>
    <row r="22" spans="1:83" ht="23.25">
      <c r="A22" s="97"/>
      <c r="B22" s="1"/>
      <c r="C22" s="31"/>
      <c r="D22" s="30"/>
      <c r="E22" s="27"/>
      <c r="F22" s="1"/>
      <c r="G22" s="1"/>
      <c r="H22" s="21"/>
      <c r="I22" s="21"/>
      <c r="J22" s="240"/>
      <c r="K22" s="240"/>
      <c r="L22" s="180"/>
      <c r="N22" s="23"/>
      <c r="O22" s="98"/>
      <c r="P22" s="277" t="s">
        <v>127</v>
      </c>
      <c r="Q22" s="299"/>
      <c r="R22" s="299"/>
      <c r="S22" s="299"/>
      <c r="T22" s="299"/>
      <c r="U22" s="271"/>
      <c r="V22" s="298" t="s">
        <v>34</v>
      </c>
      <c r="W22" s="276"/>
      <c r="X22" s="84"/>
      <c r="Y22" s="84"/>
      <c r="Z22" s="91"/>
      <c r="AA22" s="93"/>
      <c r="AB22" s="84"/>
      <c r="AC22" s="84"/>
      <c r="AD22" s="84"/>
      <c r="AE22" s="79"/>
      <c r="AF22" s="78"/>
      <c r="AG22" s="78"/>
      <c r="AH22" s="78"/>
      <c r="AI22" s="78"/>
      <c r="AJ22" s="78"/>
      <c r="BZ22" s="19"/>
      <c r="CA22" s="19"/>
      <c r="CB22" s="19"/>
      <c r="CC22" s="19"/>
      <c r="CD22" s="19"/>
      <c r="CE22" s="19"/>
    </row>
    <row r="23" spans="1:83" ht="30" customHeight="1">
      <c r="A23" s="97"/>
      <c r="B23" s="1"/>
      <c r="C23" s="31"/>
      <c r="D23" s="30"/>
      <c r="E23" s="27"/>
      <c r="F23" s="1"/>
      <c r="G23" s="1"/>
      <c r="H23" s="1"/>
      <c r="I23" s="1"/>
      <c r="J23" s="1"/>
      <c r="K23" s="46"/>
      <c r="L23" s="180"/>
      <c r="N23" s="23"/>
      <c r="O23" s="98"/>
      <c r="P23" s="152" t="s">
        <v>63</v>
      </c>
      <c r="Q23" s="153" t="s">
        <v>62</v>
      </c>
      <c r="R23" s="154" t="s">
        <v>85</v>
      </c>
      <c r="S23" s="153" t="s">
        <v>59</v>
      </c>
      <c r="T23" s="153" t="s">
        <v>60</v>
      </c>
      <c r="U23" s="153" t="s">
        <v>61</v>
      </c>
      <c r="V23" s="84"/>
      <c r="W23" s="84"/>
      <c r="X23" s="84"/>
      <c r="Y23" s="84"/>
      <c r="Z23" s="91"/>
      <c r="AA23" s="238" t="s">
        <v>129</v>
      </c>
      <c r="AB23" s="239"/>
      <c r="AC23" s="167">
        <f>P20</f>
        <v>0</v>
      </c>
      <c r="AD23" s="84"/>
      <c r="AE23" s="99"/>
      <c r="AF23" s="78"/>
      <c r="AG23" s="78"/>
      <c r="AH23" s="78"/>
      <c r="AI23" s="78"/>
      <c r="AJ23" s="78"/>
      <c r="BZ23" s="19"/>
      <c r="CA23" s="19"/>
      <c r="CB23" s="19"/>
      <c r="CC23" s="19"/>
      <c r="CD23" s="19"/>
      <c r="CE23" s="19"/>
    </row>
    <row r="24" spans="1:83" ht="15.75">
      <c r="A24" s="97"/>
      <c r="B24" s="1"/>
      <c r="C24" s="31"/>
      <c r="D24" s="30"/>
      <c r="E24" s="27"/>
      <c r="F24" s="1"/>
      <c r="G24" s="1"/>
      <c r="H24" s="1"/>
      <c r="I24" s="1"/>
      <c r="J24" s="1"/>
      <c r="K24" s="46"/>
      <c r="L24" s="180"/>
      <c r="N24" s="23"/>
      <c r="O24" s="98"/>
      <c r="P24" s="90"/>
      <c r="Q24" s="110"/>
      <c r="R24" s="165"/>
      <c r="S24" s="122"/>
      <c r="T24" s="122"/>
      <c r="U24" s="122"/>
      <c r="V24" s="84"/>
      <c r="W24" s="84"/>
      <c r="X24" s="84"/>
      <c r="Y24" s="84"/>
      <c r="Z24" s="91"/>
      <c r="AA24" s="93"/>
      <c r="AB24" s="84"/>
      <c r="AC24" s="84"/>
      <c r="AD24" s="84"/>
      <c r="AE24" s="99"/>
      <c r="AF24" s="78"/>
      <c r="AG24" s="78"/>
      <c r="AH24" s="78"/>
      <c r="AI24" s="78"/>
      <c r="AJ24" s="78"/>
      <c r="BZ24" s="19"/>
      <c r="CA24" s="19"/>
      <c r="CB24" s="19"/>
      <c r="CC24" s="19"/>
      <c r="CD24" s="19"/>
      <c r="CE24" s="19"/>
    </row>
    <row r="25" spans="1:83" ht="15.75">
      <c r="A25" s="97"/>
      <c r="B25" s="1"/>
      <c r="C25" s="31"/>
      <c r="D25" s="30"/>
      <c r="E25" s="27"/>
      <c r="F25" s="1"/>
      <c r="G25" s="1"/>
      <c r="H25" s="1"/>
      <c r="I25" s="1"/>
      <c r="J25" s="1"/>
      <c r="K25" s="46"/>
      <c r="L25" s="180"/>
      <c r="N25" s="23"/>
      <c r="O25" s="23"/>
      <c r="P25" s="166"/>
      <c r="Q25" s="84"/>
      <c r="R25" s="84"/>
      <c r="S25" s="84"/>
      <c r="T25" s="84"/>
      <c r="U25" s="84"/>
      <c r="V25" s="84"/>
      <c r="W25" s="84"/>
      <c r="X25" s="84"/>
      <c r="Y25" s="84"/>
      <c r="Z25" s="91"/>
      <c r="AA25" s="93"/>
      <c r="AB25" s="84"/>
      <c r="AC25" s="84"/>
      <c r="AD25" s="84"/>
      <c r="AE25" s="99"/>
      <c r="AF25" s="78"/>
      <c r="AG25" s="78"/>
      <c r="AH25" s="78"/>
      <c r="AI25" s="78"/>
      <c r="AJ25" s="78"/>
      <c r="BZ25" s="19"/>
      <c r="CA25" s="19"/>
      <c r="CB25" s="19"/>
      <c r="CC25" s="19"/>
      <c r="CD25" s="19"/>
      <c r="CE25" s="19"/>
    </row>
    <row r="26" spans="1:83" ht="16.5" customHeight="1">
      <c r="A26" s="97"/>
      <c r="B26" s="1"/>
      <c r="C26" s="31"/>
      <c r="D26" s="30"/>
      <c r="E26" s="27"/>
      <c r="F26" s="1"/>
      <c r="G26" s="1"/>
      <c r="H26" s="1"/>
      <c r="I26" s="1"/>
      <c r="J26" s="1"/>
      <c r="K26" s="46"/>
      <c r="L26" s="180"/>
      <c r="M26" s="312" t="s">
        <v>133</v>
      </c>
      <c r="N26" s="313"/>
      <c r="O26" s="314"/>
      <c r="P26" s="277" t="s">
        <v>77</v>
      </c>
      <c r="Q26" s="271"/>
      <c r="R26" s="298" t="s">
        <v>47</v>
      </c>
      <c r="S26" s="276"/>
      <c r="T26" s="108"/>
      <c r="U26" s="87"/>
      <c r="V26" s="84"/>
      <c r="W26" s="84"/>
      <c r="X26" s="84"/>
      <c r="Y26" s="84"/>
      <c r="Z26" s="91"/>
      <c r="AA26" s="93"/>
      <c r="AB26" s="84"/>
      <c r="AC26" s="84"/>
      <c r="AD26" s="84"/>
      <c r="AE26" s="99"/>
      <c r="AF26" s="78"/>
      <c r="AG26" s="78"/>
      <c r="AH26" s="78"/>
      <c r="AI26" s="78"/>
      <c r="AJ26" s="78"/>
      <c r="BZ26" s="19"/>
      <c r="CA26" s="19"/>
      <c r="CB26" s="19"/>
      <c r="CC26" s="19"/>
      <c r="CD26" s="19"/>
      <c r="CE26" s="19"/>
    </row>
    <row r="27" spans="1:83" ht="15.75">
      <c r="A27" s="97"/>
      <c r="B27" s="1"/>
      <c r="C27" s="42" t="s">
        <v>26</v>
      </c>
      <c r="D27" s="30"/>
      <c r="E27" s="27"/>
      <c r="F27" s="1"/>
      <c r="G27" s="1"/>
      <c r="H27" s="1"/>
      <c r="I27" s="1"/>
      <c r="J27" s="1"/>
      <c r="K27" s="46"/>
      <c r="L27" s="180"/>
      <c r="M27" s="315"/>
      <c r="N27" s="313"/>
      <c r="O27" s="314"/>
      <c r="P27" s="149" t="s">
        <v>106</v>
      </c>
      <c r="Q27" s="122"/>
      <c r="R27" s="87"/>
      <c r="S27" s="87"/>
      <c r="T27" s="87"/>
      <c r="U27" s="87"/>
      <c r="V27" s="84"/>
      <c r="W27" s="84"/>
      <c r="X27" s="84"/>
      <c r="Y27" s="84"/>
      <c r="Z27" s="91"/>
      <c r="AK27" s="99"/>
    </row>
    <row r="28" spans="1:83" ht="15.75">
      <c r="A28" s="97"/>
      <c r="B28" s="1"/>
      <c r="C28" s="2"/>
      <c r="D28" s="30"/>
      <c r="E28" s="27"/>
      <c r="F28" s="1"/>
      <c r="G28" s="1"/>
      <c r="H28" s="1"/>
      <c r="I28" s="1"/>
      <c r="J28" s="1"/>
      <c r="K28" s="46"/>
      <c r="L28" s="180"/>
      <c r="N28" s="23"/>
      <c r="O28" s="98"/>
      <c r="P28" s="149" t="s">
        <v>60</v>
      </c>
      <c r="Q28" s="122"/>
      <c r="R28" s="87"/>
      <c r="S28" s="87"/>
      <c r="T28" s="87"/>
      <c r="U28" s="87"/>
      <c r="V28" s="84"/>
      <c r="W28" s="84"/>
      <c r="X28" s="84"/>
      <c r="Y28" s="84"/>
      <c r="Z28" s="91"/>
      <c r="AA28" s="93"/>
      <c r="AB28" s="84"/>
      <c r="AC28" s="84"/>
      <c r="AD28" s="84"/>
      <c r="AE28" s="84"/>
      <c r="AF28" s="84"/>
      <c r="AG28" s="84"/>
      <c r="AH28" s="84"/>
      <c r="AI28" s="84"/>
      <c r="AJ28" s="84"/>
      <c r="AK28" s="99"/>
    </row>
    <row r="29" spans="1:83" ht="24.75" customHeight="1">
      <c r="A29" s="97"/>
      <c r="B29" s="1"/>
      <c r="C29" s="46" t="s">
        <v>20</v>
      </c>
      <c r="D29" s="1"/>
      <c r="E29" s="1"/>
      <c r="F29" s="1"/>
      <c r="G29" s="1"/>
      <c r="H29" s="1"/>
      <c r="I29" s="1"/>
      <c r="J29" s="1"/>
      <c r="K29" s="1"/>
      <c r="L29" s="180"/>
      <c r="N29" s="23"/>
      <c r="O29" s="98"/>
      <c r="P29" s="149" t="s">
        <v>61</v>
      </c>
      <c r="Q29" s="122"/>
      <c r="R29" s="87"/>
      <c r="S29" s="87"/>
      <c r="T29" s="87"/>
      <c r="U29" s="87"/>
      <c r="V29" s="84"/>
      <c r="W29" s="84"/>
      <c r="X29" s="84"/>
      <c r="Y29" s="84"/>
      <c r="Z29" s="91"/>
      <c r="AD29" s="84"/>
      <c r="AE29" s="84"/>
      <c r="AF29" s="84"/>
      <c r="AG29" s="84"/>
      <c r="AH29" s="84"/>
      <c r="AI29" s="84"/>
      <c r="AJ29" s="84"/>
      <c r="AK29" s="99"/>
    </row>
    <row r="30" spans="1:83" ht="15.75">
      <c r="A30" s="97"/>
      <c r="B30" s="1"/>
      <c r="C30" s="46" t="s">
        <v>9</v>
      </c>
      <c r="D30" s="1"/>
      <c r="E30" s="1"/>
      <c r="F30" s="1"/>
      <c r="G30" s="1"/>
      <c r="H30" s="40"/>
      <c r="I30" s="1"/>
      <c r="J30" s="1"/>
      <c r="K30" s="1"/>
      <c r="L30" s="180"/>
      <c r="N30" s="23"/>
      <c r="O30" s="98"/>
      <c r="T30" s="87"/>
      <c r="U30" s="84"/>
      <c r="V30" s="84"/>
      <c r="W30" s="84"/>
      <c r="X30" s="84"/>
      <c r="Y30" s="84"/>
      <c r="Z30" s="91"/>
      <c r="AA30" s="93"/>
      <c r="AB30" s="84"/>
      <c r="AC30" s="84"/>
      <c r="AD30" s="84"/>
      <c r="AE30" s="84"/>
      <c r="AF30" s="84"/>
      <c r="AG30" s="84"/>
      <c r="AH30" s="84"/>
      <c r="AI30" s="84"/>
      <c r="AJ30" s="84"/>
      <c r="AK30" s="99"/>
    </row>
    <row r="31" spans="1:83" ht="15.75">
      <c r="A31" s="97"/>
      <c r="B31" s="1"/>
      <c r="C31" s="48" t="s">
        <v>25</v>
      </c>
      <c r="D31" s="1"/>
      <c r="E31" s="1"/>
      <c r="F31" s="1"/>
      <c r="G31" s="1"/>
      <c r="H31" s="1"/>
      <c r="I31" s="1"/>
      <c r="J31" s="1"/>
      <c r="K31" s="1"/>
      <c r="L31" s="180"/>
      <c r="N31" s="23"/>
      <c r="O31" s="98"/>
      <c r="P31" s="277" t="s">
        <v>50</v>
      </c>
      <c r="Q31" s="271"/>
      <c r="R31" s="87"/>
      <c r="S31" s="87"/>
      <c r="T31" s="84"/>
      <c r="U31" s="84"/>
      <c r="V31" s="84"/>
      <c r="W31" s="84"/>
      <c r="X31" s="84"/>
      <c r="Y31" s="84"/>
      <c r="Z31" s="91"/>
      <c r="AK31" s="99"/>
    </row>
    <row r="32" spans="1:83">
      <c r="A32" s="97"/>
      <c r="B32" s="1"/>
      <c r="C32" s="1"/>
      <c r="D32" s="1"/>
      <c r="E32" s="1"/>
      <c r="F32" s="1"/>
      <c r="G32" s="1"/>
      <c r="H32" s="1"/>
      <c r="I32" s="1"/>
      <c r="J32" s="1"/>
      <c r="K32" s="26"/>
      <c r="L32" s="181"/>
      <c r="N32" s="23"/>
      <c r="O32" s="98"/>
      <c r="P32" s="155" t="s">
        <v>54</v>
      </c>
      <c r="Q32" s="128"/>
      <c r="R32" s="84"/>
      <c r="S32" s="84"/>
      <c r="T32" s="84"/>
      <c r="U32" s="84"/>
      <c r="V32" s="84"/>
      <c r="W32" s="84"/>
      <c r="X32" s="84"/>
      <c r="Y32" s="84"/>
      <c r="Z32" s="91"/>
      <c r="AK32" s="99"/>
    </row>
    <row r="33" spans="1:37" ht="15.75">
      <c r="A33" s="97"/>
      <c r="B33" s="1"/>
      <c r="C33" s="227" t="s">
        <v>10</v>
      </c>
      <c r="D33" s="228"/>
      <c r="E33" s="229"/>
      <c r="F33" s="77" t="s">
        <v>13</v>
      </c>
      <c r="G33" s="76" t="s">
        <v>11</v>
      </c>
      <c r="H33" s="227" t="s">
        <v>28</v>
      </c>
      <c r="I33" s="229"/>
      <c r="J33" s="227" t="s">
        <v>27</v>
      </c>
      <c r="K33" s="229"/>
      <c r="L33" s="182"/>
      <c r="N33" s="23"/>
      <c r="O33" s="98"/>
      <c r="P33" s="155" t="s">
        <v>55</v>
      </c>
      <c r="Q33" s="86"/>
      <c r="R33" s="84"/>
      <c r="S33" s="84"/>
      <c r="T33" s="84"/>
      <c r="U33" s="84"/>
      <c r="V33" s="84"/>
      <c r="W33" s="84"/>
      <c r="X33" s="84"/>
      <c r="Y33" s="84"/>
      <c r="Z33" s="91"/>
      <c r="AK33" s="99"/>
    </row>
    <row r="34" spans="1:37">
      <c r="A34" s="97"/>
      <c r="B34" s="1"/>
      <c r="C34" s="24" t="str">
        <f>AA20</f>
        <v>Coût de stockage 1 mois (€)</v>
      </c>
      <c r="D34" s="13"/>
      <c r="E34" s="14"/>
      <c r="F34" s="3"/>
      <c r="G34" s="71"/>
      <c r="H34" s="65"/>
      <c r="I34" s="74"/>
      <c r="J34" s="64"/>
      <c r="K34" s="70" t="str">
        <f>IF(SUM(F34*H34,J34)&gt;0,SUM(F34*H34,J34),"")</f>
        <v/>
      </c>
      <c r="L34" s="183"/>
      <c r="N34" s="23"/>
      <c r="O34" s="98"/>
      <c r="P34" s="93"/>
      <c r="Q34" s="84"/>
      <c r="R34" s="84"/>
      <c r="S34" s="84"/>
      <c r="T34" s="84"/>
      <c r="U34" s="84"/>
      <c r="V34" s="84"/>
      <c r="W34" s="84"/>
      <c r="X34" s="84"/>
      <c r="Y34" s="84"/>
      <c r="Z34" s="91"/>
      <c r="AK34" s="99"/>
    </row>
    <row r="35" spans="1:37">
      <c r="A35" s="97"/>
      <c r="B35" s="1"/>
      <c r="C35" s="12" t="str">
        <f>AE2</f>
        <v>Coût de revient camion (€)</v>
      </c>
      <c r="D35" s="6"/>
      <c r="E35" s="15"/>
      <c r="F35" s="4"/>
      <c r="G35" s="72"/>
      <c r="H35" s="65"/>
      <c r="I35" s="74"/>
      <c r="J35" s="64"/>
      <c r="K35" s="63" t="str">
        <f t="shared" ref="K35:K52" si="0">IF(SUM(F35*H35,J35)&gt;0,SUM(F35*H35,J35),"")</f>
        <v/>
      </c>
      <c r="L35" s="183"/>
      <c r="N35" s="23"/>
      <c r="O35" s="98"/>
      <c r="P35" s="126" t="s">
        <v>51</v>
      </c>
      <c r="Q35" s="127" t="s">
        <v>53</v>
      </c>
      <c r="R35" s="84"/>
      <c r="T35" s="84"/>
      <c r="U35" s="84"/>
      <c r="V35" s="84"/>
      <c r="W35" s="84"/>
      <c r="X35" s="84"/>
      <c r="Y35" s="84"/>
      <c r="Z35" s="91"/>
      <c r="AK35" s="99"/>
    </row>
    <row r="36" spans="1:37">
      <c r="A36" s="97"/>
      <c r="B36" s="1"/>
      <c r="C36" s="12"/>
      <c r="D36" s="6"/>
      <c r="E36" s="15"/>
      <c r="F36" s="4"/>
      <c r="G36" s="72"/>
      <c r="H36" s="66"/>
      <c r="I36" s="74"/>
      <c r="J36" s="64"/>
      <c r="K36" s="63" t="str">
        <f t="shared" si="0"/>
        <v/>
      </c>
      <c r="L36" s="183"/>
      <c r="N36" s="23"/>
      <c r="O36" s="98"/>
      <c r="P36" s="94"/>
      <c r="Q36" s="84"/>
      <c r="R36" s="84"/>
      <c r="S36" s="84"/>
      <c r="T36" s="84"/>
      <c r="U36" s="84"/>
      <c r="V36" s="84"/>
      <c r="W36" s="84"/>
      <c r="X36" s="84"/>
      <c r="Y36" s="84"/>
      <c r="Z36" s="91"/>
      <c r="AK36" s="99"/>
    </row>
    <row r="37" spans="1:37">
      <c r="A37" s="97"/>
      <c r="B37" s="1"/>
      <c r="C37" s="12"/>
      <c r="D37" s="6"/>
      <c r="E37" s="15"/>
      <c r="F37" s="4"/>
      <c r="G37" s="72"/>
      <c r="H37" s="66"/>
      <c r="I37" s="74"/>
      <c r="J37" s="64"/>
      <c r="K37" s="63" t="str">
        <f t="shared" si="0"/>
        <v/>
      </c>
      <c r="L37" s="183"/>
      <c r="N37" s="23"/>
      <c r="O37" s="98"/>
      <c r="R37" s="84"/>
      <c r="S37" s="84"/>
      <c r="T37" s="84"/>
      <c r="U37" s="84"/>
      <c r="V37" s="84"/>
      <c r="W37" s="84"/>
      <c r="X37" s="84"/>
      <c r="Y37" s="84"/>
      <c r="Z37" s="91"/>
      <c r="AK37" s="99"/>
    </row>
    <row r="38" spans="1:37">
      <c r="A38" s="97"/>
      <c r="B38" s="1"/>
      <c r="C38" s="12"/>
      <c r="D38" s="6"/>
      <c r="E38" s="15"/>
      <c r="F38" s="4"/>
      <c r="G38" s="72"/>
      <c r="H38" s="66"/>
      <c r="I38" s="74"/>
      <c r="J38" s="64"/>
      <c r="K38" s="63" t="str">
        <f t="shared" si="0"/>
        <v/>
      </c>
      <c r="L38" s="183"/>
      <c r="N38" s="23"/>
      <c r="O38" s="23"/>
      <c r="P38" s="222" t="s">
        <v>52</v>
      </c>
      <c r="Q38" s="222" t="s">
        <v>309</v>
      </c>
      <c r="R38" s="296" t="s">
        <v>53</v>
      </c>
      <c r="S38" s="297"/>
      <c r="W38" s="84"/>
      <c r="X38" s="84"/>
      <c r="Y38" s="84"/>
      <c r="Z38" s="91"/>
      <c r="AK38" s="99"/>
    </row>
    <row r="39" spans="1:37">
      <c r="A39" s="97"/>
      <c r="B39" s="1"/>
      <c r="C39" s="12"/>
      <c r="D39" s="6"/>
      <c r="E39" s="15"/>
      <c r="F39" s="4"/>
      <c r="G39" s="72"/>
      <c r="H39" s="66"/>
      <c r="I39" s="74"/>
      <c r="J39" s="64"/>
      <c r="K39" s="63" t="str">
        <f t="shared" si="0"/>
        <v/>
      </c>
      <c r="L39" s="183"/>
      <c r="N39" s="23"/>
      <c r="O39" s="98"/>
      <c r="P39" s="155" t="s">
        <v>109</v>
      </c>
      <c r="Q39" s="134"/>
      <c r="R39" s="84"/>
      <c r="S39" s="84"/>
      <c r="W39" s="84"/>
      <c r="X39" s="84"/>
      <c r="Y39" s="84"/>
      <c r="Z39" s="91"/>
      <c r="AK39" s="99"/>
    </row>
    <row r="40" spans="1:37">
      <c r="A40" s="97"/>
      <c r="B40" s="1"/>
      <c r="C40" s="12"/>
      <c r="D40" s="6"/>
      <c r="E40" s="15"/>
      <c r="F40" s="4"/>
      <c r="G40" s="72"/>
      <c r="H40" s="66"/>
      <c r="I40" s="74"/>
      <c r="J40" s="64"/>
      <c r="K40" s="63" t="str">
        <f t="shared" si="0"/>
        <v/>
      </c>
      <c r="L40" s="183"/>
      <c r="N40" s="23"/>
      <c r="O40" s="98"/>
      <c r="P40" s="224" t="s">
        <v>110</v>
      </c>
      <c r="Q40" s="226"/>
      <c r="R40" s="84"/>
      <c r="S40" s="84"/>
      <c r="W40" s="84"/>
      <c r="X40" s="84"/>
      <c r="Y40" s="84"/>
      <c r="Z40" s="91"/>
      <c r="AK40" s="99"/>
    </row>
    <row r="41" spans="1:37">
      <c r="A41" s="97"/>
      <c r="B41" s="1"/>
      <c r="C41" s="12"/>
      <c r="D41" s="6"/>
      <c r="E41" s="15"/>
      <c r="F41" s="4"/>
      <c r="G41" s="72"/>
      <c r="H41" s="66"/>
      <c r="I41" s="74"/>
      <c r="J41" s="64"/>
      <c r="K41" s="63" t="str">
        <f t="shared" si="0"/>
        <v/>
      </c>
      <c r="L41" s="183"/>
      <c r="N41" s="23"/>
      <c r="O41" s="98"/>
      <c r="P41" s="224" t="s">
        <v>57</v>
      </c>
      <c r="Q41" s="225"/>
      <c r="R41" s="84"/>
      <c r="S41" s="84"/>
      <c r="W41" s="84"/>
      <c r="X41" s="84"/>
      <c r="Y41" s="84"/>
      <c r="Z41" s="91"/>
      <c r="AJ41" s="91"/>
    </row>
    <row r="42" spans="1:37">
      <c r="A42" s="97"/>
      <c r="B42" s="1"/>
      <c r="C42" s="12"/>
      <c r="D42" s="6"/>
      <c r="E42" s="15"/>
      <c r="F42" s="4"/>
      <c r="G42" s="72"/>
      <c r="H42" s="66"/>
      <c r="I42" s="74"/>
      <c r="J42" s="64"/>
      <c r="K42" s="63" t="str">
        <f t="shared" si="0"/>
        <v/>
      </c>
      <c r="L42" s="183"/>
      <c r="N42" s="23"/>
      <c r="O42" s="98"/>
      <c r="R42" s="84"/>
      <c r="S42" s="84"/>
      <c r="W42" s="84"/>
      <c r="X42" s="84"/>
      <c r="Y42" s="84"/>
      <c r="Z42" s="91"/>
      <c r="AJ42" s="91"/>
    </row>
    <row r="43" spans="1:37" ht="15.75">
      <c r="A43" s="97"/>
      <c r="B43" s="1"/>
      <c r="C43" s="12"/>
      <c r="D43" s="6"/>
      <c r="E43" s="15"/>
      <c r="F43" s="4"/>
      <c r="G43" s="72"/>
      <c r="H43" s="66"/>
      <c r="I43" s="74"/>
      <c r="J43" s="64"/>
      <c r="K43" s="63" t="str">
        <f t="shared" si="0"/>
        <v/>
      </c>
      <c r="L43" s="183"/>
      <c r="N43" s="23"/>
      <c r="O43" s="98"/>
      <c r="P43" s="106" t="s">
        <v>102</v>
      </c>
      <c r="Q43" s="85"/>
      <c r="R43" s="237" t="s">
        <v>34</v>
      </c>
      <c r="S43" s="237"/>
      <c r="T43" s="84"/>
      <c r="U43" s="84"/>
      <c r="V43" s="84"/>
      <c r="W43" s="84"/>
      <c r="X43" s="84"/>
      <c r="Y43" s="84"/>
      <c r="Z43" s="91"/>
      <c r="AJ43" s="91"/>
    </row>
    <row r="44" spans="1:37">
      <c r="A44" s="97"/>
      <c r="B44" s="1"/>
      <c r="C44" s="12"/>
      <c r="D44" s="6"/>
      <c r="E44" s="15"/>
      <c r="F44" s="4"/>
      <c r="G44" s="72"/>
      <c r="H44" s="66"/>
      <c r="I44" s="74"/>
      <c r="J44" s="64"/>
      <c r="K44" s="63" t="str">
        <f t="shared" si="0"/>
        <v/>
      </c>
      <c r="L44" s="183"/>
      <c r="N44" s="23"/>
      <c r="O44" s="98"/>
      <c r="R44" s="84"/>
      <c r="S44" s="84"/>
      <c r="T44" s="84"/>
      <c r="U44" s="84"/>
      <c r="V44" s="84"/>
      <c r="W44" s="84"/>
      <c r="X44" s="84"/>
      <c r="Y44" s="84"/>
      <c r="Z44" s="91"/>
      <c r="AJ44" s="91"/>
    </row>
    <row r="45" spans="1:37" ht="15.75">
      <c r="A45" s="97"/>
      <c r="B45" s="1"/>
      <c r="C45" s="12"/>
      <c r="D45" s="6"/>
      <c r="E45" s="15"/>
      <c r="F45" s="4"/>
      <c r="G45" s="72"/>
      <c r="H45" s="66"/>
      <c r="I45" s="74"/>
      <c r="J45" s="64"/>
      <c r="K45" s="63" t="str">
        <f t="shared" si="0"/>
        <v/>
      </c>
      <c r="L45" s="183"/>
      <c r="N45" s="23"/>
      <c r="O45" s="23"/>
      <c r="P45" s="300" t="s">
        <v>98</v>
      </c>
      <c r="Q45" s="301"/>
      <c r="R45" s="298" t="s">
        <v>45</v>
      </c>
      <c r="S45" s="276"/>
      <c r="T45" s="84"/>
      <c r="U45" s="84"/>
      <c r="V45" s="84"/>
      <c r="W45" s="84"/>
      <c r="X45" s="84"/>
      <c r="Y45" s="84"/>
      <c r="Z45" s="91"/>
      <c r="AJ45" s="91"/>
    </row>
    <row r="46" spans="1:37">
      <c r="A46" s="97"/>
      <c r="B46" s="1"/>
      <c r="C46" s="12"/>
      <c r="D46" s="6"/>
      <c r="E46" s="15"/>
      <c r="F46" s="4"/>
      <c r="G46" s="72"/>
      <c r="H46" s="66"/>
      <c r="I46" s="74"/>
      <c r="J46" s="64"/>
      <c r="K46" s="63" t="str">
        <f t="shared" si="0"/>
        <v/>
      </c>
      <c r="L46" s="183"/>
      <c r="N46" s="23"/>
      <c r="O46" s="23"/>
      <c r="P46" s="155" t="s">
        <v>101</v>
      </c>
      <c r="Q46" s="85"/>
      <c r="S46" s="82"/>
      <c r="T46" s="84"/>
      <c r="U46" s="84"/>
      <c r="V46" s="84"/>
      <c r="W46" s="84"/>
      <c r="X46" s="84"/>
      <c r="Y46" s="84"/>
      <c r="Z46" s="91"/>
      <c r="AJ46" s="91"/>
    </row>
    <row r="47" spans="1:37">
      <c r="A47" s="97"/>
      <c r="B47" s="1"/>
      <c r="C47" s="12"/>
      <c r="D47" s="6"/>
      <c r="E47" s="15"/>
      <c r="F47" s="4"/>
      <c r="G47" s="72"/>
      <c r="H47" s="66"/>
      <c r="I47" s="74"/>
      <c r="J47" s="64"/>
      <c r="K47" s="63" t="str">
        <f t="shared" si="0"/>
        <v/>
      </c>
      <c r="L47" s="183"/>
      <c r="N47" s="23"/>
      <c r="O47" s="98"/>
      <c r="P47" s="155" t="s">
        <v>97</v>
      </c>
      <c r="Q47" s="85"/>
      <c r="S47" s="82"/>
      <c r="T47" s="84"/>
      <c r="U47" s="84"/>
      <c r="V47" s="84"/>
      <c r="W47" s="84"/>
      <c r="X47" s="84"/>
      <c r="Y47" s="84"/>
      <c r="Z47" s="91"/>
      <c r="AJ47" s="91"/>
    </row>
    <row r="48" spans="1:37">
      <c r="A48" s="97"/>
      <c r="B48" s="1"/>
      <c r="C48" s="12"/>
      <c r="D48" s="6"/>
      <c r="E48" s="15"/>
      <c r="F48" s="4"/>
      <c r="G48" s="72"/>
      <c r="H48" s="66"/>
      <c r="I48" s="74"/>
      <c r="J48" s="64"/>
      <c r="K48" s="63" t="str">
        <f t="shared" si="0"/>
        <v/>
      </c>
      <c r="L48" s="183"/>
      <c r="N48" s="23"/>
      <c r="O48" s="98"/>
      <c r="T48" s="84"/>
      <c r="U48" s="84"/>
      <c r="V48" s="84"/>
      <c r="W48" s="84"/>
      <c r="X48" s="84"/>
      <c r="Y48" s="84"/>
      <c r="Z48" s="91"/>
      <c r="AJ48" s="91"/>
    </row>
    <row r="49" spans="1:36">
      <c r="A49" s="97"/>
      <c r="B49" s="1"/>
      <c r="C49" s="12"/>
      <c r="D49" s="6"/>
      <c r="E49" s="15"/>
      <c r="F49" s="4"/>
      <c r="G49" s="72"/>
      <c r="H49" s="66"/>
      <c r="I49" s="74"/>
      <c r="J49" s="64"/>
      <c r="K49" s="63" t="str">
        <f t="shared" si="0"/>
        <v/>
      </c>
      <c r="L49" s="183"/>
      <c r="N49" s="23"/>
      <c r="O49" s="98"/>
      <c r="P49" s="147" t="s">
        <v>108</v>
      </c>
      <c r="Q49" s="127"/>
      <c r="T49" s="84"/>
      <c r="U49" s="84"/>
      <c r="V49" s="84"/>
      <c r="W49" s="84"/>
      <c r="X49" s="84"/>
      <c r="Y49" s="84"/>
      <c r="Z49" s="91"/>
      <c r="AJ49" s="91"/>
    </row>
    <row r="50" spans="1:36">
      <c r="A50" s="97"/>
      <c r="B50" s="1"/>
      <c r="C50" s="12"/>
      <c r="D50" s="6"/>
      <c r="E50" s="15"/>
      <c r="F50" s="4"/>
      <c r="G50" s="72"/>
      <c r="H50" s="66"/>
      <c r="I50" s="74"/>
      <c r="J50" s="64"/>
      <c r="K50" s="63" t="str">
        <f t="shared" si="0"/>
        <v/>
      </c>
      <c r="L50" s="183"/>
      <c r="N50" s="23"/>
      <c r="O50" s="23"/>
      <c r="P50" s="223">
        <v>5</v>
      </c>
      <c r="T50" s="84"/>
      <c r="U50" s="84"/>
      <c r="V50" s="84"/>
      <c r="W50" s="84"/>
      <c r="X50" s="84"/>
      <c r="Y50" s="84"/>
      <c r="Z50" s="91"/>
      <c r="AJ50" s="91"/>
    </row>
    <row r="51" spans="1:36">
      <c r="A51" s="97"/>
      <c r="B51" s="1"/>
      <c r="C51" s="12"/>
      <c r="D51" s="6"/>
      <c r="E51" s="15"/>
      <c r="F51" s="4"/>
      <c r="G51" s="72"/>
      <c r="H51" s="66"/>
      <c r="I51" s="74"/>
      <c r="J51" s="64"/>
      <c r="K51" s="63" t="str">
        <f t="shared" si="0"/>
        <v/>
      </c>
      <c r="L51" s="183"/>
      <c r="N51" s="23"/>
      <c r="O51" s="98"/>
      <c r="Q51" s="84"/>
      <c r="R51" s="84"/>
      <c r="T51" s="84"/>
      <c r="U51" s="84"/>
      <c r="V51" s="84"/>
      <c r="W51" s="84"/>
      <c r="X51" s="84"/>
      <c r="Y51" s="84"/>
      <c r="Z51" s="91"/>
      <c r="AA51" s="93"/>
      <c r="AB51" s="84"/>
      <c r="AC51" s="84"/>
      <c r="AD51" s="84"/>
      <c r="AJ51" s="91"/>
    </row>
    <row r="52" spans="1:36" ht="20.25">
      <c r="A52" s="97"/>
      <c r="B52" s="1"/>
      <c r="C52" s="12"/>
      <c r="D52" s="6"/>
      <c r="E52" s="15"/>
      <c r="F52" s="4"/>
      <c r="G52" s="72"/>
      <c r="H52" s="66"/>
      <c r="I52" s="74"/>
      <c r="J52" s="64"/>
      <c r="K52" s="63" t="str">
        <f t="shared" si="0"/>
        <v/>
      </c>
      <c r="L52" s="183"/>
      <c r="N52" s="23"/>
      <c r="O52" s="98"/>
      <c r="P52" s="302" t="s">
        <v>128</v>
      </c>
      <c r="Q52" s="303"/>
      <c r="R52" s="303"/>
      <c r="S52" s="303"/>
      <c r="T52" s="303"/>
      <c r="U52" s="304"/>
      <c r="V52" s="148" t="s">
        <v>34</v>
      </c>
      <c r="W52" s="84"/>
      <c r="X52" s="84"/>
      <c r="Y52" s="84"/>
      <c r="Z52" s="91"/>
      <c r="AA52" s="93"/>
      <c r="AB52" s="84"/>
      <c r="AC52" s="84"/>
      <c r="AD52" s="84"/>
      <c r="AJ52" s="91"/>
    </row>
    <row r="53" spans="1:36" ht="15.75">
      <c r="A53" s="97"/>
      <c r="B53" s="1"/>
      <c r="C53" s="16"/>
      <c r="D53" s="17"/>
      <c r="E53" s="18"/>
      <c r="F53" s="5"/>
      <c r="G53" s="73"/>
      <c r="H53" s="67"/>
      <c r="I53" s="75"/>
      <c r="J53" s="68"/>
      <c r="K53" s="69" t="str">
        <f>IF(SUM(F53*H53,J53)&gt;0,SUM(F53*H53,J53),"")</f>
        <v/>
      </c>
      <c r="L53" s="183"/>
      <c r="N53" s="23"/>
      <c r="O53" s="23"/>
      <c r="P53" s="152" t="s">
        <v>63</v>
      </c>
      <c r="Q53" s="153" t="s">
        <v>62</v>
      </c>
      <c r="R53" s="154" t="s">
        <v>85</v>
      </c>
      <c r="S53" s="153" t="s">
        <v>59</v>
      </c>
      <c r="T53" s="153" t="s">
        <v>60</v>
      </c>
      <c r="U53" s="153" t="s">
        <v>61</v>
      </c>
      <c r="V53" s="84"/>
      <c r="W53" s="84"/>
      <c r="X53" s="84"/>
      <c r="Y53" s="84"/>
      <c r="Z53" s="91"/>
      <c r="AA53" s="93"/>
      <c r="AB53" s="84"/>
      <c r="AC53" s="84"/>
      <c r="AD53" s="84"/>
      <c r="AJ53" s="91"/>
    </row>
    <row r="54" spans="1:36" ht="15.75">
      <c r="A54" s="97"/>
      <c r="B54" s="1"/>
      <c r="C54" s="6"/>
      <c r="D54" s="6"/>
      <c r="E54" s="6"/>
      <c r="F54" s="7"/>
      <c r="G54" s="8"/>
      <c r="H54" s="9"/>
      <c r="I54" s="8"/>
      <c r="J54" s="6"/>
      <c r="K54" s="6"/>
      <c r="L54" s="180"/>
      <c r="N54" s="23"/>
      <c r="O54" s="23"/>
      <c r="P54" s="90"/>
      <c r="Q54" s="110"/>
      <c r="R54" s="165"/>
      <c r="S54" s="122"/>
      <c r="T54" s="122"/>
      <c r="U54" s="122"/>
      <c r="X54" s="84"/>
      <c r="Y54" s="84"/>
      <c r="Z54" s="91"/>
      <c r="AA54" s="93"/>
      <c r="AB54" s="84"/>
      <c r="AC54" s="84"/>
      <c r="AD54" s="84"/>
      <c r="AE54" s="84"/>
      <c r="AF54" s="84"/>
      <c r="AG54" s="84"/>
      <c r="AH54" s="84"/>
      <c r="AI54" s="84"/>
      <c r="AJ54" s="91"/>
    </row>
    <row r="55" spans="1:36" ht="15.75">
      <c r="A55" s="97"/>
      <c r="B55" s="1"/>
      <c r="C55" s="1"/>
      <c r="D55" s="1"/>
      <c r="E55" s="1"/>
      <c r="F55" s="1"/>
      <c r="G55" s="1"/>
      <c r="H55" s="1"/>
      <c r="I55" s="42" t="s">
        <v>29</v>
      </c>
      <c r="J55" s="2"/>
      <c r="K55" s="36">
        <f>SUM(K34:K53)-SUM(J34:J53)</f>
        <v>0</v>
      </c>
      <c r="L55" s="183"/>
      <c r="N55" s="23"/>
      <c r="O55" s="98"/>
      <c r="Q55" s="84"/>
      <c r="R55" s="84"/>
      <c r="X55" s="84"/>
      <c r="Y55" s="84"/>
      <c r="Z55" s="91"/>
      <c r="AA55" s="93"/>
      <c r="AB55" s="84"/>
      <c r="AC55" s="84"/>
      <c r="AD55" s="84"/>
      <c r="AE55" s="84"/>
      <c r="AF55" s="84"/>
      <c r="AG55" s="84"/>
      <c r="AH55" s="84"/>
      <c r="AI55" s="84"/>
      <c r="AJ55" s="91"/>
    </row>
    <row r="56" spans="1:36" ht="21" thickBot="1">
      <c r="A56" s="97"/>
      <c r="B56" s="1"/>
      <c r="C56" s="1"/>
      <c r="D56" s="1"/>
      <c r="E56" s="1"/>
      <c r="F56" s="1"/>
      <c r="G56" s="1"/>
      <c r="H56" s="1"/>
      <c r="I56" s="43" t="s">
        <v>12</v>
      </c>
      <c r="J56" s="25"/>
      <c r="K56" s="37">
        <f>SUM(J34:J53)</f>
        <v>0</v>
      </c>
      <c r="L56" s="183"/>
      <c r="N56" s="23"/>
      <c r="O56" s="98"/>
      <c r="P56" s="300" t="s">
        <v>134</v>
      </c>
      <c r="Q56" s="301"/>
      <c r="R56" s="298" t="s">
        <v>34</v>
      </c>
      <c r="S56" s="276"/>
      <c r="X56" s="84"/>
      <c r="Y56" s="84"/>
      <c r="Z56" s="91"/>
      <c r="AA56" s="93"/>
      <c r="AB56" s="84"/>
      <c r="AC56" s="84"/>
      <c r="AD56" s="84"/>
      <c r="AE56" s="84"/>
      <c r="AF56" s="84"/>
      <c r="AG56" s="84"/>
      <c r="AH56" s="84"/>
      <c r="AI56" s="84"/>
      <c r="AJ56" s="91"/>
    </row>
    <row r="57" spans="1:36" ht="16.5" thickTop="1">
      <c r="A57" s="97"/>
      <c r="B57" s="1"/>
      <c r="C57" s="1"/>
      <c r="D57" s="1"/>
      <c r="E57" s="1"/>
      <c r="F57" s="1"/>
      <c r="G57" s="1"/>
      <c r="H57" s="1"/>
      <c r="I57" s="2"/>
      <c r="J57" s="1"/>
      <c r="K57" s="36"/>
      <c r="L57" s="180"/>
      <c r="N57" s="23"/>
      <c r="O57" s="98"/>
      <c r="P57" s="152" t="s">
        <v>115</v>
      </c>
      <c r="Q57" s="153" t="s">
        <v>117</v>
      </c>
      <c r="X57" s="84"/>
      <c r="Y57" s="84"/>
      <c r="Z57" s="91"/>
      <c r="AA57" s="93"/>
      <c r="AB57" s="84"/>
      <c r="AC57" s="84"/>
      <c r="AD57" s="84"/>
      <c r="AE57" s="84"/>
      <c r="AF57" s="84"/>
      <c r="AG57" s="84"/>
      <c r="AH57" s="84"/>
      <c r="AI57" s="84"/>
      <c r="AJ57" s="91"/>
    </row>
    <row r="58" spans="1:36" ht="18">
      <c r="A58" s="97"/>
      <c r="B58" s="1"/>
      <c r="C58" s="1"/>
      <c r="D58" s="1"/>
      <c r="E58" s="1"/>
      <c r="F58" s="1"/>
      <c r="G58" s="1"/>
      <c r="H58" s="1"/>
      <c r="I58" s="44" t="s">
        <v>30</v>
      </c>
      <c r="J58" s="11"/>
      <c r="K58" s="38">
        <f>SUM(K34:K53)</f>
        <v>0</v>
      </c>
      <c r="L58" s="184"/>
      <c r="N58" s="23"/>
      <c r="O58" s="98"/>
      <c r="P58" s="90" t="s">
        <v>187</v>
      </c>
      <c r="Q58" s="110"/>
      <c r="X58" s="84"/>
      <c r="Y58" s="84"/>
      <c r="Z58" s="91"/>
      <c r="AA58" s="93"/>
      <c r="AB58" s="84"/>
      <c r="AC58" s="84"/>
      <c r="AD58" s="84"/>
      <c r="AE58" s="84"/>
      <c r="AF58" s="84"/>
      <c r="AG58" s="84"/>
      <c r="AH58" s="84"/>
      <c r="AI58" s="84"/>
      <c r="AJ58" s="91"/>
    </row>
    <row r="59" spans="1:36" ht="18">
      <c r="A59" s="97"/>
      <c r="B59" s="1"/>
      <c r="C59" s="1"/>
      <c r="D59" s="1"/>
      <c r="E59" s="1"/>
      <c r="F59" s="1"/>
      <c r="G59" s="1"/>
      <c r="H59" s="1"/>
      <c r="I59" s="10"/>
      <c r="J59" s="11"/>
      <c r="K59" s="20"/>
      <c r="L59" s="184"/>
      <c r="N59" s="23"/>
      <c r="O59" s="98"/>
      <c r="X59" s="84"/>
      <c r="Y59" s="84"/>
      <c r="Z59" s="91"/>
      <c r="AA59" s="93"/>
      <c r="AB59" s="84"/>
      <c r="AC59" s="84"/>
      <c r="AD59" s="84"/>
      <c r="AE59" s="84"/>
      <c r="AF59" s="84"/>
      <c r="AG59" s="84"/>
      <c r="AH59" s="84"/>
      <c r="AI59" s="84"/>
      <c r="AJ59" s="91"/>
    </row>
    <row r="60" spans="1:36" ht="18">
      <c r="A60" s="97"/>
      <c r="B60" s="1"/>
      <c r="C60" s="1"/>
      <c r="D60" s="1"/>
      <c r="E60" s="1"/>
      <c r="F60" s="1"/>
      <c r="G60" s="1"/>
      <c r="I60" s="58"/>
      <c r="J60" s="59"/>
      <c r="K60" s="60" t="s">
        <v>24</v>
      </c>
      <c r="L60" s="184"/>
      <c r="N60" s="23"/>
      <c r="O60" s="98"/>
      <c r="X60" s="84"/>
      <c r="Y60" s="84"/>
      <c r="Z60" s="91"/>
      <c r="AA60" s="93"/>
      <c r="AB60" s="84"/>
      <c r="AC60" s="84"/>
      <c r="AD60" s="84"/>
      <c r="AE60" s="84"/>
      <c r="AF60" s="84"/>
      <c r="AG60" s="84"/>
      <c r="AH60" s="84"/>
      <c r="AI60" s="84"/>
      <c r="AJ60" s="91"/>
    </row>
    <row r="61" spans="1:36">
      <c r="A61" s="97"/>
      <c r="B61" s="1"/>
      <c r="C61" s="1"/>
      <c r="D61" s="1"/>
      <c r="E61" s="1"/>
      <c r="F61" s="1"/>
      <c r="G61" s="1"/>
      <c r="L61" s="180"/>
      <c r="N61" s="23"/>
      <c r="O61" s="98"/>
      <c r="X61" s="84"/>
      <c r="Y61" s="84"/>
      <c r="Z61" s="91"/>
      <c r="AA61" s="93"/>
      <c r="AB61" s="84"/>
      <c r="AC61" s="84"/>
      <c r="AD61" s="84"/>
      <c r="AE61" s="84"/>
      <c r="AF61" s="84"/>
      <c r="AG61" s="84"/>
      <c r="AH61" s="84"/>
      <c r="AI61" s="84"/>
      <c r="AJ61" s="91"/>
    </row>
    <row r="62" spans="1:36">
      <c r="A62" s="97"/>
      <c r="B62" s="1"/>
      <c r="C62" s="1"/>
      <c r="D62" s="1"/>
      <c r="E62" s="1"/>
      <c r="F62" s="1"/>
      <c r="G62" s="1"/>
      <c r="L62" s="180"/>
      <c r="N62" s="23"/>
      <c r="O62" s="98"/>
      <c r="X62" s="84"/>
      <c r="Y62" s="84"/>
      <c r="Z62" s="91"/>
      <c r="AA62" s="93"/>
      <c r="AB62" s="84"/>
      <c r="AC62" s="84"/>
      <c r="AD62" s="84"/>
      <c r="AE62" s="84"/>
      <c r="AF62" s="84"/>
      <c r="AG62" s="84"/>
      <c r="AH62" s="84"/>
      <c r="AI62" s="84"/>
      <c r="AJ62" s="91"/>
    </row>
    <row r="63" spans="1:36">
      <c r="A63" s="97"/>
      <c r="B63" s="1"/>
      <c r="C63" s="1"/>
      <c r="D63" s="1"/>
      <c r="E63" s="1"/>
      <c r="F63" s="1"/>
      <c r="G63" s="1"/>
      <c r="L63" s="180"/>
      <c r="N63" s="23"/>
      <c r="O63" s="98"/>
      <c r="X63" s="84"/>
      <c r="Y63" s="84"/>
      <c r="Z63" s="91"/>
      <c r="AA63" s="93"/>
      <c r="AB63" s="84"/>
      <c r="AC63" s="84"/>
      <c r="AD63" s="84"/>
      <c r="AE63" s="84"/>
      <c r="AF63" s="84"/>
      <c r="AG63" s="84"/>
      <c r="AH63" s="84"/>
      <c r="AI63" s="84"/>
      <c r="AJ63" s="91"/>
    </row>
    <row r="64" spans="1:36">
      <c r="A64" s="97"/>
      <c r="B64" s="1"/>
      <c r="C64" s="1"/>
      <c r="D64" s="1"/>
      <c r="E64" s="1"/>
      <c r="F64" s="1"/>
      <c r="G64" s="1"/>
      <c r="L64" s="180"/>
      <c r="N64" s="23"/>
      <c r="O64" s="98"/>
      <c r="X64" s="84"/>
      <c r="Y64" s="84"/>
      <c r="Z64" s="91"/>
      <c r="AA64" s="93"/>
      <c r="AB64" s="84"/>
      <c r="AC64" s="84"/>
      <c r="AD64" s="84"/>
      <c r="AE64" s="84"/>
      <c r="AF64" s="84"/>
      <c r="AG64" s="84"/>
      <c r="AH64" s="84"/>
      <c r="AI64" s="84"/>
      <c r="AJ64" s="91"/>
    </row>
    <row r="65" spans="1:83">
      <c r="A65" s="97"/>
      <c r="B65" s="1"/>
      <c r="C65" s="1"/>
      <c r="D65" s="1"/>
      <c r="E65" s="1"/>
      <c r="F65" s="1"/>
      <c r="G65" s="1"/>
      <c r="H65" s="1"/>
      <c r="I65" s="1"/>
      <c r="J65" s="1"/>
      <c r="K65" s="1"/>
      <c r="L65" s="180"/>
      <c r="N65" s="23"/>
      <c r="O65" s="98"/>
      <c r="X65" s="84"/>
      <c r="Y65" s="84"/>
      <c r="Z65" s="91"/>
      <c r="AA65" s="93"/>
      <c r="AB65" s="84"/>
      <c r="AC65" s="84"/>
      <c r="AD65" s="84"/>
      <c r="AE65" s="84"/>
      <c r="AF65" s="84"/>
      <c r="AG65" s="84"/>
      <c r="AH65" s="84"/>
      <c r="AI65" s="84"/>
      <c r="AJ65" s="91"/>
    </row>
    <row r="66" spans="1:83">
      <c r="A66" s="97"/>
      <c r="B66" s="1"/>
      <c r="C66" s="1"/>
      <c r="D66" s="1"/>
      <c r="E66" s="1"/>
      <c r="F66" s="1"/>
      <c r="G66" s="1"/>
      <c r="H66" s="1"/>
      <c r="I66" s="1"/>
      <c r="J66" s="1"/>
      <c r="K66" s="1"/>
      <c r="L66" s="180"/>
      <c r="N66" s="23"/>
      <c r="O66" s="98"/>
      <c r="R66" s="84"/>
      <c r="S66" s="84"/>
      <c r="T66" s="84"/>
      <c r="U66" s="84"/>
      <c r="V66" s="84"/>
      <c r="W66" s="84"/>
      <c r="X66" s="84"/>
      <c r="Y66" s="84"/>
      <c r="Z66" s="91"/>
      <c r="AA66" s="93"/>
      <c r="AB66" s="84"/>
      <c r="AC66" s="84"/>
      <c r="AD66" s="84"/>
      <c r="AE66" s="84"/>
      <c r="AF66" s="84"/>
      <c r="AG66" s="84"/>
      <c r="AH66" s="84"/>
      <c r="AI66" s="84"/>
      <c r="AJ66" s="91"/>
    </row>
    <row r="67" spans="1:83" ht="15.75">
      <c r="A67" s="97"/>
      <c r="B67" s="1"/>
      <c r="C67" s="49" t="str">
        <f>C7</f>
        <v>mon entreprise</v>
      </c>
      <c r="D67" s="50"/>
      <c r="E67" s="51"/>
      <c r="F67" s="49" t="s">
        <v>8</v>
      </c>
      <c r="G67" s="51"/>
      <c r="H67" s="51"/>
      <c r="I67" s="51"/>
      <c r="J67" s="52" t="s">
        <v>22</v>
      </c>
      <c r="K67" s="51"/>
      <c r="L67" s="180"/>
      <c r="N67" s="23"/>
      <c r="O67" s="98"/>
      <c r="P67" s="93"/>
      <c r="Q67" s="84"/>
      <c r="R67" s="84"/>
      <c r="S67" s="84"/>
      <c r="T67" s="84"/>
      <c r="U67" s="84"/>
      <c r="V67" s="84"/>
      <c r="W67" s="84"/>
      <c r="X67" s="84"/>
      <c r="Y67" s="84"/>
      <c r="Z67" s="91"/>
      <c r="AA67" s="93"/>
      <c r="AB67" s="84"/>
      <c r="AC67" s="84"/>
      <c r="AD67" s="84"/>
      <c r="AE67" s="84"/>
      <c r="AF67" s="84"/>
      <c r="AG67" s="84"/>
      <c r="AH67" s="84"/>
      <c r="AI67" s="84"/>
      <c r="AJ67" s="91"/>
    </row>
    <row r="68" spans="1:83">
      <c r="A68" s="97"/>
      <c r="B68" s="1"/>
      <c r="C68" s="53" t="str">
        <f>C8</f>
        <v>rue</v>
      </c>
      <c r="D68" s="32"/>
      <c r="E68" s="32"/>
      <c r="F68" s="32">
        <f>E1</f>
        <v>0</v>
      </c>
      <c r="G68" s="32"/>
      <c r="H68" s="32"/>
      <c r="I68" s="32"/>
      <c r="J68" s="54" t="s">
        <v>14</v>
      </c>
      <c r="K68" s="32" t="s">
        <v>15</v>
      </c>
      <c r="L68" s="180"/>
      <c r="N68" s="23"/>
      <c r="O68" s="98"/>
      <c r="P68" s="93"/>
      <c r="Q68" s="84"/>
      <c r="R68" s="84"/>
      <c r="S68" s="84"/>
      <c r="T68" s="84"/>
      <c r="U68" s="84"/>
      <c r="V68" s="84"/>
      <c r="W68" s="84"/>
      <c r="X68" s="84"/>
      <c r="Y68" s="84"/>
      <c r="Z68" s="91"/>
      <c r="AA68" s="93"/>
      <c r="AB68" s="84"/>
      <c r="AC68" s="84"/>
      <c r="AD68" s="84"/>
      <c r="AE68" s="84"/>
      <c r="AF68" s="84"/>
      <c r="AG68" s="84"/>
      <c r="AH68" s="84"/>
      <c r="AI68" s="84"/>
      <c r="AJ68" s="91"/>
    </row>
    <row r="69" spans="1:83">
      <c r="A69" s="97"/>
      <c r="B69" s="1"/>
      <c r="C69" s="53" t="str">
        <f>C9</f>
        <v>CP</v>
      </c>
      <c r="D69" s="32"/>
      <c r="E69" s="32"/>
      <c r="F69" s="32">
        <f>H1</f>
        <v>0</v>
      </c>
      <c r="G69" s="32"/>
      <c r="H69" s="32"/>
      <c r="I69" s="32"/>
      <c r="J69" s="54" t="s">
        <v>17</v>
      </c>
      <c r="K69" s="54">
        <v>10000000</v>
      </c>
      <c r="L69" s="180"/>
      <c r="N69" s="23"/>
      <c r="O69" s="98"/>
      <c r="P69" s="93"/>
      <c r="Q69" s="84"/>
      <c r="R69" s="84"/>
      <c r="S69" s="84"/>
      <c r="T69" s="84"/>
      <c r="U69" s="84"/>
      <c r="V69" s="84"/>
      <c r="W69" s="84"/>
      <c r="X69" s="84"/>
      <c r="Y69" s="84"/>
      <c r="Z69" s="91"/>
      <c r="AA69" s="93"/>
      <c r="AB69" s="84"/>
      <c r="AC69" s="84"/>
      <c r="AD69" s="84"/>
      <c r="AE69" s="84"/>
      <c r="AF69" s="84"/>
      <c r="AG69" s="84"/>
      <c r="AH69" s="84"/>
      <c r="AI69" s="84"/>
      <c r="AJ69" s="91"/>
    </row>
    <row r="70" spans="1:83" ht="15.75" thickBot="1">
      <c r="A70" s="97"/>
      <c r="B70" s="1"/>
      <c r="C70" s="32" t="s">
        <v>2</v>
      </c>
      <c r="D70" s="32"/>
      <c r="E70" s="32"/>
      <c r="F70" s="32">
        <f>J1</f>
        <v>0</v>
      </c>
      <c r="G70" s="32"/>
      <c r="H70" s="32"/>
      <c r="I70" s="32"/>
      <c r="J70" s="54" t="s">
        <v>16</v>
      </c>
      <c r="K70" s="54">
        <v>12345678</v>
      </c>
      <c r="L70" s="180"/>
      <c r="N70" s="23"/>
      <c r="O70" s="98"/>
      <c r="P70" s="93"/>
      <c r="Q70" s="84"/>
      <c r="R70" s="84"/>
      <c r="S70" s="84"/>
      <c r="T70" s="84"/>
      <c r="U70" s="84"/>
      <c r="V70" s="84"/>
      <c r="W70" s="84"/>
      <c r="X70" s="84"/>
      <c r="Y70" s="84"/>
      <c r="Z70" s="91"/>
      <c r="AA70" s="93"/>
      <c r="AB70" s="84"/>
      <c r="AC70" s="84"/>
      <c r="AD70" s="84"/>
      <c r="AE70" s="84"/>
      <c r="AF70" s="84"/>
      <c r="AG70" s="84"/>
      <c r="AH70" s="84"/>
      <c r="AI70" s="84"/>
      <c r="AJ70" s="91"/>
    </row>
    <row r="71" spans="1:83" ht="16.5" customHeight="1" thickTop="1">
      <c r="A71" s="97"/>
      <c r="B71" s="1"/>
      <c r="C71" s="32" t="s">
        <v>23</v>
      </c>
      <c r="D71" s="32"/>
      <c r="E71" s="32"/>
      <c r="F71" s="55"/>
      <c r="G71" s="32"/>
      <c r="H71" s="32"/>
      <c r="I71" s="32"/>
      <c r="J71" s="56" t="s">
        <v>1</v>
      </c>
      <c r="K71" s="57" t="s">
        <v>19</v>
      </c>
      <c r="L71" s="180"/>
      <c r="M71" s="306" t="s">
        <v>76</v>
      </c>
      <c r="N71" s="307"/>
      <c r="O71" s="308"/>
      <c r="P71" s="193" t="s">
        <v>79</v>
      </c>
      <c r="Q71" s="194"/>
      <c r="R71" s="194"/>
      <c r="S71" s="194"/>
      <c r="T71" s="194"/>
      <c r="U71" s="194"/>
      <c r="V71" s="194"/>
      <c r="W71" s="194"/>
      <c r="X71" s="194"/>
      <c r="Y71" s="194"/>
      <c r="Z71" s="195"/>
      <c r="AA71" s="109"/>
      <c r="AB71" s="88"/>
      <c r="AC71" s="88"/>
      <c r="AD71" s="88"/>
      <c r="AE71" s="88"/>
      <c r="AF71" s="88"/>
      <c r="AG71" s="88"/>
      <c r="AH71" s="88"/>
      <c r="AI71" s="88"/>
      <c r="AJ71" s="89"/>
    </row>
    <row r="72" spans="1:83" ht="15.75" customHeight="1" thickBot="1">
      <c r="A72" s="97"/>
      <c r="B72" s="1"/>
      <c r="C72" s="32" t="s">
        <v>21</v>
      </c>
      <c r="D72" s="32"/>
      <c r="E72" s="32"/>
      <c r="F72" s="55"/>
      <c r="G72" s="32"/>
      <c r="H72" s="32"/>
      <c r="I72" s="32"/>
      <c r="J72" s="54" t="s">
        <v>0</v>
      </c>
      <c r="K72" s="32" t="s">
        <v>18</v>
      </c>
      <c r="L72" s="180"/>
      <c r="M72" s="309"/>
      <c r="N72" s="310"/>
      <c r="O72" s="311"/>
      <c r="P72" s="196"/>
      <c r="Q72" s="197"/>
      <c r="R72" s="197"/>
      <c r="S72" s="197"/>
      <c r="T72" s="197"/>
      <c r="U72" s="197"/>
      <c r="V72" s="197"/>
      <c r="W72" s="197"/>
      <c r="X72" s="197"/>
      <c r="Y72" s="197"/>
      <c r="Z72" s="198"/>
      <c r="AA72" s="93"/>
      <c r="AB72" s="84"/>
      <c r="AC72" s="84"/>
      <c r="AD72" s="84"/>
      <c r="AE72" s="84"/>
      <c r="AF72" s="84"/>
      <c r="AG72" s="84"/>
      <c r="AH72" s="84"/>
      <c r="AI72" s="84"/>
      <c r="AJ72" s="91"/>
    </row>
    <row r="73" spans="1:83" ht="16.5" customHeight="1" thickTop="1" thickBot="1">
      <c r="A73" s="97"/>
      <c r="B73" s="1"/>
      <c r="C73" s="6"/>
      <c r="D73" s="56"/>
      <c r="E73" s="56"/>
      <c r="F73" s="56"/>
      <c r="G73" s="56"/>
      <c r="H73" s="56"/>
      <c r="I73" s="56"/>
      <c r="J73" s="56"/>
      <c r="K73" s="56"/>
      <c r="L73" s="180"/>
      <c r="M73" s="305" t="s">
        <v>68</v>
      </c>
      <c r="N73" s="305"/>
      <c r="O73" s="305"/>
      <c r="P73" s="290" t="s">
        <v>96</v>
      </c>
      <c r="Q73" s="291"/>
      <c r="R73" s="291"/>
      <c r="S73" s="291"/>
      <c r="T73" s="291"/>
      <c r="U73" s="292"/>
      <c r="AA73" s="93"/>
      <c r="AB73" s="84"/>
      <c r="AC73" s="84"/>
      <c r="AD73" s="84"/>
      <c r="AE73" s="84"/>
      <c r="AF73" s="84"/>
      <c r="AG73" s="84"/>
      <c r="AH73" s="84"/>
      <c r="AI73" s="84"/>
      <c r="AJ73" s="91"/>
    </row>
    <row r="74" spans="1:83" ht="22.5" customHeight="1" thickTop="1" thickBot="1">
      <c r="A74" s="97"/>
      <c r="B74" s="1"/>
      <c r="C74" s="1"/>
      <c r="D74" s="1"/>
      <c r="E74" s="1"/>
      <c r="F74" s="1"/>
      <c r="G74" s="1"/>
      <c r="H74" s="1"/>
      <c r="I74" s="1"/>
      <c r="J74" s="1"/>
      <c r="K74" s="1"/>
      <c r="L74" s="180"/>
      <c r="M74" s="254" t="s">
        <v>69</v>
      </c>
      <c r="N74" s="254"/>
      <c r="O74" s="168" t="s">
        <v>70</v>
      </c>
      <c r="P74" s="293"/>
      <c r="Q74" s="294"/>
      <c r="R74" s="294"/>
      <c r="S74" s="294"/>
      <c r="T74" s="294"/>
      <c r="U74" s="295"/>
      <c r="AA74" s="93"/>
      <c r="AB74" s="84"/>
      <c r="AC74" s="84"/>
      <c r="AD74" s="84"/>
      <c r="AE74" s="84"/>
      <c r="AF74" s="84"/>
      <c r="AG74" s="84"/>
      <c r="AH74" s="84"/>
      <c r="AI74" s="84"/>
      <c r="AJ74" s="91"/>
    </row>
    <row r="75" spans="1:83" s="170" customFormat="1" ht="17.25" thickTop="1" thickBot="1">
      <c r="A75" s="169"/>
      <c r="L75" s="185"/>
      <c r="M75" s="252" t="s">
        <v>71</v>
      </c>
      <c r="N75" s="253"/>
      <c r="O75" s="171">
        <v>0.34200000000000003</v>
      </c>
      <c r="P75" s="172" t="s">
        <v>63</v>
      </c>
      <c r="Q75" s="173" t="s">
        <v>62</v>
      </c>
      <c r="R75" s="174" t="s">
        <v>85</v>
      </c>
      <c r="S75" s="173" t="s">
        <v>59</v>
      </c>
      <c r="T75" s="173" t="s">
        <v>60</v>
      </c>
      <c r="U75" s="173" t="s">
        <v>61</v>
      </c>
      <c r="V75" s="175"/>
      <c r="W75" s="175"/>
      <c r="X75" s="175"/>
      <c r="Y75" s="175"/>
      <c r="Z75" s="175"/>
      <c r="AA75" s="176"/>
      <c r="AB75" s="175"/>
      <c r="AC75" s="175"/>
      <c r="AD75" s="175"/>
      <c r="AE75" s="175"/>
      <c r="AF75" s="175"/>
      <c r="AG75" s="175"/>
      <c r="AH75" s="175"/>
      <c r="AI75" s="175"/>
      <c r="AJ75" s="177"/>
      <c r="AK75" s="178"/>
      <c r="AL75" s="178"/>
      <c r="AM75" s="178"/>
      <c r="AN75" s="178"/>
      <c r="AO75" s="178"/>
      <c r="AP75" s="178"/>
      <c r="AQ75" s="178"/>
      <c r="AR75" s="178"/>
      <c r="AS75" s="178"/>
      <c r="AT75" s="178"/>
      <c r="AU75" s="178"/>
      <c r="AV75" s="178"/>
      <c r="AW75" s="178"/>
      <c r="AX75" s="178"/>
      <c r="AY75" s="178"/>
      <c r="AZ75" s="178"/>
      <c r="BA75" s="178"/>
      <c r="BB75" s="178"/>
      <c r="BC75" s="178"/>
      <c r="BD75" s="178"/>
      <c r="BE75" s="178"/>
      <c r="BF75" s="178"/>
      <c r="BG75" s="178"/>
      <c r="BH75" s="178"/>
      <c r="BI75" s="178"/>
      <c r="BJ75" s="178"/>
      <c r="BK75" s="178"/>
      <c r="BL75" s="178"/>
      <c r="BM75" s="178"/>
      <c r="BN75" s="178"/>
      <c r="BO75" s="178"/>
      <c r="BP75" s="178"/>
      <c r="BQ75" s="178"/>
      <c r="BR75" s="178"/>
      <c r="BS75" s="178"/>
      <c r="BT75" s="178"/>
      <c r="BU75" s="178"/>
      <c r="BV75" s="178"/>
      <c r="BW75" s="178"/>
      <c r="BX75" s="178"/>
      <c r="BY75" s="178"/>
      <c r="BZ75" s="178"/>
      <c r="CA75" s="178"/>
      <c r="CB75" s="178"/>
      <c r="CC75" s="178"/>
      <c r="CD75" s="178"/>
      <c r="CE75" s="178"/>
    </row>
    <row r="76" spans="1:83" ht="55.5" customHeight="1" thickTop="1">
      <c r="A76" s="97"/>
      <c r="M76" s="245" t="s">
        <v>73</v>
      </c>
      <c r="N76" s="246"/>
      <c r="O76" s="103">
        <v>163.88</v>
      </c>
      <c r="P76" s="117" t="s">
        <v>91</v>
      </c>
      <c r="Q76" s="118" t="s">
        <v>87</v>
      </c>
      <c r="R76" s="118" t="s">
        <v>93</v>
      </c>
      <c r="S76" s="119">
        <v>873.22</v>
      </c>
      <c r="T76" s="119">
        <v>11.5</v>
      </c>
      <c r="U76" s="119">
        <v>142.6</v>
      </c>
      <c r="AA76" s="93"/>
      <c r="AB76" s="84"/>
      <c r="AC76" s="84"/>
      <c r="AD76" s="84"/>
      <c r="AE76" s="84"/>
      <c r="AF76" s="84"/>
      <c r="AG76" s="84"/>
      <c r="AH76" s="84"/>
      <c r="AI76" s="84"/>
      <c r="AJ76" s="91"/>
    </row>
    <row r="77" spans="1:83" ht="52.5" customHeight="1">
      <c r="A77" s="97"/>
      <c r="M77" s="247" t="s">
        <v>74</v>
      </c>
      <c r="N77" s="248"/>
      <c r="O77" s="103">
        <v>23.11</v>
      </c>
      <c r="P77" s="116" t="s">
        <v>2</v>
      </c>
      <c r="Q77" s="110" t="s">
        <v>86</v>
      </c>
      <c r="R77" s="110" t="s">
        <v>90</v>
      </c>
      <c r="S77" s="110">
        <v>377.9</v>
      </c>
      <c r="T77" s="119">
        <v>5.25</v>
      </c>
      <c r="U77" s="119">
        <v>93.2</v>
      </c>
      <c r="AA77" s="93"/>
      <c r="AB77" s="84"/>
      <c r="AC77" s="84"/>
      <c r="AD77" s="84"/>
      <c r="AE77" s="84"/>
      <c r="AF77" s="84"/>
      <c r="AG77" s="84"/>
      <c r="AH77" s="84"/>
      <c r="AI77" s="84"/>
      <c r="AJ77" s="91"/>
    </row>
    <row r="78" spans="1:83" ht="57.75" customHeight="1" thickBot="1">
      <c r="A78" s="97"/>
      <c r="M78" s="249" t="s">
        <v>72</v>
      </c>
      <c r="N78" s="250"/>
      <c r="O78" s="104">
        <v>0.42199999999999999</v>
      </c>
      <c r="P78" s="116" t="s">
        <v>2</v>
      </c>
      <c r="Q78" s="110" t="s">
        <v>89</v>
      </c>
      <c r="R78" s="110" t="s">
        <v>94</v>
      </c>
      <c r="S78" s="119">
        <v>759</v>
      </c>
      <c r="T78" s="119">
        <v>9.75</v>
      </c>
      <c r="U78" s="119">
        <v>187.5</v>
      </c>
      <c r="AA78" s="93"/>
      <c r="AB78" s="84"/>
      <c r="AC78" s="84"/>
      <c r="AD78" s="84"/>
      <c r="AE78" s="84"/>
      <c r="AF78" s="84"/>
      <c r="AG78" s="84"/>
      <c r="AH78" s="84"/>
      <c r="AI78" s="84"/>
      <c r="AJ78" s="91"/>
    </row>
    <row r="79" spans="1:83" ht="58.5" customHeight="1" thickTop="1" thickBot="1">
      <c r="A79" s="97"/>
      <c r="M79" s="251" t="s">
        <v>56</v>
      </c>
      <c r="N79" s="251"/>
      <c r="O79" s="102" t="s">
        <v>70</v>
      </c>
      <c r="P79" s="199" t="s">
        <v>92</v>
      </c>
      <c r="Q79" s="200" t="s">
        <v>88</v>
      </c>
      <c r="R79" s="200" t="s">
        <v>95</v>
      </c>
      <c r="S79" s="163">
        <v>995.86</v>
      </c>
      <c r="T79" s="163">
        <v>12.8</v>
      </c>
      <c r="U79" s="163">
        <v>142.6</v>
      </c>
      <c r="AA79" s="93"/>
      <c r="AB79" s="84"/>
      <c r="AC79" s="84"/>
      <c r="AD79" s="84"/>
      <c r="AE79" s="84"/>
      <c r="AF79" s="84"/>
      <c r="AG79" s="84"/>
      <c r="AH79" s="84"/>
      <c r="AI79" s="84"/>
      <c r="AJ79" s="91"/>
    </row>
    <row r="80" spans="1:83" ht="15.75" customHeight="1" thickTop="1">
      <c r="A80" s="97"/>
      <c r="M80" s="243" t="s">
        <v>71</v>
      </c>
      <c r="N80" s="244"/>
      <c r="O80" s="201">
        <v>0.37</v>
      </c>
      <c r="P80" s="282" t="s">
        <v>126</v>
      </c>
      <c r="Q80" s="283"/>
      <c r="R80" s="283"/>
      <c r="S80" s="283"/>
      <c r="T80" s="283"/>
      <c r="U80" s="283"/>
      <c r="V80" s="283"/>
      <c r="W80" s="283"/>
      <c r="X80" s="283"/>
      <c r="Y80" s="283"/>
      <c r="Z80" s="284"/>
      <c r="AA80" s="84"/>
      <c r="AB80" s="84"/>
      <c r="AC80" s="84"/>
      <c r="AD80" s="84"/>
      <c r="AE80" s="84"/>
      <c r="AF80" s="84"/>
      <c r="AG80" s="84"/>
      <c r="AH80" s="84"/>
      <c r="AI80" s="84"/>
      <c r="AJ80" s="91"/>
    </row>
    <row r="81" spans="1:83" ht="15.75" customHeight="1">
      <c r="A81" s="97"/>
      <c r="M81" s="245" t="s">
        <v>73</v>
      </c>
      <c r="N81" s="246"/>
      <c r="O81" s="202">
        <v>163</v>
      </c>
      <c r="P81" s="285"/>
      <c r="Q81" s="286"/>
      <c r="R81" s="286"/>
      <c r="S81" s="286"/>
      <c r="T81" s="286"/>
      <c r="U81" s="286"/>
      <c r="V81" s="286"/>
      <c r="W81" s="286"/>
      <c r="X81" s="286"/>
      <c r="Y81" s="286"/>
      <c r="Z81" s="287"/>
      <c r="AA81" s="84"/>
      <c r="AB81" s="84"/>
      <c r="AC81" s="84"/>
      <c r="AD81" s="84"/>
      <c r="AE81" s="84"/>
      <c r="AF81" s="84"/>
      <c r="AG81" s="84"/>
      <c r="AH81" s="84"/>
      <c r="AI81" s="84"/>
      <c r="AJ81" s="91"/>
    </row>
    <row r="82" spans="1:83" ht="31.5">
      <c r="A82" s="97"/>
      <c r="M82" s="247" t="s">
        <v>74</v>
      </c>
      <c r="N82" s="248"/>
      <c r="O82" s="202">
        <v>19.690000000000001</v>
      </c>
      <c r="P82" s="213" t="s">
        <v>118</v>
      </c>
      <c r="Q82" s="204" t="s">
        <v>119</v>
      </c>
      <c r="R82" s="204" t="s">
        <v>120</v>
      </c>
      <c r="S82" s="204" t="s">
        <v>121</v>
      </c>
      <c r="T82" s="204" t="s">
        <v>122</v>
      </c>
      <c r="U82" s="204" t="s">
        <v>123</v>
      </c>
      <c r="V82" s="207" t="s">
        <v>135</v>
      </c>
      <c r="W82" s="207" t="s">
        <v>136</v>
      </c>
      <c r="X82" s="205" t="s">
        <v>115</v>
      </c>
      <c r="Y82" s="205" t="s">
        <v>116</v>
      </c>
      <c r="Z82" s="214" t="s">
        <v>117</v>
      </c>
      <c r="AA82" s="84"/>
      <c r="AB82" s="84"/>
      <c r="AC82" s="84"/>
      <c r="AD82" s="84"/>
      <c r="AE82" s="84"/>
      <c r="AF82" s="84"/>
      <c r="AG82" s="84"/>
      <c r="AH82" s="84"/>
      <c r="AI82" s="84"/>
      <c r="AJ82" s="91"/>
    </row>
    <row r="83" spans="1:83" ht="32.25" thickBot="1">
      <c r="A83" s="97"/>
      <c r="M83" s="249" t="s">
        <v>72</v>
      </c>
      <c r="N83" s="250"/>
      <c r="O83" s="105">
        <v>0.42</v>
      </c>
      <c r="P83" s="164" t="s">
        <v>87</v>
      </c>
      <c r="Q83" s="119"/>
      <c r="R83" s="119"/>
      <c r="S83" s="161"/>
      <c r="T83" s="162"/>
      <c r="U83" s="162"/>
      <c r="V83" s="110"/>
      <c r="W83" s="110"/>
      <c r="X83" s="119" t="s">
        <v>187</v>
      </c>
      <c r="Y83" s="119"/>
      <c r="Z83" s="215" t="s">
        <v>188</v>
      </c>
      <c r="AA83" s="84"/>
      <c r="AB83" s="84"/>
      <c r="AC83" s="84"/>
      <c r="AD83" s="84"/>
      <c r="AE83" s="84"/>
      <c r="AF83" s="84"/>
      <c r="AG83" s="84"/>
      <c r="AH83" s="84"/>
      <c r="AI83" s="84"/>
      <c r="AJ83" s="91"/>
    </row>
    <row r="84" spans="1:83" ht="21.75" customHeight="1" thickTop="1" thickBot="1">
      <c r="A84" s="97"/>
      <c r="M84" s="251" t="s">
        <v>57</v>
      </c>
      <c r="N84" s="251"/>
      <c r="O84" s="203" t="s">
        <v>70</v>
      </c>
      <c r="P84" s="164" t="s">
        <v>86</v>
      </c>
      <c r="Q84" s="119"/>
      <c r="R84" s="119"/>
      <c r="S84" s="161"/>
      <c r="T84" s="162"/>
      <c r="U84" s="162"/>
      <c r="V84" s="110"/>
      <c r="W84" s="110"/>
      <c r="X84" s="119" t="s">
        <v>187</v>
      </c>
      <c r="Y84" s="119"/>
      <c r="Z84" s="215" t="s">
        <v>188</v>
      </c>
      <c r="AA84" s="84"/>
      <c r="AB84" s="84"/>
      <c r="AC84" s="84"/>
      <c r="AD84" s="84"/>
      <c r="AE84" s="84"/>
      <c r="AF84" s="84"/>
      <c r="AG84" s="84"/>
      <c r="AH84" s="84"/>
      <c r="AI84" s="84"/>
      <c r="AJ84" s="91"/>
    </row>
    <row r="85" spans="1:83" ht="32.25" thickTop="1">
      <c r="A85" s="97"/>
      <c r="M85" s="243" t="s">
        <v>75</v>
      </c>
      <c r="N85" s="244"/>
      <c r="O85" s="201">
        <v>0.30599999999999999</v>
      </c>
      <c r="P85" s="164" t="s">
        <v>89</v>
      </c>
      <c r="Q85" s="119"/>
      <c r="R85" s="119"/>
      <c r="S85" s="161"/>
      <c r="T85" s="162"/>
      <c r="U85" s="162"/>
      <c r="V85" s="110"/>
      <c r="W85" s="110"/>
      <c r="X85" s="119" t="s">
        <v>187</v>
      </c>
      <c r="Y85" s="119"/>
      <c r="Z85" s="215" t="s">
        <v>188</v>
      </c>
      <c r="AA85" s="84"/>
      <c r="AB85" s="84"/>
      <c r="AC85" s="84"/>
      <c r="AD85" s="84"/>
      <c r="AE85" s="84"/>
      <c r="AF85" s="84"/>
      <c r="AG85" s="84"/>
      <c r="AH85" s="84"/>
      <c r="AI85" s="84"/>
      <c r="AJ85" s="91"/>
    </row>
    <row r="86" spans="1:83" ht="31.5">
      <c r="A86" s="97"/>
      <c r="M86" s="245" t="s">
        <v>73</v>
      </c>
      <c r="N86" s="246"/>
      <c r="O86" s="202">
        <v>187.55</v>
      </c>
      <c r="P86" s="164" t="s">
        <v>88</v>
      </c>
      <c r="Q86" s="119"/>
      <c r="R86" s="119"/>
      <c r="S86" s="161"/>
      <c r="T86" s="162"/>
      <c r="U86" s="162"/>
      <c r="V86" s="110"/>
      <c r="W86" s="110"/>
      <c r="X86" s="119" t="s">
        <v>187</v>
      </c>
      <c r="Y86" s="119"/>
      <c r="Z86" s="215" t="s">
        <v>188</v>
      </c>
      <c r="AA86" s="84"/>
      <c r="AB86" s="84"/>
      <c r="AC86" s="84"/>
      <c r="AD86" s="84"/>
      <c r="AE86" s="84"/>
      <c r="AF86" s="84"/>
      <c r="AG86" s="84"/>
      <c r="AH86" s="84"/>
      <c r="AI86" s="84"/>
      <c r="AJ86" s="91"/>
    </row>
    <row r="87" spans="1:83" ht="15.75">
      <c r="A87" s="97"/>
      <c r="M87" s="247" t="s">
        <v>74</v>
      </c>
      <c r="N87" s="248"/>
      <c r="O87" s="202">
        <v>18.28</v>
      </c>
      <c r="P87" s="216"/>
      <c r="Q87" s="212"/>
      <c r="R87" s="212"/>
      <c r="S87" s="212"/>
      <c r="T87" s="212"/>
      <c r="U87" s="212"/>
      <c r="V87" s="212"/>
      <c r="W87" s="212"/>
      <c r="X87" s="212"/>
      <c r="Y87" s="212"/>
      <c r="Z87" s="217"/>
      <c r="AA87" s="84"/>
      <c r="AB87" s="84"/>
      <c r="AC87" s="84"/>
      <c r="AD87" s="84"/>
      <c r="AE87" s="84"/>
      <c r="AF87" s="84"/>
      <c r="AG87" s="84"/>
      <c r="AH87" s="84"/>
      <c r="AI87" s="84"/>
      <c r="AJ87" s="91"/>
    </row>
    <row r="88" spans="1:83" ht="31.5">
      <c r="A88" s="97"/>
      <c r="P88" s="164" t="s">
        <v>87</v>
      </c>
      <c r="Q88" s="119"/>
      <c r="R88" s="119"/>
      <c r="S88" s="161"/>
      <c r="T88" s="162"/>
      <c r="U88" s="162"/>
      <c r="V88" s="110"/>
      <c r="W88" s="110"/>
      <c r="X88" s="119" t="s">
        <v>187</v>
      </c>
      <c r="Y88" s="119"/>
      <c r="Z88" s="215" t="s">
        <v>191</v>
      </c>
      <c r="AA88" s="84"/>
      <c r="AB88" s="84"/>
      <c r="AC88" s="84"/>
      <c r="AD88" s="84"/>
      <c r="AE88" s="84"/>
      <c r="AF88" s="84"/>
      <c r="AG88" s="84"/>
      <c r="AH88" s="84"/>
      <c r="AI88" s="84"/>
      <c r="AJ88" s="91"/>
    </row>
    <row r="89" spans="1:83" ht="31.5">
      <c r="A89" s="97"/>
      <c r="N89" s="23"/>
      <c r="O89" s="23"/>
      <c r="P89" s="164" t="s">
        <v>86</v>
      </c>
      <c r="Q89" s="119"/>
      <c r="R89" s="119"/>
      <c r="S89" s="161"/>
      <c r="T89" s="162"/>
      <c r="U89" s="162"/>
      <c r="V89" s="110"/>
      <c r="W89" s="110"/>
      <c r="X89" s="119" t="s">
        <v>187</v>
      </c>
      <c r="Y89" s="119"/>
      <c r="Z89" s="215" t="s">
        <v>191</v>
      </c>
      <c r="AA89" s="84"/>
      <c r="AB89" s="84"/>
      <c r="AC89" s="84"/>
      <c r="AD89" s="84"/>
      <c r="AE89" s="84"/>
      <c r="AF89" s="84"/>
      <c r="AG89" s="84"/>
      <c r="AH89" s="84"/>
      <c r="AI89" s="84"/>
      <c r="AJ89" s="91"/>
    </row>
    <row r="90" spans="1:83" ht="31.5">
      <c r="A90" s="97"/>
      <c r="N90" s="23"/>
      <c r="O90" s="23"/>
      <c r="P90" s="164" t="s">
        <v>89</v>
      </c>
      <c r="Q90" s="119"/>
      <c r="R90" s="119"/>
      <c r="S90" s="161"/>
      <c r="T90" s="162"/>
      <c r="U90" s="162"/>
      <c r="V90" s="110"/>
      <c r="W90" s="110"/>
      <c r="X90" s="119" t="s">
        <v>187</v>
      </c>
      <c r="Y90" s="119"/>
      <c r="Z90" s="215" t="s">
        <v>191</v>
      </c>
      <c r="AA90" s="84"/>
      <c r="AB90" s="84"/>
      <c r="AC90" s="84"/>
      <c r="AD90" s="84"/>
      <c r="AE90" s="84"/>
      <c r="AF90" s="84"/>
      <c r="AG90" s="84"/>
      <c r="AH90" s="84"/>
      <c r="AI90" s="84"/>
      <c r="AJ90" s="91"/>
    </row>
    <row r="91" spans="1:83" ht="31.5">
      <c r="A91" s="97"/>
      <c r="N91" s="23"/>
      <c r="O91" s="23"/>
      <c r="P91" s="164" t="s">
        <v>88</v>
      </c>
      <c r="Q91" s="119"/>
      <c r="R91" s="119"/>
      <c r="S91" s="161"/>
      <c r="T91" s="162"/>
      <c r="U91" s="162"/>
      <c r="V91" s="110"/>
      <c r="W91" s="110"/>
      <c r="X91" s="119" t="s">
        <v>187</v>
      </c>
      <c r="Y91" s="119"/>
      <c r="Z91" s="215" t="s">
        <v>191</v>
      </c>
      <c r="AA91" s="84"/>
      <c r="AB91" s="84"/>
      <c r="AC91" s="84"/>
      <c r="AD91" s="84"/>
      <c r="AE91" s="84"/>
      <c r="AF91" s="84"/>
      <c r="AG91" s="84"/>
      <c r="AH91" s="84"/>
      <c r="AI91" s="84"/>
      <c r="AJ91" s="91"/>
    </row>
    <row r="92" spans="1:83" ht="15.75">
      <c r="A92" s="97"/>
      <c r="N92" s="23"/>
      <c r="O92" s="23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84"/>
      <c r="AB92" s="84"/>
      <c r="AC92" s="84"/>
      <c r="AD92" s="84"/>
      <c r="AE92" s="84"/>
      <c r="AF92" s="84"/>
      <c r="AG92" s="84"/>
      <c r="AH92" s="84"/>
      <c r="AI92" s="84"/>
      <c r="AJ92" s="91"/>
    </row>
    <row r="93" spans="1:83" s="112" customFormat="1" ht="31.5">
      <c r="A93" s="111"/>
      <c r="L93" s="187"/>
      <c r="M93" s="113"/>
      <c r="N93" s="113"/>
      <c r="O93" s="113"/>
      <c r="P93" s="164" t="s">
        <v>87</v>
      </c>
      <c r="Q93" s="119"/>
      <c r="R93" s="119"/>
      <c r="S93" s="161"/>
      <c r="T93" s="162"/>
      <c r="U93" s="162"/>
      <c r="V93" s="110"/>
      <c r="W93" s="110"/>
      <c r="X93" s="119" t="s">
        <v>187</v>
      </c>
      <c r="Y93" s="119"/>
      <c r="Z93" s="215" t="s">
        <v>189</v>
      </c>
      <c r="AA93" s="107"/>
      <c r="AB93" s="107"/>
      <c r="AC93" s="107"/>
      <c r="AD93" s="107"/>
      <c r="AE93" s="107"/>
      <c r="AF93" s="107"/>
      <c r="AG93" s="107"/>
      <c r="AH93" s="107"/>
      <c r="AI93" s="107"/>
      <c r="AJ93" s="114"/>
      <c r="AK93" s="115"/>
      <c r="AL93" s="115"/>
      <c r="AM93" s="115"/>
      <c r="AN93" s="115"/>
      <c r="AO93" s="115"/>
      <c r="AP93" s="115"/>
      <c r="AQ93" s="115"/>
      <c r="AR93" s="115"/>
      <c r="AS93" s="115"/>
      <c r="AT93" s="115"/>
      <c r="AU93" s="115"/>
      <c r="AV93" s="115"/>
      <c r="AW93" s="115"/>
      <c r="AX93" s="115"/>
      <c r="AY93" s="115"/>
      <c r="AZ93" s="115"/>
      <c r="BA93" s="115"/>
      <c r="BB93" s="115"/>
      <c r="BC93" s="115"/>
      <c r="BD93" s="115"/>
      <c r="BE93" s="115"/>
      <c r="BF93" s="115"/>
      <c r="BG93" s="115"/>
      <c r="BH93" s="115"/>
      <c r="BI93" s="115"/>
      <c r="BJ93" s="115"/>
      <c r="BK93" s="115"/>
      <c r="BL93" s="115"/>
      <c r="BM93" s="115"/>
      <c r="BN93" s="115"/>
      <c r="BO93" s="115"/>
      <c r="BP93" s="115"/>
      <c r="BQ93" s="115"/>
      <c r="BR93" s="115"/>
      <c r="BS93" s="115"/>
      <c r="BT93" s="115"/>
      <c r="BU93" s="115"/>
      <c r="BV93" s="115"/>
      <c r="BW93" s="115"/>
      <c r="BX93" s="115"/>
      <c r="BY93" s="115"/>
      <c r="BZ93" s="115"/>
      <c r="CA93" s="115"/>
      <c r="CB93" s="115"/>
      <c r="CC93" s="115"/>
      <c r="CD93" s="115"/>
      <c r="CE93" s="115"/>
    </row>
    <row r="94" spans="1:83" s="112" customFormat="1" ht="31.5">
      <c r="A94" s="111"/>
      <c r="L94" s="187"/>
      <c r="M94" s="113"/>
      <c r="N94" s="113"/>
      <c r="O94" s="113"/>
      <c r="P94" s="164" t="s">
        <v>86</v>
      </c>
      <c r="Q94" s="119"/>
      <c r="R94" s="119"/>
      <c r="S94" s="161"/>
      <c r="T94" s="162"/>
      <c r="U94" s="162"/>
      <c r="V94" s="110"/>
      <c r="W94" s="110"/>
      <c r="X94" s="119" t="s">
        <v>187</v>
      </c>
      <c r="Y94" s="119"/>
      <c r="Z94" s="215" t="s">
        <v>189</v>
      </c>
      <c r="AA94" s="107"/>
      <c r="AB94" s="107"/>
      <c r="AC94" s="107"/>
      <c r="AD94" s="107"/>
      <c r="AE94" s="107"/>
      <c r="AF94" s="107"/>
      <c r="AG94" s="107"/>
      <c r="AH94" s="107"/>
      <c r="AI94" s="107"/>
      <c r="AJ94" s="114"/>
      <c r="AK94" s="115"/>
      <c r="AL94" s="115"/>
      <c r="AM94" s="115"/>
      <c r="AN94" s="115"/>
      <c r="AO94" s="115"/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  <c r="BH94" s="115"/>
      <c r="BI94" s="115"/>
      <c r="BJ94" s="115"/>
      <c r="BK94" s="115"/>
      <c r="BL94" s="115"/>
      <c r="BM94" s="115"/>
      <c r="BN94" s="115"/>
      <c r="BO94" s="115"/>
      <c r="BP94" s="115"/>
      <c r="BQ94" s="115"/>
      <c r="BR94" s="115"/>
      <c r="BS94" s="115"/>
      <c r="BT94" s="115"/>
      <c r="BU94" s="115"/>
      <c r="BV94" s="115"/>
      <c r="BW94" s="115"/>
      <c r="BX94" s="115"/>
      <c r="BY94" s="115"/>
      <c r="BZ94" s="115"/>
      <c r="CA94" s="115"/>
      <c r="CB94" s="115"/>
      <c r="CC94" s="115"/>
      <c r="CD94" s="115"/>
      <c r="CE94" s="115"/>
    </row>
    <row r="95" spans="1:83" s="112" customFormat="1" ht="31.5">
      <c r="A95" s="111"/>
      <c r="L95" s="187"/>
      <c r="M95" s="113"/>
      <c r="N95" s="113"/>
      <c r="O95" s="113"/>
      <c r="P95" s="164" t="s">
        <v>89</v>
      </c>
      <c r="Q95" s="119"/>
      <c r="R95" s="119"/>
      <c r="S95" s="161"/>
      <c r="T95" s="162"/>
      <c r="U95" s="162"/>
      <c r="V95" s="110"/>
      <c r="W95" s="110"/>
      <c r="X95" s="119" t="s">
        <v>187</v>
      </c>
      <c r="Y95" s="119"/>
      <c r="Z95" s="215" t="s">
        <v>189</v>
      </c>
      <c r="AA95" s="107"/>
      <c r="AB95" s="107"/>
      <c r="AC95" s="107"/>
      <c r="AD95" s="107"/>
      <c r="AE95" s="107"/>
      <c r="AF95" s="107"/>
      <c r="AG95" s="107"/>
      <c r="AH95" s="107"/>
      <c r="AI95" s="107"/>
      <c r="AJ95" s="114"/>
      <c r="AK95" s="115"/>
      <c r="AL95" s="115"/>
      <c r="AM95" s="115"/>
      <c r="AN95" s="115"/>
      <c r="AO95" s="115"/>
      <c r="AP95" s="115"/>
      <c r="AQ95" s="115"/>
      <c r="AR95" s="115"/>
      <c r="AS95" s="115"/>
      <c r="AT95" s="115"/>
      <c r="AU95" s="115"/>
      <c r="AV95" s="115"/>
      <c r="AW95" s="115"/>
      <c r="AX95" s="115"/>
      <c r="AY95" s="115"/>
      <c r="AZ95" s="115"/>
      <c r="BA95" s="115"/>
      <c r="BB95" s="115"/>
      <c r="BC95" s="115"/>
      <c r="BD95" s="115"/>
      <c r="BE95" s="115"/>
      <c r="BF95" s="115"/>
      <c r="BG95" s="115"/>
      <c r="BH95" s="115"/>
      <c r="BI95" s="115"/>
      <c r="BJ95" s="115"/>
      <c r="BK95" s="115"/>
      <c r="BL95" s="115"/>
      <c r="BM95" s="115"/>
      <c r="BN95" s="115"/>
      <c r="BO95" s="115"/>
      <c r="BP95" s="115"/>
      <c r="BQ95" s="115"/>
      <c r="BR95" s="115"/>
      <c r="BS95" s="115"/>
      <c r="BT95" s="115"/>
      <c r="BU95" s="115"/>
      <c r="BV95" s="115"/>
      <c r="BW95" s="115"/>
      <c r="BX95" s="115"/>
      <c r="BY95" s="115"/>
      <c r="BZ95" s="115"/>
      <c r="CA95" s="115"/>
      <c r="CB95" s="115"/>
      <c r="CC95" s="115"/>
      <c r="CD95" s="115"/>
      <c r="CE95" s="115"/>
    </row>
    <row r="96" spans="1:83" s="112" customFormat="1" ht="31.5">
      <c r="A96" s="111"/>
      <c r="L96" s="187"/>
      <c r="M96" s="113"/>
      <c r="N96" s="113"/>
      <c r="O96" s="113"/>
      <c r="P96" s="164" t="s">
        <v>88</v>
      </c>
      <c r="Q96" s="119"/>
      <c r="R96" s="119"/>
      <c r="S96" s="161"/>
      <c r="T96" s="162"/>
      <c r="U96" s="162"/>
      <c r="V96" s="110"/>
      <c r="W96" s="110"/>
      <c r="X96" s="119" t="s">
        <v>187</v>
      </c>
      <c r="Y96" s="119"/>
      <c r="Z96" s="215" t="s">
        <v>189</v>
      </c>
      <c r="AA96" s="107"/>
      <c r="AB96" s="107"/>
      <c r="AC96" s="107"/>
      <c r="AD96" s="107"/>
      <c r="AE96" s="107"/>
      <c r="AF96" s="107"/>
      <c r="AG96" s="107"/>
      <c r="AH96" s="107"/>
      <c r="AI96" s="107"/>
      <c r="AJ96" s="114"/>
      <c r="AK96" s="115"/>
      <c r="AL96" s="115"/>
      <c r="AM96" s="115"/>
      <c r="AN96" s="115"/>
      <c r="AO96" s="115"/>
      <c r="AP96" s="115"/>
      <c r="AQ96" s="115"/>
      <c r="AR96" s="115"/>
      <c r="AS96" s="115"/>
      <c r="AT96" s="115"/>
      <c r="AU96" s="115"/>
      <c r="AV96" s="115"/>
      <c r="AW96" s="115"/>
      <c r="AX96" s="115"/>
      <c r="AY96" s="115"/>
      <c r="AZ96" s="115"/>
      <c r="BA96" s="115"/>
      <c r="BB96" s="115"/>
      <c r="BC96" s="115"/>
      <c r="BD96" s="115"/>
      <c r="BE96" s="115"/>
      <c r="BF96" s="115"/>
      <c r="BG96" s="115"/>
      <c r="BH96" s="115"/>
      <c r="BI96" s="115"/>
      <c r="BJ96" s="115"/>
      <c r="BK96" s="115"/>
      <c r="BL96" s="115"/>
      <c r="BM96" s="115"/>
      <c r="BN96" s="115"/>
      <c r="BO96" s="115"/>
      <c r="BP96" s="115"/>
      <c r="BQ96" s="115"/>
      <c r="BR96" s="115"/>
      <c r="BS96" s="115"/>
      <c r="BT96" s="115"/>
      <c r="BU96" s="115"/>
      <c r="BV96" s="115"/>
      <c r="BW96" s="115"/>
      <c r="BX96" s="115"/>
      <c r="BY96" s="115"/>
      <c r="BZ96" s="115"/>
      <c r="CA96" s="115"/>
      <c r="CB96" s="115"/>
      <c r="CC96" s="115"/>
      <c r="CD96" s="115"/>
      <c r="CE96" s="115"/>
    </row>
    <row r="97" spans="1:83" s="112" customFormat="1" ht="15.75">
      <c r="A97" s="111"/>
      <c r="L97" s="187"/>
      <c r="M97" s="113"/>
      <c r="N97" s="113"/>
      <c r="O97" s="113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107"/>
      <c r="AB97" s="107"/>
      <c r="AC97" s="107"/>
      <c r="AD97" s="107"/>
      <c r="AE97" s="107"/>
      <c r="AF97" s="107"/>
      <c r="AG97" s="107"/>
      <c r="AH97" s="107"/>
      <c r="AI97" s="107"/>
      <c r="AJ97" s="114"/>
      <c r="AK97" s="115"/>
      <c r="AL97" s="115"/>
      <c r="AM97" s="115"/>
      <c r="AN97" s="115"/>
      <c r="AO97" s="115"/>
      <c r="AP97" s="115"/>
      <c r="AQ97" s="115"/>
      <c r="AR97" s="115"/>
      <c r="AS97" s="115"/>
      <c r="AT97" s="115"/>
      <c r="AU97" s="115"/>
      <c r="AV97" s="115"/>
      <c r="AW97" s="115"/>
      <c r="AX97" s="115"/>
      <c r="AY97" s="115"/>
      <c r="AZ97" s="115"/>
      <c r="BA97" s="115"/>
      <c r="BB97" s="115"/>
      <c r="BC97" s="115"/>
      <c r="BD97" s="115"/>
      <c r="BE97" s="115"/>
      <c r="BF97" s="115"/>
      <c r="BG97" s="115"/>
      <c r="BH97" s="115"/>
      <c r="BI97" s="115"/>
      <c r="BJ97" s="115"/>
      <c r="BK97" s="115"/>
      <c r="BL97" s="115"/>
      <c r="BM97" s="115"/>
      <c r="BN97" s="115"/>
      <c r="BO97" s="115"/>
      <c r="BP97" s="115"/>
      <c r="BQ97" s="115"/>
      <c r="BR97" s="115"/>
      <c r="BS97" s="115"/>
      <c r="BT97" s="115"/>
      <c r="BU97" s="115"/>
      <c r="BV97" s="115"/>
      <c r="BW97" s="115"/>
      <c r="BX97" s="115"/>
      <c r="BY97" s="115"/>
      <c r="BZ97" s="115"/>
      <c r="CA97" s="115"/>
      <c r="CB97" s="115"/>
      <c r="CC97" s="115"/>
      <c r="CD97" s="115"/>
      <c r="CE97" s="115"/>
    </row>
    <row r="98" spans="1:83" s="112" customFormat="1" ht="31.5">
      <c r="A98" s="111"/>
      <c r="L98" s="187"/>
      <c r="M98" s="113"/>
      <c r="N98" s="113"/>
      <c r="O98" s="113"/>
      <c r="P98" s="164" t="s">
        <v>87</v>
      </c>
      <c r="Q98" s="119"/>
      <c r="R98" s="119"/>
      <c r="S98" s="161"/>
      <c r="T98" s="162"/>
      <c r="U98" s="162"/>
      <c r="V98" s="110"/>
      <c r="W98" s="110"/>
      <c r="X98" s="119" t="s">
        <v>187</v>
      </c>
      <c r="Y98" s="119"/>
      <c r="Z98" s="215" t="s">
        <v>190</v>
      </c>
      <c r="AA98" s="107"/>
      <c r="AB98" s="107"/>
      <c r="AC98" s="107"/>
      <c r="AD98" s="107"/>
      <c r="AE98" s="107"/>
      <c r="AF98" s="107"/>
      <c r="AG98" s="107"/>
      <c r="AH98" s="107"/>
      <c r="AI98" s="107"/>
      <c r="AJ98" s="114"/>
      <c r="AK98" s="115"/>
      <c r="AL98" s="115"/>
      <c r="AM98" s="115"/>
      <c r="AN98" s="115"/>
      <c r="AO98" s="115"/>
      <c r="AP98" s="115"/>
      <c r="AQ98" s="115"/>
      <c r="AR98" s="115"/>
      <c r="AS98" s="115"/>
      <c r="AT98" s="115"/>
      <c r="AU98" s="115"/>
      <c r="AV98" s="115"/>
      <c r="AW98" s="115"/>
      <c r="AX98" s="115"/>
      <c r="AY98" s="115"/>
      <c r="AZ98" s="115"/>
      <c r="BA98" s="115"/>
      <c r="BB98" s="115"/>
      <c r="BC98" s="115"/>
      <c r="BD98" s="115"/>
      <c r="BE98" s="115"/>
      <c r="BF98" s="115"/>
      <c r="BG98" s="115"/>
      <c r="BH98" s="115"/>
      <c r="BI98" s="115"/>
      <c r="BJ98" s="115"/>
      <c r="BK98" s="115"/>
      <c r="BL98" s="115"/>
      <c r="BM98" s="115"/>
      <c r="BN98" s="115"/>
      <c r="BO98" s="115"/>
      <c r="BP98" s="115"/>
      <c r="BQ98" s="115"/>
      <c r="BR98" s="115"/>
      <c r="BS98" s="115"/>
      <c r="BT98" s="115"/>
      <c r="BU98" s="115"/>
      <c r="BV98" s="115"/>
      <c r="BW98" s="115"/>
      <c r="BX98" s="115"/>
      <c r="BY98" s="115"/>
      <c r="BZ98" s="115"/>
      <c r="CA98" s="115"/>
      <c r="CB98" s="115"/>
      <c r="CC98" s="115"/>
      <c r="CD98" s="115"/>
      <c r="CE98" s="115"/>
    </row>
    <row r="99" spans="1:83" s="112" customFormat="1" ht="31.5">
      <c r="A99" s="111"/>
      <c r="L99" s="187"/>
      <c r="M99" s="113"/>
      <c r="N99" s="113"/>
      <c r="O99" s="113"/>
      <c r="P99" s="164" t="s">
        <v>86</v>
      </c>
      <c r="Q99" s="119"/>
      <c r="R99" s="119"/>
      <c r="S99" s="161"/>
      <c r="T99" s="162"/>
      <c r="U99" s="162"/>
      <c r="V99" s="110"/>
      <c r="W99" s="110"/>
      <c r="X99" s="119" t="s">
        <v>187</v>
      </c>
      <c r="Y99" s="119"/>
      <c r="Z99" s="215" t="s">
        <v>190</v>
      </c>
      <c r="AA99" s="107"/>
      <c r="AB99" s="107"/>
      <c r="AC99" s="107"/>
      <c r="AD99" s="107"/>
      <c r="AE99" s="107"/>
      <c r="AF99" s="107"/>
      <c r="AG99" s="107"/>
      <c r="AH99" s="107"/>
      <c r="AI99" s="107"/>
      <c r="AJ99" s="114"/>
      <c r="AK99" s="115"/>
      <c r="AL99" s="115"/>
      <c r="AM99" s="115"/>
      <c r="AN99" s="115"/>
      <c r="AO99" s="115"/>
      <c r="AP99" s="115"/>
      <c r="AQ99" s="115"/>
      <c r="AR99" s="115"/>
      <c r="AS99" s="115"/>
      <c r="AT99" s="115"/>
      <c r="AU99" s="115"/>
      <c r="AV99" s="115"/>
      <c r="AW99" s="115"/>
      <c r="AX99" s="115"/>
      <c r="AY99" s="115"/>
      <c r="AZ99" s="115"/>
      <c r="BA99" s="115"/>
      <c r="BB99" s="115"/>
      <c r="BC99" s="115"/>
      <c r="BD99" s="115"/>
      <c r="BE99" s="115"/>
      <c r="BF99" s="115"/>
      <c r="BG99" s="115"/>
      <c r="BH99" s="115"/>
      <c r="BI99" s="115"/>
      <c r="BJ99" s="115"/>
      <c r="BK99" s="115"/>
      <c r="BL99" s="115"/>
      <c r="BM99" s="115"/>
      <c r="BN99" s="115"/>
      <c r="BO99" s="115"/>
      <c r="BP99" s="115"/>
      <c r="BQ99" s="115"/>
      <c r="BR99" s="115"/>
      <c r="BS99" s="115"/>
      <c r="BT99" s="115"/>
      <c r="BU99" s="115"/>
      <c r="BV99" s="115"/>
      <c r="BW99" s="115"/>
      <c r="BX99" s="115"/>
      <c r="BY99" s="115"/>
      <c r="BZ99" s="115"/>
      <c r="CA99" s="115"/>
      <c r="CB99" s="115"/>
      <c r="CC99" s="115"/>
      <c r="CD99" s="115"/>
      <c r="CE99" s="115"/>
    </row>
    <row r="100" spans="1:83" s="112" customFormat="1" ht="31.5">
      <c r="A100" s="111"/>
      <c r="L100" s="187"/>
      <c r="M100" s="113"/>
      <c r="N100" s="113"/>
      <c r="O100" s="113"/>
      <c r="P100" s="164" t="s">
        <v>89</v>
      </c>
      <c r="Q100" s="119"/>
      <c r="R100" s="119"/>
      <c r="S100" s="161"/>
      <c r="T100" s="162"/>
      <c r="U100" s="162"/>
      <c r="V100" s="110"/>
      <c r="W100" s="110"/>
      <c r="X100" s="119" t="s">
        <v>187</v>
      </c>
      <c r="Y100" s="119"/>
      <c r="Z100" s="215" t="s">
        <v>190</v>
      </c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14"/>
      <c r="AK100" s="115"/>
      <c r="AL100" s="115"/>
      <c r="AM100" s="115"/>
      <c r="AN100" s="115"/>
      <c r="AO100" s="115"/>
      <c r="AP100" s="115"/>
      <c r="AQ100" s="115"/>
      <c r="AR100" s="115"/>
      <c r="AS100" s="115"/>
      <c r="AT100" s="115"/>
      <c r="AU100" s="115"/>
      <c r="AV100" s="115"/>
      <c r="AW100" s="115"/>
      <c r="AX100" s="115"/>
      <c r="AY100" s="115"/>
      <c r="AZ100" s="115"/>
      <c r="BA100" s="115"/>
      <c r="BB100" s="115"/>
      <c r="BC100" s="115"/>
      <c r="BD100" s="115"/>
      <c r="BE100" s="115"/>
      <c r="BF100" s="115"/>
      <c r="BG100" s="115"/>
      <c r="BH100" s="115"/>
      <c r="BI100" s="115"/>
      <c r="BJ100" s="115"/>
      <c r="BK100" s="115"/>
      <c r="BL100" s="115"/>
      <c r="BM100" s="115"/>
      <c r="BN100" s="115"/>
      <c r="BO100" s="115"/>
      <c r="BP100" s="115"/>
      <c r="BQ100" s="115"/>
      <c r="BR100" s="115"/>
      <c r="BS100" s="115"/>
      <c r="BT100" s="115"/>
      <c r="BU100" s="115"/>
      <c r="BV100" s="115"/>
      <c r="BW100" s="115"/>
      <c r="BX100" s="115"/>
      <c r="BY100" s="115"/>
      <c r="BZ100" s="115"/>
      <c r="CA100" s="115"/>
      <c r="CB100" s="115"/>
      <c r="CC100" s="115"/>
      <c r="CD100" s="115"/>
      <c r="CE100" s="115"/>
    </row>
    <row r="101" spans="1:83" s="112" customFormat="1" ht="31.5">
      <c r="A101" s="111"/>
      <c r="L101" s="187"/>
      <c r="M101" s="113"/>
      <c r="N101" s="113"/>
      <c r="O101" s="113"/>
      <c r="P101" s="164" t="s">
        <v>88</v>
      </c>
      <c r="Q101" s="119"/>
      <c r="R101" s="119"/>
      <c r="S101" s="161"/>
      <c r="T101" s="162"/>
      <c r="U101" s="162"/>
      <c r="V101" s="110"/>
      <c r="W101" s="110"/>
      <c r="X101" s="119" t="s">
        <v>187</v>
      </c>
      <c r="Y101" s="119"/>
      <c r="Z101" s="215" t="s">
        <v>190</v>
      </c>
      <c r="AA101" s="107"/>
      <c r="AB101" s="107"/>
      <c r="AC101" s="107"/>
      <c r="AD101" s="107"/>
      <c r="AE101" s="107"/>
      <c r="AF101" s="107"/>
      <c r="AG101" s="107"/>
      <c r="AH101" s="107"/>
      <c r="AI101" s="107"/>
      <c r="AJ101" s="114"/>
      <c r="AK101" s="115"/>
      <c r="AL101" s="115"/>
      <c r="AM101" s="115"/>
      <c r="AN101" s="115"/>
      <c r="AO101" s="115"/>
      <c r="AP101" s="115"/>
      <c r="AQ101" s="115"/>
      <c r="AR101" s="115"/>
      <c r="AS101" s="115"/>
      <c r="AT101" s="115"/>
      <c r="AU101" s="115"/>
      <c r="AV101" s="115"/>
      <c r="AW101" s="115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5"/>
      <c r="BK101" s="115"/>
      <c r="BL101" s="115"/>
      <c r="BM101" s="115"/>
      <c r="BN101" s="115"/>
      <c r="BO101" s="115"/>
      <c r="BP101" s="115"/>
      <c r="BQ101" s="115"/>
      <c r="BR101" s="115"/>
      <c r="BS101" s="115"/>
      <c r="BT101" s="115"/>
      <c r="BU101" s="115"/>
      <c r="BV101" s="115"/>
      <c r="BW101" s="115"/>
      <c r="BX101" s="115"/>
      <c r="BY101" s="115"/>
      <c r="BZ101" s="115"/>
      <c r="CA101" s="115"/>
      <c r="CB101" s="115"/>
      <c r="CC101" s="115"/>
      <c r="CD101" s="115"/>
      <c r="CE101" s="115"/>
    </row>
    <row r="102" spans="1:83" s="112" customFormat="1" ht="15.75">
      <c r="A102" s="111"/>
      <c r="L102" s="187"/>
      <c r="M102" s="113"/>
      <c r="N102" s="113"/>
      <c r="O102" s="113"/>
      <c r="P102" s="216"/>
      <c r="Q102" s="216"/>
      <c r="R102" s="216"/>
      <c r="S102" s="216"/>
      <c r="T102" s="216"/>
      <c r="U102" s="216"/>
      <c r="V102" s="216"/>
      <c r="W102" s="216"/>
      <c r="X102" s="216"/>
      <c r="Y102" s="216"/>
      <c r="Z102" s="216"/>
      <c r="AA102" s="107"/>
      <c r="AB102" s="107"/>
      <c r="AC102" s="107"/>
      <c r="AD102" s="107"/>
      <c r="AE102" s="107"/>
      <c r="AF102" s="107"/>
      <c r="AG102" s="107"/>
      <c r="AH102" s="107"/>
      <c r="AI102" s="107"/>
      <c r="AJ102" s="114"/>
      <c r="AK102" s="115"/>
      <c r="AL102" s="115"/>
      <c r="AM102" s="115"/>
      <c r="AN102" s="115"/>
      <c r="AO102" s="115"/>
      <c r="AP102" s="115"/>
      <c r="AQ102" s="115"/>
      <c r="AR102" s="115"/>
      <c r="AS102" s="115"/>
      <c r="AT102" s="115"/>
      <c r="AU102" s="115"/>
      <c r="AV102" s="115"/>
      <c r="AW102" s="115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5"/>
      <c r="BK102" s="115"/>
      <c r="BL102" s="115"/>
      <c r="BM102" s="115"/>
      <c r="BN102" s="115"/>
      <c r="BO102" s="115"/>
      <c r="BP102" s="115"/>
      <c r="BQ102" s="115"/>
      <c r="BR102" s="115"/>
      <c r="BS102" s="115"/>
      <c r="BT102" s="115"/>
      <c r="BU102" s="115"/>
      <c r="BV102" s="115"/>
      <c r="BW102" s="115"/>
      <c r="BX102" s="115"/>
      <c r="BY102" s="115"/>
      <c r="BZ102" s="115"/>
      <c r="CA102" s="115"/>
      <c r="CB102" s="115"/>
      <c r="CC102" s="115"/>
      <c r="CD102" s="115"/>
      <c r="CE102" s="115"/>
    </row>
    <row r="103" spans="1:83" s="112" customFormat="1" ht="15.75">
      <c r="A103" s="111"/>
      <c r="L103" s="187"/>
      <c r="M103" s="113"/>
      <c r="N103" s="113"/>
      <c r="O103" s="113"/>
      <c r="P103" s="164" t="s">
        <v>87</v>
      </c>
      <c r="Q103" s="119"/>
      <c r="R103" s="119"/>
      <c r="S103" s="161"/>
      <c r="T103" s="162"/>
      <c r="U103" s="162"/>
      <c r="V103" s="110"/>
      <c r="W103" s="110"/>
      <c r="X103" s="119" t="s">
        <v>303</v>
      </c>
      <c r="Y103" s="119"/>
      <c r="Z103" s="215" t="s">
        <v>302</v>
      </c>
      <c r="AA103" s="107"/>
      <c r="AB103" s="107"/>
      <c r="AC103" s="107"/>
      <c r="AD103" s="107"/>
      <c r="AE103" s="107"/>
      <c r="AF103" s="107"/>
      <c r="AG103" s="107"/>
      <c r="AH103" s="107"/>
      <c r="AI103" s="107"/>
      <c r="AJ103" s="114"/>
      <c r="AK103" s="115"/>
      <c r="AL103" s="115"/>
      <c r="AM103" s="115"/>
      <c r="AN103" s="115"/>
      <c r="AO103" s="115"/>
      <c r="AP103" s="115"/>
      <c r="AQ103" s="115"/>
      <c r="AR103" s="115"/>
      <c r="AS103" s="115"/>
      <c r="AT103" s="115"/>
      <c r="AU103" s="115"/>
      <c r="AV103" s="115"/>
      <c r="AW103" s="115"/>
      <c r="AX103" s="115"/>
      <c r="AY103" s="115"/>
      <c r="AZ103" s="115"/>
      <c r="BA103" s="115"/>
      <c r="BB103" s="115"/>
      <c r="BC103" s="115"/>
      <c r="BD103" s="115"/>
      <c r="BE103" s="115"/>
      <c r="BF103" s="115"/>
      <c r="BG103" s="115"/>
      <c r="BH103" s="115"/>
      <c r="BI103" s="115"/>
      <c r="BJ103" s="115"/>
      <c r="BK103" s="115"/>
      <c r="BL103" s="115"/>
      <c r="BM103" s="115"/>
      <c r="BN103" s="115"/>
      <c r="BO103" s="115"/>
      <c r="BP103" s="115"/>
      <c r="BQ103" s="115"/>
      <c r="BR103" s="115"/>
      <c r="BS103" s="115"/>
      <c r="BT103" s="115"/>
      <c r="BU103" s="115"/>
      <c r="BV103" s="115"/>
      <c r="BW103" s="115"/>
      <c r="BX103" s="115"/>
      <c r="BY103" s="115"/>
      <c r="BZ103" s="115"/>
      <c r="CA103" s="115"/>
      <c r="CB103" s="115"/>
      <c r="CC103" s="115"/>
      <c r="CD103" s="115"/>
      <c r="CE103" s="115"/>
    </row>
    <row r="104" spans="1:83" s="112" customFormat="1" ht="15.75">
      <c r="A104" s="111"/>
      <c r="L104" s="187"/>
      <c r="M104" s="113"/>
      <c r="N104" s="113"/>
      <c r="O104" s="113"/>
      <c r="P104" s="164" t="s">
        <v>86</v>
      </c>
      <c r="Q104" s="119"/>
      <c r="R104" s="119"/>
      <c r="S104" s="161"/>
      <c r="T104" s="162"/>
      <c r="U104" s="162"/>
      <c r="V104" s="110"/>
      <c r="W104" s="110"/>
      <c r="X104" s="119" t="s">
        <v>303</v>
      </c>
      <c r="Y104" s="119"/>
      <c r="Z104" s="215" t="s">
        <v>302</v>
      </c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14"/>
      <c r="AK104" s="115"/>
      <c r="AL104" s="115"/>
      <c r="AM104" s="115"/>
      <c r="AN104" s="115"/>
      <c r="AO104" s="115"/>
      <c r="AP104" s="115"/>
      <c r="AQ104" s="115"/>
      <c r="AR104" s="115"/>
      <c r="AS104" s="115"/>
      <c r="AT104" s="115"/>
      <c r="AU104" s="115"/>
      <c r="AV104" s="115"/>
      <c r="AW104" s="115"/>
      <c r="AX104" s="115"/>
      <c r="AY104" s="115"/>
      <c r="AZ104" s="115"/>
      <c r="BA104" s="115"/>
      <c r="BB104" s="115"/>
      <c r="BC104" s="115"/>
      <c r="BD104" s="115"/>
      <c r="BE104" s="115"/>
      <c r="BF104" s="115"/>
      <c r="BG104" s="115"/>
      <c r="BH104" s="115"/>
      <c r="BI104" s="115"/>
      <c r="BJ104" s="115"/>
      <c r="BK104" s="115"/>
      <c r="BL104" s="115"/>
      <c r="BM104" s="115"/>
      <c r="BN104" s="115"/>
      <c r="BO104" s="115"/>
      <c r="BP104" s="115"/>
      <c r="BQ104" s="115"/>
      <c r="BR104" s="115"/>
      <c r="BS104" s="115"/>
      <c r="BT104" s="115"/>
      <c r="BU104" s="115"/>
      <c r="BV104" s="115"/>
      <c r="BW104" s="115"/>
      <c r="BX104" s="115"/>
      <c r="BY104" s="115"/>
      <c r="BZ104" s="115"/>
      <c r="CA104" s="115"/>
      <c r="CB104" s="115"/>
      <c r="CC104" s="115"/>
      <c r="CD104" s="115"/>
      <c r="CE104" s="115"/>
    </row>
    <row r="105" spans="1:83" s="112" customFormat="1" ht="15.75">
      <c r="A105" s="111"/>
      <c r="L105" s="187"/>
      <c r="M105" s="113"/>
      <c r="N105" s="113"/>
      <c r="O105" s="113"/>
      <c r="P105" s="164" t="s">
        <v>89</v>
      </c>
      <c r="Q105" s="119"/>
      <c r="R105" s="119"/>
      <c r="S105" s="161"/>
      <c r="T105" s="162"/>
      <c r="U105" s="162"/>
      <c r="V105" s="110"/>
      <c r="W105" s="110"/>
      <c r="X105" s="119" t="s">
        <v>303</v>
      </c>
      <c r="Y105" s="119"/>
      <c r="Z105" s="215" t="s">
        <v>302</v>
      </c>
      <c r="AA105" s="107"/>
      <c r="AB105" s="107"/>
      <c r="AC105" s="107"/>
      <c r="AD105" s="107"/>
      <c r="AE105" s="107"/>
      <c r="AF105" s="107"/>
      <c r="AG105" s="107"/>
      <c r="AH105" s="107"/>
      <c r="AI105" s="107"/>
      <c r="AJ105" s="114"/>
      <c r="AK105" s="115"/>
      <c r="AL105" s="115"/>
      <c r="AM105" s="115"/>
      <c r="AN105" s="115"/>
      <c r="AO105" s="115"/>
      <c r="AP105" s="115"/>
      <c r="AQ105" s="115"/>
      <c r="AR105" s="115"/>
      <c r="AS105" s="115"/>
      <c r="AT105" s="115"/>
      <c r="AU105" s="115"/>
      <c r="AV105" s="115"/>
      <c r="AW105" s="115"/>
      <c r="AX105" s="115"/>
      <c r="AY105" s="115"/>
      <c r="AZ105" s="115"/>
      <c r="BA105" s="115"/>
      <c r="BB105" s="115"/>
      <c r="BC105" s="115"/>
      <c r="BD105" s="115"/>
      <c r="BE105" s="115"/>
      <c r="BF105" s="115"/>
      <c r="BG105" s="115"/>
      <c r="BH105" s="115"/>
      <c r="BI105" s="115"/>
      <c r="BJ105" s="115"/>
      <c r="BK105" s="115"/>
      <c r="BL105" s="115"/>
      <c r="BM105" s="115"/>
      <c r="BN105" s="115"/>
      <c r="BO105" s="115"/>
      <c r="BP105" s="115"/>
      <c r="BQ105" s="115"/>
      <c r="BR105" s="115"/>
      <c r="BS105" s="115"/>
      <c r="BT105" s="115"/>
      <c r="BU105" s="115"/>
      <c r="BV105" s="115"/>
      <c r="BW105" s="115"/>
      <c r="BX105" s="115"/>
      <c r="BY105" s="115"/>
      <c r="BZ105" s="115"/>
      <c r="CA105" s="115"/>
      <c r="CB105" s="115"/>
      <c r="CC105" s="115"/>
      <c r="CD105" s="115"/>
      <c r="CE105" s="115"/>
    </row>
    <row r="106" spans="1:83" s="112" customFormat="1" ht="15.75">
      <c r="A106" s="111"/>
      <c r="L106" s="187"/>
      <c r="M106" s="113"/>
      <c r="N106" s="113"/>
      <c r="O106" s="113"/>
      <c r="P106" s="164" t="s">
        <v>88</v>
      </c>
      <c r="Q106" s="119"/>
      <c r="R106" s="119"/>
      <c r="S106" s="161"/>
      <c r="T106" s="162"/>
      <c r="U106" s="162"/>
      <c r="V106" s="110"/>
      <c r="W106" s="110"/>
      <c r="X106" s="119" t="s">
        <v>303</v>
      </c>
      <c r="Y106" s="119"/>
      <c r="Z106" s="215" t="s">
        <v>302</v>
      </c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14"/>
      <c r="AK106" s="115"/>
      <c r="AL106" s="115"/>
      <c r="AM106" s="115"/>
      <c r="AN106" s="115"/>
      <c r="AO106" s="115"/>
      <c r="AP106" s="115"/>
      <c r="AQ106" s="115"/>
      <c r="AR106" s="115"/>
      <c r="AS106" s="115"/>
      <c r="AT106" s="115"/>
      <c r="AU106" s="115"/>
      <c r="AV106" s="115"/>
      <c r="AW106" s="115"/>
      <c r="AX106" s="115"/>
      <c r="AY106" s="115"/>
      <c r="AZ106" s="115"/>
      <c r="BA106" s="115"/>
      <c r="BB106" s="115"/>
      <c r="BC106" s="115"/>
      <c r="BD106" s="115"/>
      <c r="BE106" s="115"/>
      <c r="BF106" s="115"/>
      <c r="BG106" s="115"/>
      <c r="BH106" s="115"/>
      <c r="BI106" s="115"/>
      <c r="BJ106" s="115"/>
      <c r="BK106" s="115"/>
      <c r="BL106" s="115"/>
      <c r="BM106" s="115"/>
      <c r="BN106" s="115"/>
      <c r="BO106" s="115"/>
      <c r="BP106" s="115"/>
      <c r="BQ106" s="115"/>
      <c r="BR106" s="115"/>
      <c r="BS106" s="115"/>
      <c r="BT106" s="115"/>
      <c r="BU106" s="115"/>
      <c r="BV106" s="115"/>
      <c r="BW106" s="115"/>
      <c r="BX106" s="115"/>
      <c r="BY106" s="115"/>
      <c r="BZ106" s="115"/>
      <c r="CA106" s="115"/>
      <c r="CB106" s="115"/>
      <c r="CC106" s="115"/>
      <c r="CD106" s="115"/>
      <c r="CE106" s="115"/>
    </row>
    <row r="107" spans="1:83" s="112" customFormat="1" ht="15.75">
      <c r="A107" s="111"/>
      <c r="L107" s="187"/>
      <c r="M107" s="113"/>
      <c r="N107" s="113"/>
      <c r="O107" s="113"/>
      <c r="P107" s="216"/>
      <c r="Q107" s="216"/>
      <c r="R107" s="216"/>
      <c r="S107" s="216"/>
      <c r="T107" s="216"/>
      <c r="U107" s="216"/>
      <c r="V107" s="216"/>
      <c r="W107" s="216"/>
      <c r="X107" s="216"/>
      <c r="Y107" s="216"/>
      <c r="Z107" s="216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14"/>
      <c r="AK107" s="115"/>
      <c r="AL107" s="115"/>
      <c r="AM107" s="115"/>
      <c r="AN107" s="115"/>
      <c r="AO107" s="115"/>
      <c r="AP107" s="115"/>
      <c r="AQ107" s="115"/>
      <c r="AR107" s="115"/>
      <c r="AS107" s="115"/>
      <c r="AT107" s="115"/>
      <c r="AU107" s="115"/>
      <c r="AV107" s="115"/>
      <c r="AW107" s="115"/>
      <c r="AX107" s="115"/>
      <c r="AY107" s="115"/>
      <c r="AZ107" s="115"/>
      <c r="BA107" s="115"/>
      <c r="BB107" s="115"/>
      <c r="BC107" s="115"/>
      <c r="BD107" s="115"/>
      <c r="BE107" s="115"/>
      <c r="BF107" s="115"/>
      <c r="BG107" s="115"/>
      <c r="BH107" s="115"/>
      <c r="BI107" s="115"/>
      <c r="BJ107" s="115"/>
      <c r="BK107" s="115"/>
      <c r="BL107" s="115"/>
      <c r="BM107" s="115"/>
      <c r="BN107" s="115"/>
      <c r="BO107" s="115"/>
      <c r="BP107" s="115"/>
      <c r="BQ107" s="115"/>
      <c r="BR107" s="115"/>
      <c r="BS107" s="115"/>
      <c r="BT107" s="115"/>
      <c r="BU107" s="115"/>
      <c r="BV107" s="115"/>
      <c r="BW107" s="115"/>
      <c r="BX107" s="115"/>
      <c r="BY107" s="115"/>
      <c r="BZ107" s="115"/>
      <c r="CA107" s="115"/>
      <c r="CB107" s="115"/>
      <c r="CC107" s="115"/>
      <c r="CD107" s="115"/>
      <c r="CE107" s="115"/>
    </row>
    <row r="108" spans="1:83" s="112" customFormat="1" ht="15.75">
      <c r="A108" s="111"/>
      <c r="L108" s="187"/>
      <c r="M108" s="113"/>
      <c r="N108" s="113"/>
      <c r="O108" s="113"/>
      <c r="P108" s="164" t="s">
        <v>87</v>
      </c>
      <c r="Q108" s="119"/>
      <c r="R108" s="119"/>
      <c r="S108" s="161"/>
      <c r="T108" s="162"/>
      <c r="U108" s="162"/>
      <c r="V108" s="110"/>
      <c r="W108" s="110"/>
      <c r="X108" s="119" t="s">
        <v>303</v>
      </c>
      <c r="Y108" s="119"/>
      <c r="Z108" s="215" t="s">
        <v>304</v>
      </c>
      <c r="AA108" s="107"/>
      <c r="AB108" s="107"/>
      <c r="AC108" s="107"/>
      <c r="AD108" s="107"/>
      <c r="AE108" s="107"/>
      <c r="AF108" s="107"/>
      <c r="AG108" s="107"/>
      <c r="AH108" s="107"/>
      <c r="AI108" s="107"/>
      <c r="AJ108" s="114"/>
      <c r="AK108" s="115"/>
      <c r="AL108" s="115"/>
      <c r="AM108" s="115"/>
      <c r="AN108" s="115"/>
      <c r="AO108" s="115"/>
      <c r="AP108" s="115"/>
      <c r="AQ108" s="115"/>
      <c r="AR108" s="115"/>
      <c r="AS108" s="115"/>
      <c r="AT108" s="115"/>
      <c r="AU108" s="115"/>
      <c r="AV108" s="115"/>
      <c r="AW108" s="115"/>
      <c r="AX108" s="115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115"/>
      <c r="BO108" s="115"/>
      <c r="BP108" s="115"/>
      <c r="BQ108" s="115"/>
      <c r="BR108" s="115"/>
      <c r="BS108" s="115"/>
      <c r="BT108" s="115"/>
      <c r="BU108" s="115"/>
      <c r="BV108" s="115"/>
      <c r="BW108" s="115"/>
      <c r="BX108" s="115"/>
      <c r="BY108" s="115"/>
      <c r="BZ108" s="115"/>
      <c r="CA108" s="115"/>
      <c r="CB108" s="115"/>
      <c r="CC108" s="115"/>
      <c r="CD108" s="115"/>
      <c r="CE108" s="115"/>
    </row>
    <row r="109" spans="1:83" s="112" customFormat="1" ht="15.75">
      <c r="A109" s="111"/>
      <c r="L109" s="187"/>
      <c r="M109" s="113"/>
      <c r="N109" s="113"/>
      <c r="O109" s="113"/>
      <c r="P109" s="164" t="s">
        <v>86</v>
      </c>
      <c r="Q109" s="119"/>
      <c r="R109" s="119"/>
      <c r="S109" s="161"/>
      <c r="T109" s="162"/>
      <c r="U109" s="162"/>
      <c r="V109" s="110"/>
      <c r="W109" s="110"/>
      <c r="X109" s="119" t="s">
        <v>303</v>
      </c>
      <c r="Y109" s="119"/>
      <c r="Z109" s="215" t="s">
        <v>304</v>
      </c>
      <c r="AA109" s="107"/>
      <c r="AB109" s="107"/>
      <c r="AC109" s="107"/>
      <c r="AD109" s="107"/>
      <c r="AE109" s="107"/>
      <c r="AF109" s="107"/>
      <c r="AG109" s="107"/>
      <c r="AH109" s="107"/>
      <c r="AI109" s="107"/>
      <c r="AJ109" s="114"/>
      <c r="AK109" s="115"/>
      <c r="AL109" s="115"/>
      <c r="AM109" s="115"/>
      <c r="AN109" s="115"/>
      <c r="AO109" s="115"/>
      <c r="AP109" s="115"/>
      <c r="AQ109" s="115"/>
      <c r="AR109" s="115"/>
      <c r="AS109" s="115"/>
      <c r="AT109" s="115"/>
      <c r="AU109" s="115"/>
      <c r="AV109" s="115"/>
      <c r="AW109" s="115"/>
      <c r="AX109" s="115"/>
      <c r="AY109" s="115"/>
      <c r="AZ109" s="115"/>
      <c r="BA109" s="115"/>
      <c r="BB109" s="115"/>
      <c r="BC109" s="115"/>
      <c r="BD109" s="115"/>
      <c r="BE109" s="115"/>
      <c r="BF109" s="115"/>
      <c r="BG109" s="115"/>
      <c r="BH109" s="115"/>
      <c r="BI109" s="115"/>
      <c r="BJ109" s="115"/>
      <c r="BK109" s="115"/>
      <c r="BL109" s="115"/>
      <c r="BM109" s="115"/>
      <c r="BN109" s="115"/>
      <c r="BO109" s="115"/>
      <c r="BP109" s="115"/>
      <c r="BQ109" s="115"/>
      <c r="BR109" s="115"/>
      <c r="BS109" s="115"/>
      <c r="BT109" s="115"/>
      <c r="BU109" s="115"/>
      <c r="BV109" s="115"/>
      <c r="BW109" s="115"/>
      <c r="BX109" s="115"/>
      <c r="BY109" s="115"/>
      <c r="BZ109" s="115"/>
      <c r="CA109" s="115"/>
      <c r="CB109" s="115"/>
      <c r="CC109" s="115"/>
      <c r="CD109" s="115"/>
      <c r="CE109" s="115"/>
    </row>
    <row r="110" spans="1:83" s="112" customFormat="1" ht="15.75">
      <c r="A110" s="111"/>
      <c r="L110" s="187"/>
      <c r="M110" s="113"/>
      <c r="N110" s="113"/>
      <c r="O110" s="113"/>
      <c r="P110" s="164" t="s">
        <v>89</v>
      </c>
      <c r="Q110" s="119"/>
      <c r="R110" s="119"/>
      <c r="S110" s="161"/>
      <c r="T110" s="162"/>
      <c r="U110" s="162"/>
      <c r="V110" s="110"/>
      <c r="W110" s="110"/>
      <c r="X110" s="119" t="s">
        <v>303</v>
      </c>
      <c r="Y110" s="119"/>
      <c r="Z110" s="215" t="s">
        <v>304</v>
      </c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14"/>
      <c r="AK110" s="115"/>
      <c r="AL110" s="115"/>
      <c r="AM110" s="115"/>
      <c r="AN110" s="115"/>
      <c r="AO110" s="115"/>
      <c r="AP110" s="115"/>
      <c r="AQ110" s="115"/>
      <c r="AR110" s="115"/>
      <c r="AS110" s="115"/>
      <c r="AT110" s="115"/>
      <c r="AU110" s="115"/>
      <c r="AV110" s="115"/>
      <c r="AW110" s="115"/>
      <c r="AX110" s="115"/>
      <c r="AY110" s="115"/>
      <c r="AZ110" s="115"/>
      <c r="BA110" s="115"/>
      <c r="BB110" s="115"/>
      <c r="BC110" s="115"/>
      <c r="BD110" s="115"/>
      <c r="BE110" s="115"/>
      <c r="BF110" s="115"/>
      <c r="BG110" s="115"/>
      <c r="BH110" s="115"/>
      <c r="BI110" s="115"/>
      <c r="BJ110" s="115"/>
      <c r="BK110" s="115"/>
      <c r="BL110" s="115"/>
      <c r="BM110" s="115"/>
      <c r="BN110" s="115"/>
      <c r="BO110" s="115"/>
      <c r="BP110" s="115"/>
      <c r="BQ110" s="115"/>
      <c r="BR110" s="115"/>
      <c r="BS110" s="115"/>
      <c r="BT110" s="115"/>
      <c r="BU110" s="115"/>
      <c r="BV110" s="115"/>
      <c r="BW110" s="115"/>
      <c r="BX110" s="115"/>
      <c r="BY110" s="115"/>
      <c r="BZ110" s="115"/>
      <c r="CA110" s="115"/>
      <c r="CB110" s="115"/>
      <c r="CC110" s="115"/>
      <c r="CD110" s="115"/>
      <c r="CE110" s="115"/>
    </row>
    <row r="111" spans="1:83" s="112" customFormat="1" ht="15.75">
      <c r="A111" s="111"/>
      <c r="L111" s="187"/>
      <c r="M111" s="113"/>
      <c r="N111" s="113"/>
      <c r="O111" s="113"/>
      <c r="P111" s="164" t="s">
        <v>88</v>
      </c>
      <c r="Q111" s="119"/>
      <c r="R111" s="119"/>
      <c r="S111" s="161"/>
      <c r="T111" s="162"/>
      <c r="U111" s="162"/>
      <c r="V111" s="110"/>
      <c r="W111" s="110"/>
      <c r="X111" s="119" t="s">
        <v>303</v>
      </c>
      <c r="Y111" s="119"/>
      <c r="Z111" s="215" t="s">
        <v>304</v>
      </c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14"/>
      <c r="AK111" s="115"/>
      <c r="AL111" s="115"/>
      <c r="AM111" s="115"/>
      <c r="AN111" s="115"/>
      <c r="AO111" s="115"/>
      <c r="AP111" s="115"/>
      <c r="AQ111" s="115"/>
      <c r="AR111" s="115"/>
      <c r="AS111" s="115"/>
      <c r="AT111" s="115"/>
      <c r="AU111" s="115"/>
      <c r="AV111" s="115"/>
      <c r="AW111" s="115"/>
      <c r="AX111" s="115"/>
      <c r="AY111" s="115"/>
      <c r="AZ111" s="115"/>
      <c r="BA111" s="115"/>
      <c r="BB111" s="115"/>
      <c r="BC111" s="115"/>
      <c r="BD111" s="115"/>
      <c r="BE111" s="115"/>
      <c r="BF111" s="115"/>
      <c r="BG111" s="115"/>
      <c r="BH111" s="115"/>
      <c r="BI111" s="115"/>
      <c r="BJ111" s="115"/>
      <c r="BK111" s="115"/>
      <c r="BL111" s="115"/>
      <c r="BM111" s="115"/>
      <c r="BN111" s="115"/>
      <c r="BO111" s="115"/>
      <c r="BP111" s="115"/>
      <c r="BQ111" s="115"/>
      <c r="BR111" s="115"/>
      <c r="BS111" s="115"/>
      <c r="BT111" s="115"/>
      <c r="BU111" s="115"/>
      <c r="BV111" s="115"/>
      <c r="BW111" s="115"/>
      <c r="BX111" s="115"/>
      <c r="BY111" s="115"/>
      <c r="BZ111" s="115"/>
      <c r="CA111" s="115"/>
      <c r="CB111" s="115"/>
      <c r="CC111" s="115"/>
      <c r="CD111" s="115"/>
      <c r="CE111" s="115"/>
    </row>
    <row r="112" spans="1:83" s="112" customFormat="1" ht="15.75">
      <c r="A112" s="111"/>
      <c r="L112" s="187"/>
      <c r="M112" s="113"/>
      <c r="N112" s="113"/>
      <c r="O112" s="113"/>
      <c r="P112" s="216"/>
      <c r="Q112" s="216"/>
      <c r="R112" s="216"/>
      <c r="S112" s="216"/>
      <c r="T112" s="216"/>
      <c r="U112" s="216"/>
      <c r="V112" s="216"/>
      <c r="W112" s="216"/>
      <c r="X112" s="216"/>
      <c r="Y112" s="216"/>
      <c r="Z112" s="216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14"/>
      <c r="AK112" s="115"/>
      <c r="AL112" s="115"/>
      <c r="AM112" s="115"/>
      <c r="AN112" s="115"/>
      <c r="AO112" s="115"/>
      <c r="AP112" s="115"/>
      <c r="AQ112" s="115"/>
      <c r="AR112" s="115"/>
      <c r="AS112" s="115"/>
      <c r="AT112" s="115"/>
      <c r="AU112" s="115"/>
      <c r="AV112" s="115"/>
      <c r="AW112" s="115"/>
      <c r="AX112" s="115"/>
      <c r="AY112" s="115"/>
      <c r="AZ112" s="115"/>
      <c r="BA112" s="115"/>
      <c r="BB112" s="115"/>
      <c r="BC112" s="115"/>
      <c r="BD112" s="115"/>
      <c r="BE112" s="115"/>
      <c r="BF112" s="115"/>
      <c r="BG112" s="115"/>
      <c r="BH112" s="115"/>
      <c r="BI112" s="115"/>
      <c r="BJ112" s="115"/>
      <c r="BK112" s="115"/>
      <c r="BL112" s="115"/>
      <c r="BM112" s="115"/>
      <c r="BN112" s="115"/>
      <c r="BO112" s="115"/>
      <c r="BP112" s="115"/>
      <c r="BQ112" s="115"/>
      <c r="BR112" s="115"/>
      <c r="BS112" s="115"/>
      <c r="BT112" s="115"/>
      <c r="BU112" s="115"/>
      <c r="BV112" s="115"/>
      <c r="BW112" s="115"/>
      <c r="BX112" s="115"/>
      <c r="BY112" s="115"/>
      <c r="BZ112" s="115"/>
      <c r="CA112" s="115"/>
      <c r="CB112" s="115"/>
      <c r="CC112" s="115"/>
      <c r="CD112" s="115"/>
      <c r="CE112" s="115"/>
    </row>
    <row r="113" spans="1:83" s="112" customFormat="1" ht="15.75">
      <c r="A113" s="111"/>
      <c r="L113" s="187"/>
      <c r="M113" s="113"/>
      <c r="N113" s="113"/>
      <c r="O113" s="113"/>
      <c r="P113" s="164" t="s">
        <v>87</v>
      </c>
      <c r="Q113" s="119"/>
      <c r="R113" s="119"/>
      <c r="S113" s="161"/>
      <c r="T113" s="162"/>
      <c r="U113" s="162"/>
      <c r="V113" s="110"/>
      <c r="W113" s="110"/>
      <c r="X113" s="119" t="s">
        <v>274</v>
      </c>
      <c r="Y113" s="119"/>
      <c r="Z113" s="215" t="s">
        <v>273</v>
      </c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14"/>
      <c r="AK113" s="115"/>
      <c r="AL113" s="115"/>
      <c r="AM113" s="115"/>
      <c r="AN113" s="115"/>
      <c r="AO113" s="115"/>
      <c r="AP113" s="115"/>
      <c r="AQ113" s="115"/>
      <c r="AR113" s="115"/>
      <c r="AS113" s="115"/>
      <c r="AT113" s="115"/>
      <c r="AU113" s="115"/>
      <c r="AV113" s="115"/>
      <c r="AW113" s="115"/>
      <c r="AX113" s="115"/>
      <c r="AY113" s="115"/>
      <c r="AZ113" s="115"/>
      <c r="BA113" s="115"/>
      <c r="BB113" s="115"/>
      <c r="BC113" s="115"/>
      <c r="BD113" s="115"/>
      <c r="BE113" s="115"/>
      <c r="BF113" s="115"/>
      <c r="BG113" s="115"/>
      <c r="BH113" s="115"/>
      <c r="BI113" s="115"/>
      <c r="BJ113" s="115"/>
      <c r="BK113" s="115"/>
      <c r="BL113" s="115"/>
      <c r="BM113" s="115"/>
      <c r="BN113" s="115"/>
      <c r="BO113" s="115"/>
      <c r="BP113" s="115"/>
      <c r="BQ113" s="115"/>
      <c r="BR113" s="115"/>
      <c r="BS113" s="115"/>
      <c r="BT113" s="115"/>
      <c r="BU113" s="115"/>
      <c r="BV113" s="115"/>
      <c r="BW113" s="115"/>
      <c r="BX113" s="115"/>
      <c r="BY113" s="115"/>
      <c r="BZ113" s="115"/>
      <c r="CA113" s="115"/>
      <c r="CB113" s="115"/>
      <c r="CC113" s="115"/>
      <c r="CD113" s="115"/>
      <c r="CE113" s="115"/>
    </row>
    <row r="114" spans="1:83" s="112" customFormat="1" ht="15.75">
      <c r="A114" s="111"/>
      <c r="L114" s="187"/>
      <c r="M114" s="113"/>
      <c r="N114" s="113"/>
      <c r="O114" s="113"/>
      <c r="P114" s="164" t="s">
        <v>86</v>
      </c>
      <c r="Q114" s="119"/>
      <c r="R114" s="119"/>
      <c r="S114" s="161"/>
      <c r="T114" s="162"/>
      <c r="U114" s="162"/>
      <c r="V114" s="110"/>
      <c r="W114" s="110"/>
      <c r="X114" s="119" t="s">
        <v>274</v>
      </c>
      <c r="Y114" s="119"/>
      <c r="Z114" s="215" t="s">
        <v>273</v>
      </c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14"/>
      <c r="AK114" s="115"/>
      <c r="AL114" s="115"/>
      <c r="AM114" s="115"/>
      <c r="AN114" s="115"/>
      <c r="AO114" s="115"/>
      <c r="AP114" s="115"/>
      <c r="AQ114" s="115"/>
      <c r="AR114" s="115"/>
      <c r="AS114" s="115"/>
      <c r="AT114" s="115"/>
      <c r="AU114" s="115"/>
      <c r="AV114" s="115"/>
      <c r="AW114" s="115"/>
      <c r="AX114" s="115"/>
      <c r="AY114" s="115"/>
      <c r="AZ114" s="115"/>
      <c r="BA114" s="115"/>
      <c r="BB114" s="115"/>
      <c r="BC114" s="115"/>
      <c r="BD114" s="115"/>
      <c r="BE114" s="115"/>
      <c r="BF114" s="115"/>
      <c r="BG114" s="115"/>
      <c r="BH114" s="115"/>
      <c r="BI114" s="115"/>
      <c r="BJ114" s="115"/>
      <c r="BK114" s="115"/>
      <c r="BL114" s="115"/>
      <c r="BM114" s="115"/>
      <c r="BN114" s="115"/>
      <c r="BO114" s="115"/>
      <c r="BP114" s="115"/>
      <c r="BQ114" s="115"/>
      <c r="BR114" s="115"/>
      <c r="BS114" s="115"/>
      <c r="BT114" s="115"/>
      <c r="BU114" s="115"/>
      <c r="BV114" s="115"/>
      <c r="BW114" s="115"/>
      <c r="BX114" s="115"/>
      <c r="BY114" s="115"/>
      <c r="BZ114" s="115"/>
      <c r="CA114" s="115"/>
      <c r="CB114" s="115"/>
      <c r="CC114" s="115"/>
      <c r="CD114" s="115"/>
      <c r="CE114" s="115"/>
    </row>
    <row r="115" spans="1:83" ht="15.75">
      <c r="A115" s="97"/>
      <c r="N115" s="23"/>
      <c r="O115" s="23"/>
      <c r="P115" s="164" t="s">
        <v>89</v>
      </c>
      <c r="Q115" s="119"/>
      <c r="R115" s="119"/>
      <c r="S115" s="161"/>
      <c r="T115" s="162"/>
      <c r="U115" s="162"/>
      <c r="V115" s="110"/>
      <c r="W115" s="110"/>
      <c r="X115" s="119" t="s">
        <v>274</v>
      </c>
      <c r="Y115" s="119"/>
      <c r="Z115" s="215" t="s">
        <v>273</v>
      </c>
      <c r="AA115" s="84"/>
      <c r="AB115" s="84"/>
      <c r="AC115" s="84"/>
      <c r="AD115" s="84"/>
      <c r="AE115" s="84"/>
      <c r="AF115" s="84"/>
      <c r="AG115" s="84"/>
      <c r="AH115" s="84"/>
      <c r="AI115" s="84"/>
      <c r="AJ115" s="91"/>
    </row>
    <row r="116" spans="1:83" ht="15.75">
      <c r="A116" s="97"/>
      <c r="N116" s="23"/>
      <c r="O116" s="23"/>
      <c r="P116" s="164" t="s">
        <v>88</v>
      </c>
      <c r="Q116" s="119"/>
      <c r="R116" s="119"/>
      <c r="S116" s="161"/>
      <c r="T116" s="162"/>
      <c r="U116" s="162"/>
      <c r="V116" s="110"/>
      <c r="W116" s="110"/>
      <c r="X116" s="119" t="s">
        <v>274</v>
      </c>
      <c r="Y116" s="119"/>
      <c r="Z116" s="215" t="s">
        <v>273</v>
      </c>
      <c r="AA116" s="84"/>
      <c r="AB116" s="84"/>
      <c r="AC116" s="84"/>
      <c r="AD116" s="84"/>
      <c r="AE116" s="84"/>
      <c r="AF116" s="84"/>
      <c r="AG116" s="84"/>
      <c r="AH116" s="84"/>
      <c r="AI116" s="84"/>
      <c r="AJ116" s="91"/>
    </row>
    <row r="117" spans="1:83" ht="15.75">
      <c r="A117" s="97"/>
      <c r="N117" s="23"/>
      <c r="O117" s="23"/>
      <c r="P117" s="216"/>
      <c r="Q117" s="216"/>
      <c r="R117" s="216"/>
      <c r="S117" s="216"/>
      <c r="T117" s="216"/>
      <c r="U117" s="216"/>
      <c r="V117" s="216"/>
      <c r="W117" s="216"/>
      <c r="X117" s="216"/>
      <c r="Y117" s="216"/>
      <c r="Z117" s="216"/>
      <c r="AA117" s="84"/>
      <c r="AB117" s="84"/>
      <c r="AC117" s="84"/>
      <c r="AD117" s="84"/>
      <c r="AE117" s="84"/>
      <c r="AF117" s="84"/>
      <c r="AG117" s="84"/>
      <c r="AH117" s="84"/>
      <c r="AI117" s="84"/>
      <c r="AJ117" s="91"/>
    </row>
    <row r="118" spans="1:83" ht="15.75">
      <c r="A118" s="97"/>
      <c r="N118" s="23"/>
      <c r="O118" s="23"/>
      <c r="P118" s="164" t="s">
        <v>87</v>
      </c>
      <c r="Q118" s="119"/>
      <c r="R118" s="119"/>
      <c r="S118" s="161"/>
      <c r="T118" s="162"/>
      <c r="U118" s="162"/>
      <c r="V118" s="110"/>
      <c r="W118" s="110"/>
      <c r="X118" s="119" t="s">
        <v>276</v>
      </c>
      <c r="Y118" s="119"/>
      <c r="Z118" s="215" t="s">
        <v>275</v>
      </c>
      <c r="AA118" s="84"/>
      <c r="AB118" s="84"/>
      <c r="AC118" s="84"/>
      <c r="AD118" s="84"/>
      <c r="AE118" s="84"/>
      <c r="AF118" s="84"/>
      <c r="AG118" s="84"/>
      <c r="AH118" s="84"/>
      <c r="AI118" s="84"/>
      <c r="AJ118" s="91"/>
    </row>
    <row r="119" spans="1:83" ht="15.75">
      <c r="A119" s="97"/>
      <c r="N119" s="23"/>
      <c r="O119" s="23"/>
      <c r="P119" s="164" t="s">
        <v>86</v>
      </c>
      <c r="Q119" s="119"/>
      <c r="R119" s="119"/>
      <c r="S119" s="161"/>
      <c r="T119" s="162"/>
      <c r="U119" s="162"/>
      <c r="V119" s="110"/>
      <c r="W119" s="110"/>
      <c r="X119" s="119" t="s">
        <v>276</v>
      </c>
      <c r="Y119" s="119"/>
      <c r="Z119" s="215" t="s">
        <v>275</v>
      </c>
      <c r="AA119" s="84"/>
      <c r="AB119" s="84"/>
      <c r="AC119" s="84"/>
      <c r="AD119" s="84"/>
      <c r="AE119" s="84"/>
      <c r="AF119" s="84"/>
      <c r="AG119" s="84"/>
      <c r="AH119" s="84"/>
      <c r="AI119" s="84"/>
      <c r="AJ119" s="91"/>
    </row>
    <row r="120" spans="1:83" ht="15.75">
      <c r="A120" s="97"/>
      <c r="N120" s="23"/>
      <c r="O120" s="23"/>
      <c r="P120" s="164" t="s">
        <v>89</v>
      </c>
      <c r="Q120" s="119"/>
      <c r="R120" s="119"/>
      <c r="S120" s="161"/>
      <c r="T120" s="162"/>
      <c r="U120" s="162"/>
      <c r="V120" s="110"/>
      <c r="W120" s="110"/>
      <c r="X120" s="119" t="s">
        <v>276</v>
      </c>
      <c r="Y120" s="119"/>
      <c r="Z120" s="215" t="s">
        <v>275</v>
      </c>
      <c r="AA120" s="84"/>
      <c r="AB120" s="84"/>
      <c r="AC120" s="84"/>
      <c r="AD120" s="84"/>
      <c r="AE120" s="84"/>
      <c r="AF120" s="84"/>
      <c r="AG120" s="84"/>
      <c r="AH120" s="84"/>
      <c r="AI120" s="84"/>
      <c r="AJ120" s="91"/>
    </row>
    <row r="121" spans="1:83" ht="15.75">
      <c r="A121" s="97"/>
      <c r="N121" s="23"/>
      <c r="O121" s="23"/>
      <c r="P121" s="164" t="s">
        <v>88</v>
      </c>
      <c r="Q121" s="119"/>
      <c r="R121" s="119"/>
      <c r="S121" s="161"/>
      <c r="T121" s="162"/>
      <c r="U121" s="162"/>
      <c r="V121" s="110"/>
      <c r="W121" s="110"/>
      <c r="X121" s="119" t="s">
        <v>276</v>
      </c>
      <c r="Y121" s="119"/>
      <c r="Z121" s="215" t="s">
        <v>275</v>
      </c>
      <c r="AA121" s="84"/>
      <c r="AB121" s="84"/>
      <c r="AC121" s="84"/>
      <c r="AD121" s="84"/>
      <c r="AE121" s="84"/>
      <c r="AF121" s="84"/>
      <c r="AG121" s="84"/>
      <c r="AH121" s="84"/>
      <c r="AI121" s="84"/>
      <c r="AJ121" s="91"/>
    </row>
    <row r="122" spans="1:83" ht="15.75">
      <c r="A122" s="97"/>
      <c r="N122" s="23"/>
      <c r="O122" s="23"/>
      <c r="P122" s="216"/>
      <c r="Q122" s="216"/>
      <c r="R122" s="216"/>
      <c r="S122" s="216"/>
      <c r="T122" s="216"/>
      <c r="U122" s="216"/>
      <c r="V122" s="216"/>
      <c r="W122" s="216"/>
      <c r="X122" s="216"/>
      <c r="Y122" s="216"/>
      <c r="Z122" s="216"/>
      <c r="AA122" s="84"/>
      <c r="AB122" s="84"/>
      <c r="AC122" s="84"/>
      <c r="AD122" s="84"/>
      <c r="AE122" s="84"/>
      <c r="AF122" s="84"/>
      <c r="AG122" s="84"/>
      <c r="AH122" s="84"/>
      <c r="AI122" s="84"/>
      <c r="AJ122" s="91"/>
    </row>
    <row r="123" spans="1:83" ht="15.75">
      <c r="A123" s="97"/>
      <c r="N123" s="23"/>
      <c r="O123" s="23"/>
      <c r="P123" s="164" t="s">
        <v>87</v>
      </c>
      <c r="Q123" s="119"/>
      <c r="R123" s="119"/>
      <c r="S123" s="161"/>
      <c r="T123" s="162"/>
      <c r="U123" s="162"/>
      <c r="V123" s="110"/>
      <c r="W123" s="110"/>
      <c r="X123" s="119" t="s">
        <v>276</v>
      </c>
      <c r="Y123" s="119"/>
      <c r="Z123" s="215" t="s">
        <v>277</v>
      </c>
      <c r="AA123" s="84"/>
      <c r="AB123" s="84"/>
      <c r="AC123" s="84"/>
      <c r="AD123" s="84"/>
      <c r="AE123" s="84"/>
      <c r="AF123" s="84"/>
      <c r="AG123" s="84"/>
      <c r="AH123" s="84"/>
      <c r="AI123" s="84"/>
      <c r="AJ123" s="91"/>
    </row>
    <row r="124" spans="1:83" ht="15.75">
      <c r="A124" s="97"/>
      <c r="N124" s="23"/>
      <c r="O124" s="23"/>
      <c r="P124" s="164" t="s">
        <v>86</v>
      </c>
      <c r="Q124" s="119"/>
      <c r="R124" s="119"/>
      <c r="S124" s="161"/>
      <c r="T124" s="162"/>
      <c r="U124" s="162"/>
      <c r="V124" s="110"/>
      <c r="W124" s="110"/>
      <c r="X124" s="119" t="s">
        <v>276</v>
      </c>
      <c r="Y124" s="119"/>
      <c r="Z124" s="215" t="s">
        <v>277</v>
      </c>
      <c r="AA124" s="84"/>
      <c r="AB124" s="84"/>
      <c r="AC124" s="84"/>
      <c r="AD124" s="84"/>
      <c r="AE124" s="84"/>
      <c r="AF124" s="84"/>
      <c r="AG124" s="84"/>
      <c r="AH124" s="84"/>
      <c r="AI124" s="84"/>
      <c r="AJ124" s="91"/>
    </row>
    <row r="125" spans="1:83" ht="15.75">
      <c r="A125" s="97"/>
      <c r="N125" s="23"/>
      <c r="O125" s="23"/>
      <c r="P125" s="164" t="s">
        <v>89</v>
      </c>
      <c r="Q125" s="119"/>
      <c r="R125" s="119"/>
      <c r="S125" s="161"/>
      <c r="T125" s="162"/>
      <c r="U125" s="162"/>
      <c r="V125" s="110"/>
      <c r="W125" s="110"/>
      <c r="X125" s="119" t="s">
        <v>276</v>
      </c>
      <c r="Y125" s="119"/>
      <c r="Z125" s="215" t="s">
        <v>277</v>
      </c>
      <c r="AA125" s="84"/>
      <c r="AB125" s="84"/>
      <c r="AC125" s="84"/>
      <c r="AD125" s="84"/>
      <c r="AE125" s="84"/>
      <c r="AF125" s="84"/>
      <c r="AG125" s="84"/>
      <c r="AH125" s="84"/>
      <c r="AI125" s="84"/>
      <c r="AJ125" s="91"/>
    </row>
    <row r="126" spans="1:83" ht="15.75">
      <c r="A126" s="97"/>
      <c r="N126" s="23"/>
      <c r="O126" s="23"/>
      <c r="P126" s="164" t="s">
        <v>88</v>
      </c>
      <c r="Q126" s="119"/>
      <c r="R126" s="119"/>
      <c r="S126" s="161"/>
      <c r="T126" s="162"/>
      <c r="U126" s="162"/>
      <c r="V126" s="110"/>
      <c r="W126" s="110"/>
      <c r="X126" s="119" t="s">
        <v>276</v>
      </c>
      <c r="Y126" s="119"/>
      <c r="Z126" s="215" t="s">
        <v>277</v>
      </c>
      <c r="AA126" s="84"/>
      <c r="AB126" s="84"/>
      <c r="AC126" s="84"/>
      <c r="AD126" s="84"/>
      <c r="AE126" s="84"/>
      <c r="AF126" s="84"/>
      <c r="AG126" s="84"/>
      <c r="AH126" s="84"/>
      <c r="AI126" s="84"/>
      <c r="AJ126" s="91"/>
    </row>
    <row r="127" spans="1:83" ht="15.75">
      <c r="A127" s="97"/>
      <c r="N127" s="23"/>
      <c r="O127" s="23"/>
      <c r="P127" s="216"/>
      <c r="Q127" s="216"/>
      <c r="R127" s="216"/>
      <c r="S127" s="216"/>
      <c r="T127" s="216"/>
      <c r="U127" s="216"/>
      <c r="V127" s="216"/>
      <c r="W127" s="216"/>
      <c r="X127" s="216"/>
      <c r="Y127" s="216"/>
      <c r="Z127" s="216"/>
      <c r="AA127" s="84"/>
      <c r="AB127" s="84"/>
      <c r="AC127" s="84"/>
      <c r="AD127" s="84"/>
      <c r="AE127" s="84"/>
      <c r="AF127" s="84"/>
      <c r="AG127" s="84"/>
      <c r="AH127" s="84"/>
      <c r="AI127" s="84"/>
      <c r="AJ127" s="91"/>
    </row>
    <row r="128" spans="1:83" ht="15.75">
      <c r="A128" s="97"/>
      <c r="N128" s="23"/>
      <c r="O128" s="23"/>
      <c r="P128" s="164" t="s">
        <v>87</v>
      </c>
      <c r="Q128" s="119"/>
      <c r="R128" s="119"/>
      <c r="S128" s="161"/>
      <c r="T128" s="162"/>
      <c r="U128" s="162"/>
      <c r="V128" s="110"/>
      <c r="W128" s="110"/>
      <c r="X128" s="119" t="s">
        <v>276</v>
      </c>
      <c r="Y128" s="119"/>
      <c r="Z128" s="215" t="s">
        <v>278</v>
      </c>
      <c r="AA128" s="84"/>
      <c r="AB128" s="84"/>
      <c r="AC128" s="84"/>
      <c r="AD128" s="84"/>
      <c r="AE128" s="84"/>
      <c r="AF128" s="84"/>
      <c r="AG128" s="84"/>
      <c r="AH128" s="84"/>
      <c r="AI128" s="84"/>
      <c r="AJ128" s="91"/>
    </row>
    <row r="129" spans="1:36" ht="15.75">
      <c r="A129" s="97"/>
      <c r="N129" s="23"/>
      <c r="O129" s="23"/>
      <c r="P129" s="164" t="s">
        <v>86</v>
      </c>
      <c r="Q129" s="119"/>
      <c r="R129" s="119"/>
      <c r="S129" s="161"/>
      <c r="T129" s="162"/>
      <c r="U129" s="162"/>
      <c r="V129" s="110"/>
      <c r="W129" s="110"/>
      <c r="X129" s="119" t="s">
        <v>276</v>
      </c>
      <c r="Y129" s="119"/>
      <c r="Z129" s="215" t="s">
        <v>278</v>
      </c>
      <c r="AA129" s="84"/>
      <c r="AB129" s="84"/>
      <c r="AC129" s="84"/>
      <c r="AD129" s="84"/>
      <c r="AE129" s="84"/>
      <c r="AF129" s="84"/>
      <c r="AG129" s="84"/>
      <c r="AH129" s="84"/>
      <c r="AI129" s="84"/>
      <c r="AJ129" s="91"/>
    </row>
    <row r="130" spans="1:36" ht="15.75">
      <c r="A130" s="97"/>
      <c r="N130" s="23"/>
      <c r="O130" s="23"/>
      <c r="P130" s="164" t="s">
        <v>89</v>
      </c>
      <c r="Q130" s="119"/>
      <c r="R130" s="119"/>
      <c r="S130" s="161"/>
      <c r="T130" s="162"/>
      <c r="U130" s="162"/>
      <c r="V130" s="110"/>
      <c r="W130" s="110"/>
      <c r="X130" s="119" t="s">
        <v>276</v>
      </c>
      <c r="Y130" s="119"/>
      <c r="Z130" s="215" t="s">
        <v>278</v>
      </c>
      <c r="AA130" s="84"/>
      <c r="AB130" s="84"/>
      <c r="AC130" s="84"/>
      <c r="AD130" s="84"/>
      <c r="AE130" s="84"/>
      <c r="AF130" s="84"/>
      <c r="AG130" s="84"/>
      <c r="AH130" s="84"/>
      <c r="AI130" s="84"/>
      <c r="AJ130" s="91"/>
    </row>
    <row r="131" spans="1:36" ht="15.75">
      <c r="A131" s="97"/>
      <c r="N131" s="23"/>
      <c r="O131" s="23"/>
      <c r="P131" s="164" t="s">
        <v>88</v>
      </c>
      <c r="Q131" s="119"/>
      <c r="R131" s="119"/>
      <c r="S131" s="161"/>
      <c r="T131" s="162"/>
      <c r="U131" s="162"/>
      <c r="V131" s="110"/>
      <c r="W131" s="110"/>
      <c r="X131" s="119" t="s">
        <v>276</v>
      </c>
      <c r="Y131" s="119"/>
      <c r="Z131" s="215" t="s">
        <v>278</v>
      </c>
      <c r="AA131" s="84"/>
      <c r="AB131" s="84"/>
      <c r="AC131" s="84"/>
      <c r="AD131" s="84"/>
      <c r="AE131" s="84"/>
      <c r="AF131" s="84"/>
      <c r="AG131" s="84"/>
      <c r="AH131" s="84"/>
      <c r="AI131" s="84"/>
      <c r="AJ131" s="91"/>
    </row>
    <row r="132" spans="1:36" ht="15.75">
      <c r="A132" s="97"/>
      <c r="N132" s="23"/>
      <c r="O132" s="23"/>
      <c r="P132" s="216"/>
      <c r="Q132" s="216"/>
      <c r="R132" s="216"/>
      <c r="S132" s="216"/>
      <c r="T132" s="216"/>
      <c r="U132" s="216"/>
      <c r="V132" s="216"/>
      <c r="W132" s="216"/>
      <c r="X132" s="216"/>
      <c r="Y132" s="216"/>
      <c r="Z132" s="216"/>
      <c r="AA132" s="84"/>
      <c r="AB132" s="84"/>
      <c r="AC132" s="84"/>
      <c r="AD132" s="84"/>
      <c r="AE132" s="84"/>
      <c r="AF132" s="84"/>
      <c r="AG132" s="84"/>
      <c r="AH132" s="84"/>
      <c r="AI132" s="84"/>
      <c r="AJ132" s="91"/>
    </row>
    <row r="133" spans="1:36" ht="15.75">
      <c r="A133" s="97"/>
      <c r="N133" s="23"/>
      <c r="O133" s="23"/>
      <c r="P133" s="164" t="s">
        <v>87</v>
      </c>
      <c r="Q133" s="119"/>
      <c r="R133" s="119"/>
      <c r="S133" s="161"/>
      <c r="T133" s="162"/>
      <c r="U133" s="162"/>
      <c r="V133" s="110"/>
      <c r="W133" s="110"/>
      <c r="X133" s="119" t="s">
        <v>271</v>
      </c>
      <c r="Y133" s="119"/>
      <c r="Z133" s="215" t="s">
        <v>272</v>
      </c>
      <c r="AA133" s="84"/>
      <c r="AB133" s="84"/>
      <c r="AC133" s="84"/>
      <c r="AD133" s="84"/>
      <c r="AE133" s="84"/>
      <c r="AF133" s="84"/>
      <c r="AG133" s="84"/>
      <c r="AH133" s="84"/>
      <c r="AI133" s="84"/>
      <c r="AJ133" s="91"/>
    </row>
    <row r="134" spans="1:36" ht="15" customHeight="1">
      <c r="A134" s="97"/>
      <c r="N134" s="23"/>
      <c r="O134" s="23"/>
      <c r="P134" s="164" t="s">
        <v>86</v>
      </c>
      <c r="Q134" s="119"/>
      <c r="R134" s="119"/>
      <c r="S134" s="161"/>
      <c r="T134" s="162"/>
      <c r="U134" s="162"/>
      <c r="V134" s="110"/>
      <c r="W134" s="110"/>
      <c r="X134" s="119" t="s">
        <v>271</v>
      </c>
      <c r="Y134" s="119"/>
      <c r="Z134" s="215" t="s">
        <v>272</v>
      </c>
      <c r="AA134" s="84"/>
      <c r="AB134" s="84"/>
      <c r="AC134" s="84"/>
      <c r="AD134" s="84"/>
      <c r="AE134" s="84"/>
      <c r="AF134" s="84"/>
      <c r="AG134" s="84"/>
      <c r="AH134" s="84"/>
      <c r="AI134" s="84"/>
      <c r="AJ134" s="91"/>
    </row>
    <row r="135" spans="1:36" ht="15" customHeight="1">
      <c r="A135" s="97"/>
      <c r="N135" s="23"/>
      <c r="O135" s="23"/>
      <c r="P135" s="164" t="s">
        <v>89</v>
      </c>
      <c r="Q135" s="119"/>
      <c r="R135" s="119"/>
      <c r="S135" s="161"/>
      <c r="T135" s="162"/>
      <c r="U135" s="162"/>
      <c r="V135" s="110"/>
      <c r="W135" s="110"/>
      <c r="X135" s="119" t="s">
        <v>271</v>
      </c>
      <c r="Y135" s="119"/>
      <c r="Z135" s="215" t="s">
        <v>272</v>
      </c>
      <c r="AA135" s="84"/>
      <c r="AB135" s="84"/>
      <c r="AC135" s="84"/>
      <c r="AD135" s="84"/>
      <c r="AE135" s="84"/>
      <c r="AF135" s="84"/>
      <c r="AG135" s="84"/>
      <c r="AH135" s="84"/>
      <c r="AI135" s="84"/>
      <c r="AJ135" s="91"/>
    </row>
    <row r="136" spans="1:36" ht="15.75">
      <c r="A136" s="97"/>
      <c r="N136" s="23"/>
      <c r="O136" s="23"/>
      <c r="P136" s="164" t="s">
        <v>88</v>
      </c>
      <c r="Q136" s="119"/>
      <c r="R136" s="119"/>
      <c r="S136" s="161"/>
      <c r="T136" s="162"/>
      <c r="U136" s="162"/>
      <c r="V136" s="110"/>
      <c r="W136" s="110"/>
      <c r="X136" s="119" t="s">
        <v>271</v>
      </c>
      <c r="Y136" s="119"/>
      <c r="Z136" s="215" t="s">
        <v>272</v>
      </c>
      <c r="AA136" s="84"/>
      <c r="AB136" s="84"/>
      <c r="AC136" s="84"/>
      <c r="AD136" s="84"/>
      <c r="AE136" s="84"/>
      <c r="AF136" s="84"/>
      <c r="AG136" s="84"/>
      <c r="AH136" s="84"/>
      <c r="AI136" s="84"/>
      <c r="AJ136" s="91"/>
    </row>
    <row r="137" spans="1:36" ht="15.75">
      <c r="A137" s="97"/>
      <c r="N137" s="23"/>
      <c r="O137" s="23"/>
      <c r="P137" s="216"/>
      <c r="Q137" s="216"/>
      <c r="R137" s="216"/>
      <c r="S137" s="216"/>
      <c r="T137" s="216"/>
      <c r="U137" s="216"/>
      <c r="V137" s="216"/>
      <c r="W137" s="216"/>
      <c r="X137" s="216"/>
      <c r="Y137" s="216"/>
      <c r="Z137" s="216"/>
      <c r="AA137" s="84"/>
      <c r="AB137" s="84"/>
      <c r="AC137" s="84"/>
      <c r="AD137" s="84"/>
      <c r="AE137" s="84"/>
      <c r="AF137" s="84"/>
      <c r="AG137" s="84"/>
      <c r="AH137" s="84"/>
      <c r="AI137" s="84"/>
      <c r="AJ137" s="91"/>
    </row>
    <row r="138" spans="1:36" ht="15.75">
      <c r="A138" s="97"/>
      <c r="N138" s="23"/>
      <c r="O138" s="23"/>
      <c r="P138" s="164" t="s">
        <v>87</v>
      </c>
      <c r="Q138" s="119"/>
      <c r="R138" s="119"/>
      <c r="S138" s="161"/>
      <c r="T138" s="162"/>
      <c r="U138" s="162"/>
      <c r="V138" s="110"/>
      <c r="W138" s="110"/>
      <c r="X138" s="119" t="s">
        <v>224</v>
      </c>
      <c r="Y138" s="119"/>
      <c r="Z138" s="215" t="s">
        <v>216</v>
      </c>
      <c r="AA138" s="84"/>
      <c r="AB138" s="84"/>
      <c r="AC138" s="84"/>
      <c r="AD138" s="84"/>
      <c r="AE138" s="84"/>
      <c r="AF138" s="84"/>
      <c r="AG138" s="84"/>
      <c r="AH138" s="84"/>
      <c r="AI138" s="84"/>
      <c r="AJ138" s="91"/>
    </row>
    <row r="139" spans="1:36" ht="15.75">
      <c r="A139" s="97"/>
      <c r="N139" s="23"/>
      <c r="O139" s="23"/>
      <c r="P139" s="164" t="s">
        <v>86</v>
      </c>
      <c r="Q139" s="119"/>
      <c r="R139" s="119"/>
      <c r="S139" s="161"/>
      <c r="T139" s="162"/>
      <c r="U139" s="162"/>
      <c r="V139" s="110"/>
      <c r="W139" s="110"/>
      <c r="X139" s="119" t="s">
        <v>224</v>
      </c>
      <c r="Y139" s="119"/>
      <c r="Z139" s="215" t="s">
        <v>216</v>
      </c>
      <c r="AA139" s="84"/>
      <c r="AB139" s="84"/>
      <c r="AC139" s="84"/>
      <c r="AD139" s="84"/>
      <c r="AE139" s="84"/>
      <c r="AF139" s="84"/>
      <c r="AG139" s="84"/>
      <c r="AH139" s="84"/>
      <c r="AI139" s="84"/>
      <c r="AJ139" s="91"/>
    </row>
    <row r="140" spans="1:36" ht="15.75">
      <c r="A140" s="97"/>
      <c r="N140" s="23"/>
      <c r="O140" s="23"/>
      <c r="P140" s="164" t="s">
        <v>89</v>
      </c>
      <c r="Q140" s="119"/>
      <c r="R140" s="119"/>
      <c r="S140" s="161"/>
      <c r="T140" s="162"/>
      <c r="U140" s="162"/>
      <c r="V140" s="110"/>
      <c r="W140" s="110"/>
      <c r="X140" s="119" t="s">
        <v>224</v>
      </c>
      <c r="Y140" s="119"/>
      <c r="Z140" s="215" t="s">
        <v>216</v>
      </c>
      <c r="AA140" s="84"/>
      <c r="AB140" s="84"/>
      <c r="AC140" s="84"/>
      <c r="AD140" s="84"/>
      <c r="AE140" s="84"/>
      <c r="AF140" s="84"/>
      <c r="AG140" s="84"/>
      <c r="AH140" s="84"/>
      <c r="AI140" s="84"/>
      <c r="AJ140" s="91"/>
    </row>
    <row r="141" spans="1:36" ht="15.75">
      <c r="A141" s="97"/>
      <c r="N141" s="23"/>
      <c r="O141" s="23"/>
      <c r="P141" s="164" t="s">
        <v>88</v>
      </c>
      <c r="Q141" s="119"/>
      <c r="R141" s="119"/>
      <c r="S141" s="161"/>
      <c r="T141" s="162"/>
      <c r="U141" s="162"/>
      <c r="V141" s="110"/>
      <c r="W141" s="110"/>
      <c r="X141" s="119" t="s">
        <v>224</v>
      </c>
      <c r="Y141" s="119"/>
      <c r="Z141" s="215" t="s">
        <v>216</v>
      </c>
      <c r="AA141" s="84"/>
      <c r="AB141" s="84"/>
      <c r="AC141" s="84"/>
      <c r="AD141" s="84"/>
      <c r="AE141" s="84"/>
      <c r="AF141" s="84"/>
      <c r="AG141" s="84"/>
      <c r="AH141" s="84"/>
      <c r="AI141" s="84"/>
      <c r="AJ141" s="91"/>
    </row>
    <row r="142" spans="1:36" ht="15.75">
      <c r="A142" s="97"/>
      <c r="N142" s="23"/>
      <c r="O142" s="23"/>
      <c r="P142" s="216"/>
      <c r="Q142" s="216"/>
      <c r="R142" s="216"/>
      <c r="S142" s="216"/>
      <c r="T142" s="216"/>
      <c r="U142" s="216"/>
      <c r="V142" s="216"/>
      <c r="W142" s="216"/>
      <c r="X142" s="216"/>
      <c r="Y142" s="216"/>
      <c r="Z142" s="216"/>
      <c r="AA142" s="84"/>
      <c r="AB142" s="84"/>
      <c r="AC142" s="84"/>
      <c r="AD142" s="84"/>
      <c r="AE142" s="84"/>
      <c r="AF142" s="84"/>
      <c r="AG142" s="84"/>
      <c r="AH142" s="84"/>
      <c r="AI142" s="84"/>
      <c r="AJ142" s="91"/>
    </row>
    <row r="143" spans="1:36" ht="15.75">
      <c r="A143" s="97"/>
      <c r="N143" s="23"/>
      <c r="O143" s="23"/>
      <c r="P143" s="164" t="s">
        <v>87</v>
      </c>
      <c r="Q143" s="119"/>
      <c r="R143" s="119"/>
      <c r="S143" s="161"/>
      <c r="T143" s="162"/>
      <c r="U143" s="162"/>
      <c r="V143" s="110"/>
      <c r="W143" s="110"/>
      <c r="X143" s="119" t="s">
        <v>224</v>
      </c>
      <c r="Y143" s="119"/>
      <c r="Z143" s="215" t="s">
        <v>217</v>
      </c>
      <c r="AA143" s="84"/>
      <c r="AB143" s="84"/>
      <c r="AC143" s="84"/>
      <c r="AD143" s="84"/>
      <c r="AE143" s="84"/>
      <c r="AF143" s="84"/>
      <c r="AG143" s="84"/>
      <c r="AH143" s="84"/>
      <c r="AI143" s="84"/>
      <c r="AJ143" s="91"/>
    </row>
    <row r="144" spans="1:36" ht="15.75">
      <c r="A144" s="97"/>
      <c r="N144" s="23"/>
      <c r="O144" s="23"/>
      <c r="P144" s="164" t="s">
        <v>86</v>
      </c>
      <c r="Q144" s="119"/>
      <c r="R144" s="119"/>
      <c r="S144" s="161"/>
      <c r="T144" s="162"/>
      <c r="U144" s="162"/>
      <c r="V144" s="110"/>
      <c r="W144" s="110"/>
      <c r="X144" s="119" t="s">
        <v>224</v>
      </c>
      <c r="Y144" s="119"/>
      <c r="Z144" s="215" t="s">
        <v>217</v>
      </c>
      <c r="AA144" s="84"/>
      <c r="AB144" s="84"/>
      <c r="AC144" s="84"/>
      <c r="AD144" s="84"/>
      <c r="AE144" s="84"/>
      <c r="AF144" s="84"/>
      <c r="AG144" s="84"/>
      <c r="AH144" s="84"/>
      <c r="AI144" s="84"/>
      <c r="AJ144" s="91"/>
    </row>
    <row r="145" spans="1:36" ht="15.75">
      <c r="A145" s="97"/>
      <c r="N145" s="23"/>
      <c r="O145" s="23"/>
      <c r="P145" s="164" t="s">
        <v>89</v>
      </c>
      <c r="Q145" s="119"/>
      <c r="R145" s="119"/>
      <c r="S145" s="161"/>
      <c r="T145" s="162"/>
      <c r="U145" s="162"/>
      <c r="V145" s="110"/>
      <c r="W145" s="110"/>
      <c r="X145" s="119" t="s">
        <v>224</v>
      </c>
      <c r="Y145" s="119"/>
      <c r="Z145" s="215" t="s">
        <v>217</v>
      </c>
      <c r="AA145" s="84"/>
      <c r="AB145" s="84"/>
      <c r="AC145" s="84"/>
      <c r="AD145" s="84"/>
      <c r="AE145" s="84"/>
      <c r="AF145" s="84"/>
      <c r="AG145" s="84"/>
      <c r="AH145" s="84"/>
      <c r="AI145" s="84"/>
      <c r="AJ145" s="91"/>
    </row>
    <row r="146" spans="1:36" ht="15.75">
      <c r="A146" s="97"/>
      <c r="N146" s="23"/>
      <c r="O146" s="23"/>
      <c r="P146" s="164" t="s">
        <v>88</v>
      </c>
      <c r="Q146" s="119"/>
      <c r="R146" s="119"/>
      <c r="S146" s="161"/>
      <c r="T146" s="162"/>
      <c r="U146" s="162"/>
      <c r="V146" s="110"/>
      <c r="W146" s="110"/>
      <c r="X146" s="119" t="s">
        <v>224</v>
      </c>
      <c r="Y146" s="119"/>
      <c r="Z146" s="215" t="s">
        <v>217</v>
      </c>
      <c r="AA146" s="84"/>
      <c r="AB146" s="84"/>
      <c r="AC146" s="84"/>
      <c r="AD146" s="84"/>
      <c r="AE146" s="84"/>
      <c r="AF146" s="84"/>
      <c r="AG146" s="84"/>
      <c r="AH146" s="84"/>
      <c r="AI146" s="84"/>
      <c r="AJ146" s="91"/>
    </row>
    <row r="147" spans="1:36" ht="15.75">
      <c r="A147" s="97"/>
      <c r="N147" s="23"/>
      <c r="O147" s="23"/>
      <c r="P147" s="216"/>
      <c r="Q147" s="216"/>
      <c r="R147" s="216"/>
      <c r="S147" s="216"/>
      <c r="T147" s="216"/>
      <c r="U147" s="216"/>
      <c r="V147" s="216"/>
      <c r="W147" s="216"/>
      <c r="X147" s="216"/>
      <c r="Y147" s="216"/>
      <c r="Z147" s="216"/>
      <c r="AA147" s="84"/>
      <c r="AB147" s="84"/>
      <c r="AC147" s="84"/>
      <c r="AD147" s="84"/>
      <c r="AE147" s="84"/>
      <c r="AF147" s="84"/>
      <c r="AG147" s="84"/>
      <c r="AH147" s="84"/>
      <c r="AI147" s="84"/>
      <c r="AJ147" s="91"/>
    </row>
    <row r="148" spans="1:36" ht="15.75">
      <c r="A148" s="97"/>
      <c r="N148" s="23"/>
      <c r="O148" s="23"/>
      <c r="P148" s="164" t="s">
        <v>87</v>
      </c>
      <c r="Q148" s="119"/>
      <c r="R148" s="119"/>
      <c r="S148" s="161"/>
      <c r="T148" s="162"/>
      <c r="U148" s="162"/>
      <c r="V148" s="110"/>
      <c r="W148" s="110"/>
      <c r="X148" s="119" t="s">
        <v>224</v>
      </c>
      <c r="Y148" s="119"/>
      <c r="Z148" s="215" t="s">
        <v>218</v>
      </c>
      <c r="AA148" s="84"/>
      <c r="AB148" s="84"/>
      <c r="AC148" s="84"/>
      <c r="AD148" s="84"/>
      <c r="AE148" s="84"/>
      <c r="AF148" s="84"/>
      <c r="AG148" s="84"/>
      <c r="AH148" s="84"/>
      <c r="AI148" s="84"/>
      <c r="AJ148" s="91"/>
    </row>
    <row r="149" spans="1:36" ht="15.75">
      <c r="A149" s="97"/>
      <c r="N149" s="23"/>
      <c r="O149" s="23"/>
      <c r="P149" s="164" t="s">
        <v>86</v>
      </c>
      <c r="Q149" s="119"/>
      <c r="R149" s="119"/>
      <c r="S149" s="161"/>
      <c r="T149" s="162"/>
      <c r="U149" s="162"/>
      <c r="V149" s="110"/>
      <c r="W149" s="110"/>
      <c r="X149" s="119" t="s">
        <v>224</v>
      </c>
      <c r="Y149" s="119"/>
      <c r="Z149" s="215" t="s">
        <v>218</v>
      </c>
      <c r="AA149" s="84"/>
      <c r="AB149" s="84"/>
      <c r="AC149" s="84"/>
      <c r="AD149" s="84"/>
      <c r="AE149" s="84"/>
      <c r="AF149" s="84"/>
      <c r="AG149" s="84"/>
      <c r="AH149" s="84"/>
      <c r="AI149" s="84"/>
      <c r="AJ149" s="91"/>
    </row>
    <row r="150" spans="1:36" ht="15.75">
      <c r="A150" s="97"/>
      <c r="N150" s="23"/>
      <c r="O150" s="23"/>
      <c r="P150" s="164" t="s">
        <v>89</v>
      </c>
      <c r="Q150" s="119"/>
      <c r="R150" s="119"/>
      <c r="S150" s="161"/>
      <c r="T150" s="162"/>
      <c r="U150" s="162"/>
      <c r="V150" s="110"/>
      <c r="W150" s="110"/>
      <c r="X150" s="119" t="s">
        <v>224</v>
      </c>
      <c r="Y150" s="119"/>
      <c r="Z150" s="215" t="s">
        <v>218</v>
      </c>
      <c r="AA150" s="84"/>
      <c r="AB150" s="84"/>
      <c r="AC150" s="84"/>
      <c r="AD150" s="84"/>
      <c r="AE150" s="84"/>
      <c r="AF150" s="84"/>
      <c r="AG150" s="84"/>
      <c r="AH150" s="84"/>
      <c r="AI150" s="84"/>
      <c r="AJ150" s="91"/>
    </row>
    <row r="151" spans="1:36" ht="15.75">
      <c r="A151" s="97"/>
      <c r="N151" s="23"/>
      <c r="O151" s="23"/>
      <c r="P151" s="164" t="s">
        <v>88</v>
      </c>
      <c r="Q151" s="119"/>
      <c r="R151" s="119"/>
      <c r="S151" s="161"/>
      <c r="T151" s="162"/>
      <c r="U151" s="162"/>
      <c r="V151" s="110"/>
      <c r="W151" s="110"/>
      <c r="X151" s="119" t="s">
        <v>224</v>
      </c>
      <c r="Y151" s="119"/>
      <c r="Z151" s="215" t="s">
        <v>218</v>
      </c>
      <c r="AA151" s="84"/>
      <c r="AB151" s="84"/>
      <c r="AC151" s="84"/>
      <c r="AD151" s="84"/>
      <c r="AE151" s="84"/>
      <c r="AF151" s="84"/>
      <c r="AG151" s="84"/>
      <c r="AH151" s="84"/>
      <c r="AI151" s="84"/>
      <c r="AJ151" s="91"/>
    </row>
    <row r="152" spans="1:36" ht="15.75">
      <c r="A152" s="97"/>
      <c r="N152" s="23"/>
      <c r="O152" s="23"/>
      <c r="P152" s="216"/>
      <c r="Q152" s="216"/>
      <c r="R152" s="216"/>
      <c r="S152" s="216"/>
      <c r="T152" s="216"/>
      <c r="U152" s="216"/>
      <c r="V152" s="216"/>
      <c r="W152" s="216"/>
      <c r="X152" s="216"/>
      <c r="Y152" s="216"/>
      <c r="Z152" s="216"/>
      <c r="AA152" s="84"/>
      <c r="AB152" s="84"/>
      <c r="AC152" s="84"/>
      <c r="AD152" s="84"/>
      <c r="AE152" s="84"/>
      <c r="AF152" s="84"/>
      <c r="AG152" s="84"/>
      <c r="AH152" s="84"/>
      <c r="AI152" s="84"/>
      <c r="AJ152" s="91"/>
    </row>
    <row r="153" spans="1:36" ht="15.75">
      <c r="A153" s="97"/>
      <c r="N153" s="23"/>
      <c r="O153" s="23"/>
      <c r="P153" s="164" t="s">
        <v>87</v>
      </c>
      <c r="Q153" s="119"/>
      <c r="R153" s="119"/>
      <c r="S153" s="161"/>
      <c r="T153" s="162"/>
      <c r="U153" s="162"/>
      <c r="V153" s="110"/>
      <c r="W153" s="110"/>
      <c r="X153" s="119" t="s">
        <v>224</v>
      </c>
      <c r="Y153" s="119"/>
      <c r="Z153" s="215" t="s">
        <v>219</v>
      </c>
      <c r="AA153" s="84"/>
      <c r="AB153" s="84"/>
      <c r="AC153" s="84"/>
      <c r="AD153" s="84"/>
      <c r="AE153" s="84"/>
      <c r="AF153" s="84"/>
      <c r="AG153" s="84"/>
      <c r="AH153" s="84"/>
      <c r="AI153" s="84"/>
      <c r="AJ153" s="91"/>
    </row>
    <row r="154" spans="1:36" ht="15.75">
      <c r="A154" s="97"/>
      <c r="N154" s="23"/>
      <c r="O154" s="23"/>
      <c r="P154" s="164" t="s">
        <v>86</v>
      </c>
      <c r="Q154" s="119"/>
      <c r="R154" s="119"/>
      <c r="S154" s="161"/>
      <c r="T154" s="162"/>
      <c r="U154" s="162"/>
      <c r="V154" s="110"/>
      <c r="W154" s="110"/>
      <c r="X154" s="119" t="s">
        <v>224</v>
      </c>
      <c r="Y154" s="119"/>
      <c r="Z154" s="215" t="s">
        <v>219</v>
      </c>
      <c r="AA154" s="84"/>
      <c r="AB154" s="84"/>
      <c r="AC154" s="84"/>
      <c r="AD154" s="84"/>
      <c r="AE154" s="84"/>
      <c r="AF154" s="84"/>
      <c r="AG154" s="84"/>
      <c r="AH154" s="84"/>
      <c r="AI154" s="84"/>
      <c r="AJ154" s="91"/>
    </row>
    <row r="155" spans="1:36" ht="15.75">
      <c r="A155" s="97"/>
      <c r="N155" s="23"/>
      <c r="O155" s="23"/>
      <c r="P155" s="164" t="s">
        <v>89</v>
      </c>
      <c r="Q155" s="119"/>
      <c r="R155" s="119"/>
      <c r="S155" s="161"/>
      <c r="T155" s="162"/>
      <c r="U155" s="162"/>
      <c r="V155" s="110"/>
      <c r="W155" s="110"/>
      <c r="X155" s="119" t="s">
        <v>224</v>
      </c>
      <c r="Y155" s="119"/>
      <c r="Z155" s="215" t="s">
        <v>219</v>
      </c>
      <c r="AA155" s="84"/>
      <c r="AB155" s="84"/>
      <c r="AC155" s="84"/>
      <c r="AD155" s="84"/>
      <c r="AE155" s="84"/>
      <c r="AF155" s="84"/>
      <c r="AG155" s="84"/>
      <c r="AH155" s="84"/>
      <c r="AI155" s="84"/>
      <c r="AJ155" s="91"/>
    </row>
    <row r="156" spans="1:36" ht="15.75">
      <c r="A156" s="97"/>
      <c r="N156" s="23"/>
      <c r="O156" s="23"/>
      <c r="P156" s="164" t="s">
        <v>88</v>
      </c>
      <c r="Q156" s="119"/>
      <c r="R156" s="119"/>
      <c r="S156" s="161"/>
      <c r="T156" s="162"/>
      <c r="U156" s="162"/>
      <c r="V156" s="110"/>
      <c r="W156" s="110"/>
      <c r="X156" s="119" t="s">
        <v>224</v>
      </c>
      <c r="Y156" s="119"/>
      <c r="Z156" s="215" t="s">
        <v>219</v>
      </c>
      <c r="AA156" s="84"/>
      <c r="AB156" s="84"/>
      <c r="AC156" s="84"/>
      <c r="AD156" s="84"/>
      <c r="AE156" s="84"/>
      <c r="AF156" s="84"/>
      <c r="AG156" s="84"/>
      <c r="AH156" s="84"/>
      <c r="AI156" s="84"/>
      <c r="AJ156" s="91"/>
    </row>
    <row r="157" spans="1:36" ht="15.75">
      <c r="A157" s="97"/>
      <c r="N157" s="23"/>
      <c r="O157" s="23"/>
      <c r="P157" s="216"/>
      <c r="Q157" s="216"/>
      <c r="R157" s="216"/>
      <c r="S157" s="216"/>
      <c r="T157" s="216"/>
      <c r="U157" s="216"/>
      <c r="V157" s="216"/>
      <c r="W157" s="216"/>
      <c r="X157" s="216"/>
      <c r="Y157" s="216"/>
      <c r="Z157" s="216"/>
      <c r="AA157" s="84"/>
      <c r="AB157" s="84"/>
      <c r="AC157" s="84"/>
      <c r="AD157" s="84"/>
      <c r="AE157" s="84"/>
      <c r="AF157" s="84"/>
      <c r="AG157" s="84"/>
      <c r="AH157" s="84"/>
      <c r="AI157" s="84"/>
      <c r="AJ157" s="91"/>
    </row>
    <row r="158" spans="1:36" ht="15.75">
      <c r="A158" s="97"/>
      <c r="N158" s="23"/>
      <c r="O158" s="23"/>
      <c r="P158" s="164" t="s">
        <v>87</v>
      </c>
      <c r="Q158" s="119"/>
      <c r="R158" s="119"/>
      <c r="S158" s="161"/>
      <c r="T158" s="162"/>
      <c r="U158" s="162"/>
      <c r="V158" s="110"/>
      <c r="W158" s="110"/>
      <c r="X158" s="119" t="s">
        <v>224</v>
      </c>
      <c r="Y158" s="119"/>
      <c r="Z158" s="215" t="s">
        <v>220</v>
      </c>
      <c r="AA158" s="84"/>
      <c r="AB158" s="84"/>
      <c r="AC158" s="84"/>
      <c r="AD158" s="84"/>
      <c r="AE158" s="84"/>
      <c r="AF158" s="84"/>
      <c r="AG158" s="84"/>
      <c r="AH158" s="84"/>
      <c r="AI158" s="84"/>
      <c r="AJ158" s="91"/>
    </row>
    <row r="159" spans="1:36" ht="15.75">
      <c r="A159" s="97"/>
      <c r="N159" s="23"/>
      <c r="O159" s="23"/>
      <c r="P159" s="164" t="s">
        <v>86</v>
      </c>
      <c r="Q159" s="119"/>
      <c r="R159" s="119"/>
      <c r="S159" s="161"/>
      <c r="T159" s="162"/>
      <c r="U159" s="162"/>
      <c r="V159" s="110"/>
      <c r="W159" s="110"/>
      <c r="X159" s="119" t="s">
        <v>224</v>
      </c>
      <c r="Y159" s="119"/>
      <c r="Z159" s="215" t="s">
        <v>220</v>
      </c>
      <c r="AA159" s="84"/>
      <c r="AB159" s="84"/>
      <c r="AC159" s="84"/>
      <c r="AD159" s="84"/>
      <c r="AE159" s="84"/>
      <c r="AF159" s="84"/>
      <c r="AG159" s="84"/>
      <c r="AH159" s="84"/>
      <c r="AI159" s="84"/>
      <c r="AJ159" s="91"/>
    </row>
    <row r="160" spans="1:36" ht="15.75">
      <c r="A160" s="97"/>
      <c r="N160" s="23"/>
      <c r="O160" s="23"/>
      <c r="P160" s="164" t="s">
        <v>89</v>
      </c>
      <c r="Q160" s="119"/>
      <c r="R160" s="119"/>
      <c r="S160" s="161"/>
      <c r="T160" s="162"/>
      <c r="U160" s="162"/>
      <c r="V160" s="110"/>
      <c r="W160" s="110"/>
      <c r="X160" s="119" t="s">
        <v>224</v>
      </c>
      <c r="Y160" s="119"/>
      <c r="Z160" s="215" t="s">
        <v>220</v>
      </c>
      <c r="AA160" s="84"/>
      <c r="AB160" s="84"/>
      <c r="AC160" s="84"/>
      <c r="AD160" s="84"/>
      <c r="AE160" s="84"/>
      <c r="AF160" s="84"/>
      <c r="AG160" s="84"/>
      <c r="AH160" s="84"/>
      <c r="AI160" s="84"/>
      <c r="AJ160" s="91"/>
    </row>
    <row r="161" spans="1:36" ht="15.75">
      <c r="A161" s="97"/>
      <c r="N161" s="23"/>
      <c r="O161" s="23"/>
      <c r="P161" s="164" t="s">
        <v>88</v>
      </c>
      <c r="Q161" s="119"/>
      <c r="R161" s="119"/>
      <c r="S161" s="161"/>
      <c r="T161" s="162"/>
      <c r="U161" s="162"/>
      <c r="V161" s="110"/>
      <c r="W161" s="110"/>
      <c r="X161" s="119" t="s">
        <v>224</v>
      </c>
      <c r="Y161" s="119"/>
      <c r="Z161" s="215" t="s">
        <v>220</v>
      </c>
      <c r="AA161" s="84"/>
      <c r="AB161" s="84"/>
      <c r="AC161" s="84"/>
      <c r="AD161" s="84"/>
      <c r="AE161" s="84"/>
      <c r="AF161" s="84"/>
      <c r="AG161" s="84"/>
      <c r="AH161" s="84"/>
      <c r="AI161" s="84"/>
      <c r="AJ161" s="91"/>
    </row>
    <row r="162" spans="1:36" ht="15.75">
      <c r="A162" s="97"/>
      <c r="N162" s="23"/>
      <c r="O162" s="23"/>
      <c r="P162" s="216"/>
      <c r="Q162" s="216"/>
      <c r="R162" s="216"/>
      <c r="S162" s="216"/>
      <c r="T162" s="216"/>
      <c r="U162" s="216"/>
      <c r="V162" s="216"/>
      <c r="W162" s="216"/>
      <c r="X162" s="216"/>
      <c r="Y162" s="216"/>
      <c r="Z162" s="216"/>
      <c r="AA162" s="84"/>
      <c r="AB162" s="84"/>
      <c r="AC162" s="84"/>
      <c r="AD162" s="84"/>
      <c r="AE162" s="84"/>
      <c r="AF162" s="84"/>
      <c r="AG162" s="84"/>
      <c r="AH162" s="84"/>
      <c r="AI162" s="84"/>
      <c r="AJ162" s="91"/>
    </row>
    <row r="163" spans="1:36" ht="15.75">
      <c r="A163" s="97"/>
      <c r="N163" s="23"/>
      <c r="O163" s="23"/>
      <c r="P163" s="164" t="s">
        <v>87</v>
      </c>
      <c r="Q163" s="119"/>
      <c r="R163" s="119"/>
      <c r="S163" s="161"/>
      <c r="T163" s="162"/>
      <c r="U163" s="162"/>
      <c r="V163" s="110"/>
      <c r="W163" s="110"/>
      <c r="X163" s="119" t="s">
        <v>224</v>
      </c>
      <c r="Y163" s="119"/>
      <c r="Z163" s="215" t="s">
        <v>221</v>
      </c>
      <c r="AA163" s="84"/>
      <c r="AB163" s="84"/>
      <c r="AC163" s="84"/>
      <c r="AD163" s="84"/>
      <c r="AE163" s="84"/>
      <c r="AF163" s="84"/>
      <c r="AG163" s="84"/>
      <c r="AH163" s="84"/>
      <c r="AI163" s="84"/>
      <c r="AJ163" s="91"/>
    </row>
    <row r="164" spans="1:36" ht="15.75">
      <c r="A164" s="97"/>
      <c r="N164" s="23"/>
      <c r="O164" s="23"/>
      <c r="P164" s="164" t="s">
        <v>86</v>
      </c>
      <c r="Q164" s="119"/>
      <c r="R164" s="119"/>
      <c r="S164" s="161"/>
      <c r="T164" s="162"/>
      <c r="U164" s="162"/>
      <c r="V164" s="110"/>
      <c r="W164" s="110"/>
      <c r="X164" s="119" t="s">
        <v>224</v>
      </c>
      <c r="Y164" s="119"/>
      <c r="Z164" s="215" t="s">
        <v>221</v>
      </c>
      <c r="AA164" s="84"/>
      <c r="AB164" s="84"/>
      <c r="AC164" s="84"/>
      <c r="AD164" s="84"/>
      <c r="AE164" s="84"/>
      <c r="AF164" s="84"/>
      <c r="AG164" s="84"/>
      <c r="AH164" s="84"/>
      <c r="AI164" s="84"/>
      <c r="AJ164" s="91"/>
    </row>
    <row r="165" spans="1:36" ht="15.75">
      <c r="A165" s="97"/>
      <c r="N165" s="23"/>
      <c r="O165" s="23"/>
      <c r="P165" s="164" t="s">
        <v>89</v>
      </c>
      <c r="Q165" s="119"/>
      <c r="R165" s="119"/>
      <c r="S165" s="161"/>
      <c r="T165" s="162"/>
      <c r="U165" s="162"/>
      <c r="V165" s="110"/>
      <c r="W165" s="110"/>
      <c r="X165" s="119" t="s">
        <v>224</v>
      </c>
      <c r="Y165" s="119"/>
      <c r="Z165" s="215" t="s">
        <v>221</v>
      </c>
      <c r="AA165" s="84"/>
      <c r="AB165" s="84"/>
      <c r="AC165" s="84"/>
      <c r="AD165" s="84"/>
      <c r="AE165" s="84"/>
      <c r="AF165" s="84"/>
      <c r="AG165" s="84"/>
      <c r="AH165" s="84"/>
      <c r="AI165" s="84"/>
      <c r="AJ165" s="91"/>
    </row>
    <row r="166" spans="1:36" ht="15.75">
      <c r="A166" s="97"/>
      <c r="N166" s="23"/>
      <c r="O166" s="23"/>
      <c r="P166" s="164" t="s">
        <v>88</v>
      </c>
      <c r="Q166" s="119"/>
      <c r="R166" s="119"/>
      <c r="S166" s="161"/>
      <c r="T166" s="162"/>
      <c r="U166" s="162"/>
      <c r="V166" s="110"/>
      <c r="W166" s="110"/>
      <c r="X166" s="119" t="s">
        <v>224</v>
      </c>
      <c r="Y166" s="119"/>
      <c r="Z166" s="215" t="s">
        <v>221</v>
      </c>
      <c r="AA166" s="84"/>
      <c r="AB166" s="84"/>
      <c r="AC166" s="84"/>
      <c r="AD166" s="84"/>
      <c r="AE166" s="84"/>
      <c r="AF166" s="84"/>
      <c r="AG166" s="84"/>
      <c r="AH166" s="84"/>
      <c r="AI166" s="84"/>
      <c r="AJ166" s="91"/>
    </row>
    <row r="167" spans="1:36" ht="15.75">
      <c r="A167" s="97"/>
      <c r="N167" s="23"/>
      <c r="O167" s="23"/>
      <c r="P167" s="216"/>
      <c r="Q167" s="216"/>
      <c r="R167" s="216"/>
      <c r="S167" s="216"/>
      <c r="T167" s="216"/>
      <c r="U167" s="216"/>
      <c r="V167" s="216"/>
      <c r="W167" s="216"/>
      <c r="X167" s="216"/>
      <c r="Y167" s="216"/>
      <c r="Z167" s="216"/>
      <c r="AA167" s="84"/>
      <c r="AB167" s="84"/>
      <c r="AC167" s="84"/>
      <c r="AD167" s="84"/>
      <c r="AE167" s="84"/>
      <c r="AF167" s="84"/>
      <c r="AG167" s="84"/>
      <c r="AH167" s="84"/>
      <c r="AI167" s="84"/>
      <c r="AJ167" s="91"/>
    </row>
    <row r="168" spans="1:36" ht="15.75">
      <c r="A168" s="97"/>
      <c r="N168" s="23"/>
      <c r="O168" s="23"/>
      <c r="P168" s="164" t="s">
        <v>87</v>
      </c>
      <c r="Q168" s="119"/>
      <c r="R168" s="119"/>
      <c r="S168" s="161"/>
      <c r="T168" s="162"/>
      <c r="U168" s="162"/>
      <c r="V168" s="110"/>
      <c r="W168" s="110"/>
      <c r="X168" s="119" t="s">
        <v>224</v>
      </c>
      <c r="Y168" s="119"/>
      <c r="Z168" s="215" t="s">
        <v>222</v>
      </c>
      <c r="AA168" s="84"/>
      <c r="AB168" s="84"/>
      <c r="AC168" s="84"/>
      <c r="AD168" s="84"/>
      <c r="AE168" s="84"/>
      <c r="AF168" s="84"/>
      <c r="AG168" s="84"/>
      <c r="AH168" s="84"/>
      <c r="AI168" s="84"/>
      <c r="AJ168" s="91"/>
    </row>
    <row r="169" spans="1:36" ht="15.75">
      <c r="A169" s="97"/>
      <c r="N169" s="23"/>
      <c r="O169" s="23"/>
      <c r="P169" s="164" t="s">
        <v>86</v>
      </c>
      <c r="Q169" s="119"/>
      <c r="R169" s="119"/>
      <c r="S169" s="161"/>
      <c r="T169" s="162"/>
      <c r="U169" s="162"/>
      <c r="V169" s="110"/>
      <c r="W169" s="110"/>
      <c r="X169" s="119" t="s">
        <v>224</v>
      </c>
      <c r="Y169" s="119"/>
      <c r="Z169" s="215" t="s">
        <v>222</v>
      </c>
      <c r="AA169" s="84"/>
      <c r="AB169" s="84"/>
      <c r="AC169" s="84"/>
      <c r="AD169" s="84"/>
      <c r="AE169" s="84"/>
      <c r="AF169" s="84"/>
      <c r="AG169" s="84"/>
      <c r="AH169" s="84"/>
      <c r="AI169" s="84"/>
      <c r="AJ169" s="91"/>
    </row>
    <row r="170" spans="1:36" ht="15.75">
      <c r="A170" s="97"/>
      <c r="N170" s="23"/>
      <c r="O170" s="23"/>
      <c r="P170" s="164" t="s">
        <v>89</v>
      </c>
      <c r="Q170" s="119"/>
      <c r="R170" s="119"/>
      <c r="S170" s="161"/>
      <c r="T170" s="162"/>
      <c r="U170" s="162"/>
      <c r="V170" s="110"/>
      <c r="W170" s="110"/>
      <c r="X170" s="119" t="s">
        <v>224</v>
      </c>
      <c r="Y170" s="119"/>
      <c r="Z170" s="215" t="s">
        <v>222</v>
      </c>
      <c r="AA170" s="84"/>
      <c r="AB170" s="84"/>
      <c r="AC170" s="84"/>
      <c r="AD170" s="84"/>
      <c r="AE170" s="84"/>
      <c r="AF170" s="84"/>
      <c r="AG170" s="84"/>
      <c r="AH170" s="84"/>
      <c r="AI170" s="84"/>
      <c r="AJ170" s="91"/>
    </row>
    <row r="171" spans="1:36" ht="15.75">
      <c r="A171" s="97"/>
      <c r="N171" s="23"/>
      <c r="O171" s="23"/>
      <c r="P171" s="164" t="s">
        <v>88</v>
      </c>
      <c r="Q171" s="119"/>
      <c r="R171" s="119"/>
      <c r="S171" s="161"/>
      <c r="T171" s="162"/>
      <c r="U171" s="162"/>
      <c r="V171" s="110"/>
      <c r="W171" s="110"/>
      <c r="X171" s="119" t="s">
        <v>224</v>
      </c>
      <c r="Y171" s="119"/>
      <c r="Z171" s="215" t="s">
        <v>222</v>
      </c>
      <c r="AA171" s="84"/>
      <c r="AB171" s="84"/>
      <c r="AC171" s="84"/>
      <c r="AD171" s="84"/>
      <c r="AE171" s="84"/>
      <c r="AF171" s="84"/>
      <c r="AG171" s="84"/>
      <c r="AH171" s="84"/>
      <c r="AI171" s="84"/>
      <c r="AJ171" s="91"/>
    </row>
    <row r="172" spans="1:36" ht="15.75">
      <c r="A172" s="97"/>
      <c r="N172" s="23"/>
      <c r="O172" s="23"/>
      <c r="P172" s="216"/>
      <c r="Q172" s="216"/>
      <c r="R172" s="216"/>
      <c r="S172" s="216"/>
      <c r="T172" s="216"/>
      <c r="U172" s="216"/>
      <c r="V172" s="216"/>
      <c r="W172" s="216"/>
      <c r="X172" s="216"/>
      <c r="Y172" s="216"/>
      <c r="Z172" s="216"/>
      <c r="AA172" s="84"/>
      <c r="AB172" s="84"/>
      <c r="AC172" s="84"/>
      <c r="AD172" s="84"/>
      <c r="AE172" s="84"/>
      <c r="AF172" s="84"/>
      <c r="AG172" s="84"/>
      <c r="AH172" s="84"/>
      <c r="AI172" s="84"/>
      <c r="AJ172" s="91"/>
    </row>
    <row r="173" spans="1:36" ht="15.75">
      <c r="A173" s="97"/>
      <c r="N173" s="23"/>
      <c r="O173" s="23"/>
      <c r="P173" s="164" t="s">
        <v>87</v>
      </c>
      <c r="Q173" s="119"/>
      <c r="R173" s="119"/>
      <c r="S173" s="161"/>
      <c r="T173" s="162"/>
      <c r="U173" s="162"/>
      <c r="V173" s="110"/>
      <c r="W173" s="110"/>
      <c r="X173" s="119" t="s">
        <v>224</v>
      </c>
      <c r="Y173" s="119"/>
      <c r="Z173" s="215" t="s">
        <v>223</v>
      </c>
      <c r="AA173" s="84"/>
      <c r="AB173" s="84"/>
      <c r="AC173" s="84"/>
      <c r="AD173" s="84"/>
      <c r="AE173" s="84"/>
      <c r="AF173" s="84"/>
      <c r="AG173" s="84"/>
      <c r="AH173" s="84"/>
      <c r="AI173" s="84"/>
      <c r="AJ173" s="91"/>
    </row>
    <row r="174" spans="1:36" ht="15.75">
      <c r="A174" s="97"/>
      <c r="N174" s="23"/>
      <c r="O174" s="23"/>
      <c r="P174" s="164" t="s">
        <v>86</v>
      </c>
      <c r="Q174" s="119"/>
      <c r="R174" s="119"/>
      <c r="S174" s="161"/>
      <c r="T174" s="162"/>
      <c r="U174" s="162"/>
      <c r="V174" s="110"/>
      <c r="W174" s="110"/>
      <c r="X174" s="119" t="s">
        <v>224</v>
      </c>
      <c r="Y174" s="119"/>
      <c r="Z174" s="215" t="s">
        <v>223</v>
      </c>
      <c r="AA174" s="84"/>
      <c r="AB174" s="84"/>
      <c r="AC174" s="84"/>
      <c r="AD174" s="84"/>
      <c r="AE174" s="84"/>
      <c r="AF174" s="84"/>
      <c r="AG174" s="84"/>
      <c r="AH174" s="84"/>
      <c r="AI174" s="84"/>
      <c r="AJ174" s="91"/>
    </row>
    <row r="175" spans="1:36" ht="15.75">
      <c r="A175" s="97"/>
      <c r="N175" s="23"/>
      <c r="O175" s="23"/>
      <c r="P175" s="164" t="s">
        <v>89</v>
      </c>
      <c r="Q175" s="119"/>
      <c r="R175" s="119"/>
      <c r="S175" s="161"/>
      <c r="T175" s="162"/>
      <c r="U175" s="162"/>
      <c r="V175" s="110"/>
      <c r="W175" s="110"/>
      <c r="X175" s="119" t="s">
        <v>224</v>
      </c>
      <c r="Y175" s="119"/>
      <c r="Z175" s="215" t="s">
        <v>223</v>
      </c>
      <c r="AA175" s="84"/>
      <c r="AB175" s="84"/>
      <c r="AC175" s="84"/>
      <c r="AD175" s="84"/>
      <c r="AE175" s="84"/>
      <c r="AF175" s="84"/>
      <c r="AG175" s="84"/>
      <c r="AH175" s="84"/>
      <c r="AI175" s="84"/>
      <c r="AJ175" s="91"/>
    </row>
    <row r="176" spans="1:36" ht="15.75">
      <c r="A176" s="97"/>
      <c r="N176" s="23"/>
      <c r="O176" s="23"/>
      <c r="P176" s="164" t="s">
        <v>88</v>
      </c>
      <c r="Q176" s="119"/>
      <c r="R176" s="119"/>
      <c r="S176" s="161"/>
      <c r="T176" s="162"/>
      <c r="U176" s="162"/>
      <c r="V176" s="110"/>
      <c r="W176" s="110"/>
      <c r="X176" s="119" t="s">
        <v>224</v>
      </c>
      <c r="Y176" s="119"/>
      <c r="Z176" s="215" t="s">
        <v>223</v>
      </c>
      <c r="AA176" s="84"/>
      <c r="AB176" s="84"/>
      <c r="AC176" s="84"/>
      <c r="AD176" s="84"/>
      <c r="AE176" s="84"/>
      <c r="AF176" s="84"/>
      <c r="AG176" s="84"/>
      <c r="AH176" s="84"/>
      <c r="AI176" s="84"/>
      <c r="AJ176" s="91"/>
    </row>
    <row r="177" spans="1:36" ht="15.75">
      <c r="A177" s="97"/>
      <c r="N177" s="23"/>
      <c r="O177" s="23"/>
      <c r="P177" s="216"/>
      <c r="Q177" s="216"/>
      <c r="R177" s="216"/>
      <c r="S177" s="216"/>
      <c r="T177" s="216"/>
      <c r="U177" s="216"/>
      <c r="V177" s="216"/>
      <c r="W177" s="216"/>
      <c r="X177" s="216"/>
      <c r="Y177" s="216"/>
      <c r="Z177" s="216"/>
      <c r="AA177" s="84"/>
      <c r="AB177" s="84"/>
      <c r="AC177" s="84"/>
      <c r="AD177" s="84"/>
      <c r="AE177" s="84"/>
      <c r="AF177" s="84"/>
      <c r="AG177" s="84"/>
      <c r="AH177" s="84"/>
      <c r="AI177" s="84"/>
      <c r="AJ177" s="91"/>
    </row>
    <row r="178" spans="1:36" ht="15.75">
      <c r="A178" s="97"/>
      <c r="N178" s="23"/>
      <c r="O178" s="23"/>
      <c r="P178" s="164" t="s">
        <v>87</v>
      </c>
      <c r="Q178" s="119"/>
      <c r="R178" s="119"/>
      <c r="S178" s="161"/>
      <c r="T178" s="162"/>
      <c r="U178" s="162"/>
      <c r="V178" s="110"/>
      <c r="W178" s="110"/>
      <c r="X178" s="119" t="s">
        <v>286</v>
      </c>
      <c r="Y178" s="119"/>
      <c r="Z178" s="215" t="s">
        <v>285</v>
      </c>
      <c r="AA178" s="84"/>
      <c r="AB178" s="84"/>
      <c r="AC178" s="84"/>
      <c r="AD178" s="84"/>
      <c r="AE178" s="84"/>
      <c r="AF178" s="84"/>
      <c r="AG178" s="84"/>
      <c r="AH178" s="84"/>
      <c r="AI178" s="84"/>
      <c r="AJ178" s="91"/>
    </row>
    <row r="179" spans="1:36" ht="16.5" thickBot="1">
      <c r="A179" s="101"/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  <c r="L179" s="188"/>
      <c r="M179" s="100"/>
      <c r="N179" s="100"/>
      <c r="O179" s="100"/>
      <c r="P179" s="164" t="s">
        <v>86</v>
      </c>
      <c r="Q179" s="119"/>
      <c r="R179" s="119"/>
      <c r="S179" s="161"/>
      <c r="T179" s="162"/>
      <c r="U179" s="162"/>
      <c r="V179" s="110"/>
      <c r="W179" s="110"/>
      <c r="X179" s="119" t="s">
        <v>286</v>
      </c>
      <c r="Y179" s="119"/>
      <c r="Z179" s="215" t="s">
        <v>285</v>
      </c>
      <c r="AA179" s="95"/>
      <c r="AB179" s="95"/>
      <c r="AC179" s="95"/>
      <c r="AD179" s="95"/>
      <c r="AE179" s="95"/>
      <c r="AF179" s="95"/>
      <c r="AG179" s="95"/>
      <c r="AH179" s="95"/>
      <c r="AI179" s="95"/>
      <c r="AJ179" s="96"/>
    </row>
    <row r="180" spans="1:36" s="78" customFormat="1" ht="16.5" thickTop="1">
      <c r="L180" s="189"/>
      <c r="M180" s="79"/>
      <c r="P180" s="164" t="s">
        <v>89</v>
      </c>
      <c r="Q180" s="119"/>
      <c r="R180" s="119"/>
      <c r="S180" s="161"/>
      <c r="T180" s="162"/>
      <c r="U180" s="162"/>
      <c r="V180" s="110"/>
      <c r="W180" s="110"/>
      <c r="X180" s="119" t="s">
        <v>286</v>
      </c>
      <c r="Y180" s="119"/>
      <c r="Z180" s="215" t="s">
        <v>285</v>
      </c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</row>
    <row r="181" spans="1:36" s="78" customFormat="1" ht="15.75">
      <c r="L181" s="189"/>
      <c r="M181" s="79"/>
      <c r="P181" s="164" t="s">
        <v>88</v>
      </c>
      <c r="Q181" s="119"/>
      <c r="R181" s="119"/>
      <c r="S181" s="161"/>
      <c r="T181" s="162"/>
      <c r="U181" s="162"/>
      <c r="V181" s="110"/>
      <c r="W181" s="110"/>
      <c r="X181" s="119" t="s">
        <v>286</v>
      </c>
      <c r="Y181" s="119"/>
      <c r="Z181" s="215" t="s">
        <v>285</v>
      </c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</row>
    <row r="182" spans="1:36" s="78" customFormat="1" ht="15.75">
      <c r="L182" s="189"/>
      <c r="M182" s="79"/>
      <c r="P182" s="216"/>
      <c r="Q182" s="216"/>
      <c r="R182" s="216"/>
      <c r="S182" s="216"/>
      <c r="T182" s="216"/>
      <c r="U182" s="216"/>
      <c r="V182" s="216"/>
      <c r="W182" s="216"/>
      <c r="X182" s="216"/>
      <c r="Y182" s="216"/>
      <c r="Z182" s="216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</row>
    <row r="183" spans="1:36" s="78" customFormat="1" ht="15.75">
      <c r="L183" s="189"/>
      <c r="M183" s="79"/>
      <c r="P183" s="164" t="s">
        <v>87</v>
      </c>
      <c r="Q183" s="119"/>
      <c r="R183" s="119"/>
      <c r="S183" s="161"/>
      <c r="T183" s="162"/>
      <c r="U183" s="162"/>
      <c r="V183" s="110"/>
      <c r="W183" s="110"/>
      <c r="X183" s="119" t="s">
        <v>286</v>
      </c>
      <c r="Y183" s="119"/>
      <c r="Z183" s="215" t="s">
        <v>284</v>
      </c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</row>
    <row r="184" spans="1:36" s="78" customFormat="1" ht="15.75">
      <c r="L184" s="189"/>
      <c r="M184" s="79"/>
      <c r="P184" s="164" t="s">
        <v>86</v>
      </c>
      <c r="Q184" s="119"/>
      <c r="R184" s="119"/>
      <c r="S184" s="161"/>
      <c r="T184" s="162"/>
      <c r="U184" s="162"/>
      <c r="V184" s="110"/>
      <c r="W184" s="110"/>
      <c r="X184" s="119" t="s">
        <v>286</v>
      </c>
      <c r="Y184" s="119"/>
      <c r="Z184" s="215" t="s">
        <v>284</v>
      </c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</row>
    <row r="185" spans="1:36" s="78" customFormat="1" ht="15.75">
      <c r="L185" s="189"/>
      <c r="M185" s="79"/>
      <c r="P185" s="164" t="s">
        <v>89</v>
      </c>
      <c r="Q185" s="119"/>
      <c r="R185" s="119"/>
      <c r="S185" s="161"/>
      <c r="T185" s="162"/>
      <c r="U185" s="162"/>
      <c r="V185" s="110"/>
      <c r="W185" s="110"/>
      <c r="X185" s="119" t="s">
        <v>286</v>
      </c>
      <c r="Y185" s="119"/>
      <c r="Z185" s="215" t="s">
        <v>284</v>
      </c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</row>
    <row r="186" spans="1:36" s="78" customFormat="1" ht="15.75">
      <c r="L186" s="189"/>
      <c r="M186" s="79"/>
      <c r="P186" s="164" t="s">
        <v>88</v>
      </c>
      <c r="Q186" s="119"/>
      <c r="R186" s="119"/>
      <c r="S186" s="161"/>
      <c r="T186" s="162"/>
      <c r="U186" s="162"/>
      <c r="V186" s="110"/>
      <c r="W186" s="110"/>
      <c r="X186" s="119" t="s">
        <v>286</v>
      </c>
      <c r="Y186" s="119"/>
      <c r="Z186" s="215" t="s">
        <v>284</v>
      </c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</row>
    <row r="187" spans="1:36" s="78" customFormat="1" ht="15.75">
      <c r="L187" s="189"/>
      <c r="M187" s="79"/>
      <c r="P187" s="216"/>
      <c r="Q187" s="216"/>
      <c r="R187" s="216"/>
      <c r="S187" s="216"/>
      <c r="T187" s="216"/>
      <c r="U187" s="216"/>
      <c r="V187" s="216"/>
      <c r="W187" s="216"/>
      <c r="X187" s="216"/>
      <c r="Y187" s="216"/>
      <c r="Z187" s="216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</row>
    <row r="188" spans="1:36" s="78" customFormat="1" ht="15.75">
      <c r="L188" s="189"/>
      <c r="M188" s="79"/>
      <c r="P188" s="164" t="s">
        <v>87</v>
      </c>
      <c r="Q188" s="119"/>
      <c r="R188" s="119"/>
      <c r="S188" s="161"/>
      <c r="T188" s="162"/>
      <c r="U188" s="162"/>
      <c r="V188" s="110"/>
      <c r="W188" s="110"/>
      <c r="X188" s="119" t="s">
        <v>288</v>
      </c>
      <c r="Y188" s="119"/>
      <c r="Z188" s="215" t="s">
        <v>287</v>
      </c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</row>
    <row r="189" spans="1:36" s="78" customFormat="1" ht="15.75">
      <c r="L189" s="189"/>
      <c r="M189" s="79"/>
      <c r="P189" s="164" t="s">
        <v>86</v>
      </c>
      <c r="Q189" s="119"/>
      <c r="R189" s="119"/>
      <c r="S189" s="161"/>
      <c r="T189" s="162"/>
      <c r="U189" s="162"/>
      <c r="V189" s="110"/>
      <c r="W189" s="110"/>
      <c r="X189" s="119" t="s">
        <v>288</v>
      </c>
      <c r="Y189" s="119"/>
      <c r="Z189" s="215" t="s">
        <v>287</v>
      </c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</row>
    <row r="190" spans="1:36" s="78" customFormat="1" ht="15.75">
      <c r="L190" s="189"/>
      <c r="M190" s="79"/>
      <c r="P190" s="164" t="s">
        <v>89</v>
      </c>
      <c r="Q190" s="119"/>
      <c r="R190" s="119"/>
      <c r="S190" s="161"/>
      <c r="T190" s="162"/>
      <c r="U190" s="162"/>
      <c r="V190" s="110"/>
      <c r="W190" s="110"/>
      <c r="X190" s="119" t="s">
        <v>288</v>
      </c>
      <c r="Y190" s="119"/>
      <c r="Z190" s="215" t="s">
        <v>287</v>
      </c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</row>
    <row r="191" spans="1:36" s="78" customFormat="1" ht="15.75">
      <c r="L191" s="189"/>
      <c r="M191" s="79"/>
      <c r="P191" s="164" t="s">
        <v>88</v>
      </c>
      <c r="Q191" s="119"/>
      <c r="R191" s="119"/>
      <c r="S191" s="161"/>
      <c r="T191" s="162"/>
      <c r="U191" s="162"/>
      <c r="V191" s="110"/>
      <c r="W191" s="110"/>
      <c r="X191" s="119" t="s">
        <v>288</v>
      </c>
      <c r="Y191" s="119"/>
      <c r="Z191" s="215" t="s">
        <v>287</v>
      </c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</row>
    <row r="192" spans="1:36" s="78" customFormat="1" ht="15.75">
      <c r="L192" s="189"/>
      <c r="M192" s="79"/>
      <c r="P192" s="216"/>
      <c r="Q192" s="216"/>
      <c r="R192" s="216"/>
      <c r="S192" s="216"/>
      <c r="T192" s="216"/>
      <c r="U192" s="216"/>
      <c r="V192" s="216"/>
      <c r="W192" s="216"/>
      <c r="X192" s="216"/>
      <c r="Y192" s="216"/>
      <c r="Z192" s="216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</row>
    <row r="193" spans="12:36" s="78" customFormat="1" ht="15.75">
      <c r="L193" s="189"/>
      <c r="M193" s="79"/>
      <c r="P193" s="164" t="s">
        <v>87</v>
      </c>
      <c r="Q193" s="119"/>
      <c r="R193" s="119"/>
      <c r="S193" s="161"/>
      <c r="T193" s="162"/>
      <c r="U193" s="162"/>
      <c r="V193" s="110"/>
      <c r="W193" s="110"/>
      <c r="X193" s="119" t="s">
        <v>288</v>
      </c>
      <c r="Y193" s="119"/>
      <c r="Z193" s="215" t="s">
        <v>289</v>
      </c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</row>
    <row r="194" spans="12:36" s="78" customFormat="1" ht="15.75">
      <c r="L194" s="189"/>
      <c r="M194" s="79"/>
      <c r="P194" s="164" t="s">
        <v>86</v>
      </c>
      <c r="Q194" s="119"/>
      <c r="R194" s="119"/>
      <c r="S194" s="161"/>
      <c r="T194" s="162"/>
      <c r="U194" s="162"/>
      <c r="V194" s="110"/>
      <c r="W194" s="110"/>
      <c r="X194" s="119" t="s">
        <v>288</v>
      </c>
      <c r="Y194" s="119"/>
      <c r="Z194" s="215" t="s">
        <v>289</v>
      </c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</row>
    <row r="195" spans="12:36" s="78" customFormat="1" ht="15.75">
      <c r="L195" s="189"/>
      <c r="M195" s="79"/>
      <c r="P195" s="164" t="s">
        <v>89</v>
      </c>
      <c r="Q195" s="119"/>
      <c r="R195" s="119"/>
      <c r="S195" s="161"/>
      <c r="T195" s="162"/>
      <c r="U195" s="162"/>
      <c r="V195" s="110"/>
      <c r="W195" s="110"/>
      <c r="X195" s="119" t="s">
        <v>288</v>
      </c>
      <c r="Y195" s="119"/>
      <c r="Z195" s="215" t="s">
        <v>289</v>
      </c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</row>
    <row r="196" spans="12:36" s="78" customFormat="1" ht="15.75">
      <c r="L196" s="189"/>
      <c r="M196" s="79"/>
      <c r="P196" s="164" t="s">
        <v>88</v>
      </c>
      <c r="Q196" s="119"/>
      <c r="R196" s="119"/>
      <c r="S196" s="161"/>
      <c r="T196" s="162"/>
      <c r="U196" s="162"/>
      <c r="V196" s="110"/>
      <c r="W196" s="110"/>
      <c r="X196" s="119" t="s">
        <v>288</v>
      </c>
      <c r="Y196" s="119"/>
      <c r="Z196" s="215" t="s">
        <v>289</v>
      </c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</row>
    <row r="197" spans="12:36" s="78" customFormat="1" ht="15.75">
      <c r="L197" s="189"/>
      <c r="M197" s="79"/>
      <c r="P197" s="216"/>
      <c r="Q197" s="216"/>
      <c r="R197" s="216"/>
      <c r="S197" s="216"/>
      <c r="T197" s="216"/>
      <c r="U197" s="216"/>
      <c r="V197" s="216"/>
      <c r="W197" s="216"/>
      <c r="X197" s="216"/>
      <c r="Y197" s="216"/>
      <c r="Z197" s="216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</row>
    <row r="198" spans="12:36" s="78" customFormat="1" ht="15.75">
      <c r="L198" s="189"/>
      <c r="M198" s="79"/>
      <c r="P198" s="164" t="s">
        <v>87</v>
      </c>
      <c r="Q198" s="119"/>
      <c r="R198" s="119"/>
      <c r="S198" s="161"/>
      <c r="T198" s="162"/>
      <c r="U198" s="162"/>
      <c r="V198" s="110"/>
      <c r="W198" s="110"/>
      <c r="X198" s="119" t="s">
        <v>279</v>
      </c>
      <c r="Y198" s="119"/>
      <c r="Z198" s="215" t="s">
        <v>280</v>
      </c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</row>
    <row r="199" spans="12:36" s="78" customFormat="1" ht="15.75">
      <c r="L199" s="189"/>
      <c r="M199" s="79"/>
      <c r="P199" s="164" t="s">
        <v>86</v>
      </c>
      <c r="Q199" s="119"/>
      <c r="R199" s="119"/>
      <c r="S199" s="161"/>
      <c r="T199" s="162"/>
      <c r="U199" s="162"/>
      <c r="V199" s="110"/>
      <c r="W199" s="110"/>
      <c r="X199" s="119" t="s">
        <v>279</v>
      </c>
      <c r="Y199" s="119"/>
      <c r="Z199" s="215" t="s">
        <v>280</v>
      </c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</row>
    <row r="200" spans="12:36" s="78" customFormat="1" ht="15.75">
      <c r="L200" s="189"/>
      <c r="M200" s="79"/>
      <c r="P200" s="164" t="s">
        <v>89</v>
      </c>
      <c r="Q200" s="119"/>
      <c r="R200" s="119"/>
      <c r="S200" s="161"/>
      <c r="T200" s="162"/>
      <c r="U200" s="162"/>
      <c r="V200" s="110"/>
      <c r="W200" s="110"/>
      <c r="X200" s="119" t="s">
        <v>279</v>
      </c>
      <c r="Y200" s="119"/>
      <c r="Z200" s="215" t="s">
        <v>280</v>
      </c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</row>
    <row r="201" spans="12:36" s="78" customFormat="1" ht="15.75">
      <c r="L201" s="189"/>
      <c r="M201" s="79"/>
      <c r="P201" s="164" t="s">
        <v>88</v>
      </c>
      <c r="Q201" s="119"/>
      <c r="R201" s="119"/>
      <c r="S201" s="161"/>
      <c r="T201" s="162"/>
      <c r="U201" s="162"/>
      <c r="V201" s="110"/>
      <c r="W201" s="110"/>
      <c r="X201" s="119" t="s">
        <v>279</v>
      </c>
      <c r="Y201" s="119"/>
      <c r="Z201" s="215" t="s">
        <v>280</v>
      </c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</row>
    <row r="202" spans="12:36" s="78" customFormat="1" ht="15.75">
      <c r="L202" s="189"/>
      <c r="M202" s="79"/>
      <c r="P202" s="216"/>
      <c r="Q202" s="216"/>
      <c r="R202" s="216"/>
      <c r="S202" s="216"/>
      <c r="T202" s="216"/>
      <c r="U202" s="216"/>
      <c r="V202" s="216"/>
      <c r="W202" s="216"/>
      <c r="X202" s="216"/>
      <c r="Y202" s="216"/>
      <c r="Z202" s="216"/>
      <c r="AA202" s="80"/>
      <c r="AB202" s="80"/>
      <c r="AC202" s="80"/>
      <c r="AD202" s="80"/>
      <c r="AE202" s="80"/>
      <c r="AF202" s="80"/>
      <c r="AG202" s="80"/>
      <c r="AH202" s="80"/>
      <c r="AI202" s="80"/>
      <c r="AJ202" s="80"/>
    </row>
    <row r="203" spans="12:36" s="78" customFormat="1" ht="15.75">
      <c r="L203" s="189"/>
      <c r="M203" s="79"/>
      <c r="P203" s="164" t="s">
        <v>87</v>
      </c>
      <c r="Q203" s="119"/>
      <c r="R203" s="119"/>
      <c r="S203" s="161"/>
      <c r="T203" s="162"/>
      <c r="U203" s="162"/>
      <c r="V203" s="110"/>
      <c r="W203" s="110"/>
      <c r="X203" s="119" t="s">
        <v>279</v>
      </c>
      <c r="Y203" s="119"/>
      <c r="Z203" s="215" t="s">
        <v>281</v>
      </c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</row>
    <row r="204" spans="12:36" s="78" customFormat="1" ht="15.75">
      <c r="L204" s="189"/>
      <c r="M204" s="79"/>
      <c r="P204" s="164" t="s">
        <v>86</v>
      </c>
      <c r="Q204" s="119"/>
      <c r="R204" s="119"/>
      <c r="S204" s="161"/>
      <c r="T204" s="162"/>
      <c r="U204" s="162"/>
      <c r="V204" s="110"/>
      <c r="W204" s="110"/>
      <c r="X204" s="119" t="s">
        <v>279</v>
      </c>
      <c r="Y204" s="119"/>
      <c r="Z204" s="215" t="s">
        <v>281</v>
      </c>
      <c r="AA204" s="80"/>
      <c r="AB204" s="80"/>
      <c r="AC204" s="80"/>
      <c r="AD204" s="80"/>
      <c r="AE204" s="80"/>
      <c r="AF204" s="80"/>
      <c r="AG204" s="80"/>
      <c r="AH204" s="80"/>
      <c r="AI204" s="80"/>
      <c r="AJ204" s="80"/>
    </row>
    <row r="205" spans="12:36" s="78" customFormat="1" ht="15.75">
      <c r="L205" s="189"/>
      <c r="M205" s="79"/>
      <c r="P205" s="164" t="s">
        <v>89</v>
      </c>
      <c r="Q205" s="119"/>
      <c r="R205" s="119"/>
      <c r="S205" s="161"/>
      <c r="T205" s="162"/>
      <c r="U205" s="162"/>
      <c r="V205" s="110"/>
      <c r="W205" s="110"/>
      <c r="X205" s="119" t="s">
        <v>279</v>
      </c>
      <c r="Y205" s="119"/>
      <c r="Z205" s="215" t="s">
        <v>281</v>
      </c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</row>
    <row r="206" spans="12:36" s="78" customFormat="1" ht="15.75">
      <c r="L206" s="189"/>
      <c r="M206" s="79"/>
      <c r="P206" s="164" t="s">
        <v>88</v>
      </c>
      <c r="Q206" s="119"/>
      <c r="R206" s="119"/>
      <c r="S206" s="161"/>
      <c r="T206" s="162"/>
      <c r="U206" s="162"/>
      <c r="V206" s="110"/>
      <c r="W206" s="110"/>
      <c r="X206" s="119" t="s">
        <v>279</v>
      </c>
      <c r="Y206" s="119"/>
      <c r="Z206" s="215" t="s">
        <v>281</v>
      </c>
      <c r="AA206" s="80"/>
      <c r="AB206" s="80"/>
      <c r="AC206" s="80"/>
      <c r="AD206" s="80"/>
      <c r="AE206" s="80"/>
      <c r="AF206" s="80"/>
      <c r="AG206" s="80"/>
      <c r="AH206" s="80"/>
      <c r="AI206" s="80"/>
      <c r="AJ206" s="80"/>
    </row>
    <row r="207" spans="12:36" s="78" customFormat="1" ht="15.75">
      <c r="L207" s="189"/>
      <c r="M207" s="79"/>
      <c r="P207" s="216"/>
      <c r="Q207" s="216"/>
      <c r="R207" s="216"/>
      <c r="S207" s="216"/>
      <c r="T207" s="216"/>
      <c r="U207" s="216"/>
      <c r="V207" s="216"/>
      <c r="W207" s="216"/>
      <c r="X207" s="216"/>
      <c r="Y207" s="216"/>
      <c r="Z207" s="216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</row>
    <row r="208" spans="12:36" s="78" customFormat="1" ht="15.75">
      <c r="L208" s="189"/>
      <c r="M208" s="79"/>
      <c r="P208" s="164" t="s">
        <v>87</v>
      </c>
      <c r="Q208" s="119"/>
      <c r="R208" s="119"/>
      <c r="S208" s="161"/>
      <c r="T208" s="162"/>
      <c r="U208" s="162"/>
      <c r="V208" s="110"/>
      <c r="W208" s="110"/>
      <c r="X208" s="119" t="s">
        <v>279</v>
      </c>
      <c r="Y208" s="119"/>
      <c r="Z208" s="215" t="s">
        <v>282</v>
      </c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</row>
    <row r="209" spans="12:36" s="78" customFormat="1" ht="15.75">
      <c r="L209" s="189"/>
      <c r="M209" s="79"/>
      <c r="P209" s="164" t="s">
        <v>86</v>
      </c>
      <c r="Q209" s="119"/>
      <c r="R209" s="119"/>
      <c r="S209" s="161"/>
      <c r="T209" s="162"/>
      <c r="U209" s="162"/>
      <c r="V209" s="110"/>
      <c r="W209" s="110"/>
      <c r="X209" s="119" t="s">
        <v>279</v>
      </c>
      <c r="Y209" s="119"/>
      <c r="Z209" s="215" t="s">
        <v>282</v>
      </c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</row>
    <row r="210" spans="12:36" s="78" customFormat="1" ht="15.75">
      <c r="L210" s="189"/>
      <c r="M210" s="79"/>
      <c r="P210" s="164" t="s">
        <v>89</v>
      </c>
      <c r="Q210" s="119"/>
      <c r="R210" s="119"/>
      <c r="S210" s="161"/>
      <c r="T210" s="162"/>
      <c r="U210" s="162"/>
      <c r="V210" s="110"/>
      <c r="W210" s="110"/>
      <c r="X210" s="119" t="s">
        <v>279</v>
      </c>
      <c r="Y210" s="119"/>
      <c r="Z210" s="215" t="s">
        <v>282</v>
      </c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</row>
    <row r="211" spans="12:36" s="78" customFormat="1" ht="15.75">
      <c r="L211" s="189"/>
      <c r="M211" s="79"/>
      <c r="P211" s="164" t="s">
        <v>88</v>
      </c>
      <c r="Q211" s="119"/>
      <c r="R211" s="119"/>
      <c r="S211" s="161"/>
      <c r="T211" s="162"/>
      <c r="U211" s="162"/>
      <c r="V211" s="110"/>
      <c r="W211" s="110"/>
      <c r="X211" s="119" t="s">
        <v>279</v>
      </c>
      <c r="Y211" s="119"/>
      <c r="Z211" s="215" t="s">
        <v>282</v>
      </c>
      <c r="AA211" s="80"/>
      <c r="AB211" s="80"/>
      <c r="AC211" s="80"/>
      <c r="AD211" s="80"/>
      <c r="AE211" s="80"/>
      <c r="AF211" s="80"/>
      <c r="AG211" s="80"/>
      <c r="AH211" s="80"/>
      <c r="AI211" s="80"/>
      <c r="AJ211" s="80"/>
    </row>
    <row r="212" spans="12:36" s="78" customFormat="1" ht="15.75">
      <c r="L212" s="189"/>
      <c r="M212" s="79"/>
      <c r="P212" s="216"/>
      <c r="Q212" s="216"/>
      <c r="R212" s="216"/>
      <c r="S212" s="216"/>
      <c r="T212" s="216"/>
      <c r="U212" s="216"/>
      <c r="V212" s="216"/>
      <c r="W212" s="216"/>
      <c r="X212" s="216"/>
      <c r="Y212" s="216"/>
      <c r="Z212" s="216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</row>
    <row r="213" spans="12:36" s="78" customFormat="1" ht="15.75">
      <c r="L213" s="189"/>
      <c r="M213" s="79"/>
      <c r="P213" s="164" t="s">
        <v>87</v>
      </c>
      <c r="Q213" s="119"/>
      <c r="R213" s="119"/>
      <c r="S213" s="161"/>
      <c r="T213" s="162"/>
      <c r="U213" s="162"/>
      <c r="V213" s="110"/>
      <c r="W213" s="110"/>
      <c r="X213" s="119" t="s">
        <v>279</v>
      </c>
      <c r="Y213" s="119"/>
      <c r="Z213" s="215" t="s">
        <v>283</v>
      </c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</row>
    <row r="214" spans="12:36" s="78" customFormat="1" ht="15.75">
      <c r="L214" s="189"/>
      <c r="M214" s="79"/>
      <c r="P214" s="164" t="s">
        <v>86</v>
      </c>
      <c r="Q214" s="119"/>
      <c r="R214" s="119"/>
      <c r="S214" s="161"/>
      <c r="T214" s="162"/>
      <c r="U214" s="162"/>
      <c r="V214" s="110"/>
      <c r="W214" s="110"/>
      <c r="X214" s="119" t="s">
        <v>279</v>
      </c>
      <c r="Y214" s="119"/>
      <c r="Z214" s="215" t="s">
        <v>283</v>
      </c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</row>
    <row r="215" spans="12:36" s="78" customFormat="1" ht="15.75">
      <c r="L215" s="189"/>
      <c r="M215" s="79"/>
      <c r="P215" s="164" t="s">
        <v>89</v>
      </c>
      <c r="Q215" s="119"/>
      <c r="R215" s="119"/>
      <c r="S215" s="161"/>
      <c r="T215" s="162"/>
      <c r="U215" s="162"/>
      <c r="V215" s="110"/>
      <c r="W215" s="110"/>
      <c r="X215" s="119" t="s">
        <v>279</v>
      </c>
      <c r="Y215" s="119"/>
      <c r="Z215" s="215" t="s">
        <v>283</v>
      </c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</row>
    <row r="216" spans="12:36" s="78" customFormat="1" ht="15.75">
      <c r="L216" s="189"/>
      <c r="M216" s="79"/>
      <c r="P216" s="164" t="s">
        <v>88</v>
      </c>
      <c r="Q216" s="119"/>
      <c r="R216" s="119"/>
      <c r="S216" s="161"/>
      <c r="T216" s="162"/>
      <c r="U216" s="162"/>
      <c r="V216" s="110"/>
      <c r="W216" s="110"/>
      <c r="X216" s="119" t="s">
        <v>279</v>
      </c>
      <c r="Y216" s="119"/>
      <c r="Z216" s="215" t="s">
        <v>283</v>
      </c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</row>
    <row r="217" spans="12:36" s="78" customFormat="1" ht="15.75">
      <c r="L217" s="189"/>
      <c r="M217" s="79"/>
      <c r="P217" s="216"/>
      <c r="Q217" s="216"/>
      <c r="R217" s="216"/>
      <c r="S217" s="216"/>
      <c r="T217" s="216"/>
      <c r="U217" s="216"/>
      <c r="V217" s="216"/>
      <c r="W217" s="216"/>
      <c r="X217" s="216"/>
      <c r="Y217" s="216"/>
      <c r="Z217" s="216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</row>
    <row r="218" spans="12:36" s="78" customFormat="1" ht="15.75">
      <c r="L218" s="189"/>
      <c r="M218" s="79"/>
      <c r="P218" s="164" t="s">
        <v>87</v>
      </c>
      <c r="Q218" s="119"/>
      <c r="R218" s="119"/>
      <c r="S218" s="161"/>
      <c r="T218" s="162"/>
      <c r="U218" s="162"/>
      <c r="V218" s="110"/>
      <c r="W218" s="110"/>
      <c r="X218" s="119" t="s">
        <v>267</v>
      </c>
      <c r="Y218" s="119"/>
      <c r="Z218" s="215" t="s">
        <v>265</v>
      </c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</row>
    <row r="219" spans="12:36" s="78" customFormat="1" ht="15.75">
      <c r="L219" s="189"/>
      <c r="M219" s="79"/>
      <c r="P219" s="164" t="s">
        <v>86</v>
      </c>
      <c r="Q219" s="119"/>
      <c r="R219" s="119"/>
      <c r="S219" s="161"/>
      <c r="T219" s="162"/>
      <c r="U219" s="162"/>
      <c r="V219" s="110"/>
      <c r="W219" s="110"/>
      <c r="X219" s="119" t="s">
        <v>267</v>
      </c>
      <c r="Y219" s="119"/>
      <c r="Z219" s="215" t="s">
        <v>265</v>
      </c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</row>
    <row r="220" spans="12:36" s="78" customFormat="1" ht="15.75">
      <c r="L220" s="189"/>
      <c r="M220" s="79"/>
      <c r="P220" s="164" t="s">
        <v>89</v>
      </c>
      <c r="Q220" s="119"/>
      <c r="R220" s="119"/>
      <c r="S220" s="161"/>
      <c r="T220" s="162"/>
      <c r="U220" s="162"/>
      <c r="V220" s="110"/>
      <c r="W220" s="110"/>
      <c r="X220" s="119" t="s">
        <v>267</v>
      </c>
      <c r="Y220" s="119"/>
      <c r="Z220" s="215" t="s">
        <v>265</v>
      </c>
      <c r="AA220" s="80"/>
      <c r="AB220" s="80"/>
      <c r="AC220" s="80"/>
      <c r="AD220" s="80"/>
      <c r="AE220" s="80"/>
      <c r="AF220" s="80"/>
      <c r="AG220" s="80"/>
      <c r="AH220" s="80"/>
      <c r="AI220" s="80"/>
      <c r="AJ220" s="80"/>
    </row>
    <row r="221" spans="12:36" s="78" customFormat="1" ht="15.75">
      <c r="L221" s="189"/>
      <c r="M221" s="79"/>
      <c r="P221" s="164" t="s">
        <v>88</v>
      </c>
      <c r="Q221" s="119"/>
      <c r="R221" s="119"/>
      <c r="S221" s="161"/>
      <c r="T221" s="162"/>
      <c r="U221" s="162"/>
      <c r="V221" s="110"/>
      <c r="W221" s="110"/>
      <c r="X221" s="119" t="s">
        <v>267</v>
      </c>
      <c r="Y221" s="119"/>
      <c r="Z221" s="215" t="s">
        <v>265</v>
      </c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</row>
    <row r="222" spans="12:36" s="78" customFormat="1" ht="15.75">
      <c r="L222" s="189"/>
      <c r="M222" s="79"/>
      <c r="P222" s="216"/>
      <c r="Q222" s="216"/>
      <c r="R222" s="216"/>
      <c r="S222" s="216"/>
      <c r="T222" s="216"/>
      <c r="U222" s="216"/>
      <c r="V222" s="216"/>
      <c r="W222" s="216"/>
      <c r="X222" s="216"/>
      <c r="Y222" s="216"/>
      <c r="Z222" s="216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</row>
    <row r="223" spans="12:36" s="78" customFormat="1" ht="15.75">
      <c r="L223" s="189"/>
      <c r="M223" s="79"/>
      <c r="P223" s="164" t="s">
        <v>87</v>
      </c>
      <c r="Q223" s="119"/>
      <c r="R223" s="119"/>
      <c r="S223" s="161"/>
      <c r="T223" s="162"/>
      <c r="U223" s="162"/>
      <c r="V223" s="110"/>
      <c r="W223" s="110"/>
      <c r="X223" s="119" t="s">
        <v>268</v>
      </c>
      <c r="Y223" s="119"/>
      <c r="Z223" s="215" t="s">
        <v>266</v>
      </c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</row>
    <row r="224" spans="12:36" s="78" customFormat="1" ht="15.75">
      <c r="L224" s="189"/>
      <c r="M224" s="79"/>
      <c r="P224" s="164" t="s">
        <v>86</v>
      </c>
      <c r="Q224" s="119"/>
      <c r="R224" s="119"/>
      <c r="S224" s="161"/>
      <c r="T224" s="162"/>
      <c r="U224" s="162"/>
      <c r="V224" s="110"/>
      <c r="W224" s="110"/>
      <c r="X224" s="119" t="s">
        <v>268</v>
      </c>
      <c r="Y224" s="119"/>
      <c r="Z224" s="215" t="s">
        <v>266</v>
      </c>
      <c r="AA224" s="80"/>
      <c r="AB224" s="80"/>
      <c r="AC224" s="80"/>
      <c r="AD224" s="80"/>
      <c r="AE224" s="80"/>
      <c r="AF224" s="80"/>
      <c r="AG224" s="80"/>
      <c r="AH224" s="80"/>
      <c r="AI224" s="80"/>
      <c r="AJ224" s="80"/>
    </row>
    <row r="225" spans="12:36" s="78" customFormat="1" ht="15.75">
      <c r="L225" s="189"/>
      <c r="M225" s="79"/>
      <c r="P225" s="164" t="s">
        <v>89</v>
      </c>
      <c r="Q225" s="119"/>
      <c r="R225" s="119"/>
      <c r="S225" s="161"/>
      <c r="T225" s="162"/>
      <c r="U225" s="162"/>
      <c r="V225" s="110"/>
      <c r="W225" s="110"/>
      <c r="X225" s="119" t="s">
        <v>268</v>
      </c>
      <c r="Y225" s="119"/>
      <c r="Z225" s="215" t="s">
        <v>266</v>
      </c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</row>
    <row r="226" spans="12:36" s="78" customFormat="1" ht="15.75">
      <c r="L226" s="189"/>
      <c r="M226" s="79"/>
      <c r="P226" s="164" t="s">
        <v>88</v>
      </c>
      <c r="Q226" s="119"/>
      <c r="R226" s="119"/>
      <c r="S226" s="161"/>
      <c r="T226" s="162"/>
      <c r="U226" s="162"/>
      <c r="V226" s="110"/>
      <c r="W226" s="110"/>
      <c r="X226" s="119" t="s">
        <v>268</v>
      </c>
      <c r="Y226" s="119"/>
      <c r="Z226" s="215" t="s">
        <v>266</v>
      </c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</row>
    <row r="227" spans="12:36" s="78" customFormat="1" ht="15.75">
      <c r="L227" s="189"/>
      <c r="M227" s="79"/>
      <c r="P227" s="216"/>
      <c r="Q227" s="216"/>
      <c r="R227" s="216"/>
      <c r="S227" s="216"/>
      <c r="T227" s="216"/>
      <c r="U227" s="216"/>
      <c r="V227" s="216"/>
      <c r="W227" s="216"/>
      <c r="X227" s="216"/>
      <c r="Y227" s="216"/>
      <c r="Z227" s="216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</row>
    <row r="228" spans="12:36" s="78" customFormat="1" ht="15.75">
      <c r="L228" s="189"/>
      <c r="M228" s="79"/>
      <c r="P228" s="164" t="s">
        <v>87</v>
      </c>
      <c r="Q228" s="119"/>
      <c r="R228" s="119"/>
      <c r="S228" s="161"/>
      <c r="T228" s="162"/>
      <c r="U228" s="162"/>
      <c r="V228" s="110"/>
      <c r="W228" s="110"/>
      <c r="X228" s="119" t="s">
        <v>269</v>
      </c>
      <c r="Y228" s="119"/>
      <c r="Z228" s="215" t="s">
        <v>270</v>
      </c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</row>
    <row r="229" spans="12:36" s="78" customFormat="1" ht="15.75">
      <c r="L229" s="189"/>
      <c r="M229" s="79"/>
      <c r="P229" s="164" t="s">
        <v>86</v>
      </c>
      <c r="Q229" s="119"/>
      <c r="R229" s="119"/>
      <c r="S229" s="161"/>
      <c r="T229" s="162"/>
      <c r="U229" s="162"/>
      <c r="V229" s="110"/>
      <c r="W229" s="110"/>
      <c r="X229" s="119" t="s">
        <v>269</v>
      </c>
      <c r="Y229" s="119"/>
      <c r="Z229" s="215" t="s">
        <v>270</v>
      </c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</row>
    <row r="230" spans="12:36" s="78" customFormat="1" ht="15.75">
      <c r="L230" s="189"/>
      <c r="M230" s="79"/>
      <c r="P230" s="164" t="s">
        <v>89</v>
      </c>
      <c r="Q230" s="119"/>
      <c r="R230" s="119"/>
      <c r="S230" s="161"/>
      <c r="T230" s="162"/>
      <c r="U230" s="162"/>
      <c r="V230" s="110"/>
      <c r="W230" s="110"/>
      <c r="X230" s="119" t="s">
        <v>269</v>
      </c>
      <c r="Y230" s="119"/>
      <c r="Z230" s="215" t="s">
        <v>270</v>
      </c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</row>
    <row r="231" spans="12:36" s="78" customFormat="1" ht="15.75">
      <c r="L231" s="189"/>
      <c r="M231" s="79"/>
      <c r="P231" s="164" t="s">
        <v>88</v>
      </c>
      <c r="Q231" s="119"/>
      <c r="R231" s="119"/>
      <c r="S231" s="161"/>
      <c r="T231" s="162"/>
      <c r="U231" s="162"/>
      <c r="V231" s="110"/>
      <c r="W231" s="110"/>
      <c r="X231" s="119" t="s">
        <v>269</v>
      </c>
      <c r="Y231" s="119"/>
      <c r="Z231" s="215" t="s">
        <v>270</v>
      </c>
      <c r="AA231" s="80"/>
      <c r="AB231" s="80"/>
      <c r="AC231" s="80"/>
      <c r="AD231" s="80"/>
      <c r="AE231" s="80"/>
      <c r="AF231" s="80"/>
      <c r="AG231" s="80"/>
      <c r="AH231" s="80"/>
      <c r="AI231" s="80"/>
      <c r="AJ231" s="80"/>
    </row>
    <row r="232" spans="12:36" s="78" customFormat="1" ht="15.75">
      <c r="L232" s="189"/>
      <c r="M232" s="79"/>
      <c r="P232" s="216"/>
      <c r="Q232" s="216"/>
      <c r="R232" s="216"/>
      <c r="S232" s="216"/>
      <c r="T232" s="216"/>
      <c r="U232" s="216"/>
      <c r="V232" s="216"/>
      <c r="W232" s="216"/>
      <c r="X232" s="216"/>
      <c r="Y232" s="216"/>
      <c r="Z232" s="216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</row>
    <row r="233" spans="12:36" s="78" customFormat="1" ht="15.75">
      <c r="L233" s="189"/>
      <c r="M233" s="79"/>
      <c r="P233" s="164" t="s">
        <v>87</v>
      </c>
      <c r="Q233" s="119"/>
      <c r="R233" s="119"/>
      <c r="S233" s="119"/>
      <c r="T233" s="119"/>
      <c r="U233" s="119"/>
      <c r="V233" s="119"/>
      <c r="W233" s="119"/>
      <c r="X233" s="119" t="s">
        <v>48</v>
      </c>
      <c r="Y233" s="119" t="s">
        <v>124</v>
      </c>
      <c r="Z233" s="215" t="s">
        <v>125</v>
      </c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</row>
    <row r="234" spans="12:36" s="78" customFormat="1" ht="15.75">
      <c r="L234" s="189"/>
      <c r="M234" s="79"/>
      <c r="P234" s="164" t="s">
        <v>86</v>
      </c>
      <c r="Q234" s="119"/>
      <c r="R234" s="119"/>
      <c r="S234" s="119"/>
      <c r="T234" s="119"/>
      <c r="U234" s="119"/>
      <c r="V234" s="119"/>
      <c r="W234" s="119"/>
      <c r="X234" s="119" t="s">
        <v>48</v>
      </c>
      <c r="Y234" s="119" t="s">
        <v>124</v>
      </c>
      <c r="Z234" s="215" t="s">
        <v>125</v>
      </c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</row>
    <row r="235" spans="12:36" s="78" customFormat="1" ht="15.75">
      <c r="L235" s="189"/>
      <c r="M235" s="79"/>
      <c r="P235" s="164" t="s">
        <v>89</v>
      </c>
      <c r="Q235" s="119"/>
      <c r="R235" s="119"/>
      <c r="S235" s="119"/>
      <c r="T235" s="119"/>
      <c r="U235" s="119"/>
      <c r="V235" s="119"/>
      <c r="W235" s="119"/>
      <c r="X235" s="119" t="s">
        <v>48</v>
      </c>
      <c r="Y235" s="119" t="s">
        <v>124</v>
      </c>
      <c r="Z235" s="215" t="s">
        <v>125</v>
      </c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</row>
    <row r="236" spans="12:36" s="78" customFormat="1" ht="15.75">
      <c r="L236" s="189"/>
      <c r="M236" s="79"/>
      <c r="P236" s="164" t="s">
        <v>88</v>
      </c>
      <c r="Q236" s="119"/>
      <c r="R236" s="119"/>
      <c r="S236" s="119"/>
      <c r="T236" s="119"/>
      <c r="U236" s="119"/>
      <c r="V236" s="119"/>
      <c r="W236" s="119"/>
      <c r="X236" s="119" t="s">
        <v>48</v>
      </c>
      <c r="Y236" s="119" t="s">
        <v>124</v>
      </c>
      <c r="Z236" s="215" t="s">
        <v>125</v>
      </c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</row>
    <row r="237" spans="12:36" s="78" customFormat="1" ht="15.75">
      <c r="L237" s="189"/>
      <c r="M237" s="79"/>
      <c r="P237" s="216"/>
      <c r="Q237" s="216"/>
      <c r="R237" s="216"/>
      <c r="S237" s="216"/>
      <c r="T237" s="216"/>
      <c r="U237" s="216"/>
      <c r="V237" s="216"/>
      <c r="W237" s="216"/>
      <c r="X237" s="216"/>
      <c r="Y237" s="216"/>
      <c r="Z237" s="216"/>
      <c r="AA237" s="80"/>
      <c r="AB237" s="80"/>
      <c r="AC237" s="80"/>
      <c r="AD237" s="80"/>
      <c r="AE237" s="80"/>
      <c r="AF237" s="80"/>
      <c r="AG237" s="80"/>
      <c r="AH237" s="80"/>
      <c r="AI237" s="80"/>
      <c r="AJ237" s="80"/>
    </row>
    <row r="238" spans="12:36" s="78" customFormat="1" ht="15.75">
      <c r="L238" s="189"/>
      <c r="M238" s="79"/>
      <c r="P238" s="164" t="s">
        <v>87</v>
      </c>
      <c r="Q238" s="119"/>
      <c r="R238" s="119"/>
      <c r="S238" s="161"/>
      <c r="T238" s="162"/>
      <c r="U238" s="162"/>
      <c r="V238" s="110"/>
      <c r="W238" s="110"/>
      <c r="X238" s="119" t="s">
        <v>48</v>
      </c>
      <c r="Y238" s="119" t="s">
        <v>124</v>
      </c>
      <c r="Z238" s="215" t="s">
        <v>137</v>
      </c>
      <c r="AA238" s="80"/>
      <c r="AB238" s="80"/>
      <c r="AC238" s="80"/>
      <c r="AD238" s="80"/>
      <c r="AE238" s="80"/>
      <c r="AF238" s="80"/>
      <c r="AG238" s="80"/>
      <c r="AH238" s="80"/>
      <c r="AI238" s="80"/>
      <c r="AJ238" s="80"/>
    </row>
    <row r="239" spans="12:36" s="78" customFormat="1" ht="15.75">
      <c r="L239" s="189"/>
      <c r="M239" s="79"/>
      <c r="P239" s="164" t="s">
        <v>86</v>
      </c>
      <c r="Q239" s="119"/>
      <c r="R239" s="119"/>
      <c r="S239" s="161"/>
      <c r="T239" s="162"/>
      <c r="U239" s="162"/>
      <c r="V239" s="110"/>
      <c r="W239" s="110"/>
      <c r="X239" s="119" t="s">
        <v>48</v>
      </c>
      <c r="Y239" s="119" t="s">
        <v>124</v>
      </c>
      <c r="Z239" s="215" t="s">
        <v>137</v>
      </c>
      <c r="AA239" s="80"/>
      <c r="AB239" s="80"/>
      <c r="AC239" s="80"/>
      <c r="AD239" s="80"/>
      <c r="AE239" s="80"/>
      <c r="AF239" s="80"/>
      <c r="AG239" s="80"/>
      <c r="AH239" s="80"/>
      <c r="AI239" s="80"/>
      <c r="AJ239" s="80"/>
    </row>
    <row r="240" spans="12:36" s="78" customFormat="1" ht="15.75">
      <c r="L240" s="189"/>
      <c r="M240" s="79"/>
      <c r="P240" s="164" t="s">
        <v>89</v>
      </c>
      <c r="Q240" s="119"/>
      <c r="R240" s="119"/>
      <c r="S240" s="161"/>
      <c r="T240" s="162"/>
      <c r="U240" s="162"/>
      <c r="V240" s="110"/>
      <c r="W240" s="110"/>
      <c r="X240" s="119" t="s">
        <v>48</v>
      </c>
      <c r="Y240" s="119" t="s">
        <v>124</v>
      </c>
      <c r="Z240" s="215" t="s">
        <v>137</v>
      </c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</row>
    <row r="241" spans="12:36" s="78" customFormat="1" ht="15.75">
      <c r="L241" s="189"/>
      <c r="M241" s="79"/>
      <c r="P241" s="164" t="s">
        <v>88</v>
      </c>
      <c r="Q241" s="119"/>
      <c r="R241" s="119"/>
      <c r="S241" s="161"/>
      <c r="T241" s="162"/>
      <c r="U241" s="206"/>
      <c r="V241" s="110"/>
      <c r="W241" s="110"/>
      <c r="X241" s="119" t="s">
        <v>48</v>
      </c>
      <c r="Y241" s="119" t="s">
        <v>124</v>
      </c>
      <c r="Z241" s="215" t="s">
        <v>137</v>
      </c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</row>
    <row r="242" spans="12:36" s="78" customFormat="1" ht="15.75">
      <c r="L242" s="189"/>
      <c r="M242" s="79"/>
      <c r="P242" s="216"/>
      <c r="Q242" s="216"/>
      <c r="R242" s="216"/>
      <c r="S242" s="216"/>
      <c r="T242" s="216"/>
      <c r="U242" s="216"/>
      <c r="V242" s="216"/>
      <c r="W242" s="216"/>
      <c r="X242" s="216"/>
      <c r="Y242" s="216"/>
      <c r="Z242" s="216"/>
      <c r="AA242" s="80"/>
      <c r="AB242" s="80"/>
      <c r="AC242" s="80"/>
      <c r="AD242" s="80"/>
      <c r="AE242" s="80"/>
      <c r="AF242" s="80"/>
      <c r="AG242" s="80"/>
      <c r="AH242" s="80"/>
      <c r="AI242" s="80"/>
      <c r="AJ242" s="80"/>
    </row>
    <row r="243" spans="12:36" s="78" customFormat="1" ht="15.75">
      <c r="L243" s="189"/>
      <c r="M243" s="79"/>
      <c r="P243" s="164" t="s">
        <v>87</v>
      </c>
      <c r="Q243" s="119"/>
      <c r="R243" s="119"/>
      <c r="S243" s="161"/>
      <c r="T243" s="162"/>
      <c r="U243" s="206"/>
      <c r="V243" s="110"/>
      <c r="W243" s="110"/>
      <c r="X243" s="119" t="s">
        <v>48</v>
      </c>
      <c r="Y243" s="119" t="s">
        <v>141</v>
      </c>
      <c r="Z243" s="215" t="s">
        <v>140</v>
      </c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</row>
    <row r="244" spans="12:36" s="78" customFormat="1" ht="15.75">
      <c r="L244" s="189"/>
      <c r="M244" s="79"/>
      <c r="P244" s="164" t="s">
        <v>86</v>
      </c>
      <c r="Q244" s="119"/>
      <c r="R244" s="119"/>
      <c r="S244" s="161"/>
      <c r="T244" s="162"/>
      <c r="U244" s="206"/>
      <c r="V244" s="110"/>
      <c r="W244" s="110"/>
      <c r="X244" s="119" t="s">
        <v>48</v>
      </c>
      <c r="Y244" s="119" t="s">
        <v>141</v>
      </c>
      <c r="Z244" s="215" t="s">
        <v>140</v>
      </c>
      <c r="AA244" s="80"/>
      <c r="AB244" s="80"/>
      <c r="AC244" s="80"/>
      <c r="AD244" s="80"/>
      <c r="AE244" s="80"/>
      <c r="AF244" s="80"/>
      <c r="AG244" s="80"/>
      <c r="AH244" s="80"/>
      <c r="AI244" s="80"/>
      <c r="AJ244" s="80"/>
    </row>
    <row r="245" spans="12:36" s="78" customFormat="1" ht="15.75">
      <c r="L245" s="189"/>
      <c r="M245" s="79"/>
      <c r="P245" s="164" t="s">
        <v>89</v>
      </c>
      <c r="Q245" s="119"/>
      <c r="R245" s="119"/>
      <c r="S245" s="161"/>
      <c r="T245" s="162"/>
      <c r="U245" s="206"/>
      <c r="V245" s="110"/>
      <c r="W245" s="110"/>
      <c r="X245" s="119" t="s">
        <v>48</v>
      </c>
      <c r="Y245" s="119" t="s">
        <v>141</v>
      </c>
      <c r="Z245" s="215" t="s">
        <v>140</v>
      </c>
      <c r="AA245" s="80"/>
      <c r="AB245" s="80"/>
      <c r="AC245" s="80"/>
      <c r="AD245" s="80"/>
      <c r="AE245" s="80"/>
      <c r="AF245" s="80"/>
      <c r="AG245" s="80"/>
      <c r="AH245" s="80"/>
      <c r="AI245" s="80"/>
      <c r="AJ245" s="80"/>
    </row>
    <row r="246" spans="12:36" s="78" customFormat="1" ht="15.75">
      <c r="L246" s="189"/>
      <c r="M246" s="79"/>
      <c r="P246" s="164" t="s">
        <v>88</v>
      </c>
      <c r="Q246" s="119"/>
      <c r="R246" s="119"/>
      <c r="S246" s="161"/>
      <c r="T246" s="162"/>
      <c r="U246" s="206"/>
      <c r="V246" s="110"/>
      <c r="W246" s="110"/>
      <c r="X246" s="119" t="s">
        <v>48</v>
      </c>
      <c r="Y246" s="119" t="s">
        <v>141</v>
      </c>
      <c r="Z246" s="215" t="s">
        <v>140</v>
      </c>
      <c r="AA246" s="80"/>
      <c r="AB246" s="80"/>
      <c r="AC246" s="80"/>
      <c r="AD246" s="80"/>
      <c r="AE246" s="80"/>
      <c r="AF246" s="80"/>
      <c r="AG246" s="80"/>
      <c r="AH246" s="80"/>
      <c r="AI246" s="80"/>
      <c r="AJ246" s="80"/>
    </row>
    <row r="247" spans="12:36" s="78" customFormat="1" ht="15.75">
      <c r="L247" s="189"/>
      <c r="M247" s="79"/>
      <c r="P247" s="216"/>
      <c r="Q247" s="216"/>
      <c r="R247" s="216"/>
      <c r="S247" s="216"/>
      <c r="T247" s="216"/>
      <c r="U247" s="216"/>
      <c r="V247" s="216"/>
      <c r="W247" s="216"/>
      <c r="X247" s="216"/>
      <c r="Y247" s="216"/>
      <c r="Z247" s="216"/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</row>
    <row r="248" spans="12:36" s="78" customFormat="1" ht="15.75">
      <c r="L248" s="189"/>
      <c r="M248" s="79"/>
      <c r="P248" s="164" t="s">
        <v>87</v>
      </c>
      <c r="Q248" s="119"/>
      <c r="R248" s="119"/>
      <c r="S248" s="161"/>
      <c r="T248" s="162"/>
      <c r="U248" s="162"/>
      <c r="V248" s="110"/>
      <c r="W248" s="110"/>
      <c r="X248" s="119" t="s">
        <v>239</v>
      </c>
      <c r="Y248" s="119"/>
      <c r="Z248" s="215" t="s">
        <v>231</v>
      </c>
      <c r="AA248" s="80"/>
      <c r="AB248" s="80"/>
      <c r="AC248" s="80"/>
      <c r="AD248" s="80"/>
      <c r="AE248" s="80"/>
      <c r="AF248" s="80"/>
      <c r="AG248" s="80"/>
      <c r="AH248" s="80"/>
      <c r="AI248" s="80"/>
      <c r="AJ248" s="80"/>
    </row>
    <row r="249" spans="12:36" s="78" customFormat="1" ht="15.75">
      <c r="L249" s="189"/>
      <c r="M249" s="79"/>
      <c r="P249" s="164" t="s">
        <v>86</v>
      </c>
      <c r="Q249" s="119"/>
      <c r="R249" s="119"/>
      <c r="S249" s="161"/>
      <c r="T249" s="162"/>
      <c r="U249" s="162"/>
      <c r="V249" s="110"/>
      <c r="W249" s="110"/>
      <c r="X249" s="119" t="s">
        <v>239</v>
      </c>
      <c r="Y249" s="119"/>
      <c r="Z249" s="215" t="s">
        <v>231</v>
      </c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</row>
    <row r="250" spans="12:36" s="78" customFormat="1" ht="15.75">
      <c r="L250" s="189"/>
      <c r="M250" s="79"/>
      <c r="P250" s="164" t="s">
        <v>89</v>
      </c>
      <c r="Q250" s="119"/>
      <c r="R250" s="119"/>
      <c r="S250" s="161"/>
      <c r="T250" s="162"/>
      <c r="U250" s="162"/>
      <c r="V250" s="110"/>
      <c r="W250" s="110"/>
      <c r="X250" s="119" t="s">
        <v>239</v>
      </c>
      <c r="Y250" s="119"/>
      <c r="Z250" s="215" t="s">
        <v>231</v>
      </c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</row>
    <row r="251" spans="12:36" s="78" customFormat="1" ht="15.75">
      <c r="L251" s="189"/>
      <c r="M251" s="79"/>
      <c r="P251" s="164" t="s">
        <v>88</v>
      </c>
      <c r="Q251" s="119"/>
      <c r="R251" s="119"/>
      <c r="S251" s="161"/>
      <c r="T251" s="162"/>
      <c r="U251" s="162"/>
      <c r="V251" s="110"/>
      <c r="W251" s="110"/>
      <c r="X251" s="119" t="s">
        <v>239</v>
      </c>
      <c r="Y251" s="119"/>
      <c r="Z251" s="215" t="s">
        <v>231</v>
      </c>
      <c r="AA251" s="80"/>
      <c r="AB251" s="80"/>
      <c r="AC251" s="80"/>
      <c r="AD251" s="80"/>
      <c r="AE251" s="80"/>
      <c r="AF251" s="80"/>
      <c r="AG251" s="80"/>
      <c r="AH251" s="80"/>
      <c r="AI251" s="80"/>
      <c r="AJ251" s="80"/>
    </row>
    <row r="252" spans="12:36" s="78" customFormat="1" ht="15.75">
      <c r="L252" s="189"/>
      <c r="M252" s="79"/>
      <c r="P252" s="216"/>
      <c r="Q252" s="216"/>
      <c r="R252" s="216"/>
      <c r="S252" s="216"/>
      <c r="T252" s="216"/>
      <c r="U252" s="216"/>
      <c r="V252" s="216"/>
      <c r="W252" s="216"/>
      <c r="X252" s="216"/>
      <c r="Y252" s="216"/>
      <c r="Z252" s="216"/>
      <c r="AA252" s="80"/>
      <c r="AB252" s="80"/>
      <c r="AC252" s="80"/>
      <c r="AD252" s="80"/>
      <c r="AE252" s="80"/>
      <c r="AF252" s="80"/>
      <c r="AG252" s="80"/>
      <c r="AH252" s="80"/>
      <c r="AI252" s="80"/>
      <c r="AJ252" s="80"/>
    </row>
    <row r="253" spans="12:36" s="78" customFormat="1" ht="15.75">
      <c r="L253" s="189"/>
      <c r="M253" s="79"/>
      <c r="P253" s="164" t="s">
        <v>87</v>
      </c>
      <c r="Q253" s="119"/>
      <c r="R253" s="119"/>
      <c r="S253" s="161"/>
      <c r="T253" s="162"/>
      <c r="U253" s="162"/>
      <c r="V253" s="110"/>
      <c r="W253" s="110"/>
      <c r="X253" s="119" t="s">
        <v>239</v>
      </c>
      <c r="Y253" s="119"/>
      <c r="Z253" s="215" t="s">
        <v>292</v>
      </c>
      <c r="AA253" s="80"/>
      <c r="AB253" s="80"/>
      <c r="AC253" s="80"/>
      <c r="AD253" s="80"/>
      <c r="AE253" s="80"/>
      <c r="AF253" s="80"/>
      <c r="AG253" s="80"/>
      <c r="AH253" s="80"/>
      <c r="AI253" s="80"/>
      <c r="AJ253" s="80"/>
    </row>
    <row r="254" spans="12:36" s="78" customFormat="1" ht="15.75">
      <c r="L254" s="189"/>
      <c r="M254" s="79"/>
      <c r="P254" s="164" t="s">
        <v>86</v>
      </c>
      <c r="Q254" s="119"/>
      <c r="R254" s="119"/>
      <c r="S254" s="161"/>
      <c r="T254" s="162"/>
      <c r="U254" s="162"/>
      <c r="V254" s="110"/>
      <c r="W254" s="110"/>
      <c r="X254" s="119" t="s">
        <v>239</v>
      </c>
      <c r="Y254" s="119"/>
      <c r="Z254" s="215" t="s">
        <v>292</v>
      </c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</row>
    <row r="255" spans="12:36" s="78" customFormat="1" ht="15.75">
      <c r="L255" s="189"/>
      <c r="M255" s="79"/>
      <c r="P255" s="164" t="s">
        <v>89</v>
      </c>
      <c r="Q255" s="119"/>
      <c r="R255" s="119"/>
      <c r="S255" s="161"/>
      <c r="T255" s="162"/>
      <c r="U255" s="162"/>
      <c r="V255" s="110"/>
      <c r="W255" s="110"/>
      <c r="X255" s="119" t="s">
        <v>239</v>
      </c>
      <c r="Y255" s="119"/>
      <c r="Z255" s="215" t="s">
        <v>292</v>
      </c>
      <c r="AA255" s="80"/>
      <c r="AB255" s="80"/>
      <c r="AC255" s="80"/>
      <c r="AD255" s="80"/>
      <c r="AE255" s="80"/>
      <c r="AF255" s="80"/>
      <c r="AG255" s="80"/>
      <c r="AH255" s="80"/>
      <c r="AI255" s="80"/>
      <c r="AJ255" s="80"/>
    </row>
    <row r="256" spans="12:36" s="78" customFormat="1" ht="15.75">
      <c r="L256" s="189"/>
      <c r="M256" s="79"/>
      <c r="P256" s="164" t="s">
        <v>88</v>
      </c>
      <c r="Q256" s="119"/>
      <c r="R256" s="119"/>
      <c r="S256" s="161"/>
      <c r="T256" s="162"/>
      <c r="U256" s="162"/>
      <c r="V256" s="110"/>
      <c r="W256" s="110"/>
      <c r="X256" s="119" t="s">
        <v>239</v>
      </c>
      <c r="Y256" s="119"/>
      <c r="Z256" s="215" t="s">
        <v>292</v>
      </c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</row>
    <row r="257" spans="12:36" s="78" customFormat="1" ht="15.75">
      <c r="L257" s="189"/>
      <c r="M257" s="79"/>
      <c r="P257" s="216"/>
      <c r="Q257" s="216"/>
      <c r="R257" s="216"/>
      <c r="S257" s="216"/>
      <c r="T257" s="216"/>
      <c r="U257" s="216"/>
      <c r="V257" s="216"/>
      <c r="W257" s="216"/>
      <c r="X257" s="216"/>
      <c r="Y257" s="216"/>
      <c r="Z257" s="216"/>
      <c r="AA257" s="80"/>
      <c r="AB257" s="80"/>
      <c r="AC257" s="80"/>
      <c r="AD257" s="80"/>
      <c r="AE257" s="80"/>
      <c r="AF257" s="80"/>
      <c r="AG257" s="80"/>
      <c r="AH257" s="80"/>
      <c r="AI257" s="80"/>
      <c r="AJ257" s="80"/>
    </row>
    <row r="258" spans="12:36" s="78" customFormat="1" ht="31.5">
      <c r="L258" s="189"/>
      <c r="M258" s="79"/>
      <c r="P258" s="164" t="s">
        <v>87</v>
      </c>
      <c r="Q258" s="119"/>
      <c r="R258" s="119"/>
      <c r="S258" s="161"/>
      <c r="T258" s="162"/>
      <c r="U258" s="162"/>
      <c r="V258" s="110"/>
      <c r="W258" s="110"/>
      <c r="X258" s="119" t="s">
        <v>203</v>
      </c>
      <c r="Y258" s="119"/>
      <c r="Z258" s="215" t="s">
        <v>202</v>
      </c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</row>
    <row r="259" spans="12:36" s="78" customFormat="1" ht="31.5">
      <c r="L259" s="189"/>
      <c r="M259" s="79"/>
      <c r="P259" s="164" t="s">
        <v>86</v>
      </c>
      <c r="Q259" s="119"/>
      <c r="R259" s="119"/>
      <c r="S259" s="161"/>
      <c r="T259" s="162"/>
      <c r="U259" s="162"/>
      <c r="V259" s="110"/>
      <c r="W259" s="110"/>
      <c r="X259" s="119" t="s">
        <v>203</v>
      </c>
      <c r="Y259" s="119"/>
      <c r="Z259" s="215" t="s">
        <v>202</v>
      </c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</row>
    <row r="260" spans="12:36" s="78" customFormat="1" ht="31.5">
      <c r="L260" s="189"/>
      <c r="M260" s="79"/>
      <c r="P260" s="164" t="s">
        <v>89</v>
      </c>
      <c r="Q260" s="119"/>
      <c r="R260" s="119"/>
      <c r="S260" s="161"/>
      <c r="T260" s="162"/>
      <c r="U260" s="162"/>
      <c r="V260" s="110"/>
      <c r="W260" s="110"/>
      <c r="X260" s="119" t="s">
        <v>203</v>
      </c>
      <c r="Y260" s="119"/>
      <c r="Z260" s="215" t="s">
        <v>202</v>
      </c>
      <c r="AA260" s="80"/>
      <c r="AB260" s="80"/>
      <c r="AC260" s="80"/>
      <c r="AD260" s="80"/>
      <c r="AE260" s="80"/>
      <c r="AF260" s="80"/>
      <c r="AG260" s="80"/>
      <c r="AH260" s="80"/>
      <c r="AI260" s="80"/>
      <c r="AJ260" s="80"/>
    </row>
    <row r="261" spans="12:36" s="78" customFormat="1" ht="31.5">
      <c r="L261" s="189"/>
      <c r="M261" s="79"/>
      <c r="P261" s="164" t="s">
        <v>88</v>
      </c>
      <c r="Q261" s="119"/>
      <c r="R261" s="119"/>
      <c r="S261" s="161"/>
      <c r="T261" s="162"/>
      <c r="U261" s="162"/>
      <c r="V261" s="110"/>
      <c r="W261" s="110"/>
      <c r="X261" s="119" t="s">
        <v>203</v>
      </c>
      <c r="Y261" s="119"/>
      <c r="Z261" s="215" t="s">
        <v>202</v>
      </c>
      <c r="AA261" s="80"/>
      <c r="AB261" s="80"/>
      <c r="AC261" s="80"/>
      <c r="AD261" s="80"/>
      <c r="AE261" s="80"/>
      <c r="AF261" s="80"/>
      <c r="AG261" s="80"/>
      <c r="AH261" s="80"/>
      <c r="AI261" s="80"/>
      <c r="AJ261" s="80"/>
    </row>
    <row r="262" spans="12:36" s="78" customFormat="1" ht="15.75">
      <c r="L262" s="189"/>
      <c r="M262" s="79"/>
      <c r="P262" s="216"/>
      <c r="Q262" s="216"/>
      <c r="R262" s="216"/>
      <c r="S262" s="216"/>
      <c r="T262" s="216"/>
      <c r="U262" s="216"/>
      <c r="V262" s="216"/>
      <c r="W262" s="216"/>
      <c r="X262" s="216"/>
      <c r="Y262" s="216"/>
      <c r="Z262" s="216"/>
      <c r="AA262" s="80"/>
      <c r="AB262" s="80"/>
      <c r="AC262" s="80"/>
      <c r="AD262" s="80"/>
      <c r="AE262" s="80"/>
      <c r="AF262" s="80"/>
      <c r="AG262" s="80"/>
      <c r="AH262" s="80"/>
      <c r="AI262" s="80"/>
      <c r="AJ262" s="80"/>
    </row>
    <row r="263" spans="12:36" s="78" customFormat="1" ht="31.5">
      <c r="L263" s="189"/>
      <c r="M263" s="79"/>
      <c r="P263" s="164" t="s">
        <v>87</v>
      </c>
      <c r="Q263" s="119"/>
      <c r="R263" s="119"/>
      <c r="S263" s="161"/>
      <c r="T263" s="162"/>
      <c r="U263" s="162"/>
      <c r="V263" s="110"/>
      <c r="W263" s="110"/>
      <c r="X263" s="119" t="s">
        <v>203</v>
      </c>
      <c r="Y263" s="119"/>
      <c r="Z263" s="215" t="s">
        <v>204</v>
      </c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</row>
    <row r="264" spans="12:36" s="78" customFormat="1" ht="31.5">
      <c r="L264" s="189"/>
      <c r="M264" s="79"/>
      <c r="P264" s="164" t="s">
        <v>86</v>
      </c>
      <c r="Q264" s="119"/>
      <c r="R264" s="119"/>
      <c r="S264" s="161"/>
      <c r="T264" s="162"/>
      <c r="U264" s="162"/>
      <c r="V264" s="110"/>
      <c r="W264" s="110"/>
      <c r="X264" s="119" t="s">
        <v>203</v>
      </c>
      <c r="Y264" s="119"/>
      <c r="Z264" s="215" t="s">
        <v>204</v>
      </c>
      <c r="AA264" s="80"/>
      <c r="AB264" s="80"/>
      <c r="AC264" s="80"/>
      <c r="AD264" s="80"/>
      <c r="AE264" s="80"/>
      <c r="AF264" s="80"/>
      <c r="AG264" s="80"/>
      <c r="AH264" s="80"/>
      <c r="AI264" s="80"/>
      <c r="AJ264" s="80"/>
    </row>
    <row r="265" spans="12:36" s="78" customFormat="1" ht="31.5">
      <c r="L265" s="189"/>
      <c r="M265" s="79"/>
      <c r="P265" s="164" t="s">
        <v>89</v>
      </c>
      <c r="Q265" s="119"/>
      <c r="R265" s="119"/>
      <c r="S265" s="161"/>
      <c r="T265" s="162"/>
      <c r="U265" s="162"/>
      <c r="V265" s="110"/>
      <c r="W265" s="110"/>
      <c r="X265" s="119" t="s">
        <v>203</v>
      </c>
      <c r="Y265" s="119"/>
      <c r="Z265" s="215" t="s">
        <v>204</v>
      </c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</row>
    <row r="266" spans="12:36" s="78" customFormat="1" ht="31.5">
      <c r="L266" s="189"/>
      <c r="M266" s="79"/>
      <c r="P266" s="164" t="s">
        <v>88</v>
      </c>
      <c r="Q266" s="119"/>
      <c r="R266" s="119"/>
      <c r="S266" s="161"/>
      <c r="T266" s="162"/>
      <c r="U266" s="162"/>
      <c r="V266" s="110"/>
      <c r="W266" s="110"/>
      <c r="X266" s="119" t="s">
        <v>203</v>
      </c>
      <c r="Y266" s="119"/>
      <c r="Z266" s="215" t="s">
        <v>204</v>
      </c>
      <c r="AA266" s="80"/>
      <c r="AB266" s="80"/>
      <c r="AC266" s="80"/>
      <c r="AD266" s="80"/>
      <c r="AE266" s="80"/>
      <c r="AF266" s="80"/>
      <c r="AG266" s="80"/>
      <c r="AH266" s="80"/>
      <c r="AI266" s="80"/>
      <c r="AJ266" s="80"/>
    </row>
    <row r="267" spans="12:36" s="78" customFormat="1" ht="15.75">
      <c r="L267" s="189"/>
      <c r="M267" s="79"/>
      <c r="P267" s="216"/>
      <c r="Q267" s="216"/>
      <c r="R267" s="216"/>
      <c r="S267" s="216"/>
      <c r="T267" s="216"/>
      <c r="U267" s="216"/>
      <c r="V267" s="216"/>
      <c r="W267" s="216"/>
      <c r="X267" s="216"/>
      <c r="Y267" s="216"/>
      <c r="Z267" s="216"/>
      <c r="AA267" s="80"/>
      <c r="AB267" s="80"/>
      <c r="AC267" s="80"/>
      <c r="AD267" s="80"/>
      <c r="AE267" s="80"/>
      <c r="AF267" s="80"/>
      <c r="AG267" s="80"/>
      <c r="AH267" s="80"/>
      <c r="AI267" s="80"/>
      <c r="AJ267" s="80"/>
    </row>
    <row r="268" spans="12:36" s="78" customFormat="1" ht="31.5">
      <c r="L268" s="189"/>
      <c r="M268" s="79"/>
      <c r="P268" s="164" t="s">
        <v>87</v>
      </c>
      <c r="Q268" s="119"/>
      <c r="R268" s="119"/>
      <c r="S268" s="161"/>
      <c r="T268" s="162"/>
      <c r="U268" s="162"/>
      <c r="V268" s="110"/>
      <c r="W268" s="110"/>
      <c r="X268" s="119" t="s">
        <v>203</v>
      </c>
      <c r="Y268" s="119"/>
      <c r="Z268" s="215" t="s">
        <v>205</v>
      </c>
      <c r="AA268" s="80"/>
      <c r="AB268" s="80"/>
      <c r="AC268" s="80"/>
      <c r="AD268" s="80"/>
      <c r="AE268" s="80"/>
      <c r="AF268" s="80"/>
      <c r="AG268" s="80"/>
      <c r="AH268" s="80"/>
      <c r="AI268" s="80"/>
      <c r="AJ268" s="80"/>
    </row>
    <row r="269" spans="12:36" s="78" customFormat="1" ht="31.5">
      <c r="L269" s="189"/>
      <c r="M269" s="79"/>
      <c r="P269" s="164" t="s">
        <v>86</v>
      </c>
      <c r="Q269" s="119"/>
      <c r="R269" s="119"/>
      <c r="S269" s="161"/>
      <c r="T269" s="162"/>
      <c r="U269" s="162"/>
      <c r="V269" s="110"/>
      <c r="W269" s="110"/>
      <c r="X269" s="119" t="s">
        <v>203</v>
      </c>
      <c r="Y269" s="119"/>
      <c r="Z269" s="215" t="s">
        <v>205</v>
      </c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</row>
    <row r="270" spans="12:36" s="78" customFormat="1" ht="31.5">
      <c r="L270" s="189"/>
      <c r="M270" s="79"/>
      <c r="P270" s="164" t="s">
        <v>89</v>
      </c>
      <c r="Q270" s="119"/>
      <c r="R270" s="119"/>
      <c r="S270" s="161"/>
      <c r="T270" s="162"/>
      <c r="U270" s="162"/>
      <c r="V270" s="110"/>
      <c r="W270" s="110"/>
      <c r="X270" s="119" t="s">
        <v>203</v>
      </c>
      <c r="Y270" s="119"/>
      <c r="Z270" s="215" t="s">
        <v>205</v>
      </c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</row>
    <row r="271" spans="12:36" s="78" customFormat="1" ht="31.5">
      <c r="L271" s="189"/>
      <c r="M271" s="79"/>
      <c r="P271" s="164" t="s">
        <v>88</v>
      </c>
      <c r="Q271" s="119"/>
      <c r="R271" s="119"/>
      <c r="S271" s="161"/>
      <c r="T271" s="162"/>
      <c r="U271" s="162"/>
      <c r="V271" s="110"/>
      <c r="W271" s="110"/>
      <c r="X271" s="119" t="s">
        <v>203</v>
      </c>
      <c r="Y271" s="119"/>
      <c r="Z271" s="215" t="s">
        <v>205</v>
      </c>
      <c r="AA271" s="80"/>
      <c r="AB271" s="80"/>
      <c r="AC271" s="80"/>
      <c r="AD271" s="80"/>
      <c r="AE271" s="80"/>
      <c r="AF271" s="80"/>
      <c r="AG271" s="80"/>
      <c r="AH271" s="80"/>
      <c r="AI271" s="80"/>
      <c r="AJ271" s="80"/>
    </row>
    <row r="272" spans="12:36" s="78" customFormat="1" ht="15.75">
      <c r="L272" s="189"/>
      <c r="M272" s="79"/>
      <c r="P272" s="216"/>
      <c r="Q272" s="216"/>
      <c r="R272" s="216"/>
      <c r="S272" s="216"/>
      <c r="T272" s="216"/>
      <c r="U272" s="216"/>
      <c r="V272" s="216"/>
      <c r="W272" s="216"/>
      <c r="X272" s="216"/>
      <c r="Y272" s="216"/>
      <c r="Z272" s="216"/>
      <c r="AA272" s="80"/>
      <c r="AB272" s="80"/>
      <c r="AC272" s="80"/>
      <c r="AD272" s="80"/>
      <c r="AE272" s="80"/>
      <c r="AF272" s="80"/>
      <c r="AG272" s="80"/>
      <c r="AH272" s="80"/>
      <c r="AI272" s="80"/>
      <c r="AJ272" s="80"/>
    </row>
    <row r="273" spans="12:36" s="78" customFormat="1" ht="31.5">
      <c r="L273" s="189"/>
      <c r="M273" s="79"/>
      <c r="P273" s="164" t="s">
        <v>87</v>
      </c>
      <c r="Q273" s="119"/>
      <c r="R273" s="119"/>
      <c r="S273" s="161"/>
      <c r="T273" s="162"/>
      <c r="U273" s="162"/>
      <c r="V273" s="110"/>
      <c r="W273" s="110"/>
      <c r="X273" s="119" t="s">
        <v>166</v>
      </c>
      <c r="Y273" s="119"/>
      <c r="Z273" s="215" t="s">
        <v>167</v>
      </c>
      <c r="AA273" s="80"/>
      <c r="AB273" s="80"/>
      <c r="AC273" s="80"/>
      <c r="AD273" s="80"/>
      <c r="AE273" s="80"/>
      <c r="AF273" s="80"/>
      <c r="AG273" s="80"/>
      <c r="AH273" s="80"/>
      <c r="AI273" s="80"/>
      <c r="AJ273" s="80"/>
    </row>
    <row r="274" spans="12:36" s="78" customFormat="1" ht="31.5">
      <c r="L274" s="189"/>
      <c r="M274" s="79"/>
      <c r="P274" s="164" t="s">
        <v>86</v>
      </c>
      <c r="Q274" s="119"/>
      <c r="R274" s="119"/>
      <c r="S274" s="161"/>
      <c r="T274" s="162"/>
      <c r="U274" s="162"/>
      <c r="V274" s="110"/>
      <c r="W274" s="110"/>
      <c r="X274" s="119" t="s">
        <v>166</v>
      </c>
      <c r="Y274" s="119"/>
      <c r="Z274" s="215" t="s">
        <v>167</v>
      </c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</row>
    <row r="275" spans="12:36" s="78" customFormat="1" ht="31.5">
      <c r="L275" s="189"/>
      <c r="M275" s="79"/>
      <c r="P275" s="164" t="s">
        <v>89</v>
      </c>
      <c r="Q275" s="119"/>
      <c r="R275" s="119"/>
      <c r="S275" s="161"/>
      <c r="T275" s="162"/>
      <c r="U275" s="162"/>
      <c r="V275" s="110"/>
      <c r="W275" s="110"/>
      <c r="X275" s="119" t="s">
        <v>166</v>
      </c>
      <c r="Y275" s="119"/>
      <c r="Z275" s="215" t="s">
        <v>167</v>
      </c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</row>
    <row r="276" spans="12:36" s="78" customFormat="1" ht="31.5">
      <c r="L276" s="189"/>
      <c r="M276" s="79"/>
      <c r="P276" s="164" t="s">
        <v>88</v>
      </c>
      <c r="Q276" s="119"/>
      <c r="R276" s="119"/>
      <c r="S276" s="161"/>
      <c r="T276" s="162"/>
      <c r="U276" s="162"/>
      <c r="V276" s="110"/>
      <c r="W276" s="110"/>
      <c r="X276" s="119" t="s">
        <v>166</v>
      </c>
      <c r="Y276" s="119"/>
      <c r="Z276" s="215" t="s">
        <v>167</v>
      </c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</row>
    <row r="277" spans="12:36" s="78" customFormat="1" ht="15.75">
      <c r="L277" s="189"/>
      <c r="M277" s="79"/>
      <c r="P277" s="216"/>
      <c r="Q277" s="216"/>
      <c r="R277" s="216"/>
      <c r="S277" s="216"/>
      <c r="T277" s="216"/>
      <c r="U277" s="216"/>
      <c r="V277" s="216"/>
      <c r="W277" s="216"/>
      <c r="X277" s="216"/>
      <c r="Y277" s="216"/>
      <c r="Z277" s="216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</row>
    <row r="278" spans="12:36" s="78" customFormat="1" ht="31.5">
      <c r="L278" s="189"/>
      <c r="M278" s="79"/>
      <c r="P278" s="164" t="s">
        <v>87</v>
      </c>
      <c r="Q278" s="119"/>
      <c r="R278" s="119"/>
      <c r="S278" s="161"/>
      <c r="T278" s="162"/>
      <c r="U278" s="162"/>
      <c r="V278" s="110"/>
      <c r="W278" s="110"/>
      <c r="X278" s="119" t="s">
        <v>166</v>
      </c>
      <c r="Y278" s="119"/>
      <c r="Z278" s="215" t="s">
        <v>168</v>
      </c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</row>
    <row r="279" spans="12:36" s="78" customFormat="1" ht="31.5">
      <c r="L279" s="189"/>
      <c r="M279" s="79"/>
      <c r="P279" s="164" t="s">
        <v>86</v>
      </c>
      <c r="Q279" s="119"/>
      <c r="R279" s="119"/>
      <c r="S279" s="161"/>
      <c r="T279" s="162"/>
      <c r="U279" s="162"/>
      <c r="V279" s="110"/>
      <c r="W279" s="110"/>
      <c r="X279" s="119" t="s">
        <v>166</v>
      </c>
      <c r="Y279" s="119"/>
      <c r="Z279" s="215" t="s">
        <v>168</v>
      </c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</row>
    <row r="280" spans="12:36" s="78" customFormat="1" ht="31.5">
      <c r="L280" s="189"/>
      <c r="M280" s="79"/>
      <c r="P280" s="164" t="s">
        <v>89</v>
      </c>
      <c r="Q280" s="119"/>
      <c r="R280" s="119"/>
      <c r="S280" s="161"/>
      <c r="T280" s="162"/>
      <c r="U280" s="162"/>
      <c r="V280" s="110"/>
      <c r="W280" s="110"/>
      <c r="X280" s="119" t="s">
        <v>166</v>
      </c>
      <c r="Y280" s="119"/>
      <c r="Z280" s="215" t="s">
        <v>168</v>
      </c>
      <c r="AA280" s="80"/>
      <c r="AB280" s="80"/>
      <c r="AC280" s="80"/>
      <c r="AD280" s="80"/>
      <c r="AE280" s="80"/>
      <c r="AF280" s="80"/>
      <c r="AG280" s="80"/>
      <c r="AH280" s="80"/>
      <c r="AI280" s="80"/>
      <c r="AJ280" s="80"/>
    </row>
    <row r="281" spans="12:36" s="78" customFormat="1" ht="31.5">
      <c r="L281" s="189"/>
      <c r="M281" s="79"/>
      <c r="P281" s="164" t="s">
        <v>88</v>
      </c>
      <c r="Q281" s="119"/>
      <c r="R281" s="119"/>
      <c r="S281" s="161"/>
      <c r="T281" s="162"/>
      <c r="U281" s="162"/>
      <c r="V281" s="110"/>
      <c r="W281" s="110"/>
      <c r="X281" s="119" t="s">
        <v>166</v>
      </c>
      <c r="Y281" s="119"/>
      <c r="Z281" s="215" t="s">
        <v>168</v>
      </c>
      <c r="AA281" s="80"/>
      <c r="AB281" s="80"/>
      <c r="AC281" s="80"/>
      <c r="AD281" s="80"/>
      <c r="AE281" s="80"/>
      <c r="AF281" s="80"/>
      <c r="AG281" s="80"/>
      <c r="AH281" s="80"/>
      <c r="AI281" s="80"/>
      <c r="AJ281" s="80"/>
    </row>
    <row r="282" spans="12:36" s="78" customFormat="1" ht="15.75">
      <c r="L282" s="189"/>
      <c r="M282" s="79"/>
      <c r="P282" s="216"/>
      <c r="Q282" s="216"/>
      <c r="R282" s="216"/>
      <c r="S282" s="216"/>
      <c r="T282" s="216"/>
      <c r="U282" s="216"/>
      <c r="V282" s="216"/>
      <c r="W282" s="216"/>
      <c r="X282" s="216"/>
      <c r="Y282" s="216"/>
      <c r="Z282" s="216"/>
      <c r="AA282" s="80"/>
      <c r="AB282" s="80"/>
      <c r="AC282" s="80"/>
      <c r="AD282" s="80"/>
      <c r="AE282" s="80"/>
      <c r="AF282" s="80"/>
      <c r="AG282" s="80"/>
      <c r="AH282" s="80"/>
      <c r="AI282" s="80"/>
      <c r="AJ282" s="80"/>
    </row>
    <row r="283" spans="12:36" s="78" customFormat="1" ht="31.5">
      <c r="L283" s="189"/>
      <c r="M283" s="79"/>
      <c r="P283" s="164" t="s">
        <v>87</v>
      </c>
      <c r="Q283" s="119"/>
      <c r="R283" s="119"/>
      <c r="S283" s="161"/>
      <c r="T283" s="162"/>
      <c r="U283" s="162"/>
      <c r="V283" s="110"/>
      <c r="W283" s="110"/>
      <c r="X283" s="119" t="s">
        <v>166</v>
      </c>
      <c r="Y283" s="119"/>
      <c r="Z283" s="215" t="s">
        <v>169</v>
      </c>
      <c r="AA283" s="80"/>
      <c r="AB283" s="80"/>
      <c r="AC283" s="80"/>
      <c r="AD283" s="80"/>
      <c r="AE283" s="80"/>
      <c r="AF283" s="80"/>
      <c r="AG283" s="80"/>
      <c r="AH283" s="80"/>
      <c r="AI283" s="80"/>
      <c r="AJ283" s="80"/>
    </row>
    <row r="284" spans="12:36" s="78" customFormat="1" ht="31.5">
      <c r="L284" s="189"/>
      <c r="M284" s="79"/>
      <c r="P284" s="164" t="s">
        <v>86</v>
      </c>
      <c r="Q284" s="119"/>
      <c r="R284" s="119"/>
      <c r="S284" s="161"/>
      <c r="T284" s="162"/>
      <c r="U284" s="162"/>
      <c r="V284" s="110"/>
      <c r="W284" s="110"/>
      <c r="X284" s="119" t="s">
        <v>166</v>
      </c>
      <c r="Y284" s="119"/>
      <c r="Z284" s="215" t="s">
        <v>169</v>
      </c>
      <c r="AA284" s="80"/>
      <c r="AB284" s="80"/>
      <c r="AC284" s="80"/>
      <c r="AD284" s="80"/>
      <c r="AE284" s="80"/>
      <c r="AF284" s="80"/>
      <c r="AG284" s="80"/>
      <c r="AH284" s="80"/>
      <c r="AI284" s="80"/>
      <c r="AJ284" s="80"/>
    </row>
    <row r="285" spans="12:36" s="78" customFormat="1" ht="31.5">
      <c r="L285" s="189"/>
      <c r="M285" s="79"/>
      <c r="P285" s="164" t="s">
        <v>89</v>
      </c>
      <c r="Q285" s="119"/>
      <c r="R285" s="119"/>
      <c r="S285" s="161"/>
      <c r="T285" s="162"/>
      <c r="U285" s="162"/>
      <c r="V285" s="110"/>
      <c r="W285" s="110"/>
      <c r="X285" s="119" t="s">
        <v>166</v>
      </c>
      <c r="Y285" s="119"/>
      <c r="Z285" s="215" t="s">
        <v>169</v>
      </c>
      <c r="AA285" s="80"/>
      <c r="AB285" s="80"/>
      <c r="AC285" s="80"/>
      <c r="AD285" s="80"/>
      <c r="AE285" s="80"/>
      <c r="AF285" s="80"/>
      <c r="AG285" s="80"/>
      <c r="AH285" s="80"/>
      <c r="AI285" s="80"/>
      <c r="AJ285" s="80"/>
    </row>
    <row r="286" spans="12:36" s="78" customFormat="1" ht="31.5">
      <c r="L286" s="189"/>
      <c r="M286" s="79"/>
      <c r="P286" s="164" t="s">
        <v>88</v>
      </c>
      <c r="Q286" s="119"/>
      <c r="R286" s="119"/>
      <c r="S286" s="161"/>
      <c r="T286" s="162"/>
      <c r="U286" s="162"/>
      <c r="V286" s="110"/>
      <c r="W286" s="110"/>
      <c r="X286" s="119" t="s">
        <v>166</v>
      </c>
      <c r="Y286" s="119"/>
      <c r="Z286" s="215" t="s">
        <v>169</v>
      </c>
      <c r="AA286" s="80"/>
      <c r="AB286" s="80"/>
      <c r="AC286" s="80"/>
      <c r="AD286" s="80"/>
      <c r="AE286" s="80"/>
      <c r="AF286" s="80"/>
      <c r="AG286" s="80"/>
      <c r="AH286" s="80"/>
      <c r="AI286" s="80"/>
      <c r="AJ286" s="80"/>
    </row>
    <row r="287" spans="12:36" s="78" customFormat="1" ht="15.75">
      <c r="L287" s="189"/>
      <c r="M287" s="79"/>
      <c r="P287" s="216"/>
      <c r="Q287" s="216"/>
      <c r="R287" s="216"/>
      <c r="S287" s="216"/>
      <c r="T287" s="216"/>
      <c r="U287" s="216"/>
      <c r="V287" s="216"/>
      <c r="W287" s="216"/>
      <c r="X287" s="216"/>
      <c r="Y287" s="216"/>
      <c r="Z287" s="216"/>
      <c r="AA287" s="80"/>
      <c r="AB287" s="80"/>
      <c r="AC287" s="80"/>
      <c r="AD287" s="80"/>
      <c r="AE287" s="80"/>
      <c r="AF287" s="80"/>
      <c r="AG287" s="80"/>
      <c r="AH287" s="80"/>
      <c r="AI287" s="80"/>
      <c r="AJ287" s="80"/>
    </row>
    <row r="288" spans="12:36" s="78" customFormat="1" ht="31.5">
      <c r="L288" s="189"/>
      <c r="M288" s="79"/>
      <c r="P288" s="164" t="s">
        <v>87</v>
      </c>
      <c r="Q288" s="119"/>
      <c r="R288" s="119"/>
      <c r="S288" s="161"/>
      <c r="T288" s="162"/>
      <c r="U288" s="162"/>
      <c r="V288" s="110"/>
      <c r="W288" s="110"/>
      <c r="X288" s="119" t="s">
        <v>166</v>
      </c>
      <c r="Y288" s="119"/>
      <c r="Z288" s="215" t="s">
        <v>170</v>
      </c>
      <c r="AA288" s="80"/>
      <c r="AB288" s="80"/>
      <c r="AC288" s="80"/>
      <c r="AD288" s="80"/>
      <c r="AE288" s="80"/>
      <c r="AF288" s="80"/>
      <c r="AG288" s="80"/>
      <c r="AH288" s="80"/>
      <c r="AI288" s="80"/>
      <c r="AJ288" s="80"/>
    </row>
    <row r="289" spans="12:36" s="78" customFormat="1" ht="31.5">
      <c r="L289" s="189"/>
      <c r="M289" s="79"/>
      <c r="P289" s="164" t="s">
        <v>86</v>
      </c>
      <c r="Q289" s="119"/>
      <c r="R289" s="119"/>
      <c r="S289" s="161"/>
      <c r="T289" s="162"/>
      <c r="U289" s="162"/>
      <c r="V289" s="110"/>
      <c r="W289" s="110"/>
      <c r="X289" s="119" t="s">
        <v>166</v>
      </c>
      <c r="Y289" s="119"/>
      <c r="Z289" s="215" t="s">
        <v>170</v>
      </c>
      <c r="AA289" s="80"/>
      <c r="AB289" s="80"/>
      <c r="AC289" s="80"/>
      <c r="AD289" s="80"/>
      <c r="AE289" s="80"/>
      <c r="AF289" s="80"/>
      <c r="AG289" s="80"/>
      <c r="AH289" s="80"/>
      <c r="AI289" s="80"/>
      <c r="AJ289" s="80"/>
    </row>
    <row r="290" spans="12:36" s="78" customFormat="1" ht="31.5">
      <c r="L290" s="189"/>
      <c r="M290" s="79"/>
      <c r="P290" s="164" t="s">
        <v>89</v>
      </c>
      <c r="Q290" s="119"/>
      <c r="R290" s="119"/>
      <c r="S290" s="161"/>
      <c r="T290" s="162"/>
      <c r="U290" s="162"/>
      <c r="V290" s="110"/>
      <c r="W290" s="110"/>
      <c r="X290" s="119" t="s">
        <v>166</v>
      </c>
      <c r="Y290" s="119"/>
      <c r="Z290" s="215" t="s">
        <v>170</v>
      </c>
      <c r="AA290" s="80"/>
      <c r="AB290" s="80"/>
      <c r="AC290" s="80"/>
      <c r="AD290" s="80"/>
      <c r="AE290" s="80"/>
      <c r="AF290" s="80"/>
      <c r="AG290" s="80"/>
      <c r="AH290" s="80"/>
      <c r="AI290" s="80"/>
      <c r="AJ290" s="80"/>
    </row>
    <row r="291" spans="12:36" s="78" customFormat="1" ht="31.5">
      <c r="L291" s="189"/>
      <c r="M291" s="79"/>
      <c r="P291" s="164" t="s">
        <v>88</v>
      </c>
      <c r="Q291" s="119"/>
      <c r="R291" s="119"/>
      <c r="S291" s="161"/>
      <c r="T291" s="162"/>
      <c r="U291" s="162"/>
      <c r="V291" s="110"/>
      <c r="W291" s="110"/>
      <c r="X291" s="119" t="s">
        <v>166</v>
      </c>
      <c r="Y291" s="119"/>
      <c r="Z291" s="215" t="s">
        <v>170</v>
      </c>
      <c r="AA291" s="80"/>
      <c r="AB291" s="80"/>
      <c r="AC291" s="80"/>
      <c r="AD291" s="80"/>
      <c r="AE291" s="80"/>
      <c r="AF291" s="80"/>
      <c r="AG291" s="80"/>
      <c r="AH291" s="80"/>
      <c r="AI291" s="80"/>
      <c r="AJ291" s="80"/>
    </row>
    <row r="292" spans="12:36" s="78" customFormat="1" ht="15.75">
      <c r="L292" s="189"/>
      <c r="M292" s="79"/>
      <c r="P292" s="216"/>
      <c r="Q292" s="216"/>
      <c r="R292" s="216"/>
      <c r="S292" s="216"/>
      <c r="T292" s="216"/>
      <c r="U292" s="216"/>
      <c r="V292" s="216"/>
      <c r="W292" s="216"/>
      <c r="X292" s="216"/>
      <c r="Y292" s="216"/>
      <c r="Z292" s="216"/>
      <c r="AA292" s="80"/>
      <c r="AB292" s="80"/>
      <c r="AC292" s="80"/>
      <c r="AD292" s="80"/>
      <c r="AE292" s="80"/>
      <c r="AF292" s="80"/>
      <c r="AG292" s="80"/>
      <c r="AH292" s="80"/>
      <c r="AI292" s="80"/>
      <c r="AJ292" s="80"/>
    </row>
    <row r="293" spans="12:36" s="78" customFormat="1" ht="31.5">
      <c r="L293" s="189"/>
      <c r="M293" s="79"/>
      <c r="P293" s="164" t="s">
        <v>87</v>
      </c>
      <c r="Q293" s="119"/>
      <c r="R293" s="119"/>
      <c r="S293" s="161"/>
      <c r="T293" s="162"/>
      <c r="U293" s="162"/>
      <c r="V293" s="110"/>
      <c r="W293" s="110"/>
      <c r="X293" s="119" t="s">
        <v>166</v>
      </c>
      <c r="Y293" s="119"/>
      <c r="Z293" s="215" t="s">
        <v>171</v>
      </c>
      <c r="AA293" s="80"/>
      <c r="AB293" s="80"/>
      <c r="AC293" s="80"/>
      <c r="AD293" s="80"/>
      <c r="AE293" s="80"/>
      <c r="AF293" s="80"/>
      <c r="AG293" s="80"/>
      <c r="AH293" s="80"/>
      <c r="AI293" s="80"/>
      <c r="AJ293" s="80"/>
    </row>
    <row r="294" spans="12:36" s="78" customFormat="1" ht="31.5">
      <c r="L294" s="189"/>
      <c r="M294" s="79"/>
      <c r="P294" s="164" t="s">
        <v>86</v>
      </c>
      <c r="Q294" s="119"/>
      <c r="R294" s="119"/>
      <c r="S294" s="161"/>
      <c r="T294" s="162"/>
      <c r="U294" s="162"/>
      <c r="V294" s="110"/>
      <c r="W294" s="110"/>
      <c r="X294" s="119" t="s">
        <v>166</v>
      </c>
      <c r="Y294" s="119"/>
      <c r="Z294" s="215" t="s">
        <v>171</v>
      </c>
      <c r="AA294" s="80"/>
      <c r="AB294" s="80"/>
      <c r="AC294" s="80"/>
      <c r="AD294" s="80"/>
      <c r="AE294" s="80"/>
      <c r="AF294" s="80"/>
      <c r="AG294" s="80"/>
      <c r="AH294" s="80"/>
      <c r="AI294" s="80"/>
      <c r="AJ294" s="80"/>
    </row>
    <row r="295" spans="12:36" s="78" customFormat="1" ht="31.5">
      <c r="L295" s="189"/>
      <c r="M295" s="79"/>
      <c r="P295" s="164" t="s">
        <v>89</v>
      </c>
      <c r="Q295" s="119"/>
      <c r="R295" s="119"/>
      <c r="S295" s="161"/>
      <c r="T295" s="162"/>
      <c r="U295" s="162"/>
      <c r="V295" s="110"/>
      <c r="W295" s="110"/>
      <c r="X295" s="119" t="s">
        <v>166</v>
      </c>
      <c r="Y295" s="119"/>
      <c r="Z295" s="215" t="s">
        <v>171</v>
      </c>
      <c r="AA295" s="80"/>
      <c r="AB295" s="80"/>
      <c r="AC295" s="80"/>
      <c r="AD295" s="80"/>
      <c r="AE295" s="80"/>
      <c r="AF295" s="80"/>
      <c r="AG295" s="80"/>
      <c r="AH295" s="80"/>
      <c r="AI295" s="80"/>
      <c r="AJ295" s="80"/>
    </row>
    <row r="296" spans="12:36" s="78" customFormat="1" ht="31.5">
      <c r="L296" s="189"/>
      <c r="M296" s="79"/>
      <c r="P296" s="164" t="s">
        <v>88</v>
      </c>
      <c r="Q296" s="119"/>
      <c r="R296" s="119"/>
      <c r="S296" s="161"/>
      <c r="T296" s="162"/>
      <c r="U296" s="162"/>
      <c r="V296" s="110"/>
      <c r="W296" s="110"/>
      <c r="X296" s="119" t="s">
        <v>166</v>
      </c>
      <c r="Y296" s="119"/>
      <c r="Z296" s="215" t="s">
        <v>171</v>
      </c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</row>
    <row r="297" spans="12:36" s="78" customFormat="1" ht="15.75">
      <c r="L297" s="189"/>
      <c r="M297" s="79"/>
      <c r="P297" s="216"/>
      <c r="Q297" s="216"/>
      <c r="R297" s="216"/>
      <c r="S297" s="216"/>
      <c r="T297" s="216"/>
      <c r="U297" s="216"/>
      <c r="V297" s="216"/>
      <c r="W297" s="216"/>
      <c r="X297" s="216"/>
      <c r="Y297" s="216"/>
      <c r="Z297" s="216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</row>
    <row r="298" spans="12:36" s="78" customFormat="1" ht="31.5">
      <c r="L298" s="189"/>
      <c r="M298" s="79"/>
      <c r="P298" s="164" t="s">
        <v>87</v>
      </c>
      <c r="Q298" s="119"/>
      <c r="R298" s="119"/>
      <c r="S298" s="161"/>
      <c r="T298" s="162"/>
      <c r="U298" s="162"/>
      <c r="V298" s="110"/>
      <c r="W298" s="110"/>
      <c r="X298" s="119" t="s">
        <v>166</v>
      </c>
      <c r="Y298" s="119"/>
      <c r="Z298" s="215" t="s">
        <v>196</v>
      </c>
      <c r="AA298" s="80"/>
      <c r="AB298" s="80"/>
      <c r="AC298" s="80"/>
      <c r="AD298" s="80"/>
      <c r="AE298" s="80"/>
      <c r="AF298" s="80"/>
      <c r="AG298" s="80"/>
      <c r="AH298" s="80"/>
      <c r="AI298" s="80"/>
      <c r="AJ298" s="80"/>
    </row>
    <row r="299" spans="12:36" s="78" customFormat="1" ht="31.5">
      <c r="L299" s="189"/>
      <c r="M299" s="79"/>
      <c r="P299" s="164" t="s">
        <v>86</v>
      </c>
      <c r="Q299" s="119"/>
      <c r="R299" s="119"/>
      <c r="S299" s="161"/>
      <c r="T299" s="162"/>
      <c r="U299" s="162"/>
      <c r="V299" s="110"/>
      <c r="W299" s="110"/>
      <c r="X299" s="119" t="s">
        <v>166</v>
      </c>
      <c r="Y299" s="119"/>
      <c r="Z299" s="215" t="s">
        <v>196</v>
      </c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</row>
    <row r="300" spans="12:36" s="78" customFormat="1" ht="31.5">
      <c r="L300" s="189"/>
      <c r="M300" s="79"/>
      <c r="P300" s="164" t="s">
        <v>89</v>
      </c>
      <c r="Q300" s="119"/>
      <c r="R300" s="119"/>
      <c r="S300" s="161"/>
      <c r="T300" s="162"/>
      <c r="U300" s="162"/>
      <c r="V300" s="110"/>
      <c r="W300" s="110"/>
      <c r="X300" s="119" t="s">
        <v>166</v>
      </c>
      <c r="Y300" s="119"/>
      <c r="Z300" s="215" t="s">
        <v>196</v>
      </c>
      <c r="AA300" s="80"/>
      <c r="AB300" s="80"/>
      <c r="AC300" s="80"/>
      <c r="AD300" s="80"/>
      <c r="AE300" s="80"/>
      <c r="AF300" s="80"/>
      <c r="AG300" s="80"/>
      <c r="AH300" s="80"/>
      <c r="AI300" s="80"/>
      <c r="AJ300" s="80"/>
    </row>
    <row r="301" spans="12:36" s="78" customFormat="1" ht="31.5">
      <c r="L301" s="189"/>
      <c r="M301" s="79"/>
      <c r="P301" s="164" t="s">
        <v>88</v>
      </c>
      <c r="Q301" s="119"/>
      <c r="R301" s="119"/>
      <c r="S301" s="161"/>
      <c r="T301" s="162"/>
      <c r="U301" s="162"/>
      <c r="V301" s="110"/>
      <c r="W301" s="110"/>
      <c r="X301" s="119" t="s">
        <v>166</v>
      </c>
      <c r="Y301" s="119"/>
      <c r="Z301" s="215" t="s">
        <v>196</v>
      </c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</row>
    <row r="302" spans="12:36" s="78" customFormat="1" ht="15.75">
      <c r="L302" s="189"/>
      <c r="M302" s="79"/>
      <c r="P302" s="216"/>
      <c r="Q302" s="216"/>
      <c r="R302" s="216"/>
      <c r="S302" s="216"/>
      <c r="T302" s="216"/>
      <c r="U302" s="216"/>
      <c r="V302" s="216"/>
      <c r="W302" s="216"/>
      <c r="X302" s="216"/>
      <c r="Y302" s="216"/>
      <c r="Z302" s="216"/>
      <c r="AA302" s="80"/>
      <c r="AB302" s="80"/>
      <c r="AC302" s="80"/>
      <c r="AD302" s="80"/>
      <c r="AE302" s="80"/>
      <c r="AF302" s="80"/>
      <c r="AG302" s="80"/>
      <c r="AH302" s="80"/>
      <c r="AI302" s="80"/>
      <c r="AJ302" s="80"/>
    </row>
    <row r="303" spans="12:36" s="78" customFormat="1" ht="31.5">
      <c r="L303" s="189"/>
      <c r="M303" s="79"/>
      <c r="P303" s="164" t="s">
        <v>87</v>
      </c>
      <c r="Q303" s="119"/>
      <c r="R303" s="119"/>
      <c r="S303" s="161"/>
      <c r="T303" s="162"/>
      <c r="U303" s="162"/>
      <c r="V303" s="110"/>
      <c r="W303" s="110"/>
      <c r="X303" s="119" t="s">
        <v>166</v>
      </c>
      <c r="Y303" s="119"/>
      <c r="Z303" s="215" t="s">
        <v>197</v>
      </c>
      <c r="AA303" s="80"/>
      <c r="AB303" s="80"/>
      <c r="AC303" s="80"/>
      <c r="AD303" s="80"/>
      <c r="AE303" s="80"/>
      <c r="AF303" s="80"/>
      <c r="AG303" s="80"/>
      <c r="AH303" s="80"/>
      <c r="AI303" s="80"/>
      <c r="AJ303" s="80"/>
    </row>
    <row r="304" spans="12:36" s="78" customFormat="1" ht="31.5">
      <c r="L304" s="189"/>
      <c r="M304" s="79"/>
      <c r="P304" s="164" t="s">
        <v>86</v>
      </c>
      <c r="Q304" s="119"/>
      <c r="R304" s="119"/>
      <c r="S304" s="161"/>
      <c r="T304" s="162"/>
      <c r="U304" s="162"/>
      <c r="V304" s="110"/>
      <c r="W304" s="110"/>
      <c r="X304" s="119" t="s">
        <v>166</v>
      </c>
      <c r="Y304" s="119"/>
      <c r="Z304" s="215" t="s">
        <v>197</v>
      </c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</row>
    <row r="305" spans="12:36" s="78" customFormat="1" ht="31.5">
      <c r="L305" s="189"/>
      <c r="M305" s="79"/>
      <c r="P305" s="164" t="s">
        <v>89</v>
      </c>
      <c r="Q305" s="119"/>
      <c r="R305" s="119"/>
      <c r="S305" s="161"/>
      <c r="T305" s="162"/>
      <c r="U305" s="162"/>
      <c r="V305" s="110"/>
      <c r="W305" s="110"/>
      <c r="X305" s="119" t="s">
        <v>166</v>
      </c>
      <c r="Y305" s="119"/>
      <c r="Z305" s="215" t="s">
        <v>197</v>
      </c>
      <c r="AA305" s="80"/>
      <c r="AB305" s="80"/>
      <c r="AC305" s="80"/>
      <c r="AD305" s="80"/>
      <c r="AE305" s="80"/>
      <c r="AF305" s="80"/>
      <c r="AG305" s="80"/>
      <c r="AH305" s="80"/>
      <c r="AI305" s="80"/>
      <c r="AJ305" s="80"/>
    </row>
    <row r="306" spans="12:36" s="78" customFormat="1" ht="31.5">
      <c r="L306" s="189"/>
      <c r="M306" s="79"/>
      <c r="P306" s="164" t="s">
        <v>88</v>
      </c>
      <c r="Q306" s="119"/>
      <c r="R306" s="119"/>
      <c r="S306" s="161"/>
      <c r="T306" s="162"/>
      <c r="U306" s="162"/>
      <c r="V306" s="110"/>
      <c r="W306" s="110"/>
      <c r="X306" s="119" t="s">
        <v>166</v>
      </c>
      <c r="Y306" s="119"/>
      <c r="Z306" s="215" t="s">
        <v>197</v>
      </c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</row>
    <row r="307" spans="12:36" s="78" customFormat="1" ht="15.75">
      <c r="L307" s="189"/>
      <c r="M307" s="79"/>
      <c r="P307" s="216"/>
      <c r="Q307" s="216"/>
      <c r="R307" s="216"/>
      <c r="S307" s="216"/>
      <c r="T307" s="216"/>
      <c r="U307" s="216"/>
      <c r="V307" s="216"/>
      <c r="W307" s="216"/>
      <c r="X307" s="216"/>
      <c r="Y307" s="216"/>
      <c r="Z307" s="216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</row>
    <row r="308" spans="12:36" s="78" customFormat="1" ht="31.5">
      <c r="L308" s="189"/>
      <c r="M308" s="79"/>
      <c r="P308" s="164" t="s">
        <v>87</v>
      </c>
      <c r="Q308" s="119"/>
      <c r="R308" s="119"/>
      <c r="S308" s="161"/>
      <c r="T308" s="162"/>
      <c r="U308" s="162"/>
      <c r="V308" s="110"/>
      <c r="W308" s="110"/>
      <c r="X308" s="119" t="s">
        <v>166</v>
      </c>
      <c r="Y308" s="119"/>
      <c r="Z308" s="215" t="s">
        <v>198</v>
      </c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</row>
    <row r="309" spans="12:36" s="78" customFormat="1" ht="31.5">
      <c r="L309" s="189"/>
      <c r="M309" s="79"/>
      <c r="P309" s="164" t="s">
        <v>86</v>
      </c>
      <c r="Q309" s="119"/>
      <c r="R309" s="119"/>
      <c r="S309" s="161"/>
      <c r="T309" s="162"/>
      <c r="U309" s="162"/>
      <c r="V309" s="110"/>
      <c r="W309" s="110"/>
      <c r="X309" s="119" t="s">
        <v>166</v>
      </c>
      <c r="Y309" s="119"/>
      <c r="Z309" s="215" t="s">
        <v>198</v>
      </c>
      <c r="AA309" s="80"/>
      <c r="AB309" s="80"/>
      <c r="AC309" s="80"/>
      <c r="AD309" s="80"/>
      <c r="AE309" s="80"/>
      <c r="AF309" s="80"/>
      <c r="AG309" s="80"/>
      <c r="AH309" s="80"/>
      <c r="AI309" s="80"/>
      <c r="AJ309" s="80"/>
    </row>
    <row r="310" spans="12:36" s="78" customFormat="1" ht="31.5">
      <c r="L310" s="189"/>
      <c r="M310" s="79"/>
      <c r="P310" s="164" t="s">
        <v>89</v>
      </c>
      <c r="Q310" s="119"/>
      <c r="R310" s="119"/>
      <c r="S310" s="161"/>
      <c r="T310" s="162"/>
      <c r="U310" s="162"/>
      <c r="V310" s="110"/>
      <c r="W310" s="110"/>
      <c r="X310" s="119" t="s">
        <v>166</v>
      </c>
      <c r="Y310" s="119"/>
      <c r="Z310" s="215" t="s">
        <v>198</v>
      </c>
      <c r="AA310" s="80"/>
      <c r="AB310" s="80"/>
      <c r="AC310" s="80"/>
      <c r="AD310" s="80"/>
      <c r="AE310" s="80"/>
      <c r="AF310" s="80"/>
      <c r="AG310" s="80"/>
      <c r="AH310" s="80"/>
      <c r="AI310" s="80"/>
      <c r="AJ310" s="80"/>
    </row>
    <row r="311" spans="12:36" s="78" customFormat="1" ht="31.5">
      <c r="L311" s="189"/>
      <c r="M311" s="79"/>
      <c r="P311" s="164" t="s">
        <v>88</v>
      </c>
      <c r="Q311" s="119"/>
      <c r="R311" s="119"/>
      <c r="S311" s="161"/>
      <c r="T311" s="162"/>
      <c r="U311" s="162"/>
      <c r="V311" s="110"/>
      <c r="W311" s="110"/>
      <c r="X311" s="119" t="s">
        <v>166</v>
      </c>
      <c r="Y311" s="119"/>
      <c r="Z311" s="215" t="s">
        <v>198</v>
      </c>
      <c r="AA311" s="80"/>
      <c r="AB311" s="80"/>
      <c r="AC311" s="80"/>
      <c r="AD311" s="80"/>
      <c r="AE311" s="80"/>
      <c r="AF311" s="80"/>
      <c r="AG311" s="80"/>
      <c r="AH311" s="80"/>
      <c r="AI311" s="80"/>
      <c r="AJ311" s="80"/>
    </row>
    <row r="312" spans="12:36" s="78" customFormat="1" ht="15.75">
      <c r="L312" s="189"/>
      <c r="M312" s="79"/>
      <c r="P312" s="216"/>
      <c r="Q312" s="216"/>
      <c r="R312" s="216"/>
      <c r="S312" s="216"/>
      <c r="T312" s="216"/>
      <c r="U312" s="216"/>
      <c r="V312" s="216"/>
      <c r="W312" s="216"/>
      <c r="X312" s="216"/>
      <c r="Y312" s="216"/>
      <c r="Z312" s="216"/>
      <c r="AA312" s="80"/>
      <c r="AB312" s="80"/>
      <c r="AC312" s="80"/>
      <c r="AD312" s="80"/>
      <c r="AE312" s="80"/>
      <c r="AF312" s="80"/>
      <c r="AG312" s="80"/>
      <c r="AH312" s="80"/>
      <c r="AI312" s="80"/>
      <c r="AJ312" s="80"/>
    </row>
    <row r="313" spans="12:36" s="78" customFormat="1" ht="31.5">
      <c r="L313" s="189"/>
      <c r="M313" s="79"/>
      <c r="P313" s="164" t="s">
        <v>87</v>
      </c>
      <c r="Q313" s="119"/>
      <c r="R313" s="119"/>
      <c r="S313" s="161"/>
      <c r="T313" s="162"/>
      <c r="U313" s="162"/>
      <c r="V313" s="110"/>
      <c r="W313" s="110"/>
      <c r="X313" s="119" t="s">
        <v>199</v>
      </c>
      <c r="Y313" s="119"/>
      <c r="Z313" s="215" t="s">
        <v>200</v>
      </c>
      <c r="AA313" s="80"/>
      <c r="AB313" s="80"/>
      <c r="AC313" s="80"/>
      <c r="AD313" s="80"/>
      <c r="AE313" s="80"/>
      <c r="AF313" s="80"/>
      <c r="AG313" s="80"/>
      <c r="AH313" s="80"/>
      <c r="AI313" s="80"/>
      <c r="AJ313" s="80"/>
    </row>
    <row r="314" spans="12:36" s="78" customFormat="1" ht="31.5">
      <c r="L314" s="189"/>
      <c r="M314" s="79"/>
      <c r="P314" s="164" t="s">
        <v>86</v>
      </c>
      <c r="Q314" s="119"/>
      <c r="R314" s="119"/>
      <c r="S314" s="161"/>
      <c r="T314" s="162"/>
      <c r="U314" s="162"/>
      <c r="V314" s="110"/>
      <c r="W314" s="110"/>
      <c r="X314" s="119" t="s">
        <v>199</v>
      </c>
      <c r="Y314" s="119"/>
      <c r="Z314" s="215" t="s">
        <v>200</v>
      </c>
      <c r="AA314" s="80"/>
      <c r="AB314" s="80"/>
      <c r="AC314" s="80"/>
      <c r="AD314" s="80"/>
      <c r="AE314" s="80"/>
      <c r="AF314" s="80"/>
      <c r="AG314" s="80"/>
      <c r="AH314" s="80"/>
      <c r="AI314" s="80"/>
      <c r="AJ314" s="80"/>
    </row>
    <row r="315" spans="12:36" s="78" customFormat="1" ht="31.5">
      <c r="L315" s="189"/>
      <c r="M315" s="79"/>
      <c r="P315" s="164" t="s">
        <v>89</v>
      </c>
      <c r="Q315" s="119"/>
      <c r="R315" s="119"/>
      <c r="S315" s="161"/>
      <c r="T315" s="162"/>
      <c r="U315" s="162"/>
      <c r="V315" s="110"/>
      <c r="W315" s="110"/>
      <c r="X315" s="119" t="s">
        <v>199</v>
      </c>
      <c r="Y315" s="119"/>
      <c r="Z315" s="215" t="s">
        <v>200</v>
      </c>
      <c r="AA315" s="80"/>
      <c r="AB315" s="80"/>
      <c r="AC315" s="80"/>
      <c r="AD315" s="80"/>
      <c r="AE315" s="80"/>
      <c r="AF315" s="80"/>
      <c r="AG315" s="80"/>
      <c r="AH315" s="80"/>
      <c r="AI315" s="80"/>
      <c r="AJ315" s="80"/>
    </row>
    <row r="316" spans="12:36" s="78" customFormat="1" ht="31.5">
      <c r="L316" s="189"/>
      <c r="M316" s="79"/>
      <c r="P316" s="164" t="s">
        <v>88</v>
      </c>
      <c r="Q316" s="119"/>
      <c r="R316" s="119"/>
      <c r="S316" s="161"/>
      <c r="T316" s="162"/>
      <c r="U316" s="162"/>
      <c r="V316" s="110"/>
      <c r="W316" s="110"/>
      <c r="X316" s="119" t="s">
        <v>199</v>
      </c>
      <c r="Y316" s="119"/>
      <c r="Z316" s="215" t="s">
        <v>200</v>
      </c>
      <c r="AA316" s="80"/>
      <c r="AB316" s="80"/>
      <c r="AC316" s="80"/>
      <c r="AD316" s="80"/>
      <c r="AE316" s="80"/>
      <c r="AF316" s="80"/>
      <c r="AG316" s="80"/>
      <c r="AH316" s="80"/>
      <c r="AI316" s="80"/>
      <c r="AJ316" s="80"/>
    </row>
    <row r="317" spans="12:36" s="78" customFormat="1" ht="15.75">
      <c r="L317" s="189"/>
      <c r="M317" s="79"/>
      <c r="P317" s="216"/>
      <c r="Q317" s="216"/>
      <c r="R317" s="216"/>
      <c r="S317" s="216"/>
      <c r="T317" s="216"/>
      <c r="U317" s="216"/>
      <c r="V317" s="216"/>
      <c r="W317" s="216"/>
      <c r="X317" s="216"/>
      <c r="Y317" s="216"/>
      <c r="Z317" s="216"/>
      <c r="AA317" s="80"/>
      <c r="AB317" s="80"/>
      <c r="AC317" s="80"/>
      <c r="AD317" s="80"/>
      <c r="AE317" s="80"/>
      <c r="AF317" s="80"/>
      <c r="AG317" s="80"/>
      <c r="AH317" s="80"/>
      <c r="AI317" s="80"/>
      <c r="AJ317" s="80"/>
    </row>
    <row r="318" spans="12:36" s="78" customFormat="1" ht="31.5">
      <c r="L318" s="189"/>
      <c r="M318" s="79"/>
      <c r="P318" s="164" t="s">
        <v>87</v>
      </c>
      <c r="Q318" s="119"/>
      <c r="R318" s="119"/>
      <c r="S318" s="161"/>
      <c r="T318" s="162"/>
      <c r="U318" s="162"/>
      <c r="V318" s="110"/>
      <c r="W318" s="110"/>
      <c r="X318" s="119" t="s">
        <v>199</v>
      </c>
      <c r="Y318" s="119"/>
      <c r="Z318" s="215" t="s">
        <v>201</v>
      </c>
      <c r="AA318" s="80"/>
      <c r="AB318" s="80"/>
      <c r="AC318" s="80"/>
      <c r="AD318" s="80"/>
      <c r="AE318" s="80"/>
      <c r="AF318" s="80"/>
      <c r="AG318" s="80"/>
      <c r="AH318" s="80"/>
      <c r="AI318" s="80"/>
      <c r="AJ318" s="80"/>
    </row>
    <row r="319" spans="12:36" s="78" customFormat="1" ht="31.5">
      <c r="L319" s="189"/>
      <c r="M319" s="79"/>
      <c r="P319" s="164" t="s">
        <v>86</v>
      </c>
      <c r="Q319" s="119"/>
      <c r="R319" s="119"/>
      <c r="S319" s="161"/>
      <c r="T319" s="162"/>
      <c r="U319" s="162"/>
      <c r="V319" s="110"/>
      <c r="W319" s="110"/>
      <c r="X319" s="119" t="s">
        <v>199</v>
      </c>
      <c r="Y319" s="119"/>
      <c r="Z319" s="215" t="s">
        <v>201</v>
      </c>
      <c r="AA319" s="80"/>
      <c r="AB319" s="80"/>
      <c r="AC319" s="80"/>
      <c r="AD319" s="80"/>
      <c r="AE319" s="80"/>
      <c r="AF319" s="80"/>
      <c r="AG319" s="80"/>
      <c r="AH319" s="80"/>
      <c r="AI319" s="80"/>
      <c r="AJ319" s="80"/>
    </row>
    <row r="320" spans="12:36" s="78" customFormat="1" ht="31.5">
      <c r="L320" s="189"/>
      <c r="M320" s="79"/>
      <c r="P320" s="164" t="s">
        <v>89</v>
      </c>
      <c r="Q320" s="119"/>
      <c r="R320" s="119"/>
      <c r="S320" s="161"/>
      <c r="T320" s="162"/>
      <c r="U320" s="162"/>
      <c r="V320" s="110"/>
      <c r="W320" s="110"/>
      <c r="X320" s="119" t="s">
        <v>199</v>
      </c>
      <c r="Y320" s="119"/>
      <c r="Z320" s="215" t="s">
        <v>201</v>
      </c>
      <c r="AA320" s="80"/>
      <c r="AB320" s="80"/>
      <c r="AC320" s="80"/>
      <c r="AD320" s="80"/>
      <c r="AE320" s="80"/>
      <c r="AF320" s="80"/>
      <c r="AG320" s="80"/>
      <c r="AH320" s="80"/>
      <c r="AI320" s="80"/>
      <c r="AJ320" s="80"/>
    </row>
    <row r="321" spans="12:36" s="78" customFormat="1" ht="31.5">
      <c r="L321" s="189"/>
      <c r="M321" s="79"/>
      <c r="P321" s="164" t="s">
        <v>88</v>
      </c>
      <c r="Q321" s="119"/>
      <c r="R321" s="119"/>
      <c r="S321" s="161"/>
      <c r="T321" s="162"/>
      <c r="U321" s="162"/>
      <c r="V321" s="110"/>
      <c r="W321" s="110"/>
      <c r="X321" s="119" t="s">
        <v>199</v>
      </c>
      <c r="Y321" s="119"/>
      <c r="Z321" s="215" t="s">
        <v>201</v>
      </c>
      <c r="AA321" s="80"/>
      <c r="AB321" s="80"/>
      <c r="AC321" s="80"/>
      <c r="AD321" s="80"/>
      <c r="AE321" s="80"/>
      <c r="AF321" s="80"/>
      <c r="AG321" s="80"/>
      <c r="AH321" s="80"/>
      <c r="AI321" s="80"/>
      <c r="AJ321" s="80"/>
    </row>
    <row r="322" spans="12:36" s="78" customFormat="1" ht="15.75">
      <c r="L322" s="189"/>
      <c r="M322" s="79"/>
      <c r="P322" s="216"/>
      <c r="Q322" s="216"/>
      <c r="R322" s="216"/>
      <c r="S322" s="216"/>
      <c r="T322" s="216"/>
      <c r="U322" s="216"/>
      <c r="V322" s="216"/>
      <c r="W322" s="216"/>
      <c r="X322" s="216"/>
      <c r="Y322" s="216"/>
      <c r="Z322" s="216"/>
      <c r="AA322" s="80"/>
      <c r="AB322" s="80"/>
      <c r="AC322" s="80"/>
      <c r="AD322" s="80"/>
      <c r="AE322" s="80"/>
      <c r="AF322" s="80"/>
      <c r="AG322" s="80"/>
      <c r="AH322" s="80"/>
      <c r="AI322" s="80"/>
      <c r="AJ322" s="80"/>
    </row>
    <row r="323" spans="12:36" s="78" customFormat="1" ht="15.75">
      <c r="L323" s="189"/>
      <c r="M323" s="79"/>
      <c r="P323" s="164" t="s">
        <v>87</v>
      </c>
      <c r="Q323" s="119"/>
      <c r="R323" s="119"/>
      <c r="S323" s="161"/>
      <c r="T323" s="162"/>
      <c r="U323" s="162"/>
      <c r="V323" s="110"/>
      <c r="W323" s="110"/>
      <c r="X323" s="119" t="s">
        <v>249</v>
      </c>
      <c r="Y323" s="119"/>
      <c r="Z323" s="215" t="s">
        <v>250</v>
      </c>
      <c r="AA323" s="80"/>
      <c r="AB323" s="80"/>
      <c r="AC323" s="80"/>
      <c r="AD323" s="80"/>
      <c r="AE323" s="80"/>
      <c r="AF323" s="80"/>
      <c r="AG323" s="80"/>
      <c r="AH323" s="80"/>
      <c r="AI323" s="80"/>
      <c r="AJ323" s="80"/>
    </row>
    <row r="324" spans="12:36" s="78" customFormat="1" ht="15.75">
      <c r="L324" s="189"/>
      <c r="M324" s="79"/>
      <c r="P324" s="164" t="s">
        <v>86</v>
      </c>
      <c r="Q324" s="119"/>
      <c r="R324" s="119"/>
      <c r="S324" s="161"/>
      <c r="T324" s="162"/>
      <c r="U324" s="162"/>
      <c r="V324" s="110"/>
      <c r="W324" s="110"/>
      <c r="X324" s="119" t="s">
        <v>249</v>
      </c>
      <c r="Y324" s="119"/>
      <c r="Z324" s="215" t="s">
        <v>250</v>
      </c>
      <c r="AA324" s="80"/>
      <c r="AB324" s="80"/>
      <c r="AC324" s="80"/>
      <c r="AD324" s="80"/>
      <c r="AE324" s="80"/>
      <c r="AF324" s="80"/>
      <c r="AG324" s="80"/>
      <c r="AH324" s="80"/>
      <c r="AI324" s="80"/>
      <c r="AJ324" s="80"/>
    </row>
    <row r="325" spans="12:36" ht="15.75">
      <c r="P325" s="164" t="s">
        <v>89</v>
      </c>
      <c r="Q325" s="119"/>
      <c r="R325" s="119"/>
      <c r="S325" s="161"/>
      <c r="T325" s="162"/>
      <c r="U325" s="162"/>
      <c r="V325" s="110"/>
      <c r="W325" s="110"/>
      <c r="X325" s="119" t="s">
        <v>249</v>
      </c>
      <c r="Y325" s="119"/>
      <c r="Z325" s="215" t="s">
        <v>250</v>
      </c>
    </row>
    <row r="326" spans="12:36" ht="15.75">
      <c r="P326" s="164" t="s">
        <v>88</v>
      </c>
      <c r="Q326" s="119"/>
      <c r="R326" s="119"/>
      <c r="S326" s="161"/>
      <c r="T326" s="162"/>
      <c r="U326" s="162"/>
      <c r="V326" s="110"/>
      <c r="W326" s="110"/>
      <c r="X326" s="119" t="s">
        <v>249</v>
      </c>
      <c r="Y326" s="119"/>
      <c r="Z326" s="215" t="s">
        <v>250</v>
      </c>
    </row>
    <row r="327" spans="12:36" ht="15.75">
      <c r="P327" s="216"/>
      <c r="Q327" s="216"/>
      <c r="R327" s="216"/>
      <c r="S327" s="216"/>
      <c r="T327" s="216"/>
      <c r="U327" s="216"/>
      <c r="V327" s="216"/>
      <c r="W327" s="216"/>
      <c r="X327" s="216"/>
      <c r="Y327" s="216"/>
      <c r="Z327" s="216"/>
    </row>
    <row r="328" spans="12:36" ht="15.75">
      <c r="P328" s="164" t="s">
        <v>87</v>
      </c>
      <c r="Q328" s="119"/>
      <c r="R328" s="119"/>
      <c r="S328" s="161"/>
      <c r="T328" s="162"/>
      <c r="U328" s="162"/>
      <c r="V328" s="110"/>
      <c r="W328" s="110"/>
      <c r="X328" s="119" t="s">
        <v>249</v>
      </c>
      <c r="Y328" s="119"/>
      <c r="Z328" s="215" t="s">
        <v>251</v>
      </c>
    </row>
    <row r="329" spans="12:36" ht="15.75">
      <c r="P329" s="164" t="s">
        <v>86</v>
      </c>
      <c r="Q329" s="119"/>
      <c r="R329" s="119"/>
      <c r="S329" s="161"/>
      <c r="T329" s="162"/>
      <c r="U329" s="162"/>
      <c r="V329" s="110"/>
      <c r="W329" s="110"/>
      <c r="X329" s="119" t="s">
        <v>249</v>
      </c>
      <c r="Y329" s="119"/>
      <c r="Z329" s="215" t="s">
        <v>251</v>
      </c>
    </row>
    <row r="330" spans="12:36" ht="15.75">
      <c r="P330" s="164" t="s">
        <v>89</v>
      </c>
      <c r="Q330" s="119"/>
      <c r="R330" s="119"/>
      <c r="S330" s="161"/>
      <c r="T330" s="162"/>
      <c r="U330" s="162"/>
      <c r="V330" s="110"/>
      <c r="W330" s="110"/>
      <c r="X330" s="119" t="s">
        <v>249</v>
      </c>
      <c r="Y330" s="119"/>
      <c r="Z330" s="215" t="s">
        <v>251</v>
      </c>
    </row>
    <row r="331" spans="12:36" ht="15.75">
      <c r="P331" s="164" t="s">
        <v>88</v>
      </c>
      <c r="Q331" s="119"/>
      <c r="R331" s="119"/>
      <c r="S331" s="161"/>
      <c r="T331" s="162"/>
      <c r="U331" s="162"/>
      <c r="V331" s="110"/>
      <c r="W331" s="110"/>
      <c r="X331" s="119" t="s">
        <v>249</v>
      </c>
      <c r="Y331" s="119"/>
      <c r="Z331" s="215" t="s">
        <v>251</v>
      </c>
    </row>
    <row r="332" spans="12:36" ht="15.75">
      <c r="P332" s="216"/>
      <c r="Q332" s="216"/>
      <c r="R332" s="216"/>
      <c r="S332" s="216"/>
      <c r="T332" s="216"/>
      <c r="U332" s="216"/>
      <c r="V332" s="216"/>
      <c r="W332" s="216"/>
      <c r="X332" s="216"/>
      <c r="Y332" s="216"/>
      <c r="Z332" s="216"/>
    </row>
    <row r="333" spans="12:36" ht="15.75">
      <c r="P333" s="164" t="s">
        <v>87</v>
      </c>
      <c r="Q333" s="119"/>
      <c r="R333" s="119"/>
      <c r="S333" s="161"/>
      <c r="T333" s="162"/>
      <c r="U333" s="162"/>
      <c r="V333" s="110"/>
      <c r="W333" s="110"/>
      <c r="X333" s="119" t="s">
        <v>249</v>
      </c>
      <c r="Y333" s="119"/>
      <c r="Z333" s="215" t="s">
        <v>252</v>
      </c>
    </row>
    <row r="334" spans="12:36" ht="15.75">
      <c r="P334" s="164" t="s">
        <v>86</v>
      </c>
      <c r="Q334" s="119"/>
      <c r="R334" s="119"/>
      <c r="S334" s="161"/>
      <c r="T334" s="162"/>
      <c r="U334" s="162"/>
      <c r="V334" s="110"/>
      <c r="W334" s="110"/>
      <c r="X334" s="119" t="s">
        <v>249</v>
      </c>
      <c r="Y334" s="119"/>
      <c r="Z334" s="215" t="s">
        <v>252</v>
      </c>
    </row>
    <row r="335" spans="12:36" ht="15.75">
      <c r="P335" s="164" t="s">
        <v>89</v>
      </c>
      <c r="Q335" s="119"/>
      <c r="R335" s="119"/>
      <c r="S335" s="161"/>
      <c r="T335" s="162"/>
      <c r="U335" s="162"/>
      <c r="V335" s="110"/>
      <c r="W335" s="110"/>
      <c r="X335" s="119" t="s">
        <v>249</v>
      </c>
      <c r="Y335" s="119"/>
      <c r="Z335" s="215" t="s">
        <v>252</v>
      </c>
    </row>
    <row r="336" spans="12:36" ht="15.75">
      <c r="P336" s="164" t="s">
        <v>88</v>
      </c>
      <c r="Q336" s="119"/>
      <c r="R336" s="119"/>
      <c r="S336" s="161"/>
      <c r="T336" s="162"/>
      <c r="U336" s="162"/>
      <c r="V336" s="110"/>
      <c r="W336" s="110"/>
      <c r="X336" s="119" t="s">
        <v>249</v>
      </c>
      <c r="Y336" s="119"/>
      <c r="Z336" s="215" t="s">
        <v>252</v>
      </c>
    </row>
    <row r="337" spans="16:26" ht="15.75">
      <c r="P337" s="216"/>
      <c r="Q337" s="216"/>
      <c r="R337" s="216"/>
      <c r="S337" s="216"/>
      <c r="T337" s="216"/>
      <c r="U337" s="216"/>
      <c r="V337" s="216"/>
      <c r="W337" s="216"/>
      <c r="X337" s="216"/>
      <c r="Y337" s="216"/>
      <c r="Z337" s="216"/>
    </row>
    <row r="338" spans="16:26" ht="15.75">
      <c r="P338" s="164" t="s">
        <v>87</v>
      </c>
      <c r="Q338" s="119"/>
      <c r="R338" s="119"/>
      <c r="S338" s="161"/>
      <c r="T338" s="162"/>
      <c r="U338" s="162"/>
      <c r="V338" s="110"/>
      <c r="W338" s="110"/>
      <c r="X338" s="119" t="s">
        <v>242</v>
      </c>
      <c r="Y338" s="119"/>
      <c r="Z338" s="215" t="s">
        <v>234</v>
      </c>
    </row>
    <row r="339" spans="16:26" ht="15.75">
      <c r="P339" s="164" t="s">
        <v>86</v>
      </c>
      <c r="Q339" s="119"/>
      <c r="R339" s="119"/>
      <c r="S339" s="161"/>
      <c r="T339" s="162"/>
      <c r="U339" s="162"/>
      <c r="V339" s="110"/>
      <c r="W339" s="110"/>
      <c r="X339" s="119" t="s">
        <v>242</v>
      </c>
      <c r="Y339" s="119"/>
      <c r="Z339" s="215" t="s">
        <v>234</v>
      </c>
    </row>
    <row r="340" spans="16:26" ht="15.75">
      <c r="P340" s="164" t="s">
        <v>89</v>
      </c>
      <c r="Q340" s="119"/>
      <c r="R340" s="119"/>
      <c r="S340" s="161"/>
      <c r="T340" s="162"/>
      <c r="U340" s="162"/>
      <c r="V340" s="110"/>
      <c r="W340" s="110"/>
      <c r="X340" s="119" t="s">
        <v>242</v>
      </c>
      <c r="Y340" s="119"/>
      <c r="Z340" s="215" t="s">
        <v>234</v>
      </c>
    </row>
    <row r="341" spans="16:26" ht="15.75">
      <c r="P341" s="164" t="s">
        <v>88</v>
      </c>
      <c r="Q341" s="119"/>
      <c r="R341" s="119"/>
      <c r="S341" s="161"/>
      <c r="T341" s="162"/>
      <c r="U341" s="162"/>
      <c r="V341" s="110"/>
      <c r="W341" s="110"/>
      <c r="X341" s="119" t="s">
        <v>242</v>
      </c>
      <c r="Y341" s="119"/>
      <c r="Z341" s="215" t="s">
        <v>234</v>
      </c>
    </row>
    <row r="342" spans="16:26" ht="15.75">
      <c r="P342" s="216"/>
      <c r="Q342" s="216"/>
      <c r="R342" s="216"/>
      <c r="S342" s="216"/>
      <c r="T342" s="216"/>
      <c r="U342" s="216"/>
      <c r="V342" s="216"/>
      <c r="W342" s="216"/>
      <c r="X342" s="216"/>
      <c r="Y342" s="216"/>
      <c r="Z342" s="216"/>
    </row>
    <row r="343" spans="16:26" ht="15.75">
      <c r="P343" s="164" t="s">
        <v>87</v>
      </c>
      <c r="Q343" s="119"/>
      <c r="R343" s="119"/>
      <c r="S343" s="161"/>
      <c r="T343" s="162"/>
      <c r="U343" s="162"/>
      <c r="V343" s="110"/>
      <c r="W343" s="110"/>
      <c r="X343" s="119" t="s">
        <v>262</v>
      </c>
      <c r="Y343" s="119"/>
      <c r="Z343" s="215" t="s">
        <v>261</v>
      </c>
    </row>
    <row r="344" spans="16:26" ht="15.75">
      <c r="P344" s="164" t="s">
        <v>86</v>
      </c>
      <c r="Q344" s="119"/>
      <c r="R344" s="119"/>
      <c r="S344" s="161"/>
      <c r="T344" s="162"/>
      <c r="U344" s="162"/>
      <c r="V344" s="110"/>
      <c r="W344" s="110"/>
      <c r="X344" s="119" t="s">
        <v>262</v>
      </c>
      <c r="Y344" s="119"/>
      <c r="Z344" s="215" t="s">
        <v>261</v>
      </c>
    </row>
    <row r="345" spans="16:26" ht="42.75" customHeight="1">
      <c r="P345" s="164" t="s">
        <v>89</v>
      </c>
      <c r="Q345" s="119"/>
      <c r="R345" s="119"/>
      <c r="S345" s="161"/>
      <c r="T345" s="162"/>
      <c r="U345" s="162"/>
      <c r="V345" s="110"/>
      <c r="W345" s="110"/>
      <c r="X345" s="119" t="s">
        <v>262</v>
      </c>
      <c r="Y345" s="119"/>
      <c r="Z345" s="215" t="s">
        <v>261</v>
      </c>
    </row>
    <row r="346" spans="16:26" ht="15.75">
      <c r="P346" s="164" t="s">
        <v>88</v>
      </c>
      <c r="Q346" s="119"/>
      <c r="R346" s="119"/>
      <c r="S346" s="161"/>
      <c r="T346" s="162"/>
      <c r="U346" s="162"/>
      <c r="V346" s="110"/>
      <c r="W346" s="110"/>
      <c r="X346" s="119" t="s">
        <v>262</v>
      </c>
      <c r="Y346" s="119"/>
      <c r="Z346" s="215" t="s">
        <v>261</v>
      </c>
    </row>
    <row r="347" spans="16:26" ht="15.75">
      <c r="P347" s="216"/>
      <c r="Q347" s="216"/>
      <c r="R347" s="216"/>
      <c r="S347" s="216"/>
      <c r="T347" s="216"/>
      <c r="U347" s="216"/>
      <c r="V347" s="216"/>
      <c r="W347" s="216"/>
      <c r="X347" s="216"/>
      <c r="Y347" s="216"/>
      <c r="Z347" s="216"/>
    </row>
    <row r="348" spans="16:26" ht="15.75">
      <c r="P348" s="164" t="s">
        <v>87</v>
      </c>
      <c r="Q348" s="119"/>
      <c r="R348" s="119"/>
      <c r="S348" s="161"/>
      <c r="T348" s="162"/>
      <c r="U348" s="162"/>
      <c r="V348" s="110"/>
      <c r="W348" s="110"/>
      <c r="X348" s="119" t="s">
        <v>182</v>
      </c>
      <c r="Y348" s="119"/>
      <c r="Z348" s="215" t="s">
        <v>183</v>
      </c>
    </row>
    <row r="349" spans="16:26" ht="15.75">
      <c r="P349" s="164" t="s">
        <v>86</v>
      </c>
      <c r="Q349" s="119"/>
      <c r="R349" s="119"/>
      <c r="S349" s="161"/>
      <c r="T349" s="162"/>
      <c r="U349" s="162"/>
      <c r="V349" s="110"/>
      <c r="W349" s="110"/>
      <c r="X349" s="119" t="s">
        <v>182</v>
      </c>
      <c r="Y349" s="119"/>
      <c r="Z349" s="215" t="s">
        <v>183</v>
      </c>
    </row>
    <row r="350" spans="16:26" ht="15.75">
      <c r="P350" s="164" t="s">
        <v>89</v>
      </c>
      <c r="Q350" s="119"/>
      <c r="R350" s="119"/>
      <c r="S350" s="161"/>
      <c r="T350" s="162"/>
      <c r="U350" s="162"/>
      <c r="V350" s="110"/>
      <c r="W350" s="110"/>
      <c r="X350" s="119" t="s">
        <v>182</v>
      </c>
      <c r="Y350" s="119"/>
      <c r="Z350" s="215" t="s">
        <v>183</v>
      </c>
    </row>
    <row r="351" spans="16:26" ht="15.75">
      <c r="P351" s="164" t="s">
        <v>88</v>
      </c>
      <c r="Q351" s="119"/>
      <c r="R351" s="119"/>
      <c r="S351" s="161"/>
      <c r="T351" s="162"/>
      <c r="U351" s="162"/>
      <c r="V351" s="110"/>
      <c r="W351" s="110"/>
      <c r="X351" s="119" t="s">
        <v>182</v>
      </c>
      <c r="Y351" s="119"/>
      <c r="Z351" s="215" t="s">
        <v>183</v>
      </c>
    </row>
    <row r="352" spans="16:26" ht="15.75">
      <c r="P352" s="216"/>
      <c r="Q352" s="216"/>
      <c r="R352" s="216"/>
      <c r="S352" s="216"/>
      <c r="T352" s="216"/>
      <c r="U352" s="216"/>
      <c r="V352" s="216"/>
      <c r="W352" s="216"/>
      <c r="X352" s="216"/>
      <c r="Y352" s="216"/>
      <c r="Z352" s="216"/>
    </row>
    <row r="353" spans="16:26" ht="15.75">
      <c r="P353" s="164" t="s">
        <v>87</v>
      </c>
      <c r="Q353" s="119"/>
      <c r="R353" s="119"/>
      <c r="S353" s="161"/>
      <c r="T353" s="162"/>
      <c r="U353" s="162"/>
      <c r="V353" s="110"/>
      <c r="W353" s="110"/>
      <c r="X353" s="119" t="s">
        <v>182</v>
      </c>
      <c r="Y353" s="119"/>
      <c r="Z353" s="215" t="s">
        <v>184</v>
      </c>
    </row>
    <row r="354" spans="16:26" ht="15.75">
      <c r="P354" s="164" t="s">
        <v>86</v>
      </c>
      <c r="Q354" s="119"/>
      <c r="R354" s="119"/>
      <c r="S354" s="161"/>
      <c r="T354" s="162"/>
      <c r="U354" s="162"/>
      <c r="V354" s="110"/>
      <c r="W354" s="110"/>
      <c r="X354" s="119" t="s">
        <v>182</v>
      </c>
      <c r="Y354" s="119"/>
      <c r="Z354" s="215" t="s">
        <v>184</v>
      </c>
    </row>
    <row r="355" spans="16:26" ht="15.75">
      <c r="P355" s="164" t="s">
        <v>89</v>
      </c>
      <c r="Q355" s="119"/>
      <c r="R355" s="119"/>
      <c r="S355" s="161"/>
      <c r="T355" s="162"/>
      <c r="U355" s="162"/>
      <c r="V355" s="110"/>
      <c r="W355" s="110"/>
      <c r="X355" s="119" t="s">
        <v>182</v>
      </c>
      <c r="Y355" s="119"/>
      <c r="Z355" s="215" t="s">
        <v>184</v>
      </c>
    </row>
    <row r="356" spans="16:26" ht="15.75">
      <c r="P356" s="164" t="s">
        <v>88</v>
      </c>
      <c r="Q356" s="119"/>
      <c r="R356" s="119"/>
      <c r="S356" s="161"/>
      <c r="T356" s="162"/>
      <c r="U356" s="162"/>
      <c r="V356" s="110"/>
      <c r="W356" s="110"/>
      <c r="X356" s="119" t="s">
        <v>182</v>
      </c>
      <c r="Y356" s="119"/>
      <c r="Z356" s="215" t="s">
        <v>184</v>
      </c>
    </row>
    <row r="357" spans="16:26" ht="15.75">
      <c r="P357" s="216"/>
      <c r="Q357" s="216"/>
      <c r="R357" s="216"/>
      <c r="S357" s="216"/>
      <c r="T357" s="216"/>
      <c r="U357" s="216"/>
      <c r="V357" s="216"/>
      <c r="W357" s="216"/>
      <c r="X357" s="216"/>
      <c r="Y357" s="216"/>
      <c r="Z357" s="216"/>
    </row>
    <row r="358" spans="16:26" ht="15.75">
      <c r="P358" s="164" t="s">
        <v>87</v>
      </c>
      <c r="Q358" s="119"/>
      <c r="R358" s="119"/>
      <c r="S358" s="161"/>
      <c r="T358" s="162"/>
      <c r="U358" s="162"/>
      <c r="V358" s="110"/>
      <c r="W358" s="110"/>
      <c r="X358" s="119" t="s">
        <v>182</v>
      </c>
      <c r="Y358" s="119"/>
      <c r="Z358" s="215" t="s">
        <v>185</v>
      </c>
    </row>
    <row r="359" spans="16:26" ht="15.75">
      <c r="P359" s="164" t="s">
        <v>86</v>
      </c>
      <c r="Q359" s="119"/>
      <c r="R359" s="119"/>
      <c r="S359" s="161"/>
      <c r="T359" s="162"/>
      <c r="U359" s="162"/>
      <c r="V359" s="110"/>
      <c r="W359" s="110"/>
      <c r="X359" s="119" t="s">
        <v>182</v>
      </c>
      <c r="Y359" s="119"/>
      <c r="Z359" s="215" t="s">
        <v>185</v>
      </c>
    </row>
    <row r="360" spans="16:26" ht="15.75">
      <c r="P360" s="164" t="s">
        <v>89</v>
      </c>
      <c r="Q360" s="119"/>
      <c r="R360" s="119"/>
      <c r="S360" s="161"/>
      <c r="T360" s="162"/>
      <c r="U360" s="162"/>
      <c r="V360" s="110"/>
      <c r="W360" s="110"/>
      <c r="X360" s="119" t="s">
        <v>182</v>
      </c>
      <c r="Y360" s="119"/>
      <c r="Z360" s="215" t="s">
        <v>185</v>
      </c>
    </row>
    <row r="361" spans="16:26" ht="15.75">
      <c r="P361" s="164" t="s">
        <v>88</v>
      </c>
      <c r="Q361" s="119"/>
      <c r="R361" s="119"/>
      <c r="S361" s="161"/>
      <c r="T361" s="162"/>
      <c r="U361" s="162"/>
      <c r="V361" s="110"/>
      <c r="W361" s="110"/>
      <c r="X361" s="119" t="s">
        <v>182</v>
      </c>
      <c r="Y361" s="119"/>
      <c r="Z361" s="215" t="s">
        <v>185</v>
      </c>
    </row>
    <row r="362" spans="16:26" ht="15.75">
      <c r="P362" s="216"/>
      <c r="Q362" s="216"/>
      <c r="R362" s="216"/>
      <c r="S362" s="216"/>
      <c r="T362" s="216"/>
      <c r="U362" s="216"/>
      <c r="V362" s="216"/>
      <c r="W362" s="216"/>
      <c r="X362" s="216"/>
      <c r="Y362" s="216"/>
      <c r="Z362" s="216"/>
    </row>
    <row r="363" spans="16:26" ht="15.75">
      <c r="P363" s="164" t="s">
        <v>87</v>
      </c>
      <c r="Q363" s="119"/>
      <c r="R363" s="119"/>
      <c r="S363" s="161"/>
      <c r="T363" s="162"/>
      <c r="U363" s="162"/>
      <c r="V363" s="110"/>
      <c r="W363" s="110"/>
      <c r="X363" s="119" t="s">
        <v>182</v>
      </c>
      <c r="Y363" s="119"/>
      <c r="Z363" s="215" t="s">
        <v>186</v>
      </c>
    </row>
    <row r="364" spans="16:26" ht="15.75">
      <c r="P364" s="164" t="s">
        <v>86</v>
      </c>
      <c r="Q364" s="119"/>
      <c r="R364" s="119"/>
      <c r="S364" s="161"/>
      <c r="T364" s="162"/>
      <c r="U364" s="162"/>
      <c r="V364" s="110"/>
      <c r="W364" s="110"/>
      <c r="X364" s="119" t="s">
        <v>182</v>
      </c>
      <c r="Y364" s="119"/>
      <c r="Z364" s="215" t="s">
        <v>186</v>
      </c>
    </row>
    <row r="365" spans="16:26" ht="15.75">
      <c r="P365" s="164" t="s">
        <v>89</v>
      </c>
      <c r="Q365" s="119"/>
      <c r="R365" s="119"/>
      <c r="S365" s="161"/>
      <c r="T365" s="162"/>
      <c r="U365" s="162"/>
      <c r="V365" s="110"/>
      <c r="W365" s="110"/>
      <c r="X365" s="119" t="s">
        <v>182</v>
      </c>
      <c r="Y365" s="119"/>
      <c r="Z365" s="215" t="s">
        <v>186</v>
      </c>
    </row>
    <row r="366" spans="16:26" ht="15.75">
      <c r="P366" s="164" t="s">
        <v>88</v>
      </c>
      <c r="Q366" s="119"/>
      <c r="R366" s="119"/>
      <c r="S366" s="161"/>
      <c r="T366" s="162"/>
      <c r="U366" s="162"/>
      <c r="V366" s="110"/>
      <c r="W366" s="110"/>
      <c r="X366" s="119" t="s">
        <v>182</v>
      </c>
      <c r="Y366" s="119"/>
      <c r="Z366" s="215" t="s">
        <v>186</v>
      </c>
    </row>
    <row r="367" spans="16:26" ht="15.75">
      <c r="P367" s="216"/>
      <c r="Q367" s="216"/>
      <c r="R367" s="216"/>
      <c r="S367" s="216"/>
      <c r="T367" s="216"/>
      <c r="U367" s="216"/>
      <c r="V367" s="216"/>
      <c r="W367" s="216"/>
      <c r="X367" s="216"/>
      <c r="Y367" s="216"/>
      <c r="Z367" s="216"/>
    </row>
    <row r="368" spans="16:26" ht="15.75">
      <c r="P368" s="164" t="s">
        <v>87</v>
      </c>
      <c r="Q368" s="119"/>
      <c r="R368" s="119"/>
      <c r="S368" s="161"/>
      <c r="T368" s="162"/>
      <c r="U368" s="162"/>
      <c r="V368" s="110"/>
      <c r="W368" s="110"/>
      <c r="X368" s="119" t="s">
        <v>159</v>
      </c>
      <c r="Y368" s="119"/>
      <c r="Z368" s="215" t="s">
        <v>160</v>
      </c>
    </row>
    <row r="369" spans="16:26" ht="15.75">
      <c r="P369" s="164" t="s">
        <v>86</v>
      </c>
      <c r="Q369" s="119"/>
      <c r="R369" s="119"/>
      <c r="S369" s="161"/>
      <c r="T369" s="162"/>
      <c r="U369" s="162"/>
      <c r="V369" s="110"/>
      <c r="W369" s="110"/>
      <c r="X369" s="119" t="s">
        <v>159</v>
      </c>
      <c r="Y369" s="119"/>
      <c r="Z369" s="215" t="s">
        <v>160</v>
      </c>
    </row>
    <row r="370" spans="16:26" ht="15.75">
      <c r="P370" s="164" t="s">
        <v>89</v>
      </c>
      <c r="Q370" s="119"/>
      <c r="R370" s="119"/>
      <c r="S370" s="161"/>
      <c r="T370" s="162"/>
      <c r="U370" s="162"/>
      <c r="V370" s="110"/>
      <c r="W370" s="110"/>
      <c r="X370" s="119" t="s">
        <v>159</v>
      </c>
      <c r="Y370" s="119"/>
      <c r="Z370" s="215" t="s">
        <v>160</v>
      </c>
    </row>
    <row r="371" spans="16:26" ht="15.75">
      <c r="P371" s="164" t="s">
        <v>88</v>
      </c>
      <c r="Q371" s="119"/>
      <c r="R371" s="119"/>
      <c r="S371" s="161"/>
      <c r="T371" s="162"/>
      <c r="U371" s="162"/>
      <c r="V371" s="110"/>
      <c r="W371" s="110"/>
      <c r="X371" s="119" t="s">
        <v>159</v>
      </c>
      <c r="Y371" s="119"/>
      <c r="Z371" s="215" t="s">
        <v>160</v>
      </c>
    </row>
    <row r="372" spans="16:26" ht="15.75">
      <c r="P372" s="216"/>
      <c r="Q372" s="216"/>
      <c r="R372" s="216"/>
      <c r="S372" s="216"/>
      <c r="T372" s="216"/>
      <c r="U372" s="216"/>
      <c r="V372" s="216"/>
      <c r="W372" s="216"/>
      <c r="X372" s="216"/>
      <c r="Y372" s="216"/>
      <c r="Z372" s="216"/>
    </row>
    <row r="373" spans="16:26" ht="15.75">
      <c r="P373" s="164" t="s">
        <v>87</v>
      </c>
      <c r="Q373" s="119"/>
      <c r="R373" s="119"/>
      <c r="S373" s="161"/>
      <c r="T373" s="162"/>
      <c r="U373" s="162"/>
      <c r="V373" s="110"/>
      <c r="W373" s="110"/>
      <c r="X373" s="119" t="s">
        <v>161</v>
      </c>
      <c r="Y373" s="119"/>
      <c r="Z373" s="215" t="s">
        <v>162</v>
      </c>
    </row>
    <row r="374" spans="16:26" ht="15.75">
      <c r="P374" s="164" t="s">
        <v>86</v>
      </c>
      <c r="Q374" s="119"/>
      <c r="R374" s="119"/>
      <c r="S374" s="161"/>
      <c r="T374" s="162"/>
      <c r="U374" s="162"/>
      <c r="V374" s="110"/>
      <c r="W374" s="110"/>
      <c r="X374" s="119" t="s">
        <v>161</v>
      </c>
      <c r="Y374" s="119"/>
      <c r="Z374" s="215" t="s">
        <v>162</v>
      </c>
    </row>
    <row r="375" spans="16:26" ht="15.75">
      <c r="P375" s="164" t="s">
        <v>89</v>
      </c>
      <c r="Q375" s="119"/>
      <c r="R375" s="119"/>
      <c r="S375" s="161"/>
      <c r="T375" s="162"/>
      <c r="U375" s="162"/>
      <c r="V375" s="110"/>
      <c r="W375" s="110"/>
      <c r="X375" s="119" t="s">
        <v>161</v>
      </c>
      <c r="Y375" s="119"/>
      <c r="Z375" s="215" t="s">
        <v>162</v>
      </c>
    </row>
    <row r="376" spans="16:26" ht="15.75">
      <c r="P376" s="164" t="s">
        <v>88</v>
      </c>
      <c r="Q376" s="119"/>
      <c r="R376" s="119"/>
      <c r="S376" s="161"/>
      <c r="T376" s="162"/>
      <c r="U376" s="162"/>
      <c r="V376" s="110"/>
      <c r="W376" s="110"/>
      <c r="X376" s="119" t="s">
        <v>161</v>
      </c>
      <c r="Y376" s="119"/>
      <c r="Z376" s="215" t="s">
        <v>162</v>
      </c>
    </row>
    <row r="377" spans="16:26" ht="15.75">
      <c r="P377" s="216"/>
      <c r="Q377" s="216"/>
      <c r="R377" s="216"/>
      <c r="S377" s="216"/>
      <c r="T377" s="216"/>
      <c r="U377" s="216"/>
      <c r="V377" s="216"/>
      <c r="W377" s="216"/>
      <c r="X377" s="216"/>
      <c r="Y377" s="216"/>
      <c r="Z377" s="216"/>
    </row>
    <row r="378" spans="16:26" ht="15.75">
      <c r="P378" s="164" t="s">
        <v>87</v>
      </c>
      <c r="Q378" s="119"/>
      <c r="R378" s="119"/>
      <c r="S378" s="161"/>
      <c r="T378" s="162"/>
      <c r="U378" s="162"/>
      <c r="V378" s="110"/>
      <c r="W378" s="110"/>
      <c r="X378" s="119" t="s">
        <v>161</v>
      </c>
      <c r="Y378" s="119"/>
      <c r="Z378" s="215" t="s">
        <v>162</v>
      </c>
    </row>
    <row r="379" spans="16:26" ht="15.75">
      <c r="P379" s="164" t="s">
        <v>86</v>
      </c>
      <c r="Q379" s="119"/>
      <c r="R379" s="119"/>
      <c r="S379" s="161"/>
      <c r="T379" s="162"/>
      <c r="U379" s="162"/>
      <c r="V379" s="110"/>
      <c r="W379" s="110"/>
      <c r="X379" s="119" t="s">
        <v>161</v>
      </c>
      <c r="Y379" s="119"/>
      <c r="Z379" s="215" t="s">
        <v>162</v>
      </c>
    </row>
    <row r="380" spans="16:26" ht="15.75">
      <c r="P380" s="164" t="s">
        <v>89</v>
      </c>
      <c r="Q380" s="119"/>
      <c r="R380" s="119"/>
      <c r="S380" s="161"/>
      <c r="T380" s="162"/>
      <c r="U380" s="162"/>
      <c r="V380" s="110"/>
      <c r="W380" s="110"/>
      <c r="X380" s="119" t="s">
        <v>161</v>
      </c>
      <c r="Y380" s="119"/>
      <c r="Z380" s="215" t="s">
        <v>162</v>
      </c>
    </row>
    <row r="381" spans="16:26" ht="15.75">
      <c r="P381" s="164" t="s">
        <v>88</v>
      </c>
      <c r="Q381" s="119"/>
      <c r="R381" s="119"/>
      <c r="S381" s="161"/>
      <c r="T381" s="162"/>
      <c r="U381" s="162"/>
      <c r="V381" s="110"/>
      <c r="W381" s="110"/>
      <c r="X381" s="119" t="s">
        <v>161</v>
      </c>
      <c r="Y381" s="119"/>
      <c r="Z381" s="215" t="s">
        <v>162</v>
      </c>
    </row>
    <row r="382" spans="16:26" ht="15.75">
      <c r="P382" s="216"/>
      <c r="Q382" s="216"/>
      <c r="R382" s="216"/>
      <c r="S382" s="216"/>
      <c r="T382" s="216"/>
      <c r="U382" s="216"/>
      <c r="V382" s="216"/>
      <c r="W382" s="216"/>
      <c r="X382" s="216"/>
      <c r="Y382" s="216"/>
      <c r="Z382" s="216"/>
    </row>
    <row r="383" spans="16:26" ht="15.75">
      <c r="P383" s="164" t="s">
        <v>87</v>
      </c>
      <c r="Q383" s="119"/>
      <c r="R383" s="119"/>
      <c r="S383" s="161"/>
      <c r="T383" s="162"/>
      <c r="U383" s="162"/>
      <c r="V383" s="110"/>
      <c r="W383" s="110"/>
      <c r="X383" s="119" t="s">
        <v>161</v>
      </c>
      <c r="Y383" s="119"/>
      <c r="Z383" s="215" t="s">
        <v>163</v>
      </c>
    </row>
    <row r="384" spans="16:26" ht="15.75">
      <c r="P384" s="164" t="s">
        <v>86</v>
      </c>
      <c r="Q384" s="119"/>
      <c r="R384" s="119"/>
      <c r="S384" s="161"/>
      <c r="T384" s="162"/>
      <c r="U384" s="162"/>
      <c r="V384" s="110"/>
      <c r="W384" s="110"/>
      <c r="X384" s="119" t="s">
        <v>161</v>
      </c>
      <c r="Y384" s="119"/>
      <c r="Z384" s="215" t="s">
        <v>163</v>
      </c>
    </row>
    <row r="385" spans="16:26" ht="15.75">
      <c r="P385" s="164" t="s">
        <v>89</v>
      </c>
      <c r="Q385" s="119"/>
      <c r="R385" s="119"/>
      <c r="S385" s="161"/>
      <c r="T385" s="162"/>
      <c r="U385" s="162"/>
      <c r="V385" s="110"/>
      <c r="W385" s="110"/>
      <c r="X385" s="119" t="s">
        <v>161</v>
      </c>
      <c r="Y385" s="119"/>
      <c r="Z385" s="215" t="s">
        <v>163</v>
      </c>
    </row>
    <row r="386" spans="16:26" ht="15.75">
      <c r="P386" s="164" t="s">
        <v>88</v>
      </c>
      <c r="Q386" s="119"/>
      <c r="R386" s="119"/>
      <c r="S386" s="161"/>
      <c r="T386" s="162"/>
      <c r="U386" s="162"/>
      <c r="V386" s="110"/>
      <c r="W386" s="110"/>
      <c r="X386" s="119" t="s">
        <v>161</v>
      </c>
      <c r="Y386" s="119"/>
      <c r="Z386" s="215" t="s">
        <v>163</v>
      </c>
    </row>
    <row r="387" spans="16:26" ht="15.75">
      <c r="P387" s="216"/>
      <c r="Q387" s="216"/>
      <c r="R387" s="216"/>
      <c r="S387" s="216"/>
      <c r="T387" s="216"/>
      <c r="U387" s="216"/>
      <c r="V387" s="216"/>
      <c r="W387" s="216"/>
      <c r="X387" s="216"/>
      <c r="Y387" s="216"/>
      <c r="Z387" s="216"/>
    </row>
    <row r="388" spans="16:26" ht="15.75">
      <c r="P388" s="164" t="s">
        <v>87</v>
      </c>
      <c r="Q388" s="119"/>
      <c r="R388" s="119"/>
      <c r="S388" s="161"/>
      <c r="T388" s="162"/>
      <c r="U388" s="162"/>
      <c r="V388" s="110"/>
      <c r="W388" s="110"/>
      <c r="X388" s="119" t="s">
        <v>161</v>
      </c>
      <c r="Y388" s="119"/>
      <c r="Z388" s="215" t="s">
        <v>164</v>
      </c>
    </row>
    <row r="389" spans="16:26" ht="15.75">
      <c r="P389" s="164" t="s">
        <v>86</v>
      </c>
      <c r="Q389" s="119"/>
      <c r="R389" s="119"/>
      <c r="S389" s="161"/>
      <c r="T389" s="162"/>
      <c r="U389" s="162"/>
      <c r="V389" s="110"/>
      <c r="W389" s="110"/>
      <c r="X389" s="119" t="s">
        <v>161</v>
      </c>
      <c r="Y389" s="119"/>
      <c r="Z389" s="215" t="s">
        <v>164</v>
      </c>
    </row>
    <row r="390" spans="16:26" ht="15.75">
      <c r="P390" s="164" t="s">
        <v>89</v>
      </c>
      <c r="Q390" s="119"/>
      <c r="R390" s="119"/>
      <c r="S390" s="161"/>
      <c r="T390" s="162"/>
      <c r="U390" s="162"/>
      <c r="V390" s="110"/>
      <c r="W390" s="110"/>
      <c r="X390" s="119" t="s">
        <v>161</v>
      </c>
      <c r="Y390" s="119"/>
      <c r="Z390" s="215" t="s">
        <v>164</v>
      </c>
    </row>
    <row r="391" spans="16:26" ht="15.75">
      <c r="P391" s="164" t="s">
        <v>88</v>
      </c>
      <c r="Q391" s="119"/>
      <c r="R391" s="119"/>
      <c r="S391" s="161"/>
      <c r="T391" s="162"/>
      <c r="U391" s="162"/>
      <c r="V391" s="110"/>
      <c r="W391" s="110"/>
      <c r="X391" s="119" t="s">
        <v>161</v>
      </c>
      <c r="Y391" s="119"/>
      <c r="Z391" s="215" t="s">
        <v>164</v>
      </c>
    </row>
    <row r="392" spans="16:26" ht="15.75">
      <c r="P392" s="216"/>
      <c r="Q392" s="216"/>
      <c r="R392" s="216"/>
      <c r="S392" s="216"/>
      <c r="T392" s="216"/>
      <c r="U392" s="216"/>
      <c r="V392" s="216"/>
      <c r="W392" s="216"/>
      <c r="X392" s="216"/>
      <c r="Y392" s="216"/>
      <c r="Z392" s="216"/>
    </row>
    <row r="393" spans="16:26" ht="15.75">
      <c r="P393" s="164" t="s">
        <v>87</v>
      </c>
      <c r="Q393" s="119"/>
      <c r="R393" s="119"/>
      <c r="S393" s="161"/>
      <c r="T393" s="162"/>
      <c r="U393" s="162"/>
      <c r="V393" s="110"/>
      <c r="W393" s="110"/>
      <c r="X393" s="119" t="s">
        <v>161</v>
      </c>
      <c r="Y393" s="119"/>
      <c r="Z393" s="215" t="s">
        <v>165</v>
      </c>
    </row>
    <row r="394" spans="16:26" ht="15.75">
      <c r="P394" s="164" t="s">
        <v>86</v>
      </c>
      <c r="Q394" s="119"/>
      <c r="R394" s="119"/>
      <c r="S394" s="161"/>
      <c r="T394" s="162"/>
      <c r="U394" s="162"/>
      <c r="V394" s="110"/>
      <c r="W394" s="110"/>
      <c r="X394" s="119" t="s">
        <v>161</v>
      </c>
      <c r="Y394" s="119"/>
      <c r="Z394" s="215" t="s">
        <v>165</v>
      </c>
    </row>
    <row r="395" spans="16:26" ht="15.75">
      <c r="P395" s="164" t="s">
        <v>89</v>
      </c>
      <c r="Q395" s="119"/>
      <c r="R395" s="119"/>
      <c r="S395" s="161"/>
      <c r="T395" s="162"/>
      <c r="U395" s="162"/>
      <c r="V395" s="110"/>
      <c r="W395" s="110"/>
      <c r="X395" s="119" t="s">
        <v>161</v>
      </c>
      <c r="Y395" s="119"/>
      <c r="Z395" s="215" t="s">
        <v>165</v>
      </c>
    </row>
    <row r="396" spans="16:26" ht="15.75">
      <c r="P396" s="164" t="s">
        <v>88</v>
      </c>
      <c r="Q396" s="119"/>
      <c r="R396" s="119"/>
      <c r="S396" s="161"/>
      <c r="T396" s="162"/>
      <c r="U396" s="162"/>
      <c r="V396" s="110"/>
      <c r="W396" s="110"/>
      <c r="X396" s="119" t="s">
        <v>161</v>
      </c>
      <c r="Y396" s="119"/>
      <c r="Z396" s="215" t="s">
        <v>165</v>
      </c>
    </row>
    <row r="397" spans="16:26" ht="15.75">
      <c r="P397" s="216"/>
      <c r="Q397" s="216"/>
      <c r="R397" s="216"/>
      <c r="S397" s="216"/>
      <c r="T397" s="216"/>
      <c r="U397" s="216"/>
      <c r="V397" s="216"/>
      <c r="W397" s="216"/>
      <c r="X397" s="216"/>
      <c r="Y397" s="216"/>
      <c r="Z397" s="216"/>
    </row>
    <row r="398" spans="16:26" ht="15.75">
      <c r="P398" s="164" t="s">
        <v>87</v>
      </c>
      <c r="Q398" s="119"/>
      <c r="R398" s="119"/>
      <c r="S398" s="161"/>
      <c r="T398" s="162"/>
      <c r="U398" s="162"/>
      <c r="V398" s="110"/>
      <c r="W398" s="110"/>
      <c r="X398" s="119" t="s">
        <v>291</v>
      </c>
      <c r="Y398" s="119"/>
      <c r="Z398" s="215" t="s">
        <v>290</v>
      </c>
    </row>
    <row r="399" spans="16:26" ht="15.75">
      <c r="P399" s="164" t="s">
        <v>86</v>
      </c>
      <c r="Q399" s="119"/>
      <c r="R399" s="119"/>
      <c r="S399" s="161"/>
      <c r="T399" s="162"/>
      <c r="U399" s="162"/>
      <c r="V399" s="110"/>
      <c r="W399" s="110"/>
      <c r="X399" s="119" t="s">
        <v>291</v>
      </c>
      <c r="Y399" s="119"/>
      <c r="Z399" s="215" t="s">
        <v>290</v>
      </c>
    </row>
    <row r="400" spans="16:26" ht="15.75">
      <c r="P400" s="164" t="s">
        <v>89</v>
      </c>
      <c r="Q400" s="119"/>
      <c r="R400" s="119"/>
      <c r="S400" s="161"/>
      <c r="T400" s="162"/>
      <c r="U400" s="162"/>
      <c r="V400" s="110"/>
      <c r="W400" s="110"/>
      <c r="X400" s="119" t="s">
        <v>291</v>
      </c>
      <c r="Y400" s="119"/>
      <c r="Z400" s="215" t="s">
        <v>290</v>
      </c>
    </row>
    <row r="401" spans="16:26" ht="15.75">
      <c r="P401" s="164" t="s">
        <v>88</v>
      </c>
      <c r="Q401" s="119"/>
      <c r="R401" s="119"/>
      <c r="S401" s="161"/>
      <c r="T401" s="162"/>
      <c r="U401" s="162"/>
      <c r="V401" s="110"/>
      <c r="W401" s="110"/>
      <c r="X401" s="119" t="s">
        <v>291</v>
      </c>
      <c r="Y401" s="119"/>
      <c r="Z401" s="215" t="s">
        <v>290</v>
      </c>
    </row>
    <row r="402" spans="16:26" ht="15.75">
      <c r="P402" s="216"/>
      <c r="Q402" s="216"/>
      <c r="R402" s="216"/>
      <c r="S402" s="216"/>
      <c r="T402" s="216"/>
      <c r="U402" s="216"/>
      <c r="V402" s="216"/>
      <c r="W402" s="216"/>
      <c r="X402" s="216"/>
      <c r="Y402" s="216"/>
      <c r="Z402" s="216"/>
    </row>
    <row r="403" spans="16:26" ht="15.75">
      <c r="P403" s="164" t="s">
        <v>87</v>
      </c>
      <c r="Q403" s="119"/>
      <c r="R403" s="119"/>
      <c r="S403" s="161"/>
      <c r="T403" s="162"/>
      <c r="U403" s="162"/>
      <c r="V403" s="110"/>
      <c r="W403" s="110"/>
      <c r="X403" s="119" t="s">
        <v>241</v>
      </c>
      <c r="Y403" s="119"/>
      <c r="Z403" s="215" t="s">
        <v>233</v>
      </c>
    </row>
    <row r="404" spans="16:26" ht="15.75">
      <c r="P404" s="164" t="s">
        <v>86</v>
      </c>
      <c r="Q404" s="119"/>
      <c r="R404" s="119"/>
      <c r="S404" s="161"/>
      <c r="T404" s="162"/>
      <c r="U404" s="162"/>
      <c r="V404" s="110"/>
      <c r="W404" s="110"/>
      <c r="X404" s="119" t="s">
        <v>241</v>
      </c>
      <c r="Y404" s="119"/>
      <c r="Z404" s="215" t="s">
        <v>233</v>
      </c>
    </row>
    <row r="405" spans="16:26" ht="15.75">
      <c r="P405" s="164" t="s">
        <v>89</v>
      </c>
      <c r="Q405" s="119"/>
      <c r="R405" s="119"/>
      <c r="S405" s="161"/>
      <c r="T405" s="162"/>
      <c r="U405" s="162"/>
      <c r="V405" s="110"/>
      <c r="W405" s="110"/>
      <c r="X405" s="119" t="s">
        <v>241</v>
      </c>
      <c r="Y405" s="119"/>
      <c r="Z405" s="215" t="s">
        <v>233</v>
      </c>
    </row>
    <row r="406" spans="16:26" ht="15.75">
      <c r="P406" s="164" t="s">
        <v>88</v>
      </c>
      <c r="Q406" s="119"/>
      <c r="R406" s="119"/>
      <c r="S406" s="161"/>
      <c r="T406" s="162"/>
      <c r="U406" s="162"/>
      <c r="V406" s="110"/>
      <c r="W406" s="110"/>
      <c r="X406" s="119" t="s">
        <v>241</v>
      </c>
      <c r="Y406" s="119"/>
      <c r="Z406" s="215" t="s">
        <v>233</v>
      </c>
    </row>
    <row r="407" spans="16:26" ht="15.75">
      <c r="P407" s="216"/>
      <c r="Q407" s="216"/>
      <c r="R407" s="216"/>
      <c r="S407" s="216"/>
      <c r="T407" s="216"/>
      <c r="U407" s="216"/>
      <c r="V407" s="216"/>
      <c r="W407" s="216"/>
      <c r="X407" s="216"/>
      <c r="Y407" s="216"/>
      <c r="Z407" s="216"/>
    </row>
    <row r="408" spans="16:26" ht="15.75">
      <c r="P408" s="164" t="s">
        <v>87</v>
      </c>
      <c r="Q408" s="119"/>
      <c r="R408" s="119"/>
      <c r="S408" s="161"/>
      <c r="T408" s="162"/>
      <c r="U408" s="162"/>
      <c r="V408" s="110"/>
      <c r="W408" s="110"/>
      <c r="X408" s="119" t="s">
        <v>49</v>
      </c>
      <c r="Y408" s="119"/>
      <c r="Z408" s="215" t="s">
        <v>225</v>
      </c>
    </row>
    <row r="409" spans="16:26" ht="15.75">
      <c r="P409" s="164" t="s">
        <v>86</v>
      </c>
      <c r="Q409" s="119"/>
      <c r="R409" s="119"/>
      <c r="S409" s="161"/>
      <c r="T409" s="162"/>
      <c r="U409" s="162"/>
      <c r="V409" s="110"/>
      <c r="W409" s="110"/>
      <c r="X409" s="119" t="s">
        <v>49</v>
      </c>
      <c r="Y409" s="119"/>
      <c r="Z409" s="215" t="s">
        <v>225</v>
      </c>
    </row>
    <row r="410" spans="16:26" ht="15.75">
      <c r="P410" s="164" t="s">
        <v>89</v>
      </c>
      <c r="Q410" s="119"/>
      <c r="R410" s="119"/>
      <c r="S410" s="161"/>
      <c r="T410" s="162"/>
      <c r="U410" s="162"/>
      <c r="V410" s="110"/>
      <c r="W410" s="110"/>
      <c r="X410" s="119" t="s">
        <v>49</v>
      </c>
      <c r="Y410" s="119"/>
      <c r="Z410" s="215" t="s">
        <v>225</v>
      </c>
    </row>
    <row r="411" spans="16:26" ht="15.75">
      <c r="P411" s="164" t="s">
        <v>88</v>
      </c>
      <c r="Q411" s="119"/>
      <c r="R411" s="119"/>
      <c r="S411" s="161"/>
      <c r="T411" s="162"/>
      <c r="U411" s="162"/>
      <c r="V411" s="110"/>
      <c r="W411" s="110"/>
      <c r="X411" s="119" t="s">
        <v>49</v>
      </c>
      <c r="Y411" s="119"/>
      <c r="Z411" s="215" t="s">
        <v>225</v>
      </c>
    </row>
    <row r="412" spans="16:26" ht="15.75">
      <c r="P412" s="216"/>
      <c r="Q412" s="216"/>
      <c r="R412" s="216"/>
      <c r="S412" s="216"/>
      <c r="T412" s="216"/>
      <c r="U412" s="216"/>
      <c r="V412" s="216"/>
      <c r="W412" s="216"/>
      <c r="X412" s="216"/>
      <c r="Y412" s="216"/>
      <c r="Z412" s="216"/>
    </row>
    <row r="413" spans="16:26" ht="15.75">
      <c r="P413" s="164" t="s">
        <v>87</v>
      </c>
      <c r="Q413" s="119"/>
      <c r="R413" s="119"/>
      <c r="S413" s="161"/>
      <c r="T413" s="162"/>
      <c r="U413" s="162"/>
      <c r="V413" s="110"/>
      <c r="W413" s="110"/>
      <c r="X413" s="119" t="s">
        <v>49</v>
      </c>
      <c r="Y413" s="119"/>
      <c r="Z413" s="215" t="s">
        <v>229</v>
      </c>
    </row>
    <row r="414" spans="16:26" ht="15.75">
      <c r="P414" s="164" t="s">
        <v>86</v>
      </c>
      <c r="Q414" s="119"/>
      <c r="R414" s="119"/>
      <c r="S414" s="161"/>
      <c r="T414" s="162"/>
      <c r="U414" s="162"/>
      <c r="V414" s="110"/>
      <c r="W414" s="110"/>
      <c r="X414" s="119" t="s">
        <v>49</v>
      </c>
      <c r="Y414" s="119"/>
      <c r="Z414" s="215" t="s">
        <v>229</v>
      </c>
    </row>
    <row r="415" spans="16:26" ht="15.75">
      <c r="P415" s="164" t="s">
        <v>89</v>
      </c>
      <c r="Q415" s="119"/>
      <c r="R415" s="119"/>
      <c r="S415" s="161"/>
      <c r="T415" s="162"/>
      <c r="U415" s="162"/>
      <c r="V415" s="110"/>
      <c r="W415" s="110"/>
      <c r="X415" s="119" t="s">
        <v>49</v>
      </c>
      <c r="Y415" s="119"/>
      <c r="Z415" s="215" t="s">
        <v>229</v>
      </c>
    </row>
    <row r="416" spans="16:26" ht="15.75">
      <c r="P416" s="164" t="s">
        <v>88</v>
      </c>
      <c r="Q416" s="119"/>
      <c r="R416" s="119"/>
      <c r="S416" s="161"/>
      <c r="T416" s="162"/>
      <c r="U416" s="162"/>
      <c r="V416" s="110"/>
      <c r="W416" s="110"/>
      <c r="X416" s="119" t="s">
        <v>49</v>
      </c>
      <c r="Y416" s="119"/>
      <c r="Z416" s="215" t="s">
        <v>229</v>
      </c>
    </row>
    <row r="417" spans="16:26" ht="15.75">
      <c r="P417" s="216"/>
      <c r="Q417" s="216"/>
      <c r="R417" s="216"/>
      <c r="S417" s="216"/>
      <c r="T417" s="216"/>
      <c r="U417" s="216"/>
      <c r="V417" s="216"/>
      <c r="W417" s="216"/>
      <c r="X417" s="216"/>
      <c r="Y417" s="216"/>
      <c r="Z417" s="216"/>
    </row>
    <row r="418" spans="16:26" ht="15.75">
      <c r="P418" s="164" t="s">
        <v>87</v>
      </c>
      <c r="Q418" s="119"/>
      <c r="R418" s="119"/>
      <c r="S418" s="161"/>
      <c r="T418" s="162"/>
      <c r="U418" s="162"/>
      <c r="V418" s="110"/>
      <c r="W418" s="110"/>
      <c r="X418" s="119" t="s">
        <v>49</v>
      </c>
      <c r="Y418" s="119"/>
      <c r="Z418" s="215" t="s">
        <v>226</v>
      </c>
    </row>
    <row r="419" spans="16:26" ht="15.75">
      <c r="P419" s="164" t="s">
        <v>86</v>
      </c>
      <c r="Q419" s="119"/>
      <c r="R419" s="119"/>
      <c r="S419" s="161"/>
      <c r="T419" s="162"/>
      <c r="U419" s="162"/>
      <c r="V419" s="110"/>
      <c r="W419" s="110"/>
      <c r="X419" s="119" t="s">
        <v>49</v>
      </c>
      <c r="Y419" s="119"/>
      <c r="Z419" s="215" t="s">
        <v>226</v>
      </c>
    </row>
    <row r="420" spans="16:26" ht="15.75">
      <c r="P420" s="164" t="s">
        <v>89</v>
      </c>
      <c r="Q420" s="119"/>
      <c r="R420" s="119"/>
      <c r="S420" s="161"/>
      <c r="T420" s="162"/>
      <c r="U420" s="162"/>
      <c r="V420" s="110"/>
      <c r="W420" s="110"/>
      <c r="X420" s="119" t="s">
        <v>49</v>
      </c>
      <c r="Y420" s="119"/>
      <c r="Z420" s="215" t="s">
        <v>226</v>
      </c>
    </row>
    <row r="421" spans="16:26" ht="15.75">
      <c r="P421" s="164" t="s">
        <v>88</v>
      </c>
      <c r="Q421" s="119"/>
      <c r="R421" s="119"/>
      <c r="S421" s="161"/>
      <c r="T421" s="162"/>
      <c r="U421" s="162"/>
      <c r="V421" s="110"/>
      <c r="W421" s="110"/>
      <c r="X421" s="119" t="s">
        <v>49</v>
      </c>
      <c r="Y421" s="119"/>
      <c r="Z421" s="215" t="s">
        <v>226</v>
      </c>
    </row>
    <row r="422" spans="16:26" ht="15.75">
      <c r="P422" s="216"/>
      <c r="Q422" s="216"/>
      <c r="R422" s="216"/>
      <c r="S422" s="216"/>
      <c r="T422" s="216"/>
      <c r="U422" s="216"/>
      <c r="V422" s="216"/>
      <c r="W422" s="216"/>
      <c r="X422" s="216"/>
      <c r="Y422" s="216"/>
      <c r="Z422" s="216"/>
    </row>
    <row r="423" spans="16:26" ht="15.75">
      <c r="P423" s="164" t="s">
        <v>87</v>
      </c>
      <c r="Q423" s="119"/>
      <c r="R423" s="119"/>
      <c r="S423" s="161"/>
      <c r="T423" s="162"/>
      <c r="U423" s="162"/>
      <c r="V423" s="110"/>
      <c r="W423" s="110"/>
      <c r="X423" s="119" t="s">
        <v>49</v>
      </c>
      <c r="Y423" s="119"/>
      <c r="Z423" s="215" t="s">
        <v>227</v>
      </c>
    </row>
    <row r="424" spans="16:26" ht="15.75">
      <c r="P424" s="164" t="s">
        <v>86</v>
      </c>
      <c r="Q424" s="119"/>
      <c r="R424" s="119"/>
      <c r="S424" s="161"/>
      <c r="T424" s="162"/>
      <c r="U424" s="162"/>
      <c r="V424" s="110"/>
      <c r="W424" s="110"/>
      <c r="X424" s="119" t="s">
        <v>49</v>
      </c>
      <c r="Y424" s="119"/>
      <c r="Z424" s="215" t="s">
        <v>227</v>
      </c>
    </row>
    <row r="425" spans="16:26" ht="15.75">
      <c r="P425" s="164" t="s">
        <v>89</v>
      </c>
      <c r="Q425" s="119"/>
      <c r="R425" s="119"/>
      <c r="S425" s="161"/>
      <c r="T425" s="162"/>
      <c r="U425" s="162"/>
      <c r="V425" s="110"/>
      <c r="W425" s="110"/>
      <c r="X425" s="119" t="s">
        <v>49</v>
      </c>
      <c r="Y425" s="119"/>
      <c r="Z425" s="215" t="s">
        <v>227</v>
      </c>
    </row>
    <row r="426" spans="16:26" ht="15.75">
      <c r="P426" s="164" t="s">
        <v>88</v>
      </c>
      <c r="Q426" s="119"/>
      <c r="R426" s="119"/>
      <c r="S426" s="161"/>
      <c r="T426" s="162"/>
      <c r="U426" s="162"/>
      <c r="V426" s="110"/>
      <c r="W426" s="110"/>
      <c r="X426" s="119" t="s">
        <v>49</v>
      </c>
      <c r="Y426" s="119"/>
      <c r="Z426" s="215" t="s">
        <v>227</v>
      </c>
    </row>
    <row r="427" spans="16:26" ht="15.75">
      <c r="P427" s="216"/>
      <c r="Q427" s="216"/>
      <c r="R427" s="216"/>
      <c r="S427" s="216"/>
      <c r="T427" s="216"/>
      <c r="U427" s="216"/>
      <c r="V427" s="216"/>
      <c r="W427" s="216"/>
      <c r="X427" s="216"/>
      <c r="Y427" s="216"/>
      <c r="Z427" s="216"/>
    </row>
    <row r="428" spans="16:26" ht="15.75">
      <c r="P428" s="164" t="s">
        <v>87</v>
      </c>
      <c r="Q428" s="119"/>
      <c r="R428" s="119"/>
      <c r="S428" s="161"/>
      <c r="T428" s="162"/>
      <c r="U428" s="162"/>
      <c r="V428" s="110"/>
      <c r="W428" s="110"/>
      <c r="X428" s="119" t="s">
        <v>49</v>
      </c>
      <c r="Y428" s="119"/>
      <c r="Z428" s="215" t="s">
        <v>228</v>
      </c>
    </row>
    <row r="429" spans="16:26" ht="15.75">
      <c r="P429" s="164" t="s">
        <v>86</v>
      </c>
      <c r="Q429" s="119"/>
      <c r="R429" s="119"/>
      <c r="S429" s="161"/>
      <c r="T429" s="162"/>
      <c r="U429" s="162"/>
      <c r="V429" s="110"/>
      <c r="W429" s="110"/>
      <c r="X429" s="119" t="s">
        <v>49</v>
      </c>
      <c r="Y429" s="119"/>
      <c r="Z429" s="215" t="s">
        <v>228</v>
      </c>
    </row>
    <row r="430" spans="16:26" ht="15.75">
      <c r="P430" s="164" t="s">
        <v>89</v>
      </c>
      <c r="Q430" s="119"/>
      <c r="R430" s="119"/>
      <c r="S430" s="161"/>
      <c r="T430" s="162"/>
      <c r="U430" s="162"/>
      <c r="V430" s="110"/>
      <c r="W430" s="110"/>
      <c r="X430" s="119" t="s">
        <v>49</v>
      </c>
      <c r="Y430" s="119"/>
      <c r="Z430" s="215" t="s">
        <v>228</v>
      </c>
    </row>
    <row r="431" spans="16:26" ht="15.75">
      <c r="P431" s="164" t="s">
        <v>88</v>
      </c>
      <c r="Q431" s="119"/>
      <c r="R431" s="119"/>
      <c r="S431" s="161"/>
      <c r="T431" s="162"/>
      <c r="U431" s="162"/>
      <c r="V431" s="110"/>
      <c r="W431" s="110"/>
      <c r="X431" s="119" t="s">
        <v>49</v>
      </c>
      <c r="Y431" s="119"/>
      <c r="Z431" s="215" t="s">
        <v>228</v>
      </c>
    </row>
    <row r="432" spans="16:26" ht="15.75">
      <c r="P432" s="216"/>
      <c r="Q432" s="216"/>
      <c r="R432" s="216"/>
      <c r="S432" s="216"/>
      <c r="T432" s="216"/>
      <c r="U432" s="216"/>
      <c r="V432" s="216"/>
      <c r="W432" s="216"/>
      <c r="X432" s="216"/>
      <c r="Y432" s="216"/>
      <c r="Z432" s="216"/>
    </row>
    <row r="433" spans="16:26" ht="15.75">
      <c r="P433" s="164" t="s">
        <v>87</v>
      </c>
      <c r="Q433" s="119"/>
      <c r="R433" s="119"/>
      <c r="S433" s="161"/>
      <c r="T433" s="162"/>
      <c r="U433" s="162"/>
      <c r="V433" s="110"/>
      <c r="W433" s="110"/>
      <c r="X433" s="119" t="s">
        <v>296</v>
      </c>
      <c r="Y433" s="119"/>
      <c r="Z433" s="215" t="s">
        <v>295</v>
      </c>
    </row>
    <row r="434" spans="16:26" ht="15.75">
      <c r="P434" s="164" t="s">
        <v>86</v>
      </c>
      <c r="Q434" s="119"/>
      <c r="R434" s="119"/>
      <c r="S434" s="161"/>
      <c r="T434" s="162"/>
      <c r="U434" s="162"/>
      <c r="V434" s="110"/>
      <c r="W434" s="110"/>
      <c r="X434" s="119" t="s">
        <v>296</v>
      </c>
      <c r="Y434" s="119"/>
      <c r="Z434" s="215" t="s">
        <v>295</v>
      </c>
    </row>
    <row r="435" spans="16:26" ht="15.75">
      <c r="P435" s="164" t="s">
        <v>89</v>
      </c>
      <c r="Q435" s="119"/>
      <c r="R435" s="119"/>
      <c r="S435" s="161"/>
      <c r="T435" s="162"/>
      <c r="U435" s="162"/>
      <c r="V435" s="110"/>
      <c r="W435" s="110"/>
      <c r="X435" s="119" t="s">
        <v>296</v>
      </c>
      <c r="Y435" s="119"/>
      <c r="Z435" s="215" t="s">
        <v>295</v>
      </c>
    </row>
    <row r="436" spans="16:26" ht="15.75">
      <c r="P436" s="164" t="s">
        <v>88</v>
      </c>
      <c r="Q436" s="119"/>
      <c r="R436" s="119"/>
      <c r="S436" s="161"/>
      <c r="T436" s="162"/>
      <c r="U436" s="162"/>
      <c r="V436" s="110"/>
      <c r="W436" s="110"/>
      <c r="X436" s="119" t="s">
        <v>296</v>
      </c>
      <c r="Y436" s="119"/>
      <c r="Z436" s="215" t="s">
        <v>295</v>
      </c>
    </row>
    <row r="437" spans="16:26" ht="15.75">
      <c r="P437" s="216"/>
      <c r="Q437" s="216"/>
      <c r="R437" s="216"/>
      <c r="S437" s="216"/>
      <c r="T437" s="216"/>
      <c r="U437" s="216"/>
      <c r="V437" s="216"/>
      <c r="W437" s="216"/>
      <c r="X437" s="216"/>
      <c r="Y437" s="216"/>
      <c r="Z437" s="216"/>
    </row>
    <row r="438" spans="16:26" ht="15.75">
      <c r="P438" s="164" t="s">
        <v>87</v>
      </c>
      <c r="Q438" s="119"/>
      <c r="R438" s="119"/>
      <c r="S438" s="161"/>
      <c r="T438" s="162"/>
      <c r="U438" s="162"/>
      <c r="V438" s="110"/>
      <c r="W438" s="110"/>
      <c r="X438" s="119" t="s">
        <v>238</v>
      </c>
      <c r="Y438" s="119"/>
      <c r="Z438" s="215" t="s">
        <v>230</v>
      </c>
    </row>
    <row r="439" spans="16:26" ht="15.75">
      <c r="P439" s="164" t="s">
        <v>86</v>
      </c>
      <c r="Q439" s="119"/>
      <c r="R439" s="119"/>
      <c r="S439" s="161"/>
      <c r="T439" s="162"/>
      <c r="U439" s="162"/>
      <c r="V439" s="110"/>
      <c r="W439" s="110"/>
      <c r="X439" s="119" t="s">
        <v>238</v>
      </c>
      <c r="Y439" s="119"/>
      <c r="Z439" s="215" t="s">
        <v>230</v>
      </c>
    </row>
    <row r="440" spans="16:26" ht="15.75">
      <c r="P440" s="164" t="s">
        <v>89</v>
      </c>
      <c r="Q440" s="119"/>
      <c r="R440" s="119"/>
      <c r="S440" s="161"/>
      <c r="T440" s="162"/>
      <c r="U440" s="162"/>
      <c r="V440" s="110"/>
      <c r="W440" s="110"/>
      <c r="X440" s="119" t="s">
        <v>238</v>
      </c>
      <c r="Y440" s="119"/>
      <c r="Z440" s="215" t="s">
        <v>230</v>
      </c>
    </row>
    <row r="441" spans="16:26" ht="15.75">
      <c r="P441" s="164" t="s">
        <v>88</v>
      </c>
      <c r="Q441" s="119"/>
      <c r="R441" s="119"/>
      <c r="S441" s="161"/>
      <c r="T441" s="162"/>
      <c r="U441" s="162"/>
      <c r="V441" s="110"/>
      <c r="W441" s="110"/>
      <c r="X441" s="119" t="s">
        <v>238</v>
      </c>
      <c r="Y441" s="119"/>
      <c r="Z441" s="215" t="s">
        <v>230</v>
      </c>
    </row>
    <row r="442" spans="16:26" ht="15.75">
      <c r="P442" s="216"/>
      <c r="Q442" s="216"/>
      <c r="R442" s="216"/>
      <c r="S442" s="216"/>
      <c r="T442" s="216"/>
      <c r="U442" s="216"/>
      <c r="V442" s="216"/>
      <c r="W442" s="216"/>
      <c r="X442" s="216"/>
      <c r="Y442" s="216"/>
      <c r="Z442" s="216"/>
    </row>
    <row r="443" spans="16:26" ht="15.75">
      <c r="P443" s="164" t="s">
        <v>87</v>
      </c>
      <c r="Q443" s="119"/>
      <c r="R443" s="119"/>
      <c r="S443" s="161"/>
      <c r="T443" s="162"/>
      <c r="U443" s="162"/>
      <c r="V443" s="110"/>
      <c r="W443" s="110"/>
      <c r="X443" s="119" t="s">
        <v>138</v>
      </c>
      <c r="Y443" s="119"/>
      <c r="Z443" s="215" t="s">
        <v>253</v>
      </c>
    </row>
    <row r="444" spans="16:26" ht="15.75">
      <c r="P444" s="164" t="s">
        <v>86</v>
      </c>
      <c r="Q444" s="119"/>
      <c r="R444" s="119"/>
      <c r="S444" s="161"/>
      <c r="T444" s="162"/>
      <c r="U444" s="162"/>
      <c r="V444" s="110"/>
      <c r="W444" s="110"/>
      <c r="X444" s="119" t="s">
        <v>138</v>
      </c>
      <c r="Y444" s="119"/>
      <c r="Z444" s="215" t="s">
        <v>253</v>
      </c>
    </row>
    <row r="445" spans="16:26" ht="15.75">
      <c r="P445" s="164" t="s">
        <v>89</v>
      </c>
      <c r="Q445" s="119"/>
      <c r="R445" s="119"/>
      <c r="S445" s="161"/>
      <c r="T445" s="162"/>
      <c r="U445" s="162"/>
      <c r="V445" s="110"/>
      <c r="W445" s="110"/>
      <c r="X445" s="119" t="s">
        <v>138</v>
      </c>
      <c r="Y445" s="119"/>
      <c r="Z445" s="215" t="s">
        <v>253</v>
      </c>
    </row>
    <row r="446" spans="16:26" ht="15.75">
      <c r="P446" s="164" t="s">
        <v>88</v>
      </c>
      <c r="Q446" s="119"/>
      <c r="R446" s="119"/>
      <c r="S446" s="161"/>
      <c r="T446" s="162"/>
      <c r="U446" s="162"/>
      <c r="V446" s="110"/>
      <c r="W446" s="110"/>
      <c r="X446" s="119" t="s">
        <v>138</v>
      </c>
      <c r="Y446" s="119"/>
      <c r="Z446" s="215" t="s">
        <v>253</v>
      </c>
    </row>
    <row r="447" spans="16:26" ht="15.75">
      <c r="P447" s="216"/>
      <c r="Q447" s="216"/>
      <c r="R447" s="216"/>
      <c r="S447" s="216"/>
      <c r="T447" s="216"/>
      <c r="U447" s="216"/>
      <c r="V447" s="216"/>
      <c r="W447" s="216"/>
      <c r="X447" s="216"/>
      <c r="Y447" s="216"/>
      <c r="Z447" s="216"/>
    </row>
    <row r="448" spans="16:26" ht="15.75">
      <c r="P448" s="164" t="s">
        <v>87</v>
      </c>
      <c r="Q448" s="119"/>
      <c r="R448" s="119"/>
      <c r="S448" s="161"/>
      <c r="T448" s="162"/>
      <c r="U448" s="162"/>
      <c r="V448" s="110"/>
      <c r="W448" s="110"/>
      <c r="X448" s="119" t="s">
        <v>138</v>
      </c>
      <c r="Y448" s="119"/>
      <c r="Z448" s="215" t="s">
        <v>254</v>
      </c>
    </row>
    <row r="449" spans="16:26" ht="15.75">
      <c r="P449" s="164" t="s">
        <v>86</v>
      </c>
      <c r="Q449" s="119"/>
      <c r="R449" s="119"/>
      <c r="S449" s="161"/>
      <c r="T449" s="162"/>
      <c r="U449" s="162"/>
      <c r="V449" s="110"/>
      <c r="W449" s="110"/>
      <c r="X449" s="119" t="s">
        <v>138</v>
      </c>
      <c r="Y449" s="119"/>
      <c r="Z449" s="215" t="s">
        <v>254</v>
      </c>
    </row>
    <row r="450" spans="16:26" ht="15.75">
      <c r="P450" s="164" t="s">
        <v>89</v>
      </c>
      <c r="Q450" s="119"/>
      <c r="R450" s="119"/>
      <c r="S450" s="161"/>
      <c r="T450" s="162"/>
      <c r="U450" s="162"/>
      <c r="V450" s="110"/>
      <c r="W450" s="110"/>
      <c r="X450" s="119" t="s">
        <v>138</v>
      </c>
      <c r="Y450" s="119"/>
      <c r="Z450" s="215" t="s">
        <v>254</v>
      </c>
    </row>
    <row r="451" spans="16:26" ht="15.75">
      <c r="P451" s="164" t="s">
        <v>88</v>
      </c>
      <c r="Q451" s="119"/>
      <c r="R451" s="119"/>
      <c r="S451" s="161"/>
      <c r="T451" s="162"/>
      <c r="U451" s="162"/>
      <c r="V451" s="110"/>
      <c r="W451" s="110"/>
      <c r="X451" s="119" t="s">
        <v>138</v>
      </c>
      <c r="Y451" s="119"/>
      <c r="Z451" s="215" t="s">
        <v>254</v>
      </c>
    </row>
    <row r="452" spans="16:26" ht="15.75">
      <c r="P452" s="216"/>
      <c r="Q452" s="216"/>
      <c r="R452" s="216"/>
      <c r="S452" s="216"/>
      <c r="T452" s="216"/>
      <c r="U452" s="216"/>
      <c r="V452" s="216"/>
      <c r="W452" s="216"/>
      <c r="X452" s="216"/>
      <c r="Y452" s="216"/>
      <c r="Z452" s="216"/>
    </row>
    <row r="453" spans="16:26" ht="15.75">
      <c r="P453" s="164" t="s">
        <v>87</v>
      </c>
      <c r="Q453" s="119"/>
      <c r="R453" s="119"/>
      <c r="S453" s="161"/>
      <c r="T453" s="162"/>
      <c r="U453" s="162"/>
      <c r="V453" s="110"/>
      <c r="W453" s="110"/>
      <c r="X453" s="119" t="s">
        <v>138</v>
      </c>
      <c r="Y453" s="119"/>
      <c r="Z453" s="215" t="s">
        <v>255</v>
      </c>
    </row>
    <row r="454" spans="16:26" ht="15.75">
      <c r="P454" s="164" t="s">
        <v>86</v>
      </c>
      <c r="Q454" s="119"/>
      <c r="R454" s="119"/>
      <c r="S454" s="161"/>
      <c r="T454" s="162"/>
      <c r="U454" s="162"/>
      <c r="V454" s="110"/>
      <c r="W454" s="110"/>
      <c r="X454" s="119" t="s">
        <v>138</v>
      </c>
      <c r="Y454" s="119"/>
      <c r="Z454" s="215" t="s">
        <v>255</v>
      </c>
    </row>
    <row r="455" spans="16:26" ht="15.75">
      <c r="P455" s="164" t="s">
        <v>89</v>
      </c>
      <c r="Q455" s="119"/>
      <c r="R455" s="119"/>
      <c r="S455" s="161"/>
      <c r="T455" s="162"/>
      <c r="U455" s="162"/>
      <c r="V455" s="110"/>
      <c r="W455" s="110"/>
      <c r="X455" s="119" t="s">
        <v>138</v>
      </c>
      <c r="Y455" s="119"/>
      <c r="Z455" s="215" t="s">
        <v>255</v>
      </c>
    </row>
    <row r="456" spans="16:26" ht="15.75">
      <c r="P456" s="164" t="s">
        <v>88</v>
      </c>
      <c r="Q456" s="119"/>
      <c r="R456" s="119"/>
      <c r="S456" s="161"/>
      <c r="T456" s="162"/>
      <c r="U456" s="162"/>
      <c r="V456" s="110"/>
      <c r="W456" s="110"/>
      <c r="X456" s="119" t="s">
        <v>138</v>
      </c>
      <c r="Y456" s="119"/>
      <c r="Z456" s="215" t="s">
        <v>255</v>
      </c>
    </row>
    <row r="457" spans="16:26" ht="15.75">
      <c r="P457" s="216"/>
      <c r="Q457" s="216"/>
      <c r="R457" s="216"/>
      <c r="S457" s="216"/>
      <c r="T457" s="216"/>
      <c r="U457" s="216"/>
      <c r="V457" s="216"/>
      <c r="W457" s="216"/>
      <c r="X457" s="216"/>
      <c r="Y457" s="216"/>
      <c r="Z457" s="216"/>
    </row>
    <row r="458" spans="16:26" ht="15.75">
      <c r="P458" s="164" t="s">
        <v>87</v>
      </c>
      <c r="Q458" s="119"/>
      <c r="R458" s="119"/>
      <c r="S458" s="161"/>
      <c r="T458" s="162"/>
      <c r="U458" s="162"/>
      <c r="V458" s="110"/>
      <c r="W458" s="110"/>
      <c r="X458" s="119" t="s">
        <v>138</v>
      </c>
      <c r="Y458" s="119"/>
      <c r="Z458" s="215" t="s">
        <v>139</v>
      </c>
    </row>
    <row r="459" spans="16:26" ht="15.75">
      <c r="P459" s="164" t="s">
        <v>86</v>
      </c>
      <c r="Q459" s="119"/>
      <c r="R459" s="119"/>
      <c r="S459" s="161"/>
      <c r="T459" s="162"/>
      <c r="U459" s="162"/>
      <c r="V459" s="110"/>
      <c r="W459" s="110"/>
      <c r="X459" s="119" t="s">
        <v>138</v>
      </c>
      <c r="Y459" s="119"/>
      <c r="Z459" s="215" t="s">
        <v>139</v>
      </c>
    </row>
    <row r="460" spans="16:26" ht="15.75">
      <c r="P460" s="164" t="s">
        <v>89</v>
      </c>
      <c r="Q460" s="119"/>
      <c r="R460" s="119"/>
      <c r="S460" s="161"/>
      <c r="T460" s="162"/>
      <c r="U460" s="162"/>
      <c r="V460" s="110"/>
      <c r="W460" s="110"/>
      <c r="X460" s="119" t="s">
        <v>138</v>
      </c>
      <c r="Y460" s="119"/>
      <c r="Z460" s="215" t="s">
        <v>139</v>
      </c>
    </row>
    <row r="461" spans="16:26" ht="15.75">
      <c r="P461" s="164" t="s">
        <v>88</v>
      </c>
      <c r="Q461" s="119"/>
      <c r="R461" s="119"/>
      <c r="S461" s="161"/>
      <c r="T461" s="162"/>
      <c r="U461" s="162"/>
      <c r="V461" s="110"/>
      <c r="W461" s="110"/>
      <c r="X461" s="119" t="s">
        <v>138</v>
      </c>
      <c r="Y461" s="119"/>
      <c r="Z461" s="215" t="s">
        <v>139</v>
      </c>
    </row>
    <row r="462" spans="16:26" ht="15.75">
      <c r="P462" s="216"/>
      <c r="Q462" s="216"/>
      <c r="R462" s="216"/>
      <c r="S462" s="216"/>
      <c r="T462" s="216"/>
      <c r="U462" s="216"/>
      <c r="V462" s="216"/>
      <c r="W462" s="216"/>
      <c r="X462" s="216"/>
      <c r="Y462" s="216"/>
      <c r="Z462" s="216"/>
    </row>
    <row r="463" spans="16:26" ht="15.75">
      <c r="P463" s="164" t="s">
        <v>87</v>
      </c>
      <c r="Q463" s="119"/>
      <c r="R463" s="119"/>
      <c r="S463" s="161"/>
      <c r="T463" s="162"/>
      <c r="U463" s="162"/>
      <c r="V463" s="110"/>
      <c r="W463" s="110"/>
      <c r="X463" s="119" t="s">
        <v>138</v>
      </c>
      <c r="Y463" s="119"/>
      <c r="Z463" s="215" t="s">
        <v>256</v>
      </c>
    </row>
    <row r="464" spans="16:26" ht="15.75">
      <c r="P464" s="164" t="s">
        <v>86</v>
      </c>
      <c r="Q464" s="119"/>
      <c r="R464" s="119"/>
      <c r="S464" s="161"/>
      <c r="T464" s="162"/>
      <c r="U464" s="162"/>
      <c r="V464" s="110"/>
      <c r="W464" s="110"/>
      <c r="X464" s="119" t="s">
        <v>138</v>
      </c>
      <c r="Y464" s="119"/>
      <c r="Z464" s="215" t="s">
        <v>256</v>
      </c>
    </row>
    <row r="465" spans="16:26" ht="15.75">
      <c r="P465" s="164" t="s">
        <v>89</v>
      </c>
      <c r="Q465" s="119"/>
      <c r="R465" s="119"/>
      <c r="S465" s="161"/>
      <c r="T465" s="162"/>
      <c r="U465" s="162"/>
      <c r="V465" s="110"/>
      <c r="W465" s="110"/>
      <c r="X465" s="119" t="s">
        <v>138</v>
      </c>
      <c r="Y465" s="119"/>
      <c r="Z465" s="215" t="s">
        <v>256</v>
      </c>
    </row>
    <row r="466" spans="16:26" ht="15.75">
      <c r="P466" s="164" t="s">
        <v>88</v>
      </c>
      <c r="Q466" s="119"/>
      <c r="R466" s="119"/>
      <c r="S466" s="161"/>
      <c r="T466" s="162"/>
      <c r="U466" s="162"/>
      <c r="V466" s="110"/>
      <c r="W466" s="110"/>
      <c r="X466" s="119" t="s">
        <v>138</v>
      </c>
      <c r="Y466" s="119"/>
      <c r="Z466" s="215" t="s">
        <v>256</v>
      </c>
    </row>
    <row r="467" spans="16:26" ht="15.75">
      <c r="P467" s="216"/>
      <c r="Q467" s="216"/>
      <c r="R467" s="216"/>
      <c r="S467" s="216"/>
      <c r="T467" s="216"/>
      <c r="U467" s="216"/>
      <c r="V467" s="216"/>
      <c r="W467" s="216"/>
      <c r="X467" s="216"/>
      <c r="Y467" s="216"/>
      <c r="Z467" s="216"/>
    </row>
    <row r="468" spans="16:26" ht="15.75">
      <c r="P468" s="164" t="s">
        <v>87</v>
      </c>
      <c r="Q468" s="119"/>
      <c r="R468" s="119"/>
      <c r="S468" s="161"/>
      <c r="T468" s="162"/>
      <c r="U468" s="162"/>
      <c r="V468" s="110"/>
      <c r="W468" s="110"/>
      <c r="X468" s="119" t="s">
        <v>138</v>
      </c>
      <c r="Y468" s="119"/>
      <c r="Z468" s="215" t="s">
        <v>257</v>
      </c>
    </row>
    <row r="469" spans="16:26" ht="15.75">
      <c r="P469" s="164" t="s">
        <v>86</v>
      </c>
      <c r="Q469" s="119"/>
      <c r="R469" s="119"/>
      <c r="S469" s="161"/>
      <c r="T469" s="162"/>
      <c r="U469" s="162"/>
      <c r="V469" s="110"/>
      <c r="W469" s="110"/>
      <c r="X469" s="119" t="s">
        <v>138</v>
      </c>
      <c r="Y469" s="119"/>
      <c r="Z469" s="215" t="s">
        <v>257</v>
      </c>
    </row>
    <row r="470" spans="16:26" ht="15.75">
      <c r="P470" s="164" t="s">
        <v>89</v>
      </c>
      <c r="Q470" s="119"/>
      <c r="R470" s="119"/>
      <c r="S470" s="161"/>
      <c r="T470" s="162"/>
      <c r="U470" s="162"/>
      <c r="V470" s="110"/>
      <c r="W470" s="110"/>
      <c r="X470" s="119" t="s">
        <v>138</v>
      </c>
      <c r="Y470" s="119"/>
      <c r="Z470" s="215" t="s">
        <v>257</v>
      </c>
    </row>
    <row r="471" spans="16:26" ht="15.75">
      <c r="P471" s="164" t="s">
        <v>88</v>
      </c>
      <c r="Q471" s="119"/>
      <c r="R471" s="119"/>
      <c r="S471" s="161"/>
      <c r="T471" s="162"/>
      <c r="U471" s="162"/>
      <c r="V471" s="110"/>
      <c r="W471" s="110"/>
      <c r="X471" s="119" t="s">
        <v>138</v>
      </c>
      <c r="Y471" s="119"/>
      <c r="Z471" s="215" t="s">
        <v>257</v>
      </c>
    </row>
    <row r="472" spans="16:26" ht="15.75">
      <c r="P472" s="216"/>
      <c r="Q472" s="216"/>
      <c r="R472" s="216"/>
      <c r="S472" s="216"/>
      <c r="T472" s="216"/>
      <c r="U472" s="216"/>
      <c r="V472" s="216"/>
      <c r="W472" s="216"/>
      <c r="X472" s="216"/>
      <c r="Y472" s="216"/>
      <c r="Z472" s="216"/>
    </row>
    <row r="473" spans="16:26" ht="15.75">
      <c r="P473" s="164" t="s">
        <v>87</v>
      </c>
      <c r="Q473" s="119"/>
      <c r="R473" s="119"/>
      <c r="S473" s="161"/>
      <c r="T473" s="162"/>
      <c r="U473" s="162"/>
      <c r="V473" s="110"/>
      <c r="W473" s="110"/>
      <c r="X473" s="119" t="s">
        <v>138</v>
      </c>
      <c r="Y473" s="119"/>
      <c r="Z473" s="215" t="s">
        <v>258</v>
      </c>
    </row>
    <row r="474" spans="16:26" ht="15.75">
      <c r="P474" s="164" t="s">
        <v>86</v>
      </c>
      <c r="Q474" s="119"/>
      <c r="R474" s="119"/>
      <c r="S474" s="161"/>
      <c r="T474" s="162"/>
      <c r="U474" s="162"/>
      <c r="V474" s="110"/>
      <c r="W474" s="110"/>
      <c r="X474" s="119" t="s">
        <v>138</v>
      </c>
      <c r="Y474" s="119"/>
      <c r="Z474" s="215" t="s">
        <v>258</v>
      </c>
    </row>
    <row r="475" spans="16:26" ht="15.75">
      <c r="P475" s="164" t="s">
        <v>89</v>
      </c>
      <c r="Q475" s="119"/>
      <c r="R475" s="119"/>
      <c r="S475" s="161"/>
      <c r="T475" s="162"/>
      <c r="U475" s="162"/>
      <c r="V475" s="110"/>
      <c r="W475" s="110"/>
      <c r="X475" s="119" t="s">
        <v>138</v>
      </c>
      <c r="Y475" s="119"/>
      <c r="Z475" s="215" t="s">
        <v>258</v>
      </c>
    </row>
    <row r="476" spans="16:26" ht="15.75">
      <c r="P476" s="164" t="s">
        <v>88</v>
      </c>
      <c r="Q476" s="119"/>
      <c r="R476" s="119"/>
      <c r="S476" s="161"/>
      <c r="T476" s="162"/>
      <c r="U476" s="162"/>
      <c r="V476" s="110"/>
      <c r="W476" s="110"/>
      <c r="X476" s="119" t="s">
        <v>138</v>
      </c>
      <c r="Y476" s="119"/>
      <c r="Z476" s="215" t="s">
        <v>258</v>
      </c>
    </row>
    <row r="477" spans="16:26" ht="15.75">
      <c r="P477" s="216"/>
      <c r="Q477" s="216"/>
      <c r="R477" s="216"/>
      <c r="S477" s="216"/>
      <c r="T477" s="216"/>
      <c r="U477" s="216"/>
      <c r="V477" s="216"/>
      <c r="W477" s="216"/>
      <c r="X477" s="216"/>
      <c r="Y477" s="216"/>
      <c r="Z477" s="216"/>
    </row>
    <row r="478" spans="16:26" ht="15.75">
      <c r="P478" s="164" t="s">
        <v>87</v>
      </c>
      <c r="Q478" s="119"/>
      <c r="R478" s="119"/>
      <c r="S478" s="161"/>
      <c r="T478" s="162"/>
      <c r="U478" s="162"/>
      <c r="V478" s="110"/>
      <c r="W478" s="110"/>
      <c r="X478" s="119" t="s">
        <v>138</v>
      </c>
      <c r="Y478" s="119"/>
      <c r="Z478" s="215" t="s">
        <v>259</v>
      </c>
    </row>
    <row r="479" spans="16:26" ht="15.75">
      <c r="P479" s="164" t="s">
        <v>86</v>
      </c>
      <c r="Q479" s="119"/>
      <c r="R479" s="119"/>
      <c r="S479" s="161"/>
      <c r="T479" s="162"/>
      <c r="U479" s="162"/>
      <c r="V479" s="110"/>
      <c r="W479" s="110"/>
      <c r="X479" s="119" t="s">
        <v>138</v>
      </c>
      <c r="Y479" s="119"/>
      <c r="Z479" s="215" t="s">
        <v>259</v>
      </c>
    </row>
    <row r="480" spans="16:26" ht="15.75">
      <c r="P480" s="164" t="s">
        <v>89</v>
      </c>
      <c r="Q480" s="119"/>
      <c r="R480" s="119"/>
      <c r="S480" s="161"/>
      <c r="T480" s="162"/>
      <c r="U480" s="162"/>
      <c r="V480" s="110"/>
      <c r="W480" s="110"/>
      <c r="X480" s="119" t="s">
        <v>138</v>
      </c>
      <c r="Y480" s="119"/>
      <c r="Z480" s="215" t="s">
        <v>259</v>
      </c>
    </row>
    <row r="481" spans="16:26" ht="15.75">
      <c r="P481" s="164" t="s">
        <v>88</v>
      </c>
      <c r="Q481" s="119"/>
      <c r="R481" s="119"/>
      <c r="S481" s="161"/>
      <c r="T481" s="162"/>
      <c r="U481" s="162"/>
      <c r="V481" s="110"/>
      <c r="W481" s="110"/>
      <c r="X481" s="119" t="s">
        <v>138</v>
      </c>
      <c r="Y481" s="119"/>
      <c r="Z481" s="215" t="s">
        <v>259</v>
      </c>
    </row>
    <row r="482" spans="16:26" ht="15.75">
      <c r="P482" s="216"/>
      <c r="Q482" s="216"/>
      <c r="R482" s="216"/>
      <c r="S482" s="216"/>
      <c r="T482" s="216"/>
      <c r="U482" s="216"/>
      <c r="V482" s="216"/>
      <c r="W482" s="216"/>
      <c r="X482" s="216"/>
      <c r="Y482" s="216"/>
      <c r="Z482" s="216"/>
    </row>
    <row r="483" spans="16:26" ht="15.75">
      <c r="P483" s="164" t="s">
        <v>87</v>
      </c>
      <c r="Q483" s="119"/>
      <c r="R483" s="119"/>
      <c r="S483" s="161"/>
      <c r="T483" s="162"/>
      <c r="U483" s="162"/>
      <c r="V483" s="110"/>
      <c r="W483" s="110"/>
      <c r="X483" s="119" t="s">
        <v>138</v>
      </c>
      <c r="Y483" s="119"/>
      <c r="Z483" s="215" t="s">
        <v>260</v>
      </c>
    </row>
    <row r="484" spans="16:26" ht="15.75">
      <c r="P484" s="164" t="s">
        <v>86</v>
      </c>
      <c r="Q484" s="119"/>
      <c r="R484" s="119"/>
      <c r="S484" s="161"/>
      <c r="T484" s="162"/>
      <c r="U484" s="162"/>
      <c r="V484" s="110"/>
      <c r="W484" s="110"/>
      <c r="X484" s="119" t="s">
        <v>138</v>
      </c>
      <c r="Y484" s="119"/>
      <c r="Z484" s="215" t="s">
        <v>260</v>
      </c>
    </row>
    <row r="485" spans="16:26" ht="15.75">
      <c r="P485" s="164" t="s">
        <v>89</v>
      </c>
      <c r="Q485" s="119"/>
      <c r="R485" s="119"/>
      <c r="S485" s="161"/>
      <c r="T485" s="162"/>
      <c r="U485" s="162"/>
      <c r="V485" s="110"/>
      <c r="W485" s="110"/>
      <c r="X485" s="119" t="s">
        <v>138</v>
      </c>
      <c r="Y485" s="119"/>
      <c r="Z485" s="215" t="s">
        <v>260</v>
      </c>
    </row>
    <row r="486" spans="16:26" ht="15.75">
      <c r="P486" s="164" t="s">
        <v>88</v>
      </c>
      <c r="Q486" s="119"/>
      <c r="R486" s="119"/>
      <c r="S486" s="161"/>
      <c r="T486" s="162"/>
      <c r="U486" s="162"/>
      <c r="V486" s="110"/>
      <c r="W486" s="110"/>
      <c r="X486" s="119" t="s">
        <v>138</v>
      </c>
      <c r="Y486" s="119"/>
      <c r="Z486" s="215" t="s">
        <v>260</v>
      </c>
    </row>
    <row r="487" spans="16:26" ht="15.75">
      <c r="P487" s="216"/>
      <c r="Q487" s="216"/>
      <c r="R487" s="216"/>
      <c r="S487" s="216"/>
      <c r="T487" s="216"/>
      <c r="U487" s="216"/>
      <c r="V487" s="216"/>
      <c r="W487" s="216"/>
      <c r="X487" s="216"/>
      <c r="Y487" s="216"/>
      <c r="Z487" s="216"/>
    </row>
    <row r="488" spans="16:26" ht="15.75">
      <c r="P488" s="164" t="s">
        <v>87</v>
      </c>
      <c r="Q488" s="119"/>
      <c r="R488" s="119"/>
      <c r="S488" s="161"/>
      <c r="T488" s="162"/>
      <c r="U488" s="162"/>
      <c r="V488" s="110"/>
      <c r="W488" s="110"/>
      <c r="X488" s="119" t="s">
        <v>153</v>
      </c>
      <c r="Y488" s="119"/>
      <c r="Z488" s="215" t="s">
        <v>153</v>
      </c>
    </row>
    <row r="489" spans="16:26" ht="15.75">
      <c r="P489" s="164" t="s">
        <v>86</v>
      </c>
      <c r="Q489" s="119"/>
      <c r="R489" s="119"/>
      <c r="S489" s="161"/>
      <c r="T489" s="162"/>
      <c r="U489" s="162"/>
      <c r="V489" s="110"/>
      <c r="W489" s="110"/>
      <c r="X489" s="119" t="s">
        <v>153</v>
      </c>
      <c r="Y489" s="119"/>
      <c r="Z489" s="215" t="s">
        <v>153</v>
      </c>
    </row>
    <row r="490" spans="16:26" ht="15.75">
      <c r="P490" s="164" t="s">
        <v>89</v>
      </c>
      <c r="Q490" s="119"/>
      <c r="R490" s="119"/>
      <c r="S490" s="161"/>
      <c r="T490" s="162"/>
      <c r="U490" s="162"/>
      <c r="V490" s="110"/>
      <c r="W490" s="110"/>
      <c r="X490" s="119" t="s">
        <v>153</v>
      </c>
      <c r="Y490" s="119"/>
      <c r="Z490" s="215" t="s">
        <v>153</v>
      </c>
    </row>
    <row r="491" spans="16:26" ht="15.75">
      <c r="P491" s="164" t="s">
        <v>88</v>
      </c>
      <c r="Q491" s="119"/>
      <c r="R491" s="119"/>
      <c r="S491" s="161"/>
      <c r="T491" s="162"/>
      <c r="U491" s="162"/>
      <c r="V491" s="110"/>
      <c r="W491" s="110"/>
      <c r="X491" s="119" t="s">
        <v>153</v>
      </c>
      <c r="Y491" s="119"/>
      <c r="Z491" s="215" t="s">
        <v>153</v>
      </c>
    </row>
    <row r="492" spans="16:26" ht="15.75">
      <c r="P492" s="216"/>
      <c r="Q492" s="216"/>
      <c r="R492" s="216"/>
      <c r="S492" s="216"/>
      <c r="T492" s="216"/>
      <c r="U492" s="216"/>
      <c r="V492" s="216"/>
      <c r="W492" s="216"/>
      <c r="X492" s="216"/>
      <c r="Y492" s="216"/>
      <c r="Z492" s="216"/>
    </row>
    <row r="493" spans="16:26" ht="15.75">
      <c r="P493" s="164" t="s">
        <v>87</v>
      </c>
      <c r="Q493" s="119"/>
      <c r="R493" s="119"/>
      <c r="S493" s="161"/>
      <c r="T493" s="162"/>
      <c r="U493" s="162"/>
      <c r="V493" s="110"/>
      <c r="W493" s="110"/>
      <c r="X493" s="119" t="s">
        <v>208</v>
      </c>
      <c r="Y493" s="119"/>
      <c r="Z493" s="215" t="s">
        <v>206</v>
      </c>
    </row>
    <row r="494" spans="16:26" ht="15.75">
      <c r="P494" s="164" t="s">
        <v>86</v>
      </c>
      <c r="Q494" s="119"/>
      <c r="R494" s="119"/>
      <c r="S494" s="161"/>
      <c r="T494" s="162"/>
      <c r="U494" s="162"/>
      <c r="V494" s="110"/>
      <c r="W494" s="110"/>
      <c r="X494" s="119" t="s">
        <v>208</v>
      </c>
      <c r="Y494" s="119"/>
      <c r="Z494" s="215" t="s">
        <v>206</v>
      </c>
    </row>
    <row r="495" spans="16:26" ht="15.75">
      <c r="P495" s="164" t="s">
        <v>89</v>
      </c>
      <c r="Q495" s="119"/>
      <c r="R495" s="119"/>
      <c r="S495" s="161"/>
      <c r="T495" s="162"/>
      <c r="U495" s="162"/>
      <c r="V495" s="110"/>
      <c r="W495" s="110"/>
      <c r="X495" s="119" t="s">
        <v>208</v>
      </c>
      <c r="Y495" s="119"/>
      <c r="Z495" s="215" t="s">
        <v>206</v>
      </c>
    </row>
    <row r="496" spans="16:26" ht="15.75">
      <c r="P496" s="164" t="s">
        <v>88</v>
      </c>
      <c r="Q496" s="119"/>
      <c r="R496" s="119"/>
      <c r="S496" s="161"/>
      <c r="T496" s="162"/>
      <c r="U496" s="162"/>
      <c r="V496" s="110"/>
      <c r="W496" s="110"/>
      <c r="X496" s="119" t="s">
        <v>208</v>
      </c>
      <c r="Y496" s="119"/>
      <c r="Z496" s="215" t="s">
        <v>206</v>
      </c>
    </row>
    <row r="497" spans="16:26" ht="15.75">
      <c r="P497" s="216"/>
      <c r="Q497" s="216"/>
      <c r="R497" s="216"/>
      <c r="S497" s="216"/>
      <c r="T497" s="216"/>
      <c r="U497" s="216"/>
      <c r="V497" s="216"/>
      <c r="W497" s="216"/>
      <c r="X497" s="216"/>
      <c r="Y497" s="216"/>
      <c r="Z497" s="216"/>
    </row>
    <row r="498" spans="16:26" ht="15.75">
      <c r="P498" s="164" t="s">
        <v>87</v>
      </c>
      <c r="Q498" s="119"/>
      <c r="R498" s="119"/>
      <c r="S498" s="161"/>
      <c r="T498" s="162"/>
      <c r="U498" s="162"/>
      <c r="V498" s="110"/>
      <c r="W498" s="110"/>
      <c r="X498" s="119" t="s">
        <v>208</v>
      </c>
      <c r="Y498" s="119"/>
      <c r="Z498" s="215" t="s">
        <v>207</v>
      </c>
    </row>
    <row r="499" spans="16:26" ht="15.75">
      <c r="P499" s="164" t="s">
        <v>86</v>
      </c>
      <c r="Q499" s="119"/>
      <c r="R499" s="119"/>
      <c r="S499" s="161"/>
      <c r="T499" s="162"/>
      <c r="U499" s="162"/>
      <c r="V499" s="110"/>
      <c r="W499" s="110"/>
      <c r="X499" s="119" t="s">
        <v>208</v>
      </c>
      <c r="Y499" s="119"/>
      <c r="Z499" s="215" t="s">
        <v>207</v>
      </c>
    </row>
    <row r="500" spans="16:26" ht="15.75">
      <c r="P500" s="164" t="s">
        <v>89</v>
      </c>
      <c r="Q500" s="119"/>
      <c r="R500" s="119"/>
      <c r="S500" s="161"/>
      <c r="T500" s="162"/>
      <c r="U500" s="162"/>
      <c r="V500" s="110"/>
      <c r="W500" s="110"/>
      <c r="X500" s="119" t="s">
        <v>208</v>
      </c>
      <c r="Y500" s="119"/>
      <c r="Z500" s="215" t="s">
        <v>207</v>
      </c>
    </row>
    <row r="501" spans="16:26" ht="15.75">
      <c r="P501" s="164" t="s">
        <v>88</v>
      </c>
      <c r="Q501" s="119"/>
      <c r="R501" s="119"/>
      <c r="S501" s="161"/>
      <c r="T501" s="162"/>
      <c r="U501" s="162"/>
      <c r="V501" s="110"/>
      <c r="W501" s="110"/>
      <c r="X501" s="119" t="s">
        <v>208</v>
      </c>
      <c r="Y501" s="119"/>
      <c r="Z501" s="215" t="s">
        <v>207</v>
      </c>
    </row>
    <row r="502" spans="16:26" ht="15.75">
      <c r="P502" s="216"/>
      <c r="Q502" s="216"/>
      <c r="R502" s="216"/>
      <c r="S502" s="216"/>
      <c r="T502" s="216"/>
      <c r="U502" s="216"/>
      <c r="V502" s="216"/>
      <c r="W502" s="216"/>
      <c r="X502" s="216"/>
      <c r="Y502" s="216"/>
      <c r="Z502" s="216"/>
    </row>
    <row r="503" spans="16:26" ht="15.75">
      <c r="P503" s="164" t="s">
        <v>87</v>
      </c>
      <c r="Q503" s="119"/>
      <c r="R503" s="119"/>
      <c r="S503" s="161"/>
      <c r="T503" s="162"/>
      <c r="U503" s="162"/>
      <c r="V503" s="110"/>
      <c r="W503" s="110"/>
      <c r="X503" s="119" t="s">
        <v>208</v>
      </c>
      <c r="Y503" s="119"/>
      <c r="Z503" s="215" t="s">
        <v>209</v>
      </c>
    </row>
    <row r="504" spans="16:26" ht="15.75">
      <c r="P504" s="164" t="s">
        <v>86</v>
      </c>
      <c r="Q504" s="119"/>
      <c r="R504" s="119"/>
      <c r="S504" s="161"/>
      <c r="T504" s="162"/>
      <c r="U504" s="162"/>
      <c r="V504" s="110"/>
      <c r="W504" s="110"/>
      <c r="X504" s="119" t="s">
        <v>208</v>
      </c>
      <c r="Y504" s="119"/>
      <c r="Z504" s="215" t="s">
        <v>209</v>
      </c>
    </row>
    <row r="505" spans="16:26" ht="15.75">
      <c r="P505" s="164" t="s">
        <v>89</v>
      </c>
      <c r="Q505" s="119"/>
      <c r="R505" s="119"/>
      <c r="S505" s="161"/>
      <c r="T505" s="162"/>
      <c r="U505" s="162"/>
      <c r="V505" s="110"/>
      <c r="W505" s="110"/>
      <c r="X505" s="119" t="s">
        <v>208</v>
      </c>
      <c r="Y505" s="119"/>
      <c r="Z505" s="215" t="s">
        <v>209</v>
      </c>
    </row>
    <row r="506" spans="16:26" ht="15.75">
      <c r="P506" s="164" t="s">
        <v>88</v>
      </c>
      <c r="Q506" s="119"/>
      <c r="R506" s="119"/>
      <c r="S506" s="161"/>
      <c r="T506" s="162"/>
      <c r="U506" s="162"/>
      <c r="V506" s="110"/>
      <c r="W506" s="110"/>
      <c r="X506" s="119" t="s">
        <v>208</v>
      </c>
      <c r="Y506" s="119"/>
      <c r="Z506" s="215" t="s">
        <v>209</v>
      </c>
    </row>
    <row r="507" spans="16:26" ht="15.75">
      <c r="P507" s="216"/>
      <c r="Q507" s="216"/>
      <c r="R507" s="216"/>
      <c r="S507" s="216"/>
      <c r="T507" s="216"/>
      <c r="U507" s="216"/>
      <c r="V507" s="216"/>
      <c r="W507" s="216"/>
      <c r="X507" s="216"/>
      <c r="Y507" s="216"/>
      <c r="Z507" s="216"/>
    </row>
    <row r="508" spans="16:26" ht="15.75">
      <c r="P508" s="164" t="s">
        <v>87</v>
      </c>
      <c r="Q508" s="119"/>
      <c r="R508" s="119"/>
      <c r="S508" s="161"/>
      <c r="T508" s="162"/>
      <c r="U508" s="162"/>
      <c r="V508" s="110"/>
      <c r="W508" s="110"/>
      <c r="X508" s="119" t="s">
        <v>208</v>
      </c>
      <c r="Y508" s="119"/>
      <c r="Z508" s="215" t="s">
        <v>210</v>
      </c>
    </row>
    <row r="509" spans="16:26" ht="15.75">
      <c r="P509" s="164" t="s">
        <v>86</v>
      </c>
      <c r="Q509" s="119"/>
      <c r="R509" s="119"/>
      <c r="S509" s="161"/>
      <c r="T509" s="162"/>
      <c r="U509" s="162"/>
      <c r="V509" s="110"/>
      <c r="W509" s="110"/>
      <c r="X509" s="119" t="s">
        <v>208</v>
      </c>
      <c r="Y509" s="119"/>
      <c r="Z509" s="215" t="s">
        <v>210</v>
      </c>
    </row>
    <row r="510" spans="16:26" ht="15.75">
      <c r="P510" s="164" t="s">
        <v>89</v>
      </c>
      <c r="Q510" s="119"/>
      <c r="R510" s="119"/>
      <c r="S510" s="161"/>
      <c r="T510" s="162"/>
      <c r="U510" s="162"/>
      <c r="V510" s="110"/>
      <c r="W510" s="110"/>
      <c r="X510" s="119" t="s">
        <v>208</v>
      </c>
      <c r="Y510" s="119"/>
      <c r="Z510" s="215" t="s">
        <v>210</v>
      </c>
    </row>
    <row r="511" spans="16:26" ht="15.75">
      <c r="P511" s="164" t="s">
        <v>88</v>
      </c>
      <c r="Q511" s="119"/>
      <c r="R511" s="119"/>
      <c r="S511" s="161"/>
      <c r="T511" s="162"/>
      <c r="U511" s="162"/>
      <c r="V511" s="110"/>
      <c r="W511" s="110"/>
      <c r="X511" s="119" t="s">
        <v>208</v>
      </c>
      <c r="Y511" s="119"/>
      <c r="Z511" s="215" t="s">
        <v>210</v>
      </c>
    </row>
    <row r="512" spans="16:26" ht="15.75">
      <c r="P512" s="216"/>
      <c r="Q512" s="216"/>
      <c r="R512" s="216"/>
      <c r="S512" s="216"/>
      <c r="T512" s="216"/>
      <c r="U512" s="216"/>
      <c r="V512" s="216"/>
      <c r="W512" s="216"/>
      <c r="X512" s="216"/>
      <c r="Y512" s="216"/>
      <c r="Z512" s="216"/>
    </row>
    <row r="513" spans="16:26" ht="15.75">
      <c r="P513" s="164" t="s">
        <v>87</v>
      </c>
      <c r="Q513" s="119"/>
      <c r="R513" s="119"/>
      <c r="S513" s="161"/>
      <c r="T513" s="162"/>
      <c r="U513" s="162"/>
      <c r="V513" s="110"/>
      <c r="W513" s="110"/>
      <c r="X513" s="119" t="s">
        <v>208</v>
      </c>
      <c r="Y513" s="119"/>
      <c r="Z513" s="215" t="s">
        <v>211</v>
      </c>
    </row>
    <row r="514" spans="16:26" ht="15.75">
      <c r="P514" s="164" t="s">
        <v>86</v>
      </c>
      <c r="Q514" s="119"/>
      <c r="R514" s="119"/>
      <c r="S514" s="161"/>
      <c r="T514" s="162"/>
      <c r="U514" s="162"/>
      <c r="V514" s="110"/>
      <c r="W514" s="110"/>
      <c r="X514" s="119" t="s">
        <v>208</v>
      </c>
      <c r="Y514" s="119"/>
      <c r="Z514" s="215" t="s">
        <v>211</v>
      </c>
    </row>
    <row r="515" spans="16:26" ht="15.75">
      <c r="P515" s="164" t="s">
        <v>89</v>
      </c>
      <c r="Q515" s="119"/>
      <c r="R515" s="119"/>
      <c r="S515" s="161"/>
      <c r="T515" s="162"/>
      <c r="U515" s="162"/>
      <c r="V515" s="110"/>
      <c r="W515" s="110"/>
      <c r="X515" s="119" t="s">
        <v>208</v>
      </c>
      <c r="Y515" s="119"/>
      <c r="Z515" s="215" t="s">
        <v>211</v>
      </c>
    </row>
    <row r="516" spans="16:26" ht="15.75">
      <c r="P516" s="164" t="s">
        <v>88</v>
      </c>
      <c r="Q516" s="119"/>
      <c r="R516" s="119"/>
      <c r="S516" s="161"/>
      <c r="T516" s="162"/>
      <c r="U516" s="162"/>
      <c r="V516" s="110"/>
      <c r="W516" s="110"/>
      <c r="X516" s="119" t="s">
        <v>208</v>
      </c>
      <c r="Y516" s="119"/>
      <c r="Z516" s="215" t="s">
        <v>211</v>
      </c>
    </row>
    <row r="517" spans="16:26" ht="15.75">
      <c r="P517" s="216"/>
      <c r="Q517" s="216"/>
      <c r="R517" s="216"/>
      <c r="S517" s="216"/>
      <c r="T517" s="216"/>
      <c r="U517" s="216"/>
      <c r="V517" s="216"/>
      <c r="W517" s="216"/>
      <c r="X517" s="216"/>
      <c r="Y517" s="216"/>
      <c r="Z517" s="216"/>
    </row>
    <row r="518" spans="16:26" ht="15.75">
      <c r="P518" s="164" t="s">
        <v>87</v>
      </c>
      <c r="Q518" s="119"/>
      <c r="R518" s="119"/>
      <c r="S518" s="161"/>
      <c r="T518" s="162"/>
      <c r="U518" s="162"/>
      <c r="V518" s="110"/>
      <c r="W518" s="110"/>
      <c r="X518" s="119" t="s">
        <v>208</v>
      </c>
      <c r="Y518" s="119"/>
      <c r="Z518" s="215" t="s">
        <v>212</v>
      </c>
    </row>
    <row r="519" spans="16:26" ht="15.75">
      <c r="P519" s="164" t="s">
        <v>86</v>
      </c>
      <c r="Q519" s="119"/>
      <c r="R519" s="119"/>
      <c r="S519" s="161"/>
      <c r="T519" s="162"/>
      <c r="U519" s="162"/>
      <c r="V519" s="110"/>
      <c r="W519" s="110"/>
      <c r="X519" s="119" t="s">
        <v>208</v>
      </c>
      <c r="Y519" s="119"/>
      <c r="Z519" s="215" t="s">
        <v>212</v>
      </c>
    </row>
    <row r="520" spans="16:26" ht="15.75">
      <c r="P520" s="164" t="s">
        <v>89</v>
      </c>
      <c r="Q520" s="119"/>
      <c r="R520" s="119"/>
      <c r="S520" s="161"/>
      <c r="T520" s="162"/>
      <c r="U520" s="162"/>
      <c r="V520" s="110"/>
      <c r="W520" s="110"/>
      <c r="X520" s="119" t="s">
        <v>208</v>
      </c>
      <c r="Y520" s="119"/>
      <c r="Z520" s="215" t="s">
        <v>212</v>
      </c>
    </row>
    <row r="521" spans="16:26" ht="15.75">
      <c r="P521" s="164" t="s">
        <v>88</v>
      </c>
      <c r="Q521" s="119"/>
      <c r="R521" s="119"/>
      <c r="S521" s="161"/>
      <c r="T521" s="162"/>
      <c r="U521" s="162"/>
      <c r="V521" s="110"/>
      <c r="W521" s="110"/>
      <c r="X521" s="119" t="s">
        <v>208</v>
      </c>
      <c r="Y521" s="119"/>
      <c r="Z521" s="215" t="s">
        <v>212</v>
      </c>
    </row>
    <row r="522" spans="16:26" ht="15.75">
      <c r="P522" s="216"/>
      <c r="Q522" s="216"/>
      <c r="R522" s="216"/>
      <c r="S522" s="216"/>
      <c r="T522" s="216"/>
      <c r="U522" s="216"/>
      <c r="V522" s="216"/>
      <c r="W522" s="216"/>
      <c r="X522" s="216"/>
      <c r="Y522" s="216"/>
      <c r="Z522" s="216"/>
    </row>
    <row r="523" spans="16:26" ht="15.75">
      <c r="P523" s="164" t="s">
        <v>87</v>
      </c>
      <c r="Q523" s="119"/>
      <c r="R523" s="119"/>
      <c r="S523" s="161"/>
      <c r="T523" s="162"/>
      <c r="U523" s="162"/>
      <c r="V523" s="110"/>
      <c r="W523" s="110"/>
      <c r="X523" s="119" t="s">
        <v>208</v>
      </c>
      <c r="Y523" s="119"/>
      <c r="Z523" s="215" t="s">
        <v>213</v>
      </c>
    </row>
    <row r="524" spans="16:26" ht="15.75">
      <c r="P524" s="164" t="s">
        <v>86</v>
      </c>
      <c r="Q524" s="119"/>
      <c r="R524" s="119"/>
      <c r="S524" s="161"/>
      <c r="T524" s="162"/>
      <c r="U524" s="162"/>
      <c r="V524" s="110"/>
      <c r="W524" s="110"/>
      <c r="X524" s="119" t="s">
        <v>208</v>
      </c>
      <c r="Y524" s="119"/>
      <c r="Z524" s="215" t="s">
        <v>213</v>
      </c>
    </row>
    <row r="525" spans="16:26" ht="15.75">
      <c r="P525" s="164" t="s">
        <v>89</v>
      </c>
      <c r="Q525" s="119"/>
      <c r="R525" s="119"/>
      <c r="S525" s="161"/>
      <c r="T525" s="162"/>
      <c r="U525" s="162"/>
      <c r="V525" s="110"/>
      <c r="W525" s="110"/>
      <c r="X525" s="119" t="s">
        <v>208</v>
      </c>
      <c r="Y525" s="119"/>
      <c r="Z525" s="215" t="s">
        <v>213</v>
      </c>
    </row>
    <row r="526" spans="16:26" ht="15.75">
      <c r="P526" s="164" t="s">
        <v>88</v>
      </c>
      <c r="Q526" s="119"/>
      <c r="R526" s="119"/>
      <c r="S526" s="161"/>
      <c r="T526" s="162"/>
      <c r="U526" s="162"/>
      <c r="V526" s="110"/>
      <c r="W526" s="110"/>
      <c r="X526" s="119" t="s">
        <v>208</v>
      </c>
      <c r="Y526" s="119"/>
      <c r="Z526" s="215" t="s">
        <v>213</v>
      </c>
    </row>
    <row r="527" spans="16:26" ht="15.75">
      <c r="P527" s="216"/>
      <c r="Q527" s="216"/>
      <c r="R527" s="216"/>
      <c r="S527" s="216"/>
      <c r="T527" s="216"/>
      <c r="U527" s="216"/>
      <c r="V527" s="216"/>
      <c r="W527" s="216"/>
      <c r="X527" s="216"/>
      <c r="Y527" s="216"/>
      <c r="Z527" s="216"/>
    </row>
    <row r="528" spans="16:26" ht="15.75">
      <c r="P528" s="164" t="s">
        <v>87</v>
      </c>
      <c r="Q528" s="119"/>
      <c r="R528" s="119"/>
      <c r="S528" s="161"/>
      <c r="T528" s="162"/>
      <c r="U528" s="162"/>
      <c r="V528" s="110"/>
      <c r="W528" s="110"/>
      <c r="X528" s="119" t="s">
        <v>208</v>
      </c>
      <c r="Y528" s="119"/>
      <c r="Z528" s="215" t="s">
        <v>214</v>
      </c>
    </row>
    <row r="529" spans="16:26" ht="15.75">
      <c r="P529" s="164" t="s">
        <v>86</v>
      </c>
      <c r="Q529" s="119"/>
      <c r="R529" s="119"/>
      <c r="S529" s="161"/>
      <c r="T529" s="162"/>
      <c r="U529" s="162"/>
      <c r="V529" s="110"/>
      <c r="W529" s="110"/>
      <c r="X529" s="119" t="s">
        <v>208</v>
      </c>
      <c r="Y529" s="119"/>
      <c r="Z529" s="215" t="s">
        <v>214</v>
      </c>
    </row>
    <row r="530" spans="16:26" ht="15.75">
      <c r="P530" s="164" t="s">
        <v>89</v>
      </c>
      <c r="Q530" s="119"/>
      <c r="R530" s="119"/>
      <c r="S530" s="161"/>
      <c r="T530" s="162"/>
      <c r="U530" s="162"/>
      <c r="V530" s="110"/>
      <c r="W530" s="110"/>
      <c r="X530" s="119" t="s">
        <v>208</v>
      </c>
      <c r="Y530" s="119"/>
      <c r="Z530" s="215" t="s">
        <v>214</v>
      </c>
    </row>
    <row r="531" spans="16:26" ht="15.75">
      <c r="P531" s="164" t="s">
        <v>88</v>
      </c>
      <c r="Q531" s="119"/>
      <c r="R531" s="119"/>
      <c r="S531" s="161"/>
      <c r="T531" s="162"/>
      <c r="U531" s="162"/>
      <c r="V531" s="110"/>
      <c r="W531" s="110"/>
      <c r="X531" s="119" t="s">
        <v>208</v>
      </c>
      <c r="Y531" s="119"/>
      <c r="Z531" s="215" t="s">
        <v>214</v>
      </c>
    </row>
    <row r="532" spans="16:26" ht="15.75">
      <c r="P532" s="216"/>
      <c r="Q532" s="216"/>
      <c r="R532" s="216"/>
      <c r="S532" s="216"/>
      <c r="T532" s="216"/>
      <c r="U532" s="216"/>
      <c r="V532" s="216"/>
      <c r="W532" s="216"/>
      <c r="X532" s="216"/>
      <c r="Y532" s="216"/>
      <c r="Z532" s="216"/>
    </row>
    <row r="533" spans="16:26" ht="15.75">
      <c r="P533" s="164" t="s">
        <v>87</v>
      </c>
      <c r="Q533" s="119"/>
      <c r="R533" s="119"/>
      <c r="S533" s="161"/>
      <c r="T533" s="162"/>
      <c r="U533" s="162"/>
      <c r="V533" s="110"/>
      <c r="W533" s="110"/>
      <c r="X533" s="119" t="s">
        <v>208</v>
      </c>
      <c r="Y533" s="119"/>
      <c r="Z533" s="215" t="s">
        <v>215</v>
      </c>
    </row>
    <row r="534" spans="16:26" ht="15.75">
      <c r="P534" s="164" t="s">
        <v>86</v>
      </c>
      <c r="Q534" s="119"/>
      <c r="R534" s="119"/>
      <c r="S534" s="161"/>
      <c r="T534" s="162"/>
      <c r="U534" s="162"/>
      <c r="V534" s="110"/>
      <c r="W534" s="110"/>
      <c r="X534" s="119" t="s">
        <v>208</v>
      </c>
      <c r="Y534" s="119"/>
      <c r="Z534" s="215" t="s">
        <v>215</v>
      </c>
    </row>
    <row r="535" spans="16:26" ht="15.75">
      <c r="P535" s="164" t="s">
        <v>89</v>
      </c>
      <c r="Q535" s="119"/>
      <c r="R535" s="119"/>
      <c r="S535" s="161"/>
      <c r="T535" s="162"/>
      <c r="U535" s="162"/>
      <c r="V535" s="110"/>
      <c r="W535" s="110"/>
      <c r="X535" s="119" t="s">
        <v>208</v>
      </c>
      <c r="Y535" s="119"/>
      <c r="Z535" s="215" t="s">
        <v>215</v>
      </c>
    </row>
    <row r="536" spans="16:26" ht="15.75">
      <c r="P536" s="164" t="s">
        <v>88</v>
      </c>
      <c r="Q536" s="119"/>
      <c r="R536" s="119"/>
      <c r="S536" s="161"/>
      <c r="T536" s="162"/>
      <c r="U536" s="162"/>
      <c r="V536" s="110"/>
      <c r="W536" s="110"/>
      <c r="X536" s="119" t="s">
        <v>208</v>
      </c>
      <c r="Y536" s="119"/>
      <c r="Z536" s="215" t="s">
        <v>215</v>
      </c>
    </row>
    <row r="537" spans="16:26" ht="15.75">
      <c r="P537" s="216"/>
      <c r="Q537" s="216"/>
      <c r="R537" s="216"/>
      <c r="S537" s="216"/>
      <c r="T537" s="216"/>
      <c r="U537" s="216"/>
      <c r="V537" s="216"/>
      <c r="W537" s="216"/>
      <c r="X537" s="216"/>
      <c r="Y537" s="216"/>
      <c r="Z537" s="216"/>
    </row>
    <row r="538" spans="16:26" ht="15.75">
      <c r="P538" s="164" t="s">
        <v>87</v>
      </c>
      <c r="Q538" s="119"/>
      <c r="R538" s="119"/>
      <c r="S538" s="161"/>
      <c r="T538" s="162"/>
      <c r="U538" s="162"/>
      <c r="V538" s="110"/>
      <c r="W538" s="110"/>
      <c r="X538" s="119" t="s">
        <v>156</v>
      </c>
      <c r="Y538" s="119"/>
      <c r="Z538" s="215" t="s">
        <v>157</v>
      </c>
    </row>
    <row r="539" spans="16:26" ht="15.75">
      <c r="P539" s="164" t="s">
        <v>86</v>
      </c>
      <c r="Q539" s="119"/>
      <c r="R539" s="119"/>
      <c r="S539" s="161"/>
      <c r="T539" s="162"/>
      <c r="U539" s="162"/>
      <c r="V539" s="110"/>
      <c r="W539" s="110"/>
      <c r="X539" s="119" t="s">
        <v>156</v>
      </c>
      <c r="Y539" s="119"/>
      <c r="Z539" s="215" t="s">
        <v>157</v>
      </c>
    </row>
    <row r="540" spans="16:26" ht="15.75">
      <c r="P540" s="164" t="s">
        <v>89</v>
      </c>
      <c r="Q540" s="119"/>
      <c r="R540" s="119"/>
      <c r="S540" s="161"/>
      <c r="T540" s="162"/>
      <c r="U540" s="162"/>
      <c r="V540" s="110"/>
      <c r="W540" s="110"/>
      <c r="X540" s="119" t="s">
        <v>156</v>
      </c>
      <c r="Y540" s="119"/>
      <c r="Z540" s="215" t="s">
        <v>157</v>
      </c>
    </row>
    <row r="541" spans="16:26" ht="15.75">
      <c r="P541" s="164" t="s">
        <v>88</v>
      </c>
      <c r="Q541" s="119"/>
      <c r="R541" s="119"/>
      <c r="S541" s="161"/>
      <c r="T541" s="162"/>
      <c r="U541" s="162"/>
      <c r="V541" s="110"/>
      <c r="W541" s="110"/>
      <c r="X541" s="119" t="s">
        <v>156</v>
      </c>
      <c r="Y541" s="119"/>
      <c r="Z541" s="215" t="s">
        <v>157</v>
      </c>
    </row>
    <row r="542" spans="16:26" ht="15.75">
      <c r="P542" s="216"/>
      <c r="Q542" s="216"/>
      <c r="R542" s="216"/>
      <c r="S542" s="216"/>
      <c r="T542" s="216"/>
      <c r="U542" s="216"/>
      <c r="V542" s="216"/>
      <c r="W542" s="216"/>
      <c r="X542" s="216"/>
      <c r="Y542" s="216"/>
      <c r="Z542" s="216"/>
    </row>
    <row r="543" spans="16:26" ht="15.75">
      <c r="P543" s="164" t="s">
        <v>87</v>
      </c>
      <c r="Q543" s="119"/>
      <c r="R543" s="119"/>
      <c r="S543" s="161"/>
      <c r="T543" s="162"/>
      <c r="U543" s="162"/>
      <c r="V543" s="110"/>
      <c r="W543" s="110"/>
      <c r="X543" s="119" t="s">
        <v>156</v>
      </c>
      <c r="Y543" s="119"/>
      <c r="Z543" s="215" t="s">
        <v>158</v>
      </c>
    </row>
    <row r="544" spans="16:26" ht="15.75">
      <c r="P544" s="164" t="s">
        <v>86</v>
      </c>
      <c r="Q544" s="119"/>
      <c r="R544" s="119"/>
      <c r="S544" s="161"/>
      <c r="T544" s="162"/>
      <c r="U544" s="162"/>
      <c r="V544" s="110"/>
      <c r="W544" s="110"/>
      <c r="X544" s="119" t="s">
        <v>156</v>
      </c>
      <c r="Y544" s="119"/>
      <c r="Z544" s="215" t="s">
        <v>158</v>
      </c>
    </row>
    <row r="545" spans="16:26" ht="15.75">
      <c r="P545" s="164" t="s">
        <v>89</v>
      </c>
      <c r="Q545" s="119"/>
      <c r="R545" s="119"/>
      <c r="S545" s="161"/>
      <c r="T545" s="162"/>
      <c r="U545" s="162"/>
      <c r="V545" s="110"/>
      <c r="W545" s="110"/>
      <c r="X545" s="119" t="s">
        <v>156</v>
      </c>
      <c r="Y545" s="119"/>
      <c r="Z545" s="215" t="s">
        <v>158</v>
      </c>
    </row>
    <row r="546" spans="16:26" ht="15.75">
      <c r="P546" s="164" t="s">
        <v>88</v>
      </c>
      <c r="Q546" s="119"/>
      <c r="R546" s="119"/>
      <c r="S546" s="161"/>
      <c r="T546" s="162"/>
      <c r="U546" s="162"/>
      <c r="V546" s="110"/>
      <c r="W546" s="110"/>
      <c r="X546" s="119" t="s">
        <v>156</v>
      </c>
      <c r="Y546" s="119"/>
      <c r="Z546" s="215" t="s">
        <v>158</v>
      </c>
    </row>
    <row r="547" spans="16:26" ht="15.75">
      <c r="P547" s="216"/>
      <c r="Q547" s="216"/>
      <c r="R547" s="216"/>
      <c r="S547" s="216"/>
      <c r="T547" s="216"/>
      <c r="U547" s="216"/>
      <c r="V547" s="216"/>
      <c r="W547" s="216"/>
      <c r="X547" s="216"/>
      <c r="Y547" s="216"/>
      <c r="Z547" s="216"/>
    </row>
    <row r="548" spans="16:26" ht="15.75">
      <c r="P548" s="164" t="s">
        <v>87</v>
      </c>
      <c r="Q548" s="119"/>
      <c r="R548" s="119"/>
      <c r="S548" s="161"/>
      <c r="T548" s="162"/>
      <c r="U548" s="162"/>
      <c r="V548" s="110"/>
      <c r="W548" s="110"/>
      <c r="X548" s="110" t="s">
        <v>155</v>
      </c>
      <c r="Y548" s="119"/>
      <c r="Z548" s="215" t="s">
        <v>154</v>
      </c>
    </row>
    <row r="549" spans="16:26" ht="15.75">
      <c r="P549" s="164" t="s">
        <v>86</v>
      </c>
      <c r="Q549" s="119"/>
      <c r="R549" s="119"/>
      <c r="S549" s="161"/>
      <c r="T549" s="162"/>
      <c r="U549" s="162"/>
      <c r="V549" s="110"/>
      <c r="W549" s="110"/>
      <c r="X549" s="110" t="s">
        <v>155</v>
      </c>
      <c r="Y549" s="119"/>
      <c r="Z549" s="215" t="s">
        <v>154</v>
      </c>
    </row>
    <row r="550" spans="16:26" ht="15.75">
      <c r="P550" s="164" t="s">
        <v>89</v>
      </c>
      <c r="Q550" s="119"/>
      <c r="R550" s="119"/>
      <c r="S550" s="161"/>
      <c r="T550" s="162"/>
      <c r="U550" s="162"/>
      <c r="V550" s="110"/>
      <c r="W550" s="110"/>
      <c r="X550" s="110" t="s">
        <v>155</v>
      </c>
      <c r="Y550" s="119"/>
      <c r="Z550" s="215" t="s">
        <v>154</v>
      </c>
    </row>
    <row r="551" spans="16:26" ht="15.75">
      <c r="P551" s="164" t="s">
        <v>88</v>
      </c>
      <c r="Q551" s="119"/>
      <c r="R551" s="119"/>
      <c r="S551" s="161"/>
      <c r="T551" s="162"/>
      <c r="U551" s="162"/>
      <c r="V551" s="110"/>
      <c r="W551" s="110"/>
      <c r="X551" s="110" t="s">
        <v>155</v>
      </c>
      <c r="Y551" s="119"/>
      <c r="Z551" s="215" t="s">
        <v>154</v>
      </c>
    </row>
    <row r="552" spans="16:26" ht="15.75">
      <c r="P552" s="216"/>
      <c r="Q552" s="216"/>
      <c r="R552" s="216"/>
      <c r="S552" s="216"/>
      <c r="T552" s="216"/>
      <c r="U552" s="216"/>
      <c r="V552" s="216"/>
      <c r="W552" s="216"/>
      <c r="X552" s="216"/>
      <c r="Y552" s="216"/>
      <c r="Z552" s="216"/>
    </row>
    <row r="553" spans="16:26" ht="15.75">
      <c r="P553" s="164" t="s">
        <v>87</v>
      </c>
      <c r="Q553" s="119"/>
      <c r="R553" s="119"/>
      <c r="S553" s="161"/>
      <c r="T553" s="162"/>
      <c r="U553" s="162"/>
      <c r="V553" s="110"/>
      <c r="W553" s="110"/>
      <c r="X553" s="119" t="s">
        <v>246</v>
      </c>
      <c r="Y553" s="119"/>
      <c r="Z553" s="215" t="s">
        <v>245</v>
      </c>
    </row>
    <row r="554" spans="16:26" ht="15.75">
      <c r="P554" s="164" t="s">
        <v>86</v>
      </c>
      <c r="Q554" s="119"/>
      <c r="R554" s="119"/>
      <c r="S554" s="161"/>
      <c r="T554" s="162"/>
      <c r="U554" s="162"/>
      <c r="V554" s="110"/>
      <c r="W554" s="110"/>
      <c r="X554" s="119" t="s">
        <v>246</v>
      </c>
      <c r="Y554" s="119"/>
      <c r="Z554" s="215" t="s">
        <v>245</v>
      </c>
    </row>
    <row r="555" spans="16:26" ht="15.75">
      <c r="P555" s="164" t="s">
        <v>89</v>
      </c>
      <c r="Q555" s="119"/>
      <c r="R555" s="119"/>
      <c r="S555" s="161"/>
      <c r="T555" s="162"/>
      <c r="U555" s="162"/>
      <c r="V555" s="110"/>
      <c r="W555" s="110"/>
      <c r="X555" s="119" t="s">
        <v>246</v>
      </c>
      <c r="Y555" s="119"/>
      <c r="Z555" s="215" t="s">
        <v>245</v>
      </c>
    </row>
    <row r="556" spans="16:26" ht="15.75">
      <c r="P556" s="164" t="s">
        <v>88</v>
      </c>
      <c r="Q556" s="119"/>
      <c r="R556" s="119"/>
      <c r="S556" s="161"/>
      <c r="T556" s="162"/>
      <c r="U556" s="162"/>
      <c r="V556" s="110"/>
      <c r="W556" s="110"/>
      <c r="X556" s="119" t="s">
        <v>246</v>
      </c>
      <c r="Y556" s="119"/>
      <c r="Z556" s="215" t="s">
        <v>245</v>
      </c>
    </row>
    <row r="557" spans="16:26" ht="15.75">
      <c r="P557" s="216"/>
      <c r="Q557" s="216"/>
      <c r="R557" s="216"/>
      <c r="S557" s="216"/>
      <c r="T557" s="216"/>
      <c r="U557" s="216"/>
      <c r="V557" s="216"/>
      <c r="W557" s="216"/>
      <c r="X557" s="216"/>
      <c r="Y557" s="216"/>
      <c r="Z557" s="216"/>
    </row>
    <row r="558" spans="16:26" ht="15.75">
      <c r="P558" s="164" t="s">
        <v>87</v>
      </c>
      <c r="Q558" s="119"/>
      <c r="R558" s="119"/>
      <c r="S558" s="161"/>
      <c r="T558" s="162"/>
      <c r="U558" s="162"/>
      <c r="V558" s="110"/>
      <c r="W558" s="110"/>
      <c r="X558" s="119" t="s">
        <v>237</v>
      </c>
      <c r="Y558" s="119"/>
      <c r="Z558" s="215" t="s">
        <v>235</v>
      </c>
    </row>
    <row r="559" spans="16:26" ht="15.75">
      <c r="P559" s="164" t="s">
        <v>86</v>
      </c>
      <c r="Q559" s="119"/>
      <c r="R559" s="119"/>
      <c r="S559" s="161"/>
      <c r="T559" s="162"/>
      <c r="U559" s="162"/>
      <c r="V559" s="110"/>
      <c r="W559" s="110"/>
      <c r="X559" s="119" t="s">
        <v>237</v>
      </c>
      <c r="Y559" s="119"/>
      <c r="Z559" s="215" t="s">
        <v>235</v>
      </c>
    </row>
    <row r="560" spans="16:26" ht="15.75">
      <c r="P560" s="164" t="s">
        <v>89</v>
      </c>
      <c r="Q560" s="119"/>
      <c r="R560" s="119"/>
      <c r="S560" s="161"/>
      <c r="T560" s="162"/>
      <c r="U560" s="162"/>
      <c r="V560" s="110"/>
      <c r="W560" s="110"/>
      <c r="X560" s="119" t="s">
        <v>237</v>
      </c>
      <c r="Y560" s="119"/>
      <c r="Z560" s="215" t="s">
        <v>235</v>
      </c>
    </row>
    <row r="561" spans="16:26" ht="15.75">
      <c r="P561" s="164" t="s">
        <v>88</v>
      </c>
      <c r="Q561" s="119"/>
      <c r="R561" s="119"/>
      <c r="S561" s="161"/>
      <c r="T561" s="162"/>
      <c r="U561" s="162"/>
      <c r="V561" s="110"/>
      <c r="W561" s="110"/>
      <c r="X561" s="119" t="s">
        <v>237</v>
      </c>
      <c r="Y561" s="119"/>
      <c r="Z561" s="215" t="s">
        <v>235</v>
      </c>
    </row>
    <row r="562" spans="16:26" ht="15.75">
      <c r="P562" s="216"/>
      <c r="Q562" s="216"/>
      <c r="R562" s="216"/>
      <c r="S562" s="216"/>
      <c r="T562" s="216"/>
      <c r="U562" s="216"/>
      <c r="V562" s="216"/>
      <c r="W562" s="216"/>
      <c r="X562" s="216"/>
      <c r="Y562" s="216"/>
      <c r="Z562" s="216"/>
    </row>
    <row r="563" spans="16:26" ht="15.75">
      <c r="P563" s="164" t="s">
        <v>87</v>
      </c>
      <c r="Q563" s="119"/>
      <c r="R563" s="119"/>
      <c r="S563" s="161"/>
      <c r="T563" s="162"/>
      <c r="U563" s="162"/>
      <c r="V563" s="110"/>
      <c r="W563" s="110"/>
      <c r="X563" s="119" t="s">
        <v>237</v>
      </c>
      <c r="Y563" s="119"/>
      <c r="Z563" s="215" t="s">
        <v>236</v>
      </c>
    </row>
    <row r="564" spans="16:26" ht="15.75">
      <c r="P564" s="164" t="s">
        <v>86</v>
      </c>
      <c r="Q564" s="119"/>
      <c r="R564" s="119"/>
      <c r="S564" s="161"/>
      <c r="T564" s="162"/>
      <c r="U564" s="162"/>
      <c r="V564" s="110"/>
      <c r="W564" s="110"/>
      <c r="X564" s="119" t="s">
        <v>237</v>
      </c>
      <c r="Y564" s="119"/>
      <c r="Z564" s="215" t="s">
        <v>236</v>
      </c>
    </row>
    <row r="565" spans="16:26" ht="15.75">
      <c r="P565" s="164" t="s">
        <v>89</v>
      </c>
      <c r="Q565" s="119"/>
      <c r="R565" s="119"/>
      <c r="S565" s="161"/>
      <c r="T565" s="162"/>
      <c r="U565" s="162"/>
      <c r="V565" s="110"/>
      <c r="W565" s="110"/>
      <c r="X565" s="119" t="s">
        <v>237</v>
      </c>
      <c r="Y565" s="119"/>
      <c r="Z565" s="215" t="s">
        <v>236</v>
      </c>
    </row>
    <row r="566" spans="16:26" ht="15.75">
      <c r="P566" s="164" t="s">
        <v>88</v>
      </c>
      <c r="Q566" s="119"/>
      <c r="R566" s="119"/>
      <c r="S566" s="161"/>
      <c r="T566" s="162"/>
      <c r="U566" s="162"/>
      <c r="V566" s="110"/>
      <c r="W566" s="110"/>
      <c r="X566" s="119" t="s">
        <v>237</v>
      </c>
      <c r="Y566" s="119"/>
      <c r="Z566" s="215" t="s">
        <v>236</v>
      </c>
    </row>
    <row r="567" spans="16:26" ht="15.75">
      <c r="P567" s="216"/>
      <c r="Q567" s="216"/>
      <c r="R567" s="216"/>
      <c r="S567" s="216"/>
      <c r="T567" s="216"/>
      <c r="U567" s="216"/>
      <c r="V567" s="216"/>
      <c r="W567" s="216"/>
      <c r="X567" s="216"/>
      <c r="Y567" s="216"/>
      <c r="Z567" s="216"/>
    </row>
    <row r="568" spans="16:26" ht="15.75">
      <c r="P568" s="164" t="s">
        <v>87</v>
      </c>
      <c r="Q568" s="119"/>
      <c r="R568" s="119"/>
      <c r="S568" s="161"/>
      <c r="T568" s="162"/>
      <c r="U568" s="162"/>
      <c r="V568" s="110"/>
      <c r="W568" s="110"/>
      <c r="X568" s="119" t="s">
        <v>192</v>
      </c>
      <c r="Y568" s="119"/>
      <c r="Z568" s="215" t="s">
        <v>193</v>
      </c>
    </row>
    <row r="569" spans="16:26" ht="15.75">
      <c r="P569" s="164" t="s">
        <v>86</v>
      </c>
      <c r="Q569" s="119"/>
      <c r="R569" s="119"/>
      <c r="S569" s="161"/>
      <c r="T569" s="162"/>
      <c r="U569" s="162"/>
      <c r="V569" s="110"/>
      <c r="W569" s="110"/>
      <c r="X569" s="119" t="s">
        <v>192</v>
      </c>
      <c r="Y569" s="119"/>
      <c r="Z569" s="215" t="s">
        <v>193</v>
      </c>
    </row>
    <row r="570" spans="16:26" ht="15.75">
      <c r="P570" s="164" t="s">
        <v>89</v>
      </c>
      <c r="Q570" s="119"/>
      <c r="R570" s="119"/>
      <c r="S570" s="161"/>
      <c r="T570" s="162"/>
      <c r="U570" s="162"/>
      <c r="V570" s="110"/>
      <c r="W570" s="110"/>
      <c r="X570" s="119" t="s">
        <v>192</v>
      </c>
      <c r="Y570" s="119"/>
      <c r="Z570" s="215" t="s">
        <v>193</v>
      </c>
    </row>
    <row r="571" spans="16:26" ht="15.75">
      <c r="P571" s="164" t="s">
        <v>88</v>
      </c>
      <c r="Q571" s="119"/>
      <c r="R571" s="119"/>
      <c r="S571" s="161"/>
      <c r="T571" s="162"/>
      <c r="U571" s="162"/>
      <c r="V571" s="110"/>
      <c r="W571" s="110"/>
      <c r="X571" s="119" t="s">
        <v>192</v>
      </c>
      <c r="Y571" s="119"/>
      <c r="Z571" s="215" t="s">
        <v>193</v>
      </c>
    </row>
    <row r="572" spans="16:26" ht="15.75">
      <c r="P572" s="216"/>
      <c r="Q572" s="216"/>
      <c r="R572" s="216"/>
      <c r="S572" s="216"/>
      <c r="T572" s="216"/>
      <c r="U572" s="216"/>
      <c r="V572" s="216"/>
      <c r="W572" s="216"/>
      <c r="X572" s="216"/>
      <c r="Y572" s="216"/>
      <c r="Z572" s="216"/>
    </row>
    <row r="573" spans="16:26" ht="15.75">
      <c r="P573" s="164" t="s">
        <v>87</v>
      </c>
      <c r="Q573" s="119"/>
      <c r="R573" s="119"/>
      <c r="S573" s="161"/>
      <c r="T573" s="162"/>
      <c r="U573" s="162"/>
      <c r="V573" s="110"/>
      <c r="W573" s="110"/>
      <c r="X573" s="119" t="s">
        <v>192</v>
      </c>
      <c r="Y573" s="119"/>
      <c r="Z573" s="215" t="s">
        <v>194</v>
      </c>
    </row>
    <row r="574" spans="16:26" ht="15.75">
      <c r="P574" s="164" t="s">
        <v>86</v>
      </c>
      <c r="Q574" s="119"/>
      <c r="R574" s="119"/>
      <c r="S574" s="161"/>
      <c r="T574" s="162"/>
      <c r="U574" s="162"/>
      <c r="V574" s="110"/>
      <c r="W574" s="110"/>
      <c r="X574" s="119" t="s">
        <v>192</v>
      </c>
      <c r="Y574" s="119"/>
      <c r="Z574" s="215" t="s">
        <v>194</v>
      </c>
    </row>
    <row r="575" spans="16:26" ht="15.75">
      <c r="P575" s="164" t="s">
        <v>89</v>
      </c>
      <c r="Q575" s="119"/>
      <c r="R575" s="119"/>
      <c r="S575" s="161"/>
      <c r="T575" s="162"/>
      <c r="U575" s="162"/>
      <c r="V575" s="110"/>
      <c r="W575" s="110"/>
      <c r="X575" s="119" t="s">
        <v>192</v>
      </c>
      <c r="Y575" s="119"/>
      <c r="Z575" s="215" t="s">
        <v>194</v>
      </c>
    </row>
    <row r="576" spans="16:26" ht="15.75">
      <c r="P576" s="164" t="s">
        <v>88</v>
      </c>
      <c r="Q576" s="119"/>
      <c r="R576" s="119"/>
      <c r="S576" s="161"/>
      <c r="T576" s="162"/>
      <c r="U576" s="162"/>
      <c r="V576" s="110"/>
      <c r="W576" s="110"/>
      <c r="X576" s="119" t="s">
        <v>192</v>
      </c>
      <c r="Y576" s="119"/>
      <c r="Z576" s="215" t="s">
        <v>194</v>
      </c>
    </row>
    <row r="577" spans="16:26" ht="15.75">
      <c r="P577" s="216"/>
      <c r="Q577" s="216"/>
      <c r="R577" s="216"/>
      <c r="S577" s="216"/>
      <c r="T577" s="216"/>
      <c r="U577" s="216"/>
      <c r="V577" s="216"/>
      <c r="W577" s="216"/>
      <c r="X577" s="216"/>
      <c r="Y577" s="216"/>
      <c r="Z577" s="216"/>
    </row>
    <row r="578" spans="16:26" ht="15.75">
      <c r="P578" s="164" t="s">
        <v>87</v>
      </c>
      <c r="Q578" s="119"/>
      <c r="R578" s="119"/>
      <c r="S578" s="161"/>
      <c r="T578" s="162"/>
      <c r="U578" s="162"/>
      <c r="V578" s="110"/>
      <c r="W578" s="110"/>
      <c r="X578" s="119" t="s">
        <v>192</v>
      </c>
      <c r="Y578" s="119"/>
      <c r="Z578" s="215" t="s">
        <v>195</v>
      </c>
    </row>
    <row r="579" spans="16:26" ht="15.75">
      <c r="P579" s="164" t="s">
        <v>86</v>
      </c>
      <c r="Q579" s="119"/>
      <c r="R579" s="119"/>
      <c r="S579" s="161"/>
      <c r="T579" s="162"/>
      <c r="U579" s="162"/>
      <c r="V579" s="110"/>
      <c r="W579" s="110"/>
      <c r="X579" s="119" t="s">
        <v>192</v>
      </c>
      <c r="Y579" s="119"/>
      <c r="Z579" s="215" t="s">
        <v>195</v>
      </c>
    </row>
    <row r="580" spans="16:26" ht="15.75">
      <c r="P580" s="164" t="s">
        <v>89</v>
      </c>
      <c r="Q580" s="119"/>
      <c r="R580" s="119"/>
      <c r="S580" s="161"/>
      <c r="T580" s="162"/>
      <c r="U580" s="162"/>
      <c r="V580" s="110"/>
      <c r="W580" s="110"/>
      <c r="X580" s="119" t="s">
        <v>192</v>
      </c>
      <c r="Y580" s="119"/>
      <c r="Z580" s="215" t="s">
        <v>195</v>
      </c>
    </row>
    <row r="581" spans="16:26" ht="15.75">
      <c r="P581" s="164" t="s">
        <v>88</v>
      </c>
      <c r="Q581" s="119"/>
      <c r="R581" s="119"/>
      <c r="S581" s="161"/>
      <c r="T581" s="162"/>
      <c r="U581" s="162"/>
      <c r="V581" s="110"/>
      <c r="W581" s="110"/>
      <c r="X581" s="119" t="s">
        <v>192</v>
      </c>
      <c r="Y581" s="119"/>
      <c r="Z581" s="215" t="s">
        <v>195</v>
      </c>
    </row>
    <row r="582" spans="16:26" ht="15.75">
      <c r="P582" s="216"/>
      <c r="Q582" s="216"/>
      <c r="R582" s="216"/>
      <c r="S582" s="216"/>
      <c r="T582" s="216"/>
      <c r="U582" s="216"/>
      <c r="V582" s="216"/>
      <c r="W582" s="216"/>
      <c r="X582" s="216"/>
      <c r="Y582" s="216"/>
      <c r="Z582" s="216"/>
    </row>
    <row r="583" spans="16:26" ht="15.75">
      <c r="P583" s="164" t="s">
        <v>87</v>
      </c>
      <c r="Q583" s="119"/>
      <c r="R583" s="119"/>
      <c r="S583" s="161"/>
      <c r="T583" s="162"/>
      <c r="U583" s="162"/>
      <c r="V583" s="110"/>
      <c r="W583" s="110"/>
      <c r="X583" s="119" t="s">
        <v>299</v>
      </c>
      <c r="Y583" s="119"/>
      <c r="Z583" s="215" t="s">
        <v>300</v>
      </c>
    </row>
    <row r="584" spans="16:26" ht="15.75">
      <c r="P584" s="164" t="s">
        <v>86</v>
      </c>
      <c r="Q584" s="119"/>
      <c r="R584" s="119"/>
      <c r="S584" s="161"/>
      <c r="T584" s="162"/>
      <c r="U584" s="162"/>
      <c r="V584" s="110"/>
      <c r="W584" s="110"/>
      <c r="X584" s="119" t="s">
        <v>299</v>
      </c>
      <c r="Y584" s="119"/>
      <c r="Z584" s="215" t="s">
        <v>300</v>
      </c>
    </row>
    <row r="585" spans="16:26" ht="15.75">
      <c r="P585" s="164" t="s">
        <v>89</v>
      </c>
      <c r="Q585" s="119"/>
      <c r="R585" s="119"/>
      <c r="S585" s="161"/>
      <c r="T585" s="162"/>
      <c r="U585" s="162"/>
      <c r="V585" s="110"/>
      <c r="W585" s="110"/>
      <c r="X585" s="119" t="s">
        <v>299</v>
      </c>
      <c r="Y585" s="119"/>
      <c r="Z585" s="215" t="s">
        <v>300</v>
      </c>
    </row>
    <row r="586" spans="16:26" ht="15.75">
      <c r="P586" s="164" t="s">
        <v>88</v>
      </c>
      <c r="Q586" s="119"/>
      <c r="R586" s="119"/>
      <c r="S586" s="161"/>
      <c r="T586" s="162"/>
      <c r="U586" s="162"/>
      <c r="V586" s="110"/>
      <c r="W586" s="110"/>
      <c r="X586" s="119" t="s">
        <v>299</v>
      </c>
      <c r="Y586" s="119"/>
      <c r="Z586" s="215" t="s">
        <v>300</v>
      </c>
    </row>
    <row r="587" spans="16:26" ht="15.75">
      <c r="P587" s="216"/>
      <c r="Q587" s="216"/>
      <c r="R587" s="216"/>
      <c r="S587" s="216"/>
      <c r="T587" s="216"/>
      <c r="U587" s="216"/>
      <c r="V587" s="216"/>
      <c r="W587" s="216"/>
      <c r="X587" s="216"/>
      <c r="Y587" s="216"/>
      <c r="Z587" s="216"/>
    </row>
    <row r="588" spans="16:26" ht="15.75">
      <c r="P588" s="164" t="s">
        <v>87</v>
      </c>
      <c r="Q588" s="119"/>
      <c r="R588" s="119"/>
      <c r="S588" s="161"/>
      <c r="T588" s="162"/>
      <c r="U588" s="162"/>
      <c r="V588" s="110"/>
      <c r="W588" s="110"/>
      <c r="X588" s="119" t="s">
        <v>299</v>
      </c>
      <c r="Y588" s="119"/>
      <c r="Z588" s="215" t="s">
        <v>301</v>
      </c>
    </row>
    <row r="589" spans="16:26" ht="15.75">
      <c r="P589" s="164" t="s">
        <v>86</v>
      </c>
      <c r="Q589" s="119"/>
      <c r="R589" s="119"/>
      <c r="S589" s="161"/>
      <c r="T589" s="162"/>
      <c r="U589" s="162"/>
      <c r="V589" s="110"/>
      <c r="W589" s="110"/>
      <c r="X589" s="119" t="s">
        <v>299</v>
      </c>
      <c r="Y589" s="119"/>
      <c r="Z589" s="215" t="s">
        <v>301</v>
      </c>
    </row>
    <row r="590" spans="16:26" ht="15.75">
      <c r="P590" s="164" t="s">
        <v>89</v>
      </c>
      <c r="Q590" s="119"/>
      <c r="R590" s="119"/>
      <c r="S590" s="161"/>
      <c r="T590" s="162"/>
      <c r="U590" s="162"/>
      <c r="V590" s="110"/>
      <c r="W590" s="110"/>
      <c r="X590" s="119" t="s">
        <v>299</v>
      </c>
      <c r="Y590" s="119"/>
      <c r="Z590" s="215" t="s">
        <v>301</v>
      </c>
    </row>
    <row r="591" spans="16:26" ht="15.75">
      <c r="P591" s="164" t="s">
        <v>88</v>
      </c>
      <c r="Q591" s="119"/>
      <c r="R591" s="119"/>
      <c r="S591" s="161"/>
      <c r="T591" s="162"/>
      <c r="U591" s="162"/>
      <c r="V591" s="110"/>
      <c r="W591" s="110"/>
      <c r="X591" s="119" t="s">
        <v>299</v>
      </c>
      <c r="Y591" s="119"/>
      <c r="Z591" s="215" t="s">
        <v>301</v>
      </c>
    </row>
    <row r="592" spans="16:26" ht="15.75">
      <c r="P592" s="216"/>
      <c r="Q592" s="216"/>
      <c r="R592" s="216"/>
      <c r="S592" s="216"/>
      <c r="T592" s="216"/>
      <c r="U592" s="216"/>
      <c r="V592" s="216"/>
      <c r="W592" s="216"/>
      <c r="X592" s="216"/>
      <c r="Y592" s="216"/>
      <c r="Z592" s="216"/>
    </row>
    <row r="593" spans="16:26" ht="15.75">
      <c r="P593" s="164" t="s">
        <v>87</v>
      </c>
      <c r="Q593" s="119"/>
      <c r="R593" s="119"/>
      <c r="S593" s="161"/>
      <c r="T593" s="162"/>
      <c r="U593" s="162"/>
      <c r="V593" s="110"/>
      <c r="W593" s="110"/>
      <c r="X593" s="119" t="s">
        <v>294</v>
      </c>
      <c r="Y593" s="119"/>
      <c r="Z593" s="215" t="s">
        <v>293</v>
      </c>
    </row>
    <row r="594" spans="16:26" ht="15.75">
      <c r="P594" s="164" t="s">
        <v>86</v>
      </c>
      <c r="Q594" s="119"/>
      <c r="R594" s="119"/>
      <c r="S594" s="161"/>
      <c r="T594" s="162"/>
      <c r="U594" s="162"/>
      <c r="V594" s="110"/>
      <c r="W594" s="110"/>
      <c r="X594" s="119" t="s">
        <v>294</v>
      </c>
      <c r="Y594" s="119"/>
      <c r="Z594" s="215" t="s">
        <v>293</v>
      </c>
    </row>
    <row r="595" spans="16:26" ht="15.75">
      <c r="P595" s="164" t="s">
        <v>89</v>
      </c>
      <c r="Q595" s="119"/>
      <c r="R595" s="119"/>
      <c r="S595" s="161"/>
      <c r="T595" s="162"/>
      <c r="U595" s="162"/>
      <c r="V595" s="110"/>
      <c r="W595" s="110"/>
      <c r="X595" s="119" t="s">
        <v>294</v>
      </c>
      <c r="Y595" s="119"/>
      <c r="Z595" s="215" t="s">
        <v>293</v>
      </c>
    </row>
    <row r="596" spans="16:26" ht="15.75">
      <c r="P596" s="164" t="s">
        <v>88</v>
      </c>
      <c r="Q596" s="119"/>
      <c r="R596" s="119"/>
      <c r="S596" s="161"/>
      <c r="T596" s="162"/>
      <c r="U596" s="162"/>
      <c r="V596" s="110"/>
      <c r="W596" s="110"/>
      <c r="X596" s="119" t="s">
        <v>294</v>
      </c>
      <c r="Y596" s="119"/>
      <c r="Z596" s="215" t="s">
        <v>293</v>
      </c>
    </row>
    <row r="597" spans="16:26" ht="15.75">
      <c r="P597" s="216"/>
      <c r="Q597" s="216"/>
      <c r="R597" s="216"/>
      <c r="S597" s="216"/>
      <c r="T597" s="216"/>
      <c r="U597" s="216"/>
      <c r="V597" s="216"/>
      <c r="W597" s="216"/>
      <c r="X597" s="216"/>
      <c r="Y597" s="216"/>
      <c r="Z597" s="216"/>
    </row>
    <row r="598" spans="16:26" ht="15.75">
      <c r="P598" s="164" t="s">
        <v>87</v>
      </c>
      <c r="Q598" s="119"/>
      <c r="R598" s="119"/>
      <c r="S598" s="161"/>
      <c r="T598" s="162"/>
      <c r="U598" s="162"/>
      <c r="V598" s="110"/>
      <c r="W598" s="110"/>
      <c r="X598" s="119" t="s">
        <v>240</v>
      </c>
      <c r="Y598" s="119"/>
      <c r="Z598" s="215" t="s">
        <v>232</v>
      </c>
    </row>
    <row r="599" spans="16:26" ht="15.75">
      <c r="P599" s="164" t="s">
        <v>86</v>
      </c>
      <c r="Q599" s="119"/>
      <c r="R599" s="119"/>
      <c r="S599" s="161"/>
      <c r="T599" s="162"/>
      <c r="U599" s="162"/>
      <c r="V599" s="110"/>
      <c r="W599" s="110"/>
      <c r="X599" s="119" t="s">
        <v>240</v>
      </c>
      <c r="Y599" s="119"/>
      <c r="Z599" s="215" t="s">
        <v>232</v>
      </c>
    </row>
    <row r="600" spans="16:26" ht="15.75">
      <c r="P600" s="164" t="s">
        <v>89</v>
      </c>
      <c r="Q600" s="119"/>
      <c r="R600" s="119"/>
      <c r="S600" s="161"/>
      <c r="T600" s="162"/>
      <c r="U600" s="162"/>
      <c r="V600" s="110"/>
      <c r="W600" s="110"/>
      <c r="X600" s="119" t="s">
        <v>240</v>
      </c>
      <c r="Y600" s="119"/>
      <c r="Z600" s="215" t="s">
        <v>232</v>
      </c>
    </row>
    <row r="601" spans="16:26" ht="15.75">
      <c r="P601" s="164" t="s">
        <v>88</v>
      </c>
      <c r="Q601" s="119"/>
      <c r="R601" s="119"/>
      <c r="S601" s="161"/>
      <c r="T601" s="162"/>
      <c r="U601" s="162"/>
      <c r="V601" s="110"/>
      <c r="W601" s="110"/>
      <c r="X601" s="119" t="s">
        <v>240</v>
      </c>
      <c r="Y601" s="119"/>
      <c r="Z601" s="215" t="s">
        <v>232</v>
      </c>
    </row>
    <row r="602" spans="16:26" ht="15.75">
      <c r="P602" s="216"/>
      <c r="Q602" s="216"/>
      <c r="R602" s="216"/>
      <c r="S602" s="216"/>
      <c r="T602" s="216"/>
      <c r="U602" s="216"/>
      <c r="V602" s="216"/>
      <c r="W602" s="216"/>
      <c r="X602" s="216"/>
      <c r="Y602" s="216"/>
      <c r="Z602" s="216"/>
    </row>
    <row r="603" spans="16:26" ht="15.75">
      <c r="P603" s="164" t="s">
        <v>87</v>
      </c>
      <c r="Q603" s="119"/>
      <c r="R603" s="119"/>
      <c r="S603" s="161"/>
      <c r="T603" s="162"/>
      <c r="U603" s="162"/>
      <c r="V603" s="110"/>
      <c r="W603" s="110"/>
      <c r="X603" s="119" t="s">
        <v>264</v>
      </c>
      <c r="Y603" s="119"/>
      <c r="Z603" s="215" t="s">
        <v>263</v>
      </c>
    </row>
    <row r="604" spans="16:26" ht="15.75">
      <c r="P604" s="164" t="s">
        <v>86</v>
      </c>
      <c r="Q604" s="119"/>
      <c r="R604" s="119"/>
      <c r="S604" s="161"/>
      <c r="T604" s="162"/>
      <c r="U604" s="162"/>
      <c r="V604" s="110"/>
      <c r="W604" s="110"/>
      <c r="X604" s="119" t="s">
        <v>264</v>
      </c>
      <c r="Y604" s="119"/>
      <c r="Z604" s="215" t="s">
        <v>263</v>
      </c>
    </row>
    <row r="605" spans="16:26" ht="15.75">
      <c r="P605" s="164" t="s">
        <v>89</v>
      </c>
      <c r="Q605" s="119"/>
      <c r="R605" s="119"/>
      <c r="S605" s="161"/>
      <c r="T605" s="162"/>
      <c r="U605" s="162"/>
      <c r="V605" s="110"/>
      <c r="W605" s="110"/>
      <c r="X605" s="119" t="s">
        <v>264</v>
      </c>
      <c r="Y605" s="119"/>
      <c r="Z605" s="215" t="s">
        <v>263</v>
      </c>
    </row>
    <row r="606" spans="16:26" ht="15.75">
      <c r="P606" s="164" t="s">
        <v>88</v>
      </c>
      <c r="Q606" s="119"/>
      <c r="R606" s="119"/>
      <c r="S606" s="161"/>
      <c r="T606" s="162"/>
      <c r="U606" s="162"/>
      <c r="V606" s="110"/>
      <c r="W606" s="110"/>
      <c r="X606" s="119" t="s">
        <v>264</v>
      </c>
      <c r="Y606" s="119"/>
      <c r="Z606" s="215" t="s">
        <v>263</v>
      </c>
    </row>
    <row r="607" spans="16:26" ht="15.75">
      <c r="P607" s="216"/>
      <c r="Q607" s="216"/>
      <c r="R607" s="216"/>
      <c r="S607" s="216"/>
      <c r="T607" s="216"/>
      <c r="U607" s="216"/>
      <c r="V607" s="216"/>
      <c r="W607" s="216"/>
      <c r="X607" s="216"/>
      <c r="Y607" s="216"/>
      <c r="Z607" s="216"/>
    </row>
    <row r="608" spans="16:26" ht="15.75">
      <c r="P608" s="164" t="s">
        <v>87</v>
      </c>
      <c r="Q608" s="119"/>
      <c r="R608" s="119"/>
      <c r="S608" s="161"/>
      <c r="T608" s="162"/>
      <c r="U608" s="162"/>
      <c r="V608" s="110"/>
      <c r="W608" s="110"/>
      <c r="X608" s="119" t="s">
        <v>243</v>
      </c>
      <c r="Y608" s="119"/>
      <c r="Z608" s="215" t="s">
        <v>244</v>
      </c>
    </row>
    <row r="609" spans="16:26" ht="15.75">
      <c r="P609" s="164" t="s">
        <v>86</v>
      </c>
      <c r="Q609" s="119"/>
      <c r="R609" s="119"/>
      <c r="S609" s="161"/>
      <c r="T609" s="162"/>
      <c r="U609" s="162"/>
      <c r="V609" s="110"/>
      <c r="W609" s="110"/>
      <c r="X609" s="119" t="s">
        <v>243</v>
      </c>
      <c r="Y609" s="119"/>
      <c r="Z609" s="215" t="s">
        <v>244</v>
      </c>
    </row>
    <row r="610" spans="16:26" ht="15.75">
      <c r="P610" s="164" t="s">
        <v>89</v>
      </c>
      <c r="Q610" s="119"/>
      <c r="R610" s="119"/>
      <c r="S610" s="161"/>
      <c r="T610" s="162"/>
      <c r="U610" s="162"/>
      <c r="V610" s="110"/>
      <c r="W610" s="110"/>
      <c r="X610" s="119" t="s">
        <v>243</v>
      </c>
      <c r="Y610" s="119"/>
      <c r="Z610" s="215" t="s">
        <v>244</v>
      </c>
    </row>
    <row r="611" spans="16:26" ht="15.75">
      <c r="P611" s="164" t="s">
        <v>88</v>
      </c>
      <c r="Q611" s="119"/>
      <c r="R611" s="119"/>
      <c r="S611" s="161"/>
      <c r="T611" s="162"/>
      <c r="U611" s="162"/>
      <c r="V611" s="110"/>
      <c r="W611" s="110"/>
      <c r="X611" s="119" t="s">
        <v>243</v>
      </c>
      <c r="Y611" s="119"/>
      <c r="Z611" s="215" t="s">
        <v>244</v>
      </c>
    </row>
    <row r="612" spans="16:26" ht="15.75">
      <c r="P612" s="216"/>
      <c r="Q612" s="216"/>
      <c r="R612" s="216"/>
      <c r="S612" s="216"/>
      <c r="T612" s="216"/>
      <c r="U612" s="216"/>
      <c r="V612" s="216"/>
      <c r="W612" s="216"/>
      <c r="X612" s="216"/>
      <c r="Y612" s="216"/>
      <c r="Z612" s="216"/>
    </row>
    <row r="613" spans="16:26" ht="15.75">
      <c r="P613" s="164" t="s">
        <v>87</v>
      </c>
      <c r="Q613" s="119"/>
      <c r="R613" s="119"/>
      <c r="S613" s="161"/>
      <c r="T613" s="162"/>
      <c r="U613" s="206"/>
      <c r="V613" s="110"/>
      <c r="W613" s="110"/>
      <c r="X613" s="119" t="s">
        <v>142</v>
      </c>
      <c r="Y613" s="119"/>
      <c r="Z613" s="218" t="s">
        <v>143</v>
      </c>
    </row>
    <row r="614" spans="16:26" ht="15.75">
      <c r="P614" s="164" t="s">
        <v>86</v>
      </c>
      <c r="Q614" s="119"/>
      <c r="R614" s="119"/>
      <c r="S614" s="161"/>
      <c r="T614" s="162"/>
      <c r="U614" s="206"/>
      <c r="V614" s="110"/>
      <c r="W614" s="110"/>
      <c r="X614" s="119" t="s">
        <v>142</v>
      </c>
      <c r="Y614" s="119"/>
      <c r="Z614" s="218" t="s">
        <v>143</v>
      </c>
    </row>
    <row r="615" spans="16:26" ht="15.75">
      <c r="P615" s="164" t="s">
        <v>89</v>
      </c>
      <c r="Q615" s="119"/>
      <c r="R615" s="119"/>
      <c r="S615" s="161"/>
      <c r="T615" s="162"/>
      <c r="U615" s="206"/>
      <c r="V615" s="110"/>
      <c r="W615" s="110"/>
      <c r="X615" s="119" t="s">
        <v>142</v>
      </c>
      <c r="Y615" s="119"/>
      <c r="Z615" s="218" t="s">
        <v>143</v>
      </c>
    </row>
    <row r="616" spans="16:26" ht="15.75">
      <c r="P616" s="164" t="s">
        <v>88</v>
      </c>
      <c r="Q616" s="119"/>
      <c r="R616" s="119"/>
      <c r="S616" s="161"/>
      <c r="T616" s="162"/>
      <c r="U616" s="206"/>
      <c r="V616" s="110"/>
      <c r="W616" s="110"/>
      <c r="X616" s="119" t="s">
        <v>142</v>
      </c>
      <c r="Y616" s="119"/>
      <c r="Z616" s="218" t="s">
        <v>143</v>
      </c>
    </row>
    <row r="617" spans="16:26" ht="15.75">
      <c r="P617" s="216"/>
      <c r="Q617" s="216"/>
      <c r="R617" s="216"/>
      <c r="S617" s="216"/>
      <c r="T617" s="216"/>
      <c r="U617" s="216"/>
      <c r="V617" s="216"/>
      <c r="W617" s="216"/>
      <c r="X617" s="216"/>
      <c r="Y617" s="216"/>
      <c r="Z617" s="216"/>
    </row>
    <row r="618" spans="16:26" ht="15.75">
      <c r="P618" s="164" t="s">
        <v>87</v>
      </c>
      <c r="Q618" s="119"/>
      <c r="R618" s="119"/>
      <c r="S618" s="161"/>
      <c r="T618" s="162"/>
      <c r="U618" s="206"/>
      <c r="V618" s="110"/>
      <c r="W618" s="110"/>
      <c r="X618" s="119" t="s">
        <v>142</v>
      </c>
      <c r="Y618" s="119"/>
      <c r="Z618" s="215" t="s">
        <v>144</v>
      </c>
    </row>
    <row r="619" spans="16:26" ht="15.75">
      <c r="P619" s="164" t="s">
        <v>86</v>
      </c>
      <c r="Q619" s="119"/>
      <c r="R619" s="119"/>
      <c r="S619" s="161"/>
      <c r="T619" s="162"/>
      <c r="U619" s="206"/>
      <c r="V619" s="110"/>
      <c r="W619" s="110"/>
      <c r="X619" s="119" t="s">
        <v>142</v>
      </c>
      <c r="Y619" s="119"/>
      <c r="Z619" s="215" t="s">
        <v>144</v>
      </c>
    </row>
    <row r="620" spans="16:26" ht="15.75">
      <c r="P620" s="164" t="s">
        <v>89</v>
      </c>
      <c r="Q620" s="119"/>
      <c r="R620" s="119"/>
      <c r="S620" s="161"/>
      <c r="T620" s="162"/>
      <c r="U620" s="206"/>
      <c r="V620" s="110"/>
      <c r="W620" s="110"/>
      <c r="X620" s="119" t="s">
        <v>142</v>
      </c>
      <c r="Y620" s="119"/>
      <c r="Z620" s="215" t="s">
        <v>144</v>
      </c>
    </row>
    <row r="621" spans="16:26" ht="15.75">
      <c r="P621" s="164" t="s">
        <v>88</v>
      </c>
      <c r="Q621" s="119"/>
      <c r="R621" s="119"/>
      <c r="S621" s="161"/>
      <c r="T621" s="162"/>
      <c r="U621" s="206"/>
      <c r="V621" s="110"/>
      <c r="W621" s="110"/>
      <c r="X621" s="119" t="s">
        <v>142</v>
      </c>
      <c r="Y621" s="119"/>
      <c r="Z621" s="215" t="s">
        <v>144</v>
      </c>
    </row>
    <row r="622" spans="16:26" ht="15.75">
      <c r="P622" s="216"/>
      <c r="Q622" s="216"/>
      <c r="R622" s="216"/>
      <c r="S622" s="216"/>
      <c r="T622" s="216"/>
      <c r="U622" s="216"/>
      <c r="V622" s="216"/>
      <c r="W622" s="216"/>
      <c r="X622" s="216"/>
      <c r="Y622" s="216"/>
      <c r="Z622" s="216"/>
    </row>
    <row r="623" spans="16:26" ht="15.75">
      <c r="P623" s="164" t="s">
        <v>87</v>
      </c>
      <c r="Q623" s="119"/>
      <c r="R623" s="119"/>
      <c r="S623" s="161"/>
      <c r="T623" s="162"/>
      <c r="U623" s="206"/>
      <c r="V623" s="110"/>
      <c r="W623" s="110"/>
      <c r="X623" s="119" t="s">
        <v>142</v>
      </c>
      <c r="Y623" s="119"/>
      <c r="Z623" s="215" t="s">
        <v>145</v>
      </c>
    </row>
    <row r="624" spans="16:26" ht="15.75">
      <c r="P624" s="164" t="s">
        <v>86</v>
      </c>
      <c r="Q624" s="119"/>
      <c r="R624" s="119"/>
      <c r="S624" s="161"/>
      <c r="T624" s="162"/>
      <c r="U624" s="206"/>
      <c r="V624" s="110"/>
      <c r="W624" s="110"/>
      <c r="X624" s="119" t="s">
        <v>142</v>
      </c>
      <c r="Y624" s="119"/>
      <c r="Z624" s="215" t="s">
        <v>145</v>
      </c>
    </row>
    <row r="625" spans="16:26" ht="15.75">
      <c r="P625" s="164" t="s">
        <v>89</v>
      </c>
      <c r="Q625" s="119"/>
      <c r="R625" s="119"/>
      <c r="S625" s="161"/>
      <c r="T625" s="162"/>
      <c r="U625" s="206"/>
      <c r="V625" s="110"/>
      <c r="W625" s="110"/>
      <c r="X625" s="119" t="s">
        <v>142</v>
      </c>
      <c r="Y625" s="119"/>
      <c r="Z625" s="215" t="s">
        <v>145</v>
      </c>
    </row>
    <row r="626" spans="16:26" ht="15.75">
      <c r="P626" s="164" t="s">
        <v>88</v>
      </c>
      <c r="Q626" s="119"/>
      <c r="R626" s="119"/>
      <c r="S626" s="161"/>
      <c r="T626" s="162"/>
      <c r="U626" s="206"/>
      <c r="V626" s="110"/>
      <c r="W626" s="110"/>
      <c r="X626" s="119" t="s">
        <v>142</v>
      </c>
      <c r="Y626" s="119"/>
      <c r="Z626" s="215" t="s">
        <v>145</v>
      </c>
    </row>
    <row r="627" spans="16:26" ht="15.75">
      <c r="P627" s="216"/>
      <c r="Q627" s="216"/>
      <c r="R627" s="216"/>
      <c r="S627" s="216"/>
      <c r="T627" s="216"/>
      <c r="U627" s="216"/>
      <c r="V627" s="216"/>
      <c r="W627" s="216"/>
      <c r="X627" s="216"/>
      <c r="Y627" s="216"/>
      <c r="Z627" s="216"/>
    </row>
    <row r="628" spans="16:26" ht="15.75">
      <c r="P628" s="164" t="s">
        <v>87</v>
      </c>
      <c r="Q628" s="119"/>
      <c r="R628" s="119"/>
      <c r="S628" s="161"/>
      <c r="T628" s="162"/>
      <c r="U628" s="162"/>
      <c r="V628" s="110"/>
      <c r="W628" s="110"/>
      <c r="X628" s="119" t="s">
        <v>142</v>
      </c>
      <c r="Y628" s="119"/>
      <c r="Z628" s="215" t="s">
        <v>146</v>
      </c>
    </row>
    <row r="629" spans="16:26" ht="15.75">
      <c r="P629" s="164" t="s">
        <v>86</v>
      </c>
      <c r="Q629" s="119"/>
      <c r="R629" s="119"/>
      <c r="S629" s="161"/>
      <c r="T629" s="162"/>
      <c r="U629" s="162"/>
      <c r="V629" s="110"/>
      <c r="W629" s="110"/>
      <c r="X629" s="119" t="s">
        <v>142</v>
      </c>
      <c r="Y629" s="119"/>
      <c r="Z629" s="215" t="s">
        <v>146</v>
      </c>
    </row>
    <row r="630" spans="16:26" ht="15.75">
      <c r="P630" s="164" t="s">
        <v>89</v>
      </c>
      <c r="Q630" s="119"/>
      <c r="R630" s="119"/>
      <c r="S630" s="161"/>
      <c r="T630" s="162"/>
      <c r="U630" s="162"/>
      <c r="V630" s="110"/>
      <c r="W630" s="110"/>
      <c r="X630" s="119" t="s">
        <v>142</v>
      </c>
      <c r="Y630" s="119"/>
      <c r="Z630" s="215" t="s">
        <v>146</v>
      </c>
    </row>
    <row r="631" spans="16:26" ht="15.75">
      <c r="P631" s="164" t="s">
        <v>88</v>
      </c>
      <c r="Q631" s="119"/>
      <c r="R631" s="119"/>
      <c r="S631" s="161"/>
      <c r="T631" s="162"/>
      <c r="U631" s="162"/>
      <c r="V631" s="110"/>
      <c r="W631" s="110"/>
      <c r="X631" s="119" t="s">
        <v>142</v>
      </c>
      <c r="Y631" s="119"/>
      <c r="Z631" s="215" t="s">
        <v>146</v>
      </c>
    </row>
    <row r="632" spans="16:26" ht="15.75">
      <c r="P632" s="216"/>
      <c r="Q632" s="216"/>
      <c r="R632" s="216"/>
      <c r="S632" s="216"/>
      <c r="T632" s="216"/>
      <c r="U632" s="216"/>
      <c r="V632" s="216"/>
      <c r="W632" s="216"/>
      <c r="X632" s="216"/>
      <c r="Y632" s="216"/>
      <c r="Z632" s="216"/>
    </row>
    <row r="633" spans="16:26" ht="15.75">
      <c r="P633" s="164" t="s">
        <v>87</v>
      </c>
      <c r="Q633" s="119"/>
      <c r="R633" s="119"/>
      <c r="S633" s="161"/>
      <c r="T633" s="162"/>
      <c r="U633" s="162"/>
      <c r="V633" s="110"/>
      <c r="W633" s="110"/>
      <c r="X633" s="119" t="s">
        <v>142</v>
      </c>
      <c r="Y633" s="119"/>
      <c r="Z633" s="215" t="s">
        <v>147</v>
      </c>
    </row>
    <row r="634" spans="16:26" ht="15.75">
      <c r="P634" s="164" t="s">
        <v>86</v>
      </c>
      <c r="Q634" s="119"/>
      <c r="R634" s="119"/>
      <c r="S634" s="161"/>
      <c r="T634" s="162"/>
      <c r="U634" s="162"/>
      <c r="V634" s="110"/>
      <c r="W634" s="110"/>
      <c r="X634" s="119" t="s">
        <v>142</v>
      </c>
      <c r="Y634" s="119"/>
      <c r="Z634" s="215" t="s">
        <v>147</v>
      </c>
    </row>
    <row r="635" spans="16:26" ht="15.75">
      <c r="P635" s="164" t="s">
        <v>89</v>
      </c>
      <c r="Q635" s="119"/>
      <c r="R635" s="119"/>
      <c r="S635" s="161"/>
      <c r="T635" s="162"/>
      <c r="U635" s="162"/>
      <c r="V635" s="110"/>
      <c r="W635" s="110"/>
      <c r="X635" s="119" t="s">
        <v>142</v>
      </c>
      <c r="Y635" s="119"/>
      <c r="Z635" s="215" t="s">
        <v>147</v>
      </c>
    </row>
    <row r="636" spans="16:26" ht="15.75">
      <c r="P636" s="164" t="s">
        <v>88</v>
      </c>
      <c r="Q636" s="119"/>
      <c r="R636" s="119"/>
      <c r="S636" s="161"/>
      <c r="T636" s="162"/>
      <c r="U636" s="162"/>
      <c r="V636" s="110"/>
      <c r="W636" s="110"/>
      <c r="X636" s="119" t="s">
        <v>142</v>
      </c>
      <c r="Y636" s="119"/>
      <c r="Z636" s="215" t="s">
        <v>147</v>
      </c>
    </row>
    <row r="637" spans="16:26" ht="15.75">
      <c r="P637" s="216"/>
      <c r="Q637" s="216"/>
      <c r="R637" s="216"/>
      <c r="S637" s="216"/>
      <c r="T637" s="216"/>
      <c r="U637" s="216"/>
      <c r="V637" s="216"/>
      <c r="W637" s="216"/>
      <c r="X637" s="216"/>
      <c r="Y637" s="216"/>
      <c r="Z637" s="216"/>
    </row>
    <row r="638" spans="16:26" ht="15.75">
      <c r="P638" s="164" t="s">
        <v>87</v>
      </c>
      <c r="Q638" s="119"/>
      <c r="R638" s="119"/>
      <c r="S638" s="161"/>
      <c r="T638" s="162"/>
      <c r="U638" s="162"/>
      <c r="V638" s="110"/>
      <c r="W638" s="110"/>
      <c r="X638" s="119" t="s">
        <v>142</v>
      </c>
      <c r="Y638" s="119"/>
      <c r="Z638" s="215" t="s">
        <v>148</v>
      </c>
    </row>
    <row r="639" spans="16:26" ht="15.75">
      <c r="P639" s="164" t="s">
        <v>86</v>
      </c>
      <c r="Q639" s="119"/>
      <c r="R639" s="119"/>
      <c r="S639" s="161"/>
      <c r="T639" s="162"/>
      <c r="U639" s="162"/>
      <c r="V639" s="110"/>
      <c r="W639" s="110"/>
      <c r="X639" s="119" t="s">
        <v>142</v>
      </c>
      <c r="Y639" s="119"/>
      <c r="Z639" s="215" t="s">
        <v>148</v>
      </c>
    </row>
    <row r="640" spans="16:26" ht="15.75">
      <c r="P640" s="164" t="s">
        <v>89</v>
      </c>
      <c r="Q640" s="119"/>
      <c r="R640" s="119"/>
      <c r="S640" s="161"/>
      <c r="T640" s="162"/>
      <c r="U640" s="162"/>
      <c r="V640" s="110"/>
      <c r="W640" s="110"/>
      <c r="X640" s="119" t="s">
        <v>142</v>
      </c>
      <c r="Y640" s="119"/>
      <c r="Z640" s="215" t="s">
        <v>148</v>
      </c>
    </row>
    <row r="641" spans="16:26" ht="15.75">
      <c r="P641" s="164" t="s">
        <v>88</v>
      </c>
      <c r="Q641" s="119"/>
      <c r="R641" s="119"/>
      <c r="S641" s="161"/>
      <c r="T641" s="162"/>
      <c r="U641" s="162"/>
      <c r="V641" s="110"/>
      <c r="W641" s="110"/>
      <c r="X641" s="119" t="s">
        <v>142</v>
      </c>
      <c r="Y641" s="119"/>
      <c r="Z641" s="215" t="s">
        <v>148</v>
      </c>
    </row>
    <row r="642" spans="16:26" ht="15.75">
      <c r="P642" s="216"/>
      <c r="Q642" s="216"/>
      <c r="R642" s="216"/>
      <c r="S642" s="216"/>
      <c r="T642" s="216"/>
      <c r="U642" s="216"/>
      <c r="V642" s="216"/>
      <c r="W642" s="216"/>
      <c r="X642" s="216"/>
      <c r="Y642" s="216"/>
      <c r="Z642" s="216"/>
    </row>
    <row r="643" spans="16:26" ht="15.75">
      <c r="P643" s="164" t="s">
        <v>87</v>
      </c>
      <c r="Q643" s="119"/>
      <c r="R643" s="119"/>
      <c r="S643" s="161"/>
      <c r="T643" s="162"/>
      <c r="U643" s="162"/>
      <c r="V643" s="110"/>
      <c r="W643" s="110"/>
      <c r="X643" s="119" t="s">
        <v>142</v>
      </c>
      <c r="Y643" s="119"/>
      <c r="Z643" s="215" t="s">
        <v>149</v>
      </c>
    </row>
    <row r="644" spans="16:26" ht="15.75">
      <c r="P644" s="164" t="s">
        <v>86</v>
      </c>
      <c r="Q644" s="119"/>
      <c r="R644" s="119"/>
      <c r="S644" s="161"/>
      <c r="T644" s="162"/>
      <c r="U644" s="162"/>
      <c r="V644" s="110"/>
      <c r="W644" s="110"/>
      <c r="X644" s="119" t="s">
        <v>142</v>
      </c>
      <c r="Y644" s="119"/>
      <c r="Z644" s="215" t="s">
        <v>149</v>
      </c>
    </row>
    <row r="645" spans="16:26" ht="15.75">
      <c r="P645" s="164" t="s">
        <v>89</v>
      </c>
      <c r="Q645" s="119"/>
      <c r="R645" s="119"/>
      <c r="S645" s="161"/>
      <c r="T645" s="162"/>
      <c r="U645" s="162"/>
      <c r="V645" s="110"/>
      <c r="W645" s="110"/>
      <c r="X645" s="119" t="s">
        <v>142</v>
      </c>
      <c r="Y645" s="119"/>
      <c r="Z645" s="215" t="s">
        <v>149</v>
      </c>
    </row>
    <row r="646" spans="16:26" ht="15.75">
      <c r="P646" s="164" t="s">
        <v>88</v>
      </c>
      <c r="Q646" s="119"/>
      <c r="R646" s="119"/>
      <c r="S646" s="161"/>
      <c r="T646" s="162"/>
      <c r="U646" s="162"/>
      <c r="V646" s="110"/>
      <c r="W646" s="110"/>
      <c r="X646" s="119" t="s">
        <v>142</v>
      </c>
      <c r="Y646" s="119"/>
      <c r="Z646" s="215" t="s">
        <v>149</v>
      </c>
    </row>
    <row r="647" spans="16:26" ht="15.75">
      <c r="P647" s="216"/>
      <c r="Q647" s="216"/>
      <c r="R647" s="216"/>
      <c r="S647" s="216"/>
      <c r="T647" s="216"/>
      <c r="U647" s="216"/>
      <c r="V647" s="216"/>
      <c r="W647" s="216"/>
      <c r="X647" s="216"/>
      <c r="Y647" s="216"/>
      <c r="Z647" s="216"/>
    </row>
    <row r="648" spans="16:26" ht="15.75">
      <c r="P648" s="164" t="s">
        <v>87</v>
      </c>
      <c r="Q648" s="119"/>
      <c r="R648" s="119"/>
      <c r="S648" s="161"/>
      <c r="T648" s="162"/>
      <c r="U648" s="162"/>
      <c r="V648" s="110"/>
      <c r="W648" s="110"/>
      <c r="X648" s="119" t="s">
        <v>142</v>
      </c>
      <c r="Y648" s="119"/>
      <c r="Z648" s="215" t="s">
        <v>150</v>
      </c>
    </row>
    <row r="649" spans="16:26" ht="15.75">
      <c r="P649" s="164" t="s">
        <v>86</v>
      </c>
      <c r="Q649" s="119"/>
      <c r="R649" s="119"/>
      <c r="S649" s="161"/>
      <c r="T649" s="162"/>
      <c r="U649" s="162"/>
      <c r="V649" s="110"/>
      <c r="W649" s="110"/>
      <c r="X649" s="119" t="s">
        <v>142</v>
      </c>
      <c r="Y649" s="119"/>
      <c r="Z649" s="215" t="s">
        <v>150</v>
      </c>
    </row>
    <row r="650" spans="16:26" ht="15.75">
      <c r="P650" s="164" t="s">
        <v>89</v>
      </c>
      <c r="Q650" s="119"/>
      <c r="R650" s="119"/>
      <c r="S650" s="161"/>
      <c r="T650" s="162"/>
      <c r="U650" s="162"/>
      <c r="V650" s="110"/>
      <c r="W650" s="110"/>
      <c r="X650" s="119" t="s">
        <v>142</v>
      </c>
      <c r="Y650" s="119"/>
      <c r="Z650" s="215" t="s">
        <v>150</v>
      </c>
    </row>
    <row r="651" spans="16:26" ht="15.75">
      <c r="P651" s="164" t="s">
        <v>88</v>
      </c>
      <c r="Q651" s="119"/>
      <c r="R651" s="119"/>
      <c r="S651" s="161"/>
      <c r="T651" s="162"/>
      <c r="U651" s="162"/>
      <c r="V651" s="110"/>
      <c r="W651" s="110"/>
      <c r="X651" s="119" t="s">
        <v>142</v>
      </c>
      <c r="Y651" s="119"/>
      <c r="Z651" s="215" t="s">
        <v>150</v>
      </c>
    </row>
    <row r="652" spans="16:26" ht="15.75">
      <c r="P652" s="216"/>
      <c r="Q652" s="216"/>
      <c r="R652" s="216"/>
      <c r="S652" s="216"/>
      <c r="T652" s="216"/>
      <c r="U652" s="216"/>
      <c r="V652" s="216"/>
      <c r="W652" s="216"/>
      <c r="X652" s="216"/>
      <c r="Y652" s="216"/>
      <c r="Z652" s="216"/>
    </row>
    <row r="653" spans="16:26" ht="15.75">
      <c r="P653" s="164" t="s">
        <v>87</v>
      </c>
      <c r="Q653" s="119"/>
      <c r="R653" s="119"/>
      <c r="S653" s="161"/>
      <c r="T653" s="162"/>
      <c r="U653" s="162"/>
      <c r="V653" s="110"/>
      <c r="W653" s="110"/>
      <c r="X653" s="119" t="s">
        <v>142</v>
      </c>
      <c r="Y653" s="119"/>
      <c r="Z653" s="215" t="s">
        <v>151</v>
      </c>
    </row>
    <row r="654" spans="16:26" ht="15.75">
      <c r="P654" s="164" t="s">
        <v>86</v>
      </c>
      <c r="Q654" s="119"/>
      <c r="R654" s="119"/>
      <c r="S654" s="161"/>
      <c r="T654" s="162"/>
      <c r="U654" s="162"/>
      <c r="V654" s="110"/>
      <c r="W654" s="110"/>
      <c r="X654" s="119" t="s">
        <v>142</v>
      </c>
      <c r="Y654" s="119"/>
      <c r="Z654" s="215" t="s">
        <v>151</v>
      </c>
    </row>
    <row r="655" spans="16:26" ht="15.75">
      <c r="P655" s="164" t="s">
        <v>89</v>
      </c>
      <c r="Q655" s="119"/>
      <c r="R655" s="119"/>
      <c r="S655" s="161"/>
      <c r="T655" s="162"/>
      <c r="U655" s="162"/>
      <c r="V655" s="110"/>
      <c r="W655" s="110"/>
      <c r="X655" s="119" t="s">
        <v>142</v>
      </c>
      <c r="Y655" s="119"/>
      <c r="Z655" s="215" t="s">
        <v>151</v>
      </c>
    </row>
    <row r="656" spans="16:26" ht="15.75">
      <c r="P656" s="164" t="s">
        <v>88</v>
      </c>
      <c r="Q656" s="119"/>
      <c r="R656" s="119"/>
      <c r="S656" s="161"/>
      <c r="T656" s="162"/>
      <c r="U656" s="162"/>
      <c r="V656" s="110"/>
      <c r="W656" s="110"/>
      <c r="X656" s="119" t="s">
        <v>142</v>
      </c>
      <c r="Y656" s="119"/>
      <c r="Z656" s="215" t="s">
        <v>151</v>
      </c>
    </row>
    <row r="657" spans="16:26" ht="15.75">
      <c r="P657" s="216"/>
      <c r="Q657" s="216"/>
      <c r="R657" s="216"/>
      <c r="S657" s="216"/>
      <c r="T657" s="216"/>
      <c r="U657" s="216"/>
      <c r="V657" s="216"/>
      <c r="W657" s="216"/>
      <c r="X657" s="216"/>
      <c r="Y657" s="216"/>
      <c r="Z657" s="216"/>
    </row>
    <row r="658" spans="16:26" ht="15.75">
      <c r="P658" s="164" t="s">
        <v>87</v>
      </c>
      <c r="Q658" s="119"/>
      <c r="R658" s="119"/>
      <c r="S658" s="161"/>
      <c r="T658" s="162"/>
      <c r="U658" s="162"/>
      <c r="V658" s="110"/>
      <c r="W658" s="110"/>
      <c r="X658" s="119" t="s">
        <v>142</v>
      </c>
      <c r="Y658" s="119"/>
      <c r="Z658" s="215" t="s">
        <v>152</v>
      </c>
    </row>
    <row r="659" spans="16:26" ht="15.75">
      <c r="P659" s="164" t="s">
        <v>86</v>
      </c>
      <c r="Q659" s="119"/>
      <c r="R659" s="119"/>
      <c r="S659" s="161"/>
      <c r="T659" s="162"/>
      <c r="U659" s="162"/>
      <c r="V659" s="110"/>
      <c r="W659" s="110"/>
      <c r="X659" s="119" t="s">
        <v>142</v>
      </c>
      <c r="Y659" s="119"/>
      <c r="Z659" s="215" t="s">
        <v>152</v>
      </c>
    </row>
    <row r="660" spans="16:26" ht="15.75">
      <c r="P660" s="164" t="s">
        <v>89</v>
      </c>
      <c r="Q660" s="119"/>
      <c r="R660" s="119"/>
      <c r="S660" s="161"/>
      <c r="T660" s="162"/>
      <c r="U660" s="162"/>
      <c r="V660" s="110"/>
      <c r="W660" s="110"/>
      <c r="X660" s="119" t="s">
        <v>142</v>
      </c>
      <c r="Y660" s="119"/>
      <c r="Z660" s="215" t="s">
        <v>152</v>
      </c>
    </row>
    <row r="661" spans="16:26" ht="15.75">
      <c r="P661" s="164" t="s">
        <v>88</v>
      </c>
      <c r="Q661" s="119"/>
      <c r="R661" s="119"/>
      <c r="S661" s="161"/>
      <c r="T661" s="162"/>
      <c r="U661" s="162"/>
      <c r="V661" s="110"/>
      <c r="W661" s="110"/>
      <c r="X661" s="119" t="s">
        <v>142</v>
      </c>
      <c r="Y661" s="119"/>
      <c r="Z661" s="215" t="s">
        <v>152</v>
      </c>
    </row>
    <row r="662" spans="16:26" ht="15.75">
      <c r="P662" s="216"/>
      <c r="Q662" s="216"/>
      <c r="R662" s="216"/>
      <c r="S662" s="216"/>
      <c r="T662" s="216"/>
      <c r="U662" s="216"/>
      <c r="V662" s="216"/>
      <c r="W662" s="216"/>
      <c r="X662" s="216"/>
      <c r="Y662" s="216"/>
      <c r="Z662" s="216"/>
    </row>
    <row r="663" spans="16:26" ht="15.75">
      <c r="P663" s="164" t="s">
        <v>87</v>
      </c>
      <c r="Q663" s="119"/>
      <c r="R663" s="119"/>
      <c r="S663" s="161"/>
      <c r="T663" s="162"/>
      <c r="U663" s="162"/>
      <c r="V663" s="110"/>
      <c r="W663" s="110"/>
      <c r="X663" s="119" t="s">
        <v>307</v>
      </c>
      <c r="Y663" s="119"/>
      <c r="Z663" s="215" t="s">
        <v>308</v>
      </c>
    </row>
    <row r="664" spans="16:26" ht="15.75">
      <c r="P664" s="164" t="s">
        <v>86</v>
      </c>
      <c r="Q664" s="119"/>
      <c r="R664" s="119"/>
      <c r="S664" s="161"/>
      <c r="T664" s="162"/>
      <c r="U664" s="162"/>
      <c r="V664" s="110"/>
      <c r="W664" s="110"/>
      <c r="X664" s="119" t="s">
        <v>307</v>
      </c>
      <c r="Y664" s="119"/>
      <c r="Z664" s="215" t="s">
        <v>308</v>
      </c>
    </row>
    <row r="665" spans="16:26" ht="15.75">
      <c r="P665" s="164" t="s">
        <v>89</v>
      </c>
      <c r="Q665" s="119"/>
      <c r="R665" s="119"/>
      <c r="S665" s="161"/>
      <c r="T665" s="162"/>
      <c r="U665" s="162"/>
      <c r="V665" s="110"/>
      <c r="W665" s="110"/>
      <c r="X665" s="119" t="s">
        <v>307</v>
      </c>
      <c r="Y665" s="119"/>
      <c r="Z665" s="215" t="s">
        <v>308</v>
      </c>
    </row>
    <row r="666" spans="16:26" ht="15.75">
      <c r="P666" s="164" t="s">
        <v>88</v>
      </c>
      <c r="Q666" s="119"/>
      <c r="R666" s="119"/>
      <c r="S666" s="161"/>
      <c r="T666" s="162"/>
      <c r="U666" s="162"/>
      <c r="V666" s="110"/>
      <c r="W666" s="110"/>
      <c r="X666" s="119" t="s">
        <v>307</v>
      </c>
      <c r="Y666" s="119"/>
      <c r="Z666" s="215" t="s">
        <v>308</v>
      </c>
    </row>
    <row r="667" spans="16:26" ht="15.75">
      <c r="P667" s="216"/>
      <c r="Q667" s="216"/>
      <c r="R667" s="216"/>
      <c r="S667" s="216"/>
      <c r="T667" s="216"/>
      <c r="U667" s="216"/>
      <c r="V667" s="216"/>
      <c r="W667" s="216"/>
      <c r="X667" s="216"/>
      <c r="Y667" s="216"/>
      <c r="Z667" s="216"/>
    </row>
    <row r="668" spans="16:26" ht="15.75">
      <c r="P668" s="164" t="s">
        <v>87</v>
      </c>
      <c r="Q668" s="119"/>
      <c r="R668" s="119"/>
      <c r="S668" s="161"/>
      <c r="T668" s="162"/>
      <c r="U668" s="162"/>
      <c r="V668" s="110"/>
      <c r="W668" s="110"/>
      <c r="X668" s="119" t="s">
        <v>306</v>
      </c>
      <c r="Y668" s="119"/>
      <c r="Z668" s="215" t="s">
        <v>305</v>
      </c>
    </row>
    <row r="669" spans="16:26" ht="15.75">
      <c r="P669" s="164" t="s">
        <v>86</v>
      </c>
      <c r="Q669" s="119"/>
      <c r="R669" s="119"/>
      <c r="S669" s="161"/>
      <c r="T669" s="162"/>
      <c r="U669" s="162"/>
      <c r="V669" s="110"/>
      <c r="W669" s="110"/>
      <c r="X669" s="119" t="s">
        <v>306</v>
      </c>
      <c r="Y669" s="119"/>
      <c r="Z669" s="215" t="s">
        <v>305</v>
      </c>
    </row>
    <row r="670" spans="16:26" ht="15.75">
      <c r="P670" s="164" t="s">
        <v>89</v>
      </c>
      <c r="Q670" s="119"/>
      <c r="R670" s="119"/>
      <c r="S670" s="161"/>
      <c r="T670" s="162"/>
      <c r="U670" s="162"/>
      <c r="V670" s="110"/>
      <c r="W670" s="110"/>
      <c r="X670" s="119" t="s">
        <v>306</v>
      </c>
      <c r="Y670" s="119"/>
      <c r="Z670" s="215" t="s">
        <v>305</v>
      </c>
    </row>
    <row r="671" spans="16:26" ht="15.75">
      <c r="P671" s="164" t="s">
        <v>88</v>
      </c>
      <c r="Q671" s="119"/>
      <c r="R671" s="119"/>
      <c r="S671" s="161"/>
      <c r="T671" s="162"/>
      <c r="U671" s="162"/>
      <c r="V671" s="110"/>
      <c r="W671" s="110"/>
      <c r="X671" s="119" t="s">
        <v>306</v>
      </c>
      <c r="Y671" s="119"/>
      <c r="Z671" s="215" t="s">
        <v>305</v>
      </c>
    </row>
    <row r="672" spans="16:26" ht="15.75">
      <c r="P672" s="216"/>
      <c r="Q672" s="216"/>
      <c r="R672" s="216"/>
      <c r="S672" s="216"/>
      <c r="T672" s="216"/>
      <c r="U672" s="216"/>
      <c r="V672" s="216"/>
      <c r="W672" s="216"/>
      <c r="X672" s="216"/>
      <c r="Y672" s="216"/>
      <c r="Z672" s="216"/>
    </row>
    <row r="673" spans="16:26" ht="15.75">
      <c r="P673" s="164" t="s">
        <v>87</v>
      </c>
      <c r="Q673" s="119"/>
      <c r="R673" s="119"/>
      <c r="S673" s="161"/>
      <c r="T673" s="162"/>
      <c r="U673" s="162"/>
      <c r="V673" s="110"/>
      <c r="W673" s="110"/>
      <c r="X673" s="119" t="s">
        <v>177</v>
      </c>
      <c r="Y673" s="119"/>
      <c r="Z673" s="215" t="s">
        <v>175</v>
      </c>
    </row>
    <row r="674" spans="16:26" ht="15.75">
      <c r="P674" s="164" t="s">
        <v>86</v>
      </c>
      <c r="Q674" s="119"/>
      <c r="R674" s="119"/>
      <c r="S674" s="161"/>
      <c r="T674" s="162"/>
      <c r="U674" s="162"/>
      <c r="V674" s="110"/>
      <c r="W674" s="110"/>
      <c r="X674" s="119" t="s">
        <v>177</v>
      </c>
      <c r="Y674" s="119"/>
      <c r="Z674" s="215" t="s">
        <v>175</v>
      </c>
    </row>
    <row r="675" spans="16:26" ht="15.75">
      <c r="P675" s="164" t="s">
        <v>89</v>
      </c>
      <c r="Q675" s="119"/>
      <c r="R675" s="119"/>
      <c r="S675" s="161"/>
      <c r="T675" s="162"/>
      <c r="U675" s="162"/>
      <c r="V675" s="110"/>
      <c r="W675" s="110"/>
      <c r="X675" s="119" t="s">
        <v>177</v>
      </c>
      <c r="Y675" s="119"/>
      <c r="Z675" s="215" t="s">
        <v>175</v>
      </c>
    </row>
    <row r="676" spans="16:26" ht="15.75">
      <c r="P676" s="164" t="s">
        <v>88</v>
      </c>
      <c r="Q676" s="119"/>
      <c r="R676" s="119"/>
      <c r="S676" s="161"/>
      <c r="T676" s="162"/>
      <c r="U676" s="162"/>
      <c r="V676" s="110"/>
      <c r="W676" s="110"/>
      <c r="X676" s="119" t="s">
        <v>177</v>
      </c>
      <c r="Y676" s="119"/>
      <c r="Z676" s="215" t="s">
        <v>175</v>
      </c>
    </row>
    <row r="677" spans="16:26" ht="15.75">
      <c r="P677" s="216"/>
      <c r="Q677" s="216"/>
      <c r="R677" s="216"/>
      <c r="S677" s="216"/>
      <c r="T677" s="216"/>
      <c r="U677" s="216"/>
      <c r="V677" s="216"/>
      <c r="W677" s="216"/>
      <c r="X677" s="216"/>
      <c r="Y677" s="216"/>
      <c r="Z677" s="216"/>
    </row>
    <row r="678" spans="16:26" ht="15.75">
      <c r="P678" s="164" t="s">
        <v>87</v>
      </c>
      <c r="Q678" s="119"/>
      <c r="R678" s="119"/>
      <c r="S678" s="161"/>
      <c r="T678" s="162"/>
      <c r="U678" s="162"/>
      <c r="V678" s="110"/>
      <c r="W678" s="110"/>
      <c r="X678" s="119" t="s">
        <v>177</v>
      </c>
      <c r="Y678" s="119"/>
      <c r="Z678" s="215" t="s">
        <v>178</v>
      </c>
    </row>
    <row r="679" spans="16:26" ht="15.75">
      <c r="P679" s="164" t="s">
        <v>86</v>
      </c>
      <c r="Q679" s="119"/>
      <c r="R679" s="119"/>
      <c r="S679" s="161"/>
      <c r="T679" s="162"/>
      <c r="U679" s="162"/>
      <c r="V679" s="110"/>
      <c r="W679" s="110"/>
      <c r="X679" s="119" t="s">
        <v>177</v>
      </c>
      <c r="Y679" s="119"/>
      <c r="Z679" s="215" t="s">
        <v>178</v>
      </c>
    </row>
    <row r="680" spans="16:26" ht="15.75">
      <c r="P680" s="164" t="s">
        <v>89</v>
      </c>
      <c r="Q680" s="119"/>
      <c r="R680" s="119"/>
      <c r="S680" s="161"/>
      <c r="T680" s="162"/>
      <c r="U680" s="162"/>
      <c r="V680" s="110"/>
      <c r="W680" s="110"/>
      <c r="X680" s="119" t="s">
        <v>177</v>
      </c>
      <c r="Y680" s="119"/>
      <c r="Z680" s="215" t="s">
        <v>178</v>
      </c>
    </row>
    <row r="681" spans="16:26" ht="15.75">
      <c r="P681" s="164" t="s">
        <v>88</v>
      </c>
      <c r="Q681" s="119"/>
      <c r="R681" s="119"/>
      <c r="S681" s="161"/>
      <c r="T681" s="162"/>
      <c r="U681" s="162"/>
      <c r="V681" s="110"/>
      <c r="W681" s="110"/>
      <c r="X681" s="119" t="s">
        <v>177</v>
      </c>
      <c r="Y681" s="119"/>
      <c r="Z681" s="215" t="s">
        <v>178</v>
      </c>
    </row>
    <row r="682" spans="16:26" ht="15.75">
      <c r="P682" s="216"/>
      <c r="Q682" s="216"/>
      <c r="R682" s="216"/>
      <c r="S682" s="216"/>
      <c r="T682" s="216"/>
      <c r="U682" s="216"/>
      <c r="V682" s="216"/>
      <c r="W682" s="216"/>
      <c r="X682" s="216"/>
      <c r="Y682" s="216"/>
      <c r="Z682" s="216"/>
    </row>
    <row r="683" spans="16:26" ht="15.75">
      <c r="P683" s="164" t="s">
        <v>87</v>
      </c>
      <c r="Q683" s="119"/>
      <c r="R683" s="119"/>
      <c r="S683" s="161"/>
      <c r="T683" s="162"/>
      <c r="U683" s="162"/>
      <c r="V683" s="110"/>
      <c r="W683" s="110"/>
      <c r="X683" s="119" t="s">
        <v>177</v>
      </c>
      <c r="Y683" s="119"/>
      <c r="Z683" s="215" t="s">
        <v>179</v>
      </c>
    </row>
    <row r="684" spans="16:26" ht="15.75">
      <c r="P684" s="164" t="s">
        <v>86</v>
      </c>
      <c r="Q684" s="119"/>
      <c r="R684" s="119"/>
      <c r="S684" s="161"/>
      <c r="T684" s="162"/>
      <c r="U684" s="162"/>
      <c r="V684" s="110"/>
      <c r="W684" s="110"/>
      <c r="X684" s="119" t="s">
        <v>177</v>
      </c>
      <c r="Y684" s="119"/>
      <c r="Z684" s="215" t="s">
        <v>179</v>
      </c>
    </row>
    <row r="685" spans="16:26" ht="15.75">
      <c r="P685" s="164" t="s">
        <v>89</v>
      </c>
      <c r="Q685" s="119"/>
      <c r="R685" s="119"/>
      <c r="S685" s="161"/>
      <c r="T685" s="162"/>
      <c r="U685" s="162"/>
      <c r="V685" s="110"/>
      <c r="W685" s="110"/>
      <c r="X685" s="119" t="s">
        <v>177</v>
      </c>
      <c r="Y685" s="119"/>
      <c r="Z685" s="215" t="s">
        <v>179</v>
      </c>
    </row>
    <row r="686" spans="16:26" ht="15.75">
      <c r="P686" s="164" t="s">
        <v>88</v>
      </c>
      <c r="Q686" s="119"/>
      <c r="R686" s="119"/>
      <c r="S686" s="161"/>
      <c r="T686" s="162"/>
      <c r="U686" s="162"/>
      <c r="V686" s="110"/>
      <c r="W686" s="110"/>
      <c r="X686" s="119" t="s">
        <v>177</v>
      </c>
      <c r="Y686" s="119"/>
      <c r="Z686" s="215" t="s">
        <v>179</v>
      </c>
    </row>
    <row r="687" spans="16:26" ht="15.75">
      <c r="P687" s="216"/>
      <c r="Q687" s="216"/>
      <c r="R687" s="216"/>
      <c r="S687" s="216"/>
      <c r="T687" s="216"/>
      <c r="U687" s="216"/>
      <c r="V687" s="216"/>
      <c r="W687" s="216"/>
      <c r="X687" s="216"/>
      <c r="Y687" s="216"/>
      <c r="Z687" s="216"/>
    </row>
    <row r="688" spans="16:26" ht="15.75">
      <c r="P688" s="164" t="s">
        <v>87</v>
      </c>
      <c r="Q688" s="119"/>
      <c r="R688" s="119"/>
      <c r="S688" s="161"/>
      <c r="T688" s="162"/>
      <c r="U688" s="162"/>
      <c r="V688" s="110"/>
      <c r="W688" s="110"/>
      <c r="X688" s="119" t="s">
        <v>177</v>
      </c>
      <c r="Y688" s="119"/>
      <c r="Z688" s="215" t="s">
        <v>180</v>
      </c>
    </row>
    <row r="689" spans="16:26" ht="15.75">
      <c r="P689" s="164" t="s">
        <v>86</v>
      </c>
      <c r="Q689" s="119"/>
      <c r="R689" s="119"/>
      <c r="S689" s="161"/>
      <c r="T689" s="162"/>
      <c r="U689" s="162"/>
      <c r="V689" s="110"/>
      <c r="W689" s="110"/>
      <c r="X689" s="119" t="s">
        <v>177</v>
      </c>
      <c r="Y689" s="119"/>
      <c r="Z689" s="215" t="s">
        <v>180</v>
      </c>
    </row>
    <row r="690" spans="16:26" ht="15.75">
      <c r="P690" s="164" t="s">
        <v>89</v>
      </c>
      <c r="Q690" s="119"/>
      <c r="R690" s="119"/>
      <c r="S690" s="161"/>
      <c r="T690" s="162"/>
      <c r="U690" s="162"/>
      <c r="V690" s="110"/>
      <c r="W690" s="110"/>
      <c r="X690" s="119" t="s">
        <v>177</v>
      </c>
      <c r="Y690" s="119"/>
      <c r="Z690" s="215" t="s">
        <v>180</v>
      </c>
    </row>
    <row r="691" spans="16:26" ht="15.75">
      <c r="P691" s="164" t="s">
        <v>88</v>
      </c>
      <c r="Q691" s="119"/>
      <c r="R691" s="119"/>
      <c r="S691" s="161"/>
      <c r="T691" s="162"/>
      <c r="U691" s="162"/>
      <c r="V691" s="110"/>
      <c r="W691" s="110"/>
      <c r="X691" s="119" t="s">
        <v>177</v>
      </c>
      <c r="Y691" s="119"/>
      <c r="Z691" s="215" t="s">
        <v>180</v>
      </c>
    </row>
    <row r="692" spans="16:26" ht="15.75">
      <c r="P692" s="216"/>
      <c r="Q692" s="216"/>
      <c r="R692" s="216"/>
      <c r="S692" s="216"/>
      <c r="T692" s="216"/>
      <c r="U692" s="216"/>
      <c r="V692" s="216"/>
      <c r="W692" s="216"/>
      <c r="X692" s="216"/>
      <c r="Y692" s="216"/>
      <c r="Z692" s="216"/>
    </row>
    <row r="693" spans="16:26" ht="15.75">
      <c r="P693" s="164" t="s">
        <v>87</v>
      </c>
      <c r="Q693" s="119"/>
      <c r="R693" s="119"/>
      <c r="S693" s="161"/>
      <c r="T693" s="162"/>
      <c r="U693" s="162"/>
      <c r="V693" s="110"/>
      <c r="W693" s="110"/>
      <c r="X693" s="119" t="s">
        <v>177</v>
      </c>
      <c r="Y693" s="119"/>
      <c r="Z693" s="215" t="s">
        <v>181</v>
      </c>
    </row>
    <row r="694" spans="16:26" ht="15.75">
      <c r="P694" s="164" t="s">
        <v>86</v>
      </c>
      <c r="Q694" s="119"/>
      <c r="R694" s="119"/>
      <c r="S694" s="161"/>
      <c r="T694" s="162"/>
      <c r="U694" s="162"/>
      <c r="V694" s="110"/>
      <c r="W694" s="110"/>
      <c r="X694" s="119" t="s">
        <v>177</v>
      </c>
      <c r="Y694" s="119"/>
      <c r="Z694" s="215" t="s">
        <v>181</v>
      </c>
    </row>
    <row r="695" spans="16:26" ht="15.75">
      <c r="P695" s="164" t="s">
        <v>89</v>
      </c>
      <c r="Q695" s="119"/>
      <c r="R695" s="119"/>
      <c r="S695" s="161"/>
      <c r="T695" s="162"/>
      <c r="U695" s="162"/>
      <c r="V695" s="110"/>
      <c r="W695" s="110"/>
      <c r="X695" s="119" t="s">
        <v>177</v>
      </c>
      <c r="Y695" s="119"/>
      <c r="Z695" s="215" t="s">
        <v>181</v>
      </c>
    </row>
    <row r="696" spans="16:26" ht="15.75">
      <c r="P696" s="164" t="s">
        <v>88</v>
      </c>
      <c r="Q696" s="119"/>
      <c r="R696" s="119"/>
      <c r="S696" s="161"/>
      <c r="T696" s="162"/>
      <c r="U696" s="162"/>
      <c r="V696" s="110"/>
      <c r="W696" s="110"/>
      <c r="X696" s="119" t="s">
        <v>177</v>
      </c>
      <c r="Y696" s="119"/>
      <c r="Z696" s="215" t="s">
        <v>181</v>
      </c>
    </row>
    <row r="697" spans="16:26" ht="15.75">
      <c r="P697" s="216"/>
      <c r="Q697" s="216"/>
      <c r="R697" s="216"/>
      <c r="S697" s="216"/>
      <c r="T697" s="216"/>
      <c r="U697" s="216"/>
      <c r="V697" s="216"/>
      <c r="W697" s="216"/>
      <c r="X697" s="216"/>
      <c r="Y697" s="216"/>
      <c r="Z697" s="216"/>
    </row>
    <row r="698" spans="16:26" ht="15.75">
      <c r="P698" s="164" t="s">
        <v>87</v>
      </c>
      <c r="Q698" s="119"/>
      <c r="R698" s="119"/>
      <c r="S698" s="161"/>
      <c r="T698" s="162"/>
      <c r="U698" s="162"/>
      <c r="V698" s="110"/>
      <c r="W698" s="110"/>
      <c r="X698" s="119" t="s">
        <v>176</v>
      </c>
      <c r="Y698" s="119"/>
      <c r="Z698" s="215" t="s">
        <v>172</v>
      </c>
    </row>
    <row r="699" spans="16:26" ht="15.75">
      <c r="P699" s="164" t="s">
        <v>86</v>
      </c>
      <c r="Q699" s="119"/>
      <c r="R699" s="119"/>
      <c r="S699" s="161"/>
      <c r="T699" s="162"/>
      <c r="U699" s="162"/>
      <c r="V699" s="110"/>
      <c r="W699" s="110"/>
      <c r="X699" s="119" t="s">
        <v>176</v>
      </c>
      <c r="Y699" s="119"/>
      <c r="Z699" s="215" t="s">
        <v>172</v>
      </c>
    </row>
    <row r="700" spans="16:26" ht="15.75">
      <c r="P700" s="164" t="s">
        <v>89</v>
      </c>
      <c r="Q700" s="119"/>
      <c r="R700" s="119"/>
      <c r="S700" s="161"/>
      <c r="T700" s="162"/>
      <c r="U700" s="162"/>
      <c r="V700" s="110"/>
      <c r="W700" s="110"/>
      <c r="X700" s="119" t="s">
        <v>176</v>
      </c>
      <c r="Y700" s="119"/>
      <c r="Z700" s="215" t="s">
        <v>172</v>
      </c>
    </row>
    <row r="701" spans="16:26" ht="15.75">
      <c r="P701" s="164" t="s">
        <v>88</v>
      </c>
      <c r="Q701" s="119"/>
      <c r="R701" s="119"/>
      <c r="S701" s="161"/>
      <c r="T701" s="162"/>
      <c r="U701" s="162"/>
      <c r="V701" s="110"/>
      <c r="W701" s="110"/>
      <c r="X701" s="119" t="s">
        <v>176</v>
      </c>
      <c r="Y701" s="119"/>
      <c r="Z701" s="215" t="s">
        <v>172</v>
      </c>
    </row>
    <row r="702" spans="16:26" ht="15.75">
      <c r="P702" s="216"/>
      <c r="Q702" s="216"/>
      <c r="R702" s="216"/>
      <c r="S702" s="216"/>
      <c r="T702" s="216"/>
      <c r="U702" s="216"/>
      <c r="V702" s="216"/>
      <c r="W702" s="216"/>
      <c r="X702" s="216"/>
      <c r="Y702" s="216"/>
      <c r="Z702" s="216"/>
    </row>
    <row r="703" spans="16:26" ht="15.75">
      <c r="P703" s="164" t="s">
        <v>87</v>
      </c>
      <c r="Q703" s="119"/>
      <c r="R703" s="119"/>
      <c r="S703" s="161"/>
      <c r="T703" s="162"/>
      <c r="U703" s="162"/>
      <c r="V703" s="110"/>
      <c r="W703" s="110"/>
      <c r="X703" s="119" t="s">
        <v>176</v>
      </c>
      <c r="Y703" s="119"/>
      <c r="Z703" s="215" t="s">
        <v>173</v>
      </c>
    </row>
    <row r="704" spans="16:26" ht="15.75">
      <c r="P704" s="164" t="s">
        <v>86</v>
      </c>
      <c r="Q704" s="119"/>
      <c r="R704" s="119"/>
      <c r="S704" s="161"/>
      <c r="T704" s="162"/>
      <c r="U704" s="162"/>
      <c r="V704" s="110"/>
      <c r="W704" s="110"/>
      <c r="X704" s="119" t="s">
        <v>176</v>
      </c>
      <c r="Y704" s="119"/>
      <c r="Z704" s="215" t="s">
        <v>173</v>
      </c>
    </row>
    <row r="705" spans="16:26" ht="15.75">
      <c r="P705" s="164" t="s">
        <v>89</v>
      </c>
      <c r="Q705" s="119"/>
      <c r="R705" s="119"/>
      <c r="S705" s="161"/>
      <c r="T705" s="162"/>
      <c r="U705" s="162"/>
      <c r="V705" s="110"/>
      <c r="W705" s="110"/>
      <c r="X705" s="119" t="s">
        <v>176</v>
      </c>
      <c r="Y705" s="119"/>
      <c r="Z705" s="215" t="s">
        <v>173</v>
      </c>
    </row>
    <row r="706" spans="16:26" ht="15.75">
      <c r="P706" s="164" t="s">
        <v>88</v>
      </c>
      <c r="Q706" s="119"/>
      <c r="R706" s="119"/>
      <c r="S706" s="161"/>
      <c r="T706" s="162"/>
      <c r="U706" s="162"/>
      <c r="V706" s="110"/>
      <c r="W706" s="110"/>
      <c r="X706" s="119" t="s">
        <v>176</v>
      </c>
      <c r="Y706" s="119"/>
      <c r="Z706" s="215" t="s">
        <v>173</v>
      </c>
    </row>
    <row r="707" spans="16:26" ht="15.75">
      <c r="P707" s="216"/>
      <c r="Q707" s="216"/>
      <c r="R707" s="216"/>
      <c r="S707" s="216"/>
      <c r="T707" s="216"/>
      <c r="U707" s="216"/>
      <c r="V707" s="216"/>
      <c r="W707" s="216"/>
      <c r="X707" s="216"/>
      <c r="Y707" s="216"/>
      <c r="Z707" s="216"/>
    </row>
    <row r="708" spans="16:26" ht="15.75">
      <c r="P708" s="164" t="s">
        <v>87</v>
      </c>
      <c r="Q708" s="119"/>
      <c r="R708" s="119"/>
      <c r="S708" s="161"/>
      <c r="T708" s="162"/>
      <c r="U708" s="162"/>
      <c r="V708" s="110"/>
      <c r="W708" s="110"/>
      <c r="X708" s="119" t="s">
        <v>176</v>
      </c>
      <c r="Y708" s="119"/>
      <c r="Z708" s="215" t="s">
        <v>174</v>
      </c>
    </row>
    <row r="709" spans="16:26" ht="15.75">
      <c r="P709" s="164" t="s">
        <v>86</v>
      </c>
      <c r="Q709" s="119"/>
      <c r="R709" s="119"/>
      <c r="S709" s="161"/>
      <c r="T709" s="162"/>
      <c r="U709" s="162"/>
      <c r="V709" s="110"/>
      <c r="W709" s="110"/>
      <c r="X709" s="119" t="s">
        <v>176</v>
      </c>
      <c r="Y709" s="119"/>
      <c r="Z709" s="215" t="s">
        <v>174</v>
      </c>
    </row>
    <row r="710" spans="16:26" ht="15.75">
      <c r="P710" s="164" t="s">
        <v>89</v>
      </c>
      <c r="Q710" s="119"/>
      <c r="R710" s="119"/>
      <c r="S710" s="161"/>
      <c r="T710" s="162"/>
      <c r="U710" s="162"/>
      <c r="V710" s="110"/>
      <c r="W710" s="110"/>
      <c r="X710" s="119" t="s">
        <v>176</v>
      </c>
      <c r="Y710" s="119"/>
      <c r="Z710" s="215" t="s">
        <v>174</v>
      </c>
    </row>
    <row r="711" spans="16:26" ht="15.75">
      <c r="P711" s="164" t="s">
        <v>88</v>
      </c>
      <c r="Q711" s="119"/>
      <c r="R711" s="119"/>
      <c r="S711" s="161"/>
      <c r="T711" s="162"/>
      <c r="U711" s="162"/>
      <c r="V711" s="110"/>
      <c r="W711" s="110"/>
      <c r="X711" s="119" t="s">
        <v>176</v>
      </c>
      <c r="Y711" s="119"/>
      <c r="Z711" s="215" t="s">
        <v>174</v>
      </c>
    </row>
    <row r="712" spans="16:26" ht="15.75">
      <c r="P712" s="216"/>
      <c r="Q712" s="216"/>
      <c r="R712" s="216"/>
      <c r="S712" s="216"/>
      <c r="T712" s="216"/>
      <c r="U712" s="216"/>
      <c r="V712" s="216"/>
      <c r="W712" s="216"/>
      <c r="X712" s="216"/>
      <c r="Y712" s="216"/>
      <c r="Z712" s="216"/>
    </row>
    <row r="713" spans="16:26" ht="15.75">
      <c r="P713" s="164" t="s">
        <v>87</v>
      </c>
      <c r="Q713" s="119"/>
      <c r="R713" s="119"/>
      <c r="S713" s="161"/>
      <c r="T713" s="162"/>
      <c r="U713" s="162"/>
      <c r="V713" s="110"/>
      <c r="W713" s="110"/>
      <c r="X713" s="119" t="s">
        <v>248</v>
      </c>
      <c r="Y713" s="119"/>
      <c r="Z713" s="215" t="s">
        <v>247</v>
      </c>
    </row>
    <row r="714" spans="16:26" ht="15.75">
      <c r="P714" s="164" t="s">
        <v>86</v>
      </c>
      <c r="Q714" s="119"/>
      <c r="R714" s="119"/>
      <c r="S714" s="161"/>
      <c r="T714" s="162"/>
      <c r="U714" s="162"/>
      <c r="V714" s="110"/>
      <c r="W714" s="110"/>
      <c r="X714" s="119" t="s">
        <v>248</v>
      </c>
      <c r="Y714" s="119"/>
      <c r="Z714" s="215" t="s">
        <v>247</v>
      </c>
    </row>
    <row r="715" spans="16:26" ht="15.75">
      <c r="P715" s="164" t="s">
        <v>89</v>
      </c>
      <c r="Q715" s="119"/>
      <c r="R715" s="119"/>
      <c r="S715" s="161"/>
      <c r="T715" s="162"/>
      <c r="U715" s="162"/>
      <c r="V715" s="110"/>
      <c r="W715" s="110"/>
      <c r="X715" s="119" t="s">
        <v>248</v>
      </c>
      <c r="Y715" s="119"/>
      <c r="Z715" s="215" t="s">
        <v>247</v>
      </c>
    </row>
    <row r="716" spans="16:26" ht="15.75">
      <c r="P716" s="164" t="s">
        <v>88</v>
      </c>
      <c r="Q716" s="119"/>
      <c r="R716" s="119"/>
      <c r="S716" s="161"/>
      <c r="T716" s="162"/>
      <c r="U716" s="162"/>
      <c r="V716" s="110"/>
      <c r="W716" s="110"/>
      <c r="X716" s="119" t="s">
        <v>248</v>
      </c>
      <c r="Y716" s="119"/>
      <c r="Z716" s="215" t="s">
        <v>247</v>
      </c>
    </row>
    <row r="717" spans="16:26" ht="15.75">
      <c r="P717" s="216"/>
      <c r="Q717" s="216"/>
      <c r="R717" s="216"/>
      <c r="S717" s="216"/>
      <c r="T717" s="216"/>
      <c r="U717" s="216"/>
      <c r="V717" s="216"/>
      <c r="W717" s="216"/>
      <c r="X717" s="216"/>
      <c r="Y717" s="216"/>
      <c r="Z717" s="216"/>
    </row>
    <row r="718" spans="16:26" ht="15.75">
      <c r="P718" s="164" t="s">
        <v>87</v>
      </c>
      <c r="Q718" s="119"/>
      <c r="R718" s="119"/>
      <c r="S718" s="161"/>
      <c r="T718" s="162"/>
      <c r="U718" s="162"/>
      <c r="V718" s="110"/>
      <c r="W718" s="110"/>
      <c r="X718" s="119" t="s">
        <v>298</v>
      </c>
      <c r="Y718" s="119"/>
      <c r="Z718" s="215" t="s">
        <v>297</v>
      </c>
    </row>
    <row r="719" spans="16:26" ht="15.75">
      <c r="P719" s="164" t="s">
        <v>86</v>
      </c>
      <c r="Q719" s="119"/>
      <c r="R719" s="119"/>
      <c r="S719" s="161"/>
      <c r="T719" s="162"/>
      <c r="U719" s="162"/>
      <c r="V719" s="110"/>
      <c r="W719" s="110"/>
      <c r="X719" s="119" t="s">
        <v>298</v>
      </c>
      <c r="Y719" s="119"/>
      <c r="Z719" s="215" t="s">
        <v>297</v>
      </c>
    </row>
    <row r="720" spans="16:26" ht="15.75">
      <c r="P720" s="164" t="s">
        <v>89</v>
      </c>
      <c r="Q720" s="119"/>
      <c r="R720" s="119"/>
      <c r="S720" s="161"/>
      <c r="T720" s="162"/>
      <c r="U720" s="162"/>
      <c r="V720" s="110"/>
      <c r="W720" s="110"/>
      <c r="X720" s="119" t="s">
        <v>298</v>
      </c>
      <c r="Y720" s="119"/>
      <c r="Z720" s="215" t="s">
        <v>297</v>
      </c>
    </row>
    <row r="721" spans="16:26" ht="16.5" thickBot="1">
      <c r="P721" s="219" t="s">
        <v>88</v>
      </c>
      <c r="Q721" s="163"/>
      <c r="R721" s="163"/>
      <c r="S721" s="208"/>
      <c r="T721" s="209"/>
      <c r="U721" s="209"/>
      <c r="V721" s="200"/>
      <c r="W721" s="200"/>
      <c r="X721" s="163" t="s">
        <v>298</v>
      </c>
      <c r="Y721" s="163"/>
      <c r="Z721" s="220" t="s">
        <v>297</v>
      </c>
    </row>
    <row r="722" spans="16:26" ht="16.5" thickTop="1">
      <c r="P722" s="221"/>
      <c r="Q722" s="221"/>
      <c r="R722" s="221"/>
      <c r="S722" s="221"/>
      <c r="T722" s="221"/>
      <c r="U722" s="221"/>
      <c r="V722" s="221"/>
      <c r="W722" s="221"/>
      <c r="X722" s="221"/>
      <c r="Y722" s="221"/>
      <c r="Z722" s="221"/>
    </row>
    <row r="723" spans="16:26" ht="15.75">
      <c r="P723" s="145"/>
      <c r="Q723" s="145"/>
      <c r="R723" s="145"/>
      <c r="S723" s="145"/>
      <c r="T723" s="145"/>
      <c r="U723" s="145"/>
      <c r="V723" s="145"/>
      <c r="W723" s="145"/>
      <c r="X723" s="145"/>
      <c r="Y723" s="145"/>
      <c r="Z723" s="145"/>
    </row>
    <row r="724" spans="16:26" ht="15.75">
      <c r="P724" s="145"/>
      <c r="Q724" s="145"/>
      <c r="R724" s="145"/>
      <c r="S724" s="145"/>
      <c r="T724" s="145"/>
      <c r="U724" s="145"/>
      <c r="V724" s="145"/>
      <c r="W724" s="145"/>
      <c r="X724" s="145"/>
      <c r="Y724" s="145"/>
      <c r="Z724" s="145"/>
    </row>
    <row r="725" spans="16:26" ht="15.75">
      <c r="P725" s="145"/>
      <c r="Q725" s="145"/>
      <c r="R725" s="145"/>
      <c r="S725" s="145"/>
      <c r="T725" s="145"/>
      <c r="U725" s="145"/>
      <c r="V725" s="145"/>
      <c r="W725" s="145"/>
      <c r="X725" s="145"/>
      <c r="Y725" s="145"/>
      <c r="Z725" s="145"/>
    </row>
    <row r="726" spans="16:26" ht="15.75">
      <c r="P726" s="145"/>
      <c r="Q726" s="145"/>
      <c r="R726" s="145"/>
      <c r="S726" s="145"/>
      <c r="T726" s="145"/>
      <c r="U726" s="145"/>
      <c r="V726" s="145"/>
      <c r="W726" s="145"/>
      <c r="X726" s="145"/>
      <c r="Y726" s="145"/>
      <c r="Z726" s="145"/>
    </row>
    <row r="727" spans="16:26" ht="15.75">
      <c r="P727" s="145"/>
      <c r="Q727" s="145"/>
      <c r="R727" s="145"/>
      <c r="S727" s="145"/>
      <c r="T727" s="145"/>
      <c r="U727" s="145"/>
      <c r="V727" s="145"/>
      <c r="W727" s="145"/>
      <c r="X727" s="145"/>
      <c r="Y727" s="145"/>
      <c r="Z727" s="145"/>
    </row>
    <row r="728" spans="16:26" ht="15.75">
      <c r="P728" s="145"/>
      <c r="Q728" s="145"/>
      <c r="R728" s="145"/>
      <c r="S728" s="145"/>
      <c r="T728" s="145"/>
      <c r="U728" s="145"/>
      <c r="V728" s="145"/>
      <c r="W728" s="145"/>
      <c r="X728" s="145"/>
      <c r="Y728" s="145"/>
      <c r="Z728" s="145"/>
    </row>
    <row r="729" spans="16:26" ht="15.75">
      <c r="P729" s="145"/>
      <c r="Q729" s="145"/>
      <c r="R729" s="145"/>
      <c r="S729" s="145"/>
      <c r="T729" s="145"/>
      <c r="U729" s="145"/>
      <c r="V729" s="145"/>
      <c r="W729" s="145"/>
      <c r="X729" s="145"/>
      <c r="Y729" s="145"/>
      <c r="Z729" s="145"/>
    </row>
    <row r="730" spans="16:26" ht="15.75">
      <c r="P730" s="145"/>
      <c r="Q730" s="145"/>
      <c r="R730" s="145"/>
      <c r="S730" s="145"/>
      <c r="T730" s="145"/>
      <c r="U730" s="145"/>
      <c r="V730" s="145"/>
      <c r="W730" s="145"/>
      <c r="X730" s="145"/>
      <c r="Y730" s="145"/>
      <c r="Z730" s="145"/>
    </row>
    <row r="731" spans="16:26" ht="15.75">
      <c r="P731" s="145"/>
      <c r="Q731" s="145"/>
      <c r="R731" s="145"/>
      <c r="S731" s="145"/>
      <c r="T731" s="145"/>
      <c r="U731" s="145"/>
      <c r="V731" s="145"/>
      <c r="W731" s="145"/>
      <c r="X731" s="145"/>
      <c r="Y731" s="145"/>
      <c r="Z731" s="145"/>
    </row>
    <row r="732" spans="16:26" ht="15.75">
      <c r="P732" s="145"/>
      <c r="Q732" s="145"/>
      <c r="R732" s="145"/>
      <c r="S732" s="145"/>
      <c r="T732" s="145"/>
      <c r="U732" s="145"/>
      <c r="V732" s="145"/>
      <c r="W732" s="145"/>
      <c r="X732" s="145"/>
      <c r="Y732" s="145"/>
      <c r="Z732" s="145"/>
    </row>
    <row r="733" spans="16:26" ht="15.75">
      <c r="P733" s="145"/>
      <c r="Q733" s="145"/>
      <c r="R733" s="145"/>
      <c r="S733" s="145"/>
      <c r="T733" s="145"/>
      <c r="U733" s="145"/>
      <c r="V733" s="145"/>
      <c r="W733" s="145"/>
      <c r="X733" s="145"/>
      <c r="Y733" s="145"/>
      <c r="Z733" s="145"/>
    </row>
    <row r="734" spans="16:26" ht="15.75">
      <c r="P734" s="145"/>
      <c r="Q734" s="145"/>
      <c r="R734" s="145"/>
      <c r="S734" s="145"/>
      <c r="T734" s="145"/>
      <c r="U734" s="145"/>
      <c r="V734" s="145"/>
      <c r="W734" s="145"/>
      <c r="X734" s="145"/>
      <c r="Y734" s="145"/>
      <c r="Z734" s="145"/>
    </row>
    <row r="735" spans="16:26" ht="15.75">
      <c r="P735" s="145"/>
      <c r="Q735" s="145"/>
      <c r="R735" s="145"/>
      <c r="S735" s="145"/>
      <c r="T735" s="145"/>
      <c r="U735" s="145"/>
      <c r="V735" s="145"/>
      <c r="W735" s="145"/>
      <c r="X735" s="145"/>
      <c r="Y735" s="145"/>
      <c r="Z735" s="145"/>
    </row>
    <row r="736" spans="16:26" ht="15.75">
      <c r="P736" s="145"/>
      <c r="Q736" s="145"/>
      <c r="R736" s="145"/>
      <c r="S736" s="145"/>
      <c r="T736" s="145"/>
      <c r="U736" s="145"/>
      <c r="V736" s="145"/>
      <c r="W736" s="145"/>
      <c r="X736" s="145"/>
      <c r="Y736" s="145"/>
      <c r="Z736" s="145"/>
    </row>
    <row r="737" spans="16:26" ht="15.75">
      <c r="P737" s="145"/>
      <c r="Q737" s="145"/>
      <c r="R737" s="145"/>
      <c r="S737" s="145"/>
      <c r="T737" s="145"/>
      <c r="U737" s="145"/>
      <c r="V737" s="145"/>
      <c r="W737" s="145"/>
      <c r="X737" s="145"/>
      <c r="Y737" s="145"/>
      <c r="Z737" s="145"/>
    </row>
    <row r="738" spans="16:26" ht="15.75">
      <c r="P738" s="145"/>
      <c r="Q738" s="145"/>
      <c r="R738" s="145"/>
      <c r="S738" s="145"/>
      <c r="T738" s="145"/>
      <c r="U738" s="145"/>
      <c r="V738" s="145"/>
      <c r="W738" s="145"/>
      <c r="X738" s="145"/>
      <c r="Y738" s="145"/>
      <c r="Z738" s="145"/>
    </row>
    <row r="739" spans="16:26" ht="15.75">
      <c r="P739" s="145"/>
      <c r="Q739" s="145"/>
      <c r="R739" s="145"/>
      <c r="S739" s="145"/>
      <c r="T739" s="145"/>
      <c r="U739" s="145"/>
      <c r="V739" s="145"/>
      <c r="W739" s="145"/>
      <c r="X739" s="145"/>
      <c r="Y739" s="145"/>
      <c r="Z739" s="145"/>
    </row>
    <row r="740" spans="16:26" ht="15.75">
      <c r="P740" s="145"/>
      <c r="Q740" s="145"/>
      <c r="R740" s="145"/>
      <c r="S740" s="145"/>
      <c r="T740" s="145"/>
      <c r="U740" s="145"/>
      <c r="V740" s="145"/>
      <c r="W740" s="145"/>
      <c r="X740" s="145"/>
      <c r="Y740" s="145"/>
      <c r="Z740" s="145"/>
    </row>
    <row r="741" spans="16:26" ht="15.75">
      <c r="P741" s="145"/>
      <c r="Q741" s="145"/>
      <c r="R741" s="145"/>
      <c r="S741" s="145"/>
      <c r="T741" s="145"/>
      <c r="U741" s="145"/>
      <c r="V741" s="145"/>
      <c r="W741" s="145"/>
      <c r="X741" s="145"/>
      <c r="Y741" s="145"/>
      <c r="Z741" s="145"/>
    </row>
    <row r="742" spans="16:26" ht="15.75">
      <c r="P742" s="145"/>
      <c r="Q742" s="145"/>
      <c r="R742" s="145"/>
      <c r="S742" s="145"/>
      <c r="T742" s="145"/>
      <c r="U742" s="145"/>
      <c r="V742" s="145"/>
      <c r="W742" s="145"/>
      <c r="X742" s="145"/>
      <c r="Y742" s="145"/>
      <c r="Z742" s="145"/>
    </row>
    <row r="743" spans="16:26" ht="15.75">
      <c r="P743" s="145"/>
      <c r="Q743" s="145"/>
      <c r="R743" s="145"/>
      <c r="S743" s="145"/>
      <c r="T743" s="145"/>
      <c r="U743" s="145"/>
      <c r="V743" s="145"/>
      <c r="W743" s="145"/>
      <c r="X743" s="145"/>
      <c r="Y743" s="145"/>
      <c r="Z743" s="145"/>
    </row>
    <row r="744" spans="16:26" ht="15.75">
      <c r="P744" s="145"/>
      <c r="Q744" s="145"/>
      <c r="R744" s="145"/>
      <c r="S744" s="145"/>
      <c r="T744" s="145"/>
      <c r="U744" s="145"/>
      <c r="V744" s="145"/>
      <c r="W744" s="145"/>
      <c r="X744" s="145"/>
      <c r="Y744" s="145"/>
      <c r="Z744" s="145"/>
    </row>
    <row r="745" spans="16:26" ht="15.75">
      <c r="P745" s="145"/>
      <c r="Q745" s="145"/>
      <c r="R745" s="145"/>
      <c r="S745" s="145"/>
      <c r="T745" s="145"/>
      <c r="U745" s="145"/>
      <c r="V745" s="145"/>
      <c r="W745" s="145"/>
      <c r="X745" s="145"/>
      <c r="Y745" s="145"/>
      <c r="Z745" s="145"/>
    </row>
    <row r="746" spans="16:26" ht="15.75">
      <c r="P746" s="145"/>
      <c r="Q746" s="145"/>
      <c r="R746" s="145"/>
      <c r="S746" s="145"/>
      <c r="T746" s="145"/>
      <c r="U746" s="145"/>
      <c r="V746" s="145"/>
      <c r="W746" s="145"/>
      <c r="X746" s="145"/>
      <c r="Y746" s="145"/>
      <c r="Z746" s="145"/>
    </row>
    <row r="747" spans="16:26" ht="15.75">
      <c r="P747" s="145"/>
      <c r="Q747" s="145"/>
      <c r="R747" s="145"/>
      <c r="S747" s="145"/>
      <c r="T747" s="145"/>
      <c r="U747" s="145"/>
      <c r="V747" s="145"/>
      <c r="W747" s="145"/>
      <c r="X747" s="145"/>
      <c r="Y747" s="145"/>
      <c r="Z747" s="145"/>
    </row>
    <row r="748" spans="16:26" ht="15.75">
      <c r="P748" s="145"/>
      <c r="Q748" s="145"/>
      <c r="R748" s="145"/>
      <c r="S748" s="145"/>
      <c r="T748" s="145"/>
      <c r="U748" s="145"/>
      <c r="V748" s="145"/>
      <c r="W748" s="145"/>
      <c r="X748" s="145"/>
      <c r="Y748" s="145"/>
      <c r="Z748" s="145"/>
    </row>
    <row r="749" spans="16:26" ht="15.75">
      <c r="P749" s="145"/>
      <c r="Q749" s="145"/>
      <c r="R749" s="145"/>
      <c r="S749" s="145"/>
      <c r="T749" s="145"/>
      <c r="U749" s="145"/>
      <c r="V749" s="145"/>
      <c r="W749" s="145"/>
      <c r="X749" s="145"/>
      <c r="Y749" s="145"/>
      <c r="Z749" s="145"/>
    </row>
    <row r="750" spans="16:26" ht="15.75">
      <c r="P750" s="145"/>
      <c r="Q750" s="145"/>
      <c r="R750" s="145"/>
      <c r="S750" s="145"/>
      <c r="T750" s="145"/>
      <c r="U750" s="145"/>
      <c r="V750" s="145"/>
      <c r="W750" s="145"/>
      <c r="X750" s="145"/>
      <c r="Y750" s="145"/>
      <c r="Z750" s="145"/>
    </row>
    <row r="751" spans="16:26" ht="15.75">
      <c r="P751" s="145"/>
      <c r="Q751" s="145"/>
      <c r="R751" s="145"/>
      <c r="S751" s="145"/>
      <c r="T751" s="145"/>
      <c r="U751" s="145"/>
      <c r="V751" s="145"/>
      <c r="W751" s="145"/>
      <c r="X751" s="145"/>
      <c r="Y751" s="145"/>
      <c r="Z751" s="145"/>
    </row>
    <row r="752" spans="16:26" ht="15.75">
      <c r="P752" s="145"/>
      <c r="Q752" s="145"/>
      <c r="R752" s="145"/>
      <c r="S752" s="145"/>
      <c r="T752" s="145"/>
      <c r="U752" s="145"/>
      <c r="V752" s="145"/>
      <c r="W752" s="145"/>
      <c r="X752" s="145"/>
      <c r="Y752" s="145"/>
      <c r="Z752" s="145"/>
    </row>
    <row r="753" spans="16:26" ht="15.75">
      <c r="P753" s="145"/>
      <c r="Q753" s="145"/>
      <c r="R753" s="145"/>
      <c r="S753" s="145"/>
      <c r="T753" s="145"/>
      <c r="U753" s="145"/>
      <c r="V753" s="145"/>
      <c r="W753" s="145"/>
      <c r="X753" s="145"/>
      <c r="Y753" s="145"/>
      <c r="Z753" s="145"/>
    </row>
    <row r="754" spans="16:26" ht="15.75">
      <c r="P754" s="145"/>
      <c r="Q754" s="145"/>
      <c r="R754" s="145"/>
      <c r="S754" s="145"/>
      <c r="T754" s="145"/>
      <c r="U754" s="145"/>
      <c r="V754" s="145"/>
      <c r="W754" s="145"/>
      <c r="X754" s="145"/>
      <c r="Y754" s="145"/>
      <c r="Z754" s="145"/>
    </row>
    <row r="755" spans="16:26" ht="15.75">
      <c r="P755" s="145"/>
      <c r="Q755" s="145"/>
      <c r="R755" s="145"/>
      <c r="S755" s="145"/>
      <c r="T755" s="145"/>
      <c r="U755" s="145"/>
      <c r="V755" s="145"/>
      <c r="W755" s="145"/>
      <c r="X755" s="145"/>
      <c r="Y755" s="145"/>
      <c r="Z755" s="145"/>
    </row>
    <row r="756" spans="16:26" ht="15.75">
      <c r="P756" s="145"/>
      <c r="Q756" s="145"/>
      <c r="R756" s="145"/>
      <c r="S756" s="145"/>
      <c r="T756" s="145"/>
      <c r="U756" s="145"/>
      <c r="V756" s="145"/>
      <c r="W756" s="145"/>
      <c r="X756" s="145"/>
      <c r="Y756" s="145"/>
      <c r="Z756" s="145"/>
    </row>
    <row r="757" spans="16:26" ht="15.75">
      <c r="P757" s="145"/>
      <c r="Q757" s="145"/>
      <c r="R757" s="145"/>
      <c r="S757" s="145"/>
      <c r="T757" s="145"/>
      <c r="U757" s="145"/>
      <c r="V757" s="145"/>
      <c r="W757" s="145"/>
      <c r="X757" s="145"/>
      <c r="Y757" s="145"/>
      <c r="Z757" s="145"/>
    </row>
    <row r="758" spans="16:26" ht="15.75">
      <c r="P758" s="145"/>
      <c r="Q758" s="145"/>
      <c r="R758" s="145"/>
      <c r="S758" s="145"/>
      <c r="T758" s="145"/>
      <c r="U758" s="145"/>
      <c r="V758" s="145"/>
      <c r="W758" s="145"/>
      <c r="X758" s="145"/>
      <c r="Y758" s="145"/>
      <c r="Z758" s="145"/>
    </row>
    <row r="759" spans="16:26" ht="15.75">
      <c r="P759" s="145"/>
      <c r="Q759" s="145"/>
      <c r="R759" s="145"/>
      <c r="S759" s="145"/>
      <c r="T759" s="145"/>
      <c r="U759" s="145"/>
      <c r="V759" s="145"/>
      <c r="W759" s="145"/>
      <c r="X759" s="145"/>
      <c r="Y759" s="145"/>
      <c r="Z759" s="145"/>
    </row>
    <row r="760" spans="16:26" ht="15.75">
      <c r="P760" s="145"/>
      <c r="Q760" s="145"/>
      <c r="R760" s="145"/>
      <c r="S760" s="145"/>
      <c r="T760" s="145"/>
      <c r="U760" s="145"/>
      <c r="V760" s="145"/>
      <c r="W760" s="145"/>
      <c r="X760" s="145"/>
      <c r="Y760" s="145"/>
      <c r="Z760" s="145"/>
    </row>
    <row r="761" spans="16:26" ht="15.75">
      <c r="P761" s="145"/>
      <c r="Q761" s="145"/>
      <c r="R761" s="145"/>
      <c r="S761" s="145"/>
      <c r="T761" s="145"/>
      <c r="U761" s="145"/>
      <c r="V761" s="145"/>
      <c r="W761" s="145"/>
      <c r="X761" s="145"/>
      <c r="Y761" s="145"/>
      <c r="Z761" s="145"/>
    </row>
    <row r="762" spans="16:26" ht="15.75">
      <c r="P762" s="145"/>
      <c r="Q762" s="145"/>
      <c r="R762" s="145"/>
      <c r="S762" s="145"/>
      <c r="T762" s="145"/>
      <c r="U762" s="145"/>
      <c r="V762" s="145"/>
      <c r="W762" s="145"/>
      <c r="X762" s="145"/>
      <c r="Y762" s="145"/>
      <c r="Z762" s="145"/>
    </row>
    <row r="763" spans="16:26" ht="15.75">
      <c r="P763" s="145"/>
      <c r="Q763" s="145"/>
      <c r="R763" s="145"/>
      <c r="S763" s="145"/>
      <c r="T763" s="145"/>
      <c r="U763" s="145"/>
      <c r="V763" s="145"/>
      <c r="W763" s="145"/>
      <c r="X763" s="145"/>
      <c r="Y763" s="145"/>
      <c r="Z763" s="145"/>
    </row>
    <row r="764" spans="16:26" ht="15.75">
      <c r="P764" s="145"/>
      <c r="Q764" s="145"/>
      <c r="R764" s="145"/>
      <c r="S764" s="145"/>
      <c r="T764" s="145"/>
      <c r="U764" s="145"/>
      <c r="V764" s="145"/>
      <c r="W764" s="145"/>
      <c r="X764" s="145"/>
      <c r="Y764" s="145"/>
      <c r="Z764" s="145"/>
    </row>
    <row r="765" spans="16:26" ht="15.75">
      <c r="P765" s="145"/>
      <c r="Q765" s="145"/>
      <c r="R765" s="145"/>
      <c r="S765" s="145"/>
      <c r="T765" s="145"/>
      <c r="U765" s="145"/>
      <c r="V765" s="145"/>
      <c r="W765" s="145"/>
      <c r="X765" s="145"/>
      <c r="Y765" s="145"/>
      <c r="Z765" s="145"/>
    </row>
    <row r="766" spans="16:26" ht="15.75">
      <c r="P766" s="145"/>
      <c r="Q766" s="145"/>
      <c r="R766" s="145"/>
      <c r="S766" s="145"/>
      <c r="T766" s="145"/>
      <c r="U766" s="145"/>
      <c r="V766" s="145"/>
      <c r="W766" s="145"/>
      <c r="X766" s="145"/>
      <c r="Y766" s="145"/>
      <c r="Z766" s="145"/>
    </row>
    <row r="767" spans="16:26" ht="15.75">
      <c r="P767" s="145"/>
      <c r="Q767" s="145"/>
      <c r="R767" s="145"/>
      <c r="S767" s="145"/>
      <c r="T767" s="145"/>
      <c r="U767" s="145"/>
      <c r="V767" s="145"/>
      <c r="W767" s="145"/>
      <c r="X767" s="145"/>
      <c r="Y767" s="145"/>
      <c r="Z767" s="145"/>
    </row>
    <row r="768" spans="16:26" ht="15.75">
      <c r="P768" s="145"/>
      <c r="Q768" s="145"/>
      <c r="R768" s="145"/>
      <c r="S768" s="145"/>
      <c r="T768" s="145"/>
      <c r="U768" s="145"/>
      <c r="V768" s="145"/>
      <c r="W768" s="145"/>
      <c r="X768" s="145"/>
      <c r="Y768" s="145"/>
      <c r="Z768" s="145"/>
    </row>
    <row r="769" spans="16:26" ht="15.75">
      <c r="P769" s="145"/>
      <c r="Q769" s="145"/>
      <c r="R769" s="145"/>
      <c r="S769" s="145"/>
      <c r="T769" s="145"/>
      <c r="U769" s="145"/>
      <c r="V769" s="145"/>
      <c r="W769" s="145"/>
      <c r="X769" s="145"/>
      <c r="Y769" s="145"/>
      <c r="Z769" s="145"/>
    </row>
    <row r="770" spans="16:26" ht="15.75">
      <c r="P770" s="145"/>
      <c r="Q770" s="145"/>
      <c r="R770" s="145"/>
      <c r="S770" s="145"/>
      <c r="T770" s="145"/>
      <c r="U770" s="145"/>
      <c r="V770" s="145"/>
      <c r="W770" s="145"/>
      <c r="X770" s="145"/>
      <c r="Y770" s="145"/>
      <c r="Z770" s="145"/>
    </row>
    <row r="771" spans="16:26" ht="15.75">
      <c r="P771" s="145"/>
      <c r="Q771" s="145"/>
      <c r="R771" s="145"/>
      <c r="S771" s="145"/>
      <c r="T771" s="145"/>
      <c r="U771" s="145"/>
      <c r="V771" s="145"/>
      <c r="W771" s="145"/>
      <c r="X771" s="145"/>
      <c r="Y771" s="145"/>
      <c r="Z771" s="145"/>
    </row>
    <row r="772" spans="16:26" ht="15.75">
      <c r="P772" s="145"/>
      <c r="Q772" s="145"/>
      <c r="R772" s="145"/>
      <c r="S772" s="145"/>
      <c r="T772" s="145"/>
      <c r="U772" s="145"/>
      <c r="V772" s="145"/>
      <c r="W772" s="145"/>
      <c r="X772" s="145"/>
      <c r="Y772" s="145"/>
      <c r="Z772" s="145"/>
    </row>
    <row r="773" spans="16:26" ht="15.75">
      <c r="P773" s="145"/>
      <c r="Q773" s="145"/>
      <c r="R773" s="145"/>
      <c r="S773" s="145"/>
      <c r="T773" s="145"/>
      <c r="U773" s="145"/>
      <c r="V773" s="145"/>
      <c r="W773" s="145"/>
      <c r="X773" s="145"/>
      <c r="Y773" s="145"/>
      <c r="Z773" s="145"/>
    </row>
    <row r="774" spans="16:26" ht="15.75">
      <c r="P774" s="145"/>
      <c r="Q774" s="145"/>
      <c r="R774" s="145"/>
      <c r="S774" s="145"/>
      <c r="T774" s="145"/>
      <c r="U774" s="145"/>
      <c r="V774" s="145"/>
      <c r="W774" s="145"/>
      <c r="X774" s="145"/>
      <c r="Y774" s="145"/>
      <c r="Z774" s="145"/>
    </row>
    <row r="775" spans="16:26" ht="15.75">
      <c r="P775" s="145"/>
      <c r="Q775" s="145"/>
      <c r="R775" s="145"/>
      <c r="S775" s="145"/>
      <c r="T775" s="145"/>
      <c r="U775" s="145"/>
      <c r="V775" s="145"/>
      <c r="W775" s="145"/>
      <c r="X775" s="145"/>
      <c r="Y775" s="145"/>
      <c r="Z775" s="145"/>
    </row>
    <row r="776" spans="16:26" ht="15.75">
      <c r="P776" s="145"/>
      <c r="Q776" s="145"/>
      <c r="R776" s="145"/>
      <c r="S776" s="145"/>
      <c r="T776" s="145"/>
      <c r="U776" s="145"/>
      <c r="V776" s="145"/>
      <c r="W776" s="145"/>
      <c r="X776" s="145"/>
      <c r="Y776" s="145"/>
      <c r="Z776" s="145"/>
    </row>
    <row r="777" spans="16:26" ht="15.75">
      <c r="P777" s="145"/>
      <c r="Q777" s="145"/>
      <c r="R777" s="145"/>
      <c r="S777" s="145"/>
      <c r="T777" s="145"/>
      <c r="U777" s="145"/>
      <c r="V777" s="145"/>
      <c r="W777" s="145"/>
      <c r="X777" s="145"/>
      <c r="Y777" s="145"/>
      <c r="Z777" s="145"/>
    </row>
    <row r="778" spans="16:26" ht="15.75">
      <c r="P778" s="145"/>
      <c r="Q778" s="145"/>
      <c r="R778" s="145"/>
      <c r="S778" s="145"/>
      <c r="T778" s="145"/>
      <c r="U778" s="145"/>
      <c r="V778" s="145"/>
      <c r="W778" s="145"/>
      <c r="X778" s="145"/>
      <c r="Y778" s="145"/>
      <c r="Z778" s="145"/>
    </row>
    <row r="779" spans="16:26" ht="15.75">
      <c r="P779" s="145"/>
      <c r="Q779" s="145"/>
      <c r="R779" s="145"/>
      <c r="S779" s="145"/>
      <c r="T779" s="145"/>
      <c r="U779" s="145"/>
      <c r="V779" s="145"/>
      <c r="W779" s="145"/>
      <c r="X779" s="145"/>
      <c r="Y779" s="145"/>
      <c r="Z779" s="145"/>
    </row>
    <row r="780" spans="16:26" ht="15.75">
      <c r="P780" s="145"/>
      <c r="Q780" s="145"/>
      <c r="R780" s="145"/>
      <c r="S780" s="145"/>
      <c r="T780" s="145"/>
      <c r="U780" s="145"/>
      <c r="V780" s="145"/>
      <c r="W780" s="145"/>
      <c r="X780" s="145"/>
      <c r="Y780" s="145"/>
      <c r="Z780" s="145"/>
    </row>
    <row r="781" spans="16:26" ht="15.75">
      <c r="P781" s="145"/>
      <c r="Q781" s="145"/>
      <c r="R781" s="145"/>
      <c r="S781" s="145"/>
      <c r="T781" s="145"/>
      <c r="U781" s="145"/>
      <c r="V781" s="145"/>
      <c r="W781" s="145"/>
      <c r="X781" s="145"/>
      <c r="Y781" s="145"/>
      <c r="Z781" s="145"/>
    </row>
    <row r="782" spans="16:26" ht="15.75">
      <c r="P782" s="145"/>
      <c r="Q782" s="145"/>
      <c r="R782" s="145"/>
      <c r="S782" s="145"/>
      <c r="T782" s="145"/>
      <c r="U782" s="145"/>
      <c r="V782" s="145"/>
      <c r="W782" s="145"/>
      <c r="X782" s="145"/>
      <c r="Y782" s="145"/>
      <c r="Z782" s="145"/>
    </row>
    <row r="783" spans="16:26" ht="15.75">
      <c r="P783" s="145"/>
      <c r="Q783" s="145"/>
      <c r="R783" s="145"/>
      <c r="S783" s="145"/>
      <c r="T783" s="145"/>
      <c r="U783" s="145"/>
      <c r="V783" s="145"/>
      <c r="W783" s="145"/>
      <c r="X783" s="145"/>
      <c r="Y783" s="145"/>
      <c r="Z783" s="145"/>
    </row>
    <row r="784" spans="16:26" ht="15.75">
      <c r="P784" s="145"/>
      <c r="Q784" s="145"/>
      <c r="R784" s="145"/>
      <c r="S784" s="145"/>
      <c r="T784" s="145"/>
      <c r="U784" s="145"/>
      <c r="V784" s="145"/>
      <c r="W784" s="145"/>
      <c r="X784" s="145"/>
      <c r="Y784" s="145"/>
      <c r="Z784" s="145"/>
    </row>
    <row r="785" spans="16:26" ht="15.75">
      <c r="P785" s="145"/>
      <c r="Q785" s="145"/>
      <c r="R785" s="145"/>
      <c r="S785" s="145"/>
      <c r="T785" s="145"/>
      <c r="U785" s="145"/>
      <c r="V785" s="145"/>
      <c r="W785" s="145"/>
      <c r="X785" s="145"/>
      <c r="Y785" s="145"/>
      <c r="Z785" s="145"/>
    </row>
    <row r="786" spans="16:26" ht="15.75">
      <c r="P786" s="145"/>
      <c r="Q786" s="145"/>
      <c r="R786" s="145"/>
      <c r="S786" s="145"/>
      <c r="T786" s="145"/>
      <c r="U786" s="145"/>
      <c r="V786" s="145"/>
      <c r="W786" s="145"/>
      <c r="X786" s="145"/>
      <c r="Y786" s="145"/>
      <c r="Z786" s="145"/>
    </row>
    <row r="787" spans="16:26" ht="15.75">
      <c r="P787" s="145"/>
      <c r="Q787" s="145"/>
      <c r="R787" s="145"/>
      <c r="S787" s="145"/>
      <c r="T787" s="145"/>
      <c r="U787" s="145"/>
      <c r="V787" s="145"/>
      <c r="W787" s="145"/>
      <c r="X787" s="145"/>
      <c r="Y787" s="145"/>
      <c r="Z787" s="145"/>
    </row>
    <row r="788" spans="16:26" ht="15.75">
      <c r="P788" s="145"/>
      <c r="Q788" s="145"/>
      <c r="R788" s="145"/>
      <c r="S788" s="145"/>
      <c r="T788" s="145"/>
      <c r="U788" s="145"/>
      <c r="V788" s="145"/>
      <c r="W788" s="145"/>
      <c r="X788" s="145"/>
      <c r="Y788" s="145"/>
      <c r="Z788" s="145"/>
    </row>
    <row r="789" spans="16:26" ht="15.75">
      <c r="P789" s="145"/>
      <c r="Q789" s="145"/>
      <c r="R789" s="145"/>
      <c r="S789" s="145"/>
      <c r="T789" s="145"/>
      <c r="U789" s="145"/>
      <c r="V789" s="145"/>
      <c r="W789" s="145"/>
      <c r="X789" s="145"/>
      <c r="Y789" s="145"/>
      <c r="Z789" s="145"/>
    </row>
    <row r="790" spans="16:26" ht="15.75">
      <c r="P790" s="145"/>
      <c r="Q790" s="145"/>
      <c r="R790" s="145"/>
      <c r="S790" s="145"/>
      <c r="T790" s="145"/>
      <c r="U790" s="145"/>
      <c r="V790" s="145"/>
      <c r="W790" s="145"/>
      <c r="X790" s="145"/>
      <c r="Y790" s="145"/>
      <c r="Z790" s="145"/>
    </row>
    <row r="791" spans="16:26" ht="15.75">
      <c r="P791" s="145"/>
      <c r="Q791" s="145"/>
      <c r="R791" s="145"/>
      <c r="S791" s="145"/>
      <c r="T791" s="145"/>
      <c r="U791" s="145"/>
      <c r="V791" s="145"/>
      <c r="W791" s="145"/>
      <c r="X791" s="145"/>
      <c r="Y791" s="145"/>
      <c r="Z791" s="145"/>
    </row>
    <row r="792" spans="16:26" ht="15.75">
      <c r="P792" s="145"/>
      <c r="Q792" s="145"/>
      <c r="R792" s="145"/>
      <c r="S792" s="145"/>
      <c r="T792" s="145"/>
      <c r="U792" s="145"/>
      <c r="V792" s="145"/>
      <c r="W792" s="145"/>
      <c r="X792" s="145"/>
      <c r="Y792" s="145"/>
      <c r="Z792" s="145"/>
    </row>
    <row r="793" spans="16:26" ht="15.75">
      <c r="P793" s="145"/>
      <c r="Q793" s="145"/>
      <c r="R793" s="145"/>
      <c r="S793" s="145"/>
      <c r="T793" s="145"/>
      <c r="U793" s="145"/>
      <c r="V793" s="145"/>
      <c r="W793" s="145"/>
      <c r="X793" s="145"/>
      <c r="Y793" s="145"/>
      <c r="Z793" s="145"/>
    </row>
    <row r="794" spans="16:26" ht="15.75">
      <c r="P794" s="145"/>
      <c r="Q794" s="145"/>
      <c r="R794" s="145"/>
      <c r="S794" s="145"/>
      <c r="T794" s="145"/>
      <c r="U794" s="145"/>
      <c r="V794" s="145"/>
      <c r="W794" s="145"/>
      <c r="X794" s="145"/>
      <c r="Y794" s="145"/>
      <c r="Z794" s="145"/>
    </row>
    <row r="795" spans="16:26" ht="15.75">
      <c r="P795" s="145"/>
      <c r="Q795" s="145"/>
      <c r="R795" s="145"/>
      <c r="S795" s="145"/>
      <c r="T795" s="145"/>
      <c r="U795" s="145"/>
      <c r="V795" s="145"/>
      <c r="W795" s="145"/>
      <c r="X795" s="145"/>
      <c r="Y795" s="145"/>
      <c r="Z795" s="145"/>
    </row>
    <row r="796" spans="16:26" ht="15.75">
      <c r="P796" s="145"/>
      <c r="Q796" s="145"/>
      <c r="R796" s="145"/>
      <c r="S796" s="145"/>
      <c r="T796" s="145"/>
      <c r="U796" s="145"/>
      <c r="V796" s="145"/>
      <c r="W796" s="145"/>
      <c r="X796" s="145"/>
      <c r="Y796" s="145"/>
      <c r="Z796" s="145"/>
    </row>
    <row r="797" spans="16:26" ht="15.75">
      <c r="P797" s="145"/>
      <c r="Q797" s="145"/>
      <c r="R797" s="145"/>
      <c r="S797" s="145"/>
      <c r="T797" s="145"/>
      <c r="U797" s="145"/>
      <c r="V797" s="145"/>
      <c r="W797" s="145"/>
      <c r="X797" s="145"/>
      <c r="Y797" s="145"/>
      <c r="Z797" s="145"/>
    </row>
    <row r="798" spans="16:26" ht="15.75">
      <c r="P798" s="145"/>
      <c r="Q798" s="145"/>
      <c r="R798" s="145"/>
      <c r="S798" s="145"/>
      <c r="T798" s="145"/>
      <c r="U798" s="145"/>
      <c r="V798" s="145"/>
      <c r="W798" s="145"/>
      <c r="X798" s="145"/>
      <c r="Y798" s="145"/>
      <c r="Z798" s="145"/>
    </row>
    <row r="799" spans="16:26" ht="15.75">
      <c r="P799" s="145"/>
      <c r="Q799" s="145"/>
      <c r="R799" s="145"/>
      <c r="S799" s="145"/>
      <c r="T799" s="145"/>
      <c r="U799" s="145"/>
      <c r="V799" s="145"/>
      <c r="W799" s="145"/>
      <c r="X799" s="145"/>
      <c r="Y799" s="145"/>
      <c r="Z799" s="145"/>
    </row>
    <row r="800" spans="16:26" ht="15.75">
      <c r="P800" s="145"/>
      <c r="Q800" s="145"/>
      <c r="R800" s="145"/>
      <c r="S800" s="145"/>
      <c r="T800" s="145"/>
      <c r="U800" s="145"/>
      <c r="V800" s="145"/>
      <c r="W800" s="145"/>
      <c r="X800" s="145"/>
      <c r="Y800" s="145"/>
      <c r="Z800" s="145"/>
    </row>
    <row r="801" spans="16:26" ht="15.75">
      <c r="P801" s="145"/>
      <c r="Q801" s="145"/>
      <c r="R801" s="145"/>
      <c r="S801" s="145"/>
      <c r="T801" s="145"/>
      <c r="U801" s="145"/>
      <c r="V801" s="145"/>
      <c r="W801" s="145"/>
      <c r="X801" s="145"/>
      <c r="Y801" s="145"/>
      <c r="Z801" s="145"/>
    </row>
    <row r="802" spans="16:26" ht="15.75">
      <c r="P802" s="145"/>
      <c r="Q802" s="145"/>
      <c r="R802" s="145"/>
      <c r="S802" s="145"/>
      <c r="T802" s="145"/>
      <c r="U802" s="145"/>
      <c r="V802" s="145"/>
      <c r="W802" s="145"/>
      <c r="X802" s="145"/>
      <c r="Y802" s="145"/>
      <c r="Z802" s="145"/>
    </row>
    <row r="803" spans="16:26" ht="15.75">
      <c r="P803" s="145"/>
      <c r="Q803" s="145"/>
      <c r="R803" s="145"/>
      <c r="S803" s="145"/>
      <c r="T803" s="145"/>
      <c r="U803" s="145"/>
      <c r="V803" s="145"/>
      <c r="W803" s="145"/>
      <c r="X803" s="145"/>
      <c r="Y803" s="145"/>
      <c r="Z803" s="145"/>
    </row>
    <row r="804" spans="16:26" ht="15.75">
      <c r="P804" s="145"/>
      <c r="Q804" s="145"/>
      <c r="R804" s="145"/>
      <c r="S804" s="145"/>
      <c r="T804" s="145"/>
      <c r="U804" s="145"/>
      <c r="V804" s="145"/>
      <c r="W804" s="145"/>
      <c r="X804" s="145"/>
      <c r="Y804" s="145"/>
      <c r="Z804" s="145"/>
    </row>
    <row r="805" spans="16:26" ht="15.75">
      <c r="P805" s="145"/>
      <c r="Q805" s="145"/>
      <c r="R805" s="145"/>
      <c r="S805" s="145"/>
      <c r="T805" s="145"/>
      <c r="U805" s="145"/>
      <c r="V805" s="145"/>
      <c r="W805" s="145"/>
      <c r="X805" s="145"/>
      <c r="Y805" s="145"/>
      <c r="Z805" s="145"/>
    </row>
    <row r="806" spans="16:26" ht="15.75">
      <c r="P806" s="145"/>
      <c r="Q806" s="145"/>
      <c r="R806" s="145"/>
      <c r="S806" s="145"/>
      <c r="T806" s="145"/>
      <c r="U806" s="145"/>
      <c r="V806" s="145"/>
      <c r="W806" s="145"/>
      <c r="X806" s="145"/>
      <c r="Y806" s="145"/>
      <c r="Z806" s="145"/>
    </row>
    <row r="807" spans="16:26" ht="15.75">
      <c r="P807" s="145"/>
      <c r="Q807" s="145"/>
      <c r="R807" s="145"/>
      <c r="S807" s="145"/>
      <c r="T807" s="145"/>
      <c r="U807" s="145"/>
      <c r="V807" s="145"/>
      <c r="W807" s="145"/>
      <c r="X807" s="145"/>
      <c r="Y807" s="145"/>
      <c r="Z807" s="145"/>
    </row>
    <row r="808" spans="16:26" ht="15.75">
      <c r="P808" s="145"/>
      <c r="Q808" s="145"/>
      <c r="R808" s="145"/>
      <c r="S808" s="145"/>
      <c r="T808" s="145"/>
      <c r="U808" s="145"/>
      <c r="V808" s="145"/>
      <c r="W808" s="145"/>
      <c r="X808" s="145"/>
      <c r="Y808" s="145"/>
      <c r="Z808" s="145"/>
    </row>
    <row r="809" spans="16:26" ht="15.75">
      <c r="P809" s="145"/>
      <c r="Q809" s="145"/>
      <c r="R809" s="145"/>
      <c r="S809" s="145"/>
      <c r="T809" s="145"/>
      <c r="U809" s="145"/>
      <c r="V809" s="145"/>
      <c r="W809" s="145"/>
      <c r="X809" s="145"/>
      <c r="Y809" s="145"/>
      <c r="Z809" s="145"/>
    </row>
    <row r="810" spans="16:26" ht="15.75">
      <c r="P810" s="145"/>
      <c r="Q810" s="145"/>
      <c r="R810" s="145"/>
      <c r="S810" s="145"/>
      <c r="T810" s="145"/>
      <c r="U810" s="145"/>
      <c r="V810" s="145"/>
      <c r="W810" s="145"/>
      <c r="X810" s="145"/>
      <c r="Y810" s="145"/>
      <c r="Z810" s="145"/>
    </row>
    <row r="811" spans="16:26" ht="15.75">
      <c r="P811" s="145"/>
      <c r="Q811" s="145"/>
      <c r="R811" s="145"/>
      <c r="S811" s="145"/>
      <c r="T811" s="145"/>
      <c r="U811" s="145"/>
      <c r="V811" s="145"/>
      <c r="W811" s="145"/>
      <c r="X811" s="145"/>
      <c r="Y811" s="145"/>
      <c r="Z811" s="145"/>
    </row>
    <row r="812" spans="16:26" ht="15.75">
      <c r="P812" s="145"/>
      <c r="Q812" s="145"/>
      <c r="R812" s="145"/>
      <c r="S812" s="145"/>
      <c r="T812" s="145"/>
      <c r="U812" s="145"/>
      <c r="V812" s="145"/>
      <c r="W812" s="145"/>
      <c r="X812" s="145"/>
      <c r="Y812" s="145"/>
      <c r="Z812" s="145"/>
    </row>
    <row r="813" spans="16:26" ht="15.75">
      <c r="P813" s="145"/>
      <c r="Q813" s="145"/>
      <c r="R813" s="145"/>
      <c r="S813" s="145"/>
      <c r="T813" s="145"/>
      <c r="U813" s="145"/>
      <c r="V813" s="145"/>
      <c r="W813" s="145"/>
      <c r="X813" s="145"/>
      <c r="Y813" s="145"/>
      <c r="Z813" s="145"/>
    </row>
    <row r="814" spans="16:26" ht="15.75">
      <c r="P814" s="145"/>
      <c r="Q814" s="145"/>
      <c r="R814" s="145"/>
      <c r="S814" s="145"/>
      <c r="T814" s="145"/>
      <c r="U814" s="145"/>
      <c r="V814" s="145"/>
      <c r="W814" s="145"/>
      <c r="X814" s="145"/>
      <c r="Y814" s="145"/>
      <c r="Z814" s="145"/>
    </row>
    <row r="815" spans="16:26" ht="15.75">
      <c r="P815" s="145"/>
      <c r="Q815" s="145"/>
      <c r="R815" s="145"/>
      <c r="S815" s="145"/>
      <c r="T815" s="145"/>
      <c r="U815" s="145"/>
      <c r="V815" s="145"/>
      <c r="W815" s="145"/>
      <c r="X815" s="145"/>
      <c r="Y815" s="145"/>
      <c r="Z815" s="145"/>
    </row>
    <row r="816" spans="16:26" ht="15.75">
      <c r="P816" s="145"/>
      <c r="Q816" s="145"/>
      <c r="R816" s="145"/>
      <c r="S816" s="145"/>
      <c r="T816" s="145"/>
      <c r="U816" s="145"/>
      <c r="V816" s="145"/>
      <c r="W816" s="145"/>
      <c r="X816" s="145"/>
      <c r="Y816" s="145"/>
      <c r="Z816" s="145"/>
    </row>
    <row r="817" spans="16:26" ht="15.75">
      <c r="P817" s="145"/>
      <c r="Q817" s="145"/>
      <c r="R817" s="145"/>
      <c r="S817" s="145"/>
      <c r="T817" s="145"/>
      <c r="U817" s="145"/>
      <c r="V817" s="145"/>
      <c r="W817" s="145"/>
      <c r="X817" s="145"/>
      <c r="Y817" s="145"/>
      <c r="Z817" s="145"/>
    </row>
    <row r="818" spans="16:26" ht="15.75">
      <c r="P818" s="145"/>
      <c r="Q818" s="145"/>
      <c r="R818" s="145"/>
      <c r="S818" s="145"/>
      <c r="T818" s="145"/>
      <c r="U818" s="145"/>
      <c r="V818" s="145"/>
      <c r="W818" s="145"/>
      <c r="X818" s="145"/>
      <c r="Y818" s="145"/>
      <c r="Z818" s="145"/>
    </row>
    <row r="819" spans="16:26" ht="15.75">
      <c r="P819" s="145"/>
      <c r="Q819" s="145"/>
      <c r="R819" s="145"/>
      <c r="S819" s="145"/>
      <c r="T819" s="145"/>
      <c r="U819" s="145"/>
      <c r="V819" s="145"/>
      <c r="W819" s="145"/>
      <c r="X819" s="145"/>
      <c r="Y819" s="145"/>
      <c r="Z819" s="145"/>
    </row>
    <row r="820" spans="16:26" ht="15.75">
      <c r="P820" s="145"/>
      <c r="Q820" s="145"/>
      <c r="R820" s="145"/>
      <c r="S820" s="145"/>
      <c r="T820" s="145"/>
      <c r="U820" s="145"/>
      <c r="V820" s="145"/>
      <c r="W820" s="145"/>
      <c r="X820" s="145"/>
      <c r="Y820" s="145"/>
      <c r="Z820" s="145"/>
    </row>
    <row r="821" spans="16:26" ht="15.75">
      <c r="P821" s="145"/>
      <c r="Q821" s="145"/>
      <c r="R821" s="145"/>
      <c r="S821" s="145"/>
      <c r="T821" s="145"/>
      <c r="U821" s="145"/>
      <c r="V821" s="145"/>
      <c r="W821" s="145"/>
      <c r="X821" s="145"/>
      <c r="Y821" s="145"/>
      <c r="Z821" s="145"/>
    </row>
    <row r="822" spans="16:26" ht="15.75">
      <c r="P822" s="145"/>
      <c r="Q822" s="145"/>
      <c r="R822" s="145"/>
      <c r="S822" s="145"/>
      <c r="T822" s="145"/>
      <c r="U822" s="145"/>
      <c r="V822" s="145"/>
      <c r="W822" s="145"/>
      <c r="X822" s="145"/>
      <c r="Y822" s="145"/>
      <c r="Z822" s="145"/>
    </row>
    <row r="823" spans="16:26" ht="15.75">
      <c r="P823" s="145"/>
      <c r="Q823" s="145"/>
      <c r="R823" s="145"/>
      <c r="S823" s="145"/>
      <c r="T823" s="145"/>
      <c r="U823" s="145"/>
      <c r="V823" s="145"/>
      <c r="W823" s="145"/>
      <c r="X823" s="145"/>
      <c r="Y823" s="145"/>
      <c r="Z823" s="145"/>
    </row>
    <row r="824" spans="16:26" ht="15.75">
      <c r="P824" s="145"/>
      <c r="Q824" s="145"/>
      <c r="R824" s="145"/>
      <c r="S824" s="145"/>
      <c r="T824" s="145"/>
      <c r="U824" s="145"/>
      <c r="V824" s="145"/>
      <c r="W824" s="145"/>
      <c r="X824" s="145"/>
      <c r="Y824" s="145"/>
      <c r="Z824" s="145"/>
    </row>
    <row r="825" spans="16:26" ht="15.75">
      <c r="P825" s="145"/>
      <c r="Q825" s="145"/>
      <c r="R825" s="145"/>
      <c r="S825" s="145"/>
      <c r="T825" s="145"/>
      <c r="U825" s="145"/>
      <c r="V825" s="145"/>
      <c r="W825" s="145"/>
      <c r="X825" s="145"/>
      <c r="Y825" s="145"/>
      <c r="Z825" s="145"/>
    </row>
    <row r="826" spans="16:26" ht="15.75">
      <c r="P826" s="145"/>
      <c r="Q826" s="145"/>
      <c r="R826" s="145"/>
      <c r="S826" s="145"/>
      <c r="T826" s="145"/>
      <c r="U826" s="145"/>
      <c r="V826" s="145"/>
      <c r="W826" s="145"/>
      <c r="X826" s="145"/>
      <c r="Y826" s="145"/>
      <c r="Z826" s="145"/>
    </row>
    <row r="827" spans="16:26" ht="15.75">
      <c r="P827" s="145"/>
      <c r="Q827" s="145"/>
      <c r="R827" s="145"/>
      <c r="S827" s="145"/>
      <c r="T827" s="145"/>
      <c r="U827" s="145"/>
      <c r="V827" s="145"/>
      <c r="W827" s="145"/>
      <c r="X827" s="145"/>
      <c r="Y827" s="145"/>
      <c r="Z827" s="145"/>
    </row>
    <row r="828" spans="16:26" ht="15.75">
      <c r="P828" s="145"/>
      <c r="Q828" s="145"/>
      <c r="R828" s="145"/>
      <c r="S828" s="145"/>
      <c r="T828" s="145"/>
      <c r="U828" s="145"/>
      <c r="V828" s="145"/>
      <c r="W828" s="145"/>
      <c r="X828" s="145"/>
      <c r="Y828" s="145"/>
      <c r="Z828" s="145"/>
    </row>
    <row r="829" spans="16:26" ht="15.75">
      <c r="P829" s="145"/>
      <c r="Q829" s="145"/>
      <c r="R829" s="145"/>
      <c r="S829" s="145"/>
      <c r="T829" s="145"/>
      <c r="U829" s="145"/>
      <c r="V829" s="145"/>
      <c r="W829" s="145"/>
      <c r="X829" s="145"/>
      <c r="Y829" s="145"/>
      <c r="Z829" s="145"/>
    </row>
    <row r="830" spans="16:26" ht="15.75">
      <c r="P830" s="145"/>
      <c r="Q830" s="145"/>
      <c r="R830" s="145"/>
      <c r="S830" s="145"/>
      <c r="T830" s="145"/>
      <c r="U830" s="145"/>
      <c r="V830" s="145"/>
      <c r="W830" s="145"/>
      <c r="X830" s="145"/>
      <c r="Y830" s="145"/>
      <c r="Z830" s="145"/>
    </row>
    <row r="831" spans="16:26" ht="15.75">
      <c r="P831" s="145"/>
      <c r="Q831" s="145"/>
      <c r="R831" s="145"/>
      <c r="S831" s="145"/>
      <c r="T831" s="145"/>
      <c r="U831" s="145"/>
      <c r="V831" s="145"/>
      <c r="W831" s="145"/>
      <c r="X831" s="145"/>
      <c r="Y831" s="145"/>
      <c r="Z831" s="145"/>
    </row>
    <row r="832" spans="16:26" ht="15.75">
      <c r="P832" s="145"/>
      <c r="Q832" s="145"/>
      <c r="R832" s="145"/>
      <c r="S832" s="145"/>
      <c r="T832" s="145"/>
      <c r="U832" s="145"/>
      <c r="V832" s="145"/>
      <c r="W832" s="145"/>
      <c r="X832" s="145"/>
      <c r="Y832" s="145"/>
      <c r="Z832" s="145"/>
    </row>
    <row r="833" spans="16:26" ht="15.75">
      <c r="P833" s="145"/>
      <c r="Q833" s="145"/>
      <c r="R833" s="145"/>
      <c r="S833" s="145"/>
      <c r="T833" s="145"/>
      <c r="U833" s="145"/>
      <c r="V833" s="145"/>
      <c r="W833" s="145"/>
      <c r="X833" s="145"/>
      <c r="Y833" s="145"/>
      <c r="Z833" s="145"/>
    </row>
    <row r="834" spans="16:26" ht="15.75">
      <c r="P834" s="145"/>
      <c r="Q834" s="145"/>
      <c r="R834" s="145"/>
      <c r="S834" s="145"/>
      <c r="T834" s="145"/>
      <c r="U834" s="145"/>
      <c r="V834" s="145"/>
      <c r="W834" s="145"/>
      <c r="X834" s="145"/>
      <c r="Y834" s="145"/>
      <c r="Z834" s="145"/>
    </row>
    <row r="835" spans="16:26" ht="15.75">
      <c r="P835" s="145"/>
      <c r="Q835" s="145"/>
      <c r="R835" s="145"/>
      <c r="S835" s="145"/>
      <c r="T835" s="145"/>
      <c r="U835" s="145"/>
      <c r="V835" s="145"/>
      <c r="W835" s="145"/>
      <c r="X835" s="145"/>
      <c r="Y835" s="145"/>
      <c r="Z835" s="145"/>
    </row>
    <row r="836" spans="16:26" ht="15.75">
      <c r="P836" s="145"/>
      <c r="Q836" s="145"/>
      <c r="R836" s="145"/>
      <c r="S836" s="145"/>
      <c r="T836" s="145"/>
      <c r="U836" s="145"/>
      <c r="V836" s="145"/>
      <c r="W836" s="145"/>
      <c r="X836" s="145"/>
      <c r="Y836" s="145"/>
      <c r="Z836" s="145"/>
    </row>
    <row r="837" spans="16:26" ht="15.75">
      <c r="P837" s="145"/>
      <c r="Q837" s="145"/>
      <c r="R837" s="145"/>
      <c r="S837" s="145"/>
      <c r="T837" s="145"/>
      <c r="U837" s="145"/>
      <c r="V837" s="145"/>
      <c r="W837" s="145"/>
      <c r="X837" s="145"/>
      <c r="Y837" s="145"/>
      <c r="Z837" s="145"/>
    </row>
    <row r="838" spans="16:26" ht="15.75">
      <c r="P838" s="145"/>
      <c r="Q838" s="145"/>
      <c r="R838" s="145"/>
      <c r="S838" s="145"/>
      <c r="T838" s="145"/>
      <c r="U838" s="145"/>
      <c r="V838" s="145"/>
      <c r="W838" s="145"/>
      <c r="X838" s="145"/>
      <c r="Y838" s="145"/>
      <c r="Z838" s="145"/>
    </row>
    <row r="839" spans="16:26" ht="15.75">
      <c r="P839" s="145"/>
      <c r="Q839" s="145"/>
      <c r="R839" s="145"/>
      <c r="S839" s="145"/>
      <c r="T839" s="145"/>
      <c r="U839" s="145"/>
      <c r="V839" s="145"/>
      <c r="W839" s="145"/>
      <c r="X839" s="145"/>
      <c r="Y839" s="145"/>
      <c r="Z839" s="145"/>
    </row>
    <row r="840" spans="16:26" ht="15.75">
      <c r="P840" s="145"/>
      <c r="Q840" s="145"/>
      <c r="R840" s="145"/>
      <c r="S840" s="145"/>
      <c r="T840" s="145"/>
      <c r="U840" s="145"/>
      <c r="V840" s="145"/>
      <c r="W840" s="145"/>
      <c r="X840" s="145"/>
      <c r="Y840" s="145"/>
      <c r="Z840" s="145"/>
    </row>
    <row r="841" spans="16:26" ht="15.75">
      <c r="P841" s="145"/>
      <c r="Q841" s="145"/>
      <c r="R841" s="145"/>
      <c r="S841" s="145"/>
      <c r="T841" s="145"/>
      <c r="U841" s="145"/>
      <c r="V841" s="145"/>
      <c r="W841" s="145"/>
      <c r="X841" s="145"/>
      <c r="Y841" s="145"/>
      <c r="Z841" s="145"/>
    </row>
    <row r="842" spans="16:26" ht="15.75">
      <c r="P842" s="145"/>
      <c r="Q842" s="145"/>
      <c r="R842" s="145"/>
      <c r="S842" s="145"/>
      <c r="T842" s="145"/>
      <c r="U842" s="145"/>
      <c r="V842" s="145"/>
      <c r="W842" s="145"/>
      <c r="X842" s="145"/>
      <c r="Y842" s="145"/>
      <c r="Z842" s="145"/>
    </row>
    <row r="843" spans="16:26" ht="15.75">
      <c r="P843" s="145"/>
      <c r="Q843" s="145"/>
      <c r="R843" s="145"/>
      <c r="S843" s="145"/>
      <c r="T843" s="145"/>
      <c r="U843" s="145"/>
      <c r="V843" s="145"/>
      <c r="W843" s="145"/>
      <c r="X843" s="145"/>
      <c r="Y843" s="145"/>
      <c r="Z843" s="145"/>
    </row>
    <row r="844" spans="16:26" ht="15.75">
      <c r="P844" s="145"/>
      <c r="Q844" s="145"/>
      <c r="R844" s="145"/>
      <c r="S844" s="145"/>
      <c r="T844" s="145"/>
      <c r="U844" s="145"/>
      <c r="V844" s="145"/>
      <c r="W844" s="145"/>
      <c r="X844" s="145"/>
      <c r="Y844" s="145"/>
      <c r="Z844" s="145"/>
    </row>
    <row r="845" spans="16:26" ht="15.75">
      <c r="P845" s="145"/>
      <c r="Q845" s="145"/>
      <c r="R845" s="145"/>
      <c r="S845" s="145"/>
      <c r="T845" s="145"/>
      <c r="U845" s="145"/>
      <c r="V845" s="145"/>
      <c r="W845" s="145"/>
      <c r="X845" s="145"/>
      <c r="Y845" s="145"/>
      <c r="Z845" s="145"/>
    </row>
    <row r="846" spans="16:26" ht="15.75">
      <c r="P846" s="145"/>
      <c r="Q846" s="145"/>
      <c r="R846" s="145"/>
      <c r="S846" s="145"/>
      <c r="T846" s="145"/>
      <c r="U846" s="145"/>
      <c r="V846" s="145"/>
      <c r="W846" s="145"/>
      <c r="X846" s="145"/>
      <c r="Y846" s="145"/>
      <c r="Z846" s="145"/>
    </row>
    <row r="847" spans="16:26" ht="15.75">
      <c r="P847" s="145"/>
      <c r="Q847" s="145"/>
      <c r="R847" s="145"/>
      <c r="S847" s="145"/>
      <c r="T847" s="145"/>
      <c r="U847" s="145"/>
      <c r="V847" s="145"/>
      <c r="W847" s="145"/>
      <c r="X847" s="145"/>
      <c r="Y847" s="145"/>
      <c r="Z847" s="145"/>
    </row>
    <row r="848" spans="16:26" ht="15.75">
      <c r="P848" s="145"/>
      <c r="Q848" s="145"/>
      <c r="R848" s="145"/>
      <c r="S848" s="145"/>
      <c r="T848" s="145"/>
      <c r="U848" s="145"/>
      <c r="V848" s="145"/>
      <c r="W848" s="145"/>
      <c r="X848" s="145"/>
      <c r="Y848" s="145"/>
      <c r="Z848" s="145"/>
    </row>
    <row r="849" spans="16:26" ht="62.25" customHeight="1">
      <c r="P849" s="145"/>
      <c r="Q849" s="145"/>
      <c r="R849" s="145"/>
      <c r="S849" s="145"/>
      <c r="T849" s="145"/>
      <c r="U849" s="145"/>
      <c r="V849" s="145"/>
      <c r="W849" s="145"/>
      <c r="X849" s="145"/>
      <c r="Y849" s="145"/>
      <c r="Z849" s="145"/>
    </row>
    <row r="850" spans="16:26" ht="15.75">
      <c r="P850" s="107"/>
      <c r="Q850" s="145"/>
      <c r="R850" s="145"/>
      <c r="S850" s="210"/>
      <c r="T850" s="211"/>
      <c r="U850" s="211"/>
      <c r="V850" s="107"/>
      <c r="W850" s="107"/>
      <c r="X850" s="145"/>
      <c r="Y850" s="145"/>
      <c r="Z850" s="145"/>
    </row>
    <row r="851" spans="16:26" ht="15.75">
      <c r="P851" s="107"/>
      <c r="Q851" s="145"/>
      <c r="R851" s="145"/>
      <c r="S851" s="210"/>
      <c r="T851" s="211"/>
      <c r="U851" s="211"/>
      <c r="V851" s="107"/>
      <c r="W851" s="107"/>
      <c r="X851" s="145"/>
      <c r="Y851" s="145"/>
      <c r="Z851" s="145"/>
    </row>
    <row r="852" spans="16:26" ht="15.75">
      <c r="P852" s="107"/>
      <c r="Q852" s="145"/>
      <c r="R852" s="145"/>
      <c r="S852" s="210"/>
      <c r="T852" s="211"/>
      <c r="U852" s="211"/>
      <c r="V852" s="107"/>
      <c r="W852" s="107"/>
      <c r="X852" s="145"/>
      <c r="Y852" s="145"/>
      <c r="Z852" s="145"/>
    </row>
    <row r="853" spans="16:26" ht="15.75">
      <c r="P853" s="107"/>
      <c r="Q853" s="145"/>
      <c r="R853" s="145"/>
      <c r="S853" s="210"/>
      <c r="T853" s="211"/>
      <c r="U853" s="211"/>
      <c r="V853" s="107"/>
      <c r="W853" s="107"/>
      <c r="X853" s="145"/>
      <c r="Y853" s="145"/>
      <c r="Z853" s="145"/>
    </row>
    <row r="854" spans="16:26" ht="15.75">
      <c r="P854" s="145"/>
      <c r="Q854" s="145"/>
      <c r="R854" s="145"/>
      <c r="S854" s="145"/>
      <c r="T854" s="145"/>
      <c r="U854" s="145"/>
      <c r="V854" s="145"/>
      <c r="W854" s="145"/>
      <c r="X854" s="145"/>
      <c r="Y854" s="145"/>
      <c r="Z854" s="145"/>
    </row>
    <row r="855" spans="16:26" ht="15.75">
      <c r="P855" s="107"/>
      <c r="Q855" s="145"/>
      <c r="R855" s="145"/>
      <c r="S855" s="210"/>
      <c r="T855" s="211"/>
      <c r="U855" s="211"/>
      <c r="V855" s="107"/>
      <c r="W855" s="107"/>
      <c r="X855" s="145"/>
      <c r="Y855" s="145"/>
      <c r="Z855" s="145"/>
    </row>
    <row r="856" spans="16:26" ht="15.75">
      <c r="P856" s="107"/>
      <c r="Q856" s="145"/>
      <c r="R856" s="145"/>
      <c r="S856" s="210"/>
      <c r="T856" s="211"/>
      <c r="U856" s="211"/>
      <c r="V856" s="107"/>
      <c r="W856" s="107"/>
      <c r="X856" s="145"/>
      <c r="Y856" s="145"/>
      <c r="Z856" s="145"/>
    </row>
    <row r="857" spans="16:26" ht="15.75">
      <c r="P857" s="107"/>
      <c r="Q857" s="145"/>
      <c r="R857" s="145"/>
      <c r="S857" s="210"/>
      <c r="T857" s="211"/>
      <c r="U857" s="211"/>
      <c r="V857" s="107"/>
      <c r="W857" s="107"/>
      <c r="X857" s="145"/>
      <c r="Y857" s="145"/>
      <c r="Z857" s="145"/>
    </row>
    <row r="858" spans="16:26" ht="15.75">
      <c r="P858" s="107"/>
      <c r="Q858" s="145"/>
      <c r="R858" s="145"/>
      <c r="S858" s="210"/>
      <c r="T858" s="211"/>
      <c r="U858" s="211"/>
      <c r="V858" s="107"/>
      <c r="W858" s="107"/>
      <c r="X858" s="145"/>
      <c r="Y858" s="145"/>
      <c r="Z858" s="145"/>
    </row>
    <row r="859" spans="16:26" ht="15.75">
      <c r="P859" s="145"/>
      <c r="Q859" s="145"/>
      <c r="R859" s="145"/>
      <c r="S859" s="145"/>
      <c r="T859" s="145"/>
      <c r="U859" s="145"/>
      <c r="V859" s="145"/>
      <c r="W859" s="145"/>
      <c r="X859" s="145"/>
      <c r="Y859" s="145"/>
      <c r="Z859" s="145"/>
    </row>
    <row r="860" spans="16:26" ht="15.75">
      <c r="P860" s="107"/>
      <c r="Q860" s="145"/>
      <c r="R860" s="145"/>
      <c r="S860" s="210"/>
      <c r="T860" s="211"/>
      <c r="U860" s="211"/>
      <c r="V860" s="107"/>
      <c r="W860" s="107"/>
      <c r="X860" s="145"/>
      <c r="Y860" s="145"/>
      <c r="Z860" s="145"/>
    </row>
    <row r="861" spans="16:26" ht="15.75">
      <c r="P861" s="107"/>
      <c r="Q861" s="145"/>
      <c r="R861" s="145"/>
      <c r="S861" s="210"/>
      <c r="T861" s="211"/>
      <c r="U861" s="211"/>
      <c r="V861" s="107"/>
      <c r="W861" s="107"/>
      <c r="X861" s="145"/>
      <c r="Y861" s="145"/>
      <c r="Z861" s="145"/>
    </row>
    <row r="862" spans="16:26" ht="15.75">
      <c r="P862" s="107"/>
      <c r="Q862" s="145"/>
      <c r="R862" s="145"/>
      <c r="S862" s="210"/>
      <c r="T862" s="211"/>
      <c r="U862" s="211"/>
      <c r="V862" s="107"/>
      <c r="W862" s="107"/>
      <c r="X862" s="145"/>
      <c r="Y862" s="145"/>
      <c r="Z862" s="145"/>
    </row>
    <row r="863" spans="16:26" ht="15.75">
      <c r="P863" s="107"/>
      <c r="Q863" s="145"/>
      <c r="R863" s="145"/>
      <c r="S863" s="210"/>
      <c r="T863" s="211"/>
      <c r="U863" s="211"/>
      <c r="V863" s="107"/>
      <c r="W863" s="107"/>
      <c r="X863" s="145"/>
      <c r="Y863" s="145"/>
      <c r="Z863" s="145"/>
    </row>
    <row r="864" spans="16:26" ht="15.75">
      <c r="P864" s="145"/>
      <c r="Q864" s="145"/>
      <c r="R864" s="145"/>
      <c r="S864" s="145"/>
      <c r="T864" s="145"/>
      <c r="U864" s="145"/>
      <c r="V864" s="145"/>
      <c r="W864" s="145"/>
      <c r="X864" s="145"/>
      <c r="Y864" s="145"/>
      <c r="Z864" s="145"/>
    </row>
    <row r="865" spans="16:26" ht="15.75">
      <c r="P865" s="107"/>
      <c r="Q865" s="145"/>
      <c r="R865" s="145"/>
      <c r="S865" s="210"/>
      <c r="T865" s="211"/>
      <c r="U865" s="211"/>
      <c r="V865" s="107"/>
      <c r="W865" s="107"/>
      <c r="X865" s="145"/>
      <c r="Y865" s="145"/>
      <c r="Z865" s="145"/>
    </row>
    <row r="866" spans="16:26" ht="15.75">
      <c r="P866" s="107"/>
      <c r="Q866" s="145"/>
      <c r="R866" s="145"/>
      <c r="S866" s="210"/>
      <c r="T866" s="211"/>
      <c r="U866" s="211"/>
      <c r="V866" s="107"/>
      <c r="W866" s="107"/>
      <c r="X866" s="145"/>
      <c r="Y866" s="145"/>
      <c r="Z866" s="145"/>
    </row>
    <row r="867" spans="16:26" ht="15.75">
      <c r="P867" s="107"/>
      <c r="Q867" s="145"/>
      <c r="R867" s="145"/>
      <c r="S867" s="210"/>
      <c r="T867" s="211"/>
      <c r="U867" s="211"/>
      <c r="V867" s="107"/>
      <c r="W867" s="107"/>
      <c r="X867" s="145"/>
      <c r="Y867" s="145"/>
      <c r="Z867" s="145"/>
    </row>
    <row r="868" spans="16:26" ht="15.75">
      <c r="P868" s="107"/>
      <c r="Q868" s="145"/>
      <c r="R868" s="145"/>
      <c r="S868" s="210"/>
      <c r="T868" s="211"/>
      <c r="U868" s="211"/>
      <c r="V868" s="107"/>
      <c r="W868" s="107"/>
      <c r="X868" s="145"/>
      <c r="Y868" s="145"/>
      <c r="Z868" s="145"/>
    </row>
    <row r="869" spans="16:26" ht="15.75">
      <c r="P869" s="145"/>
      <c r="Q869" s="145"/>
      <c r="R869" s="145"/>
      <c r="S869" s="145"/>
      <c r="T869" s="145"/>
      <c r="U869" s="145"/>
      <c r="V869" s="145"/>
      <c r="W869" s="145"/>
      <c r="X869" s="145"/>
      <c r="Y869" s="145"/>
      <c r="Z869" s="145"/>
    </row>
    <row r="870" spans="16:26" ht="15.75">
      <c r="P870" s="107"/>
      <c r="Q870" s="145"/>
      <c r="R870" s="145"/>
      <c r="S870" s="210"/>
      <c r="T870" s="211"/>
      <c r="U870" s="211"/>
      <c r="V870" s="107"/>
      <c r="W870" s="107"/>
      <c r="X870" s="145"/>
      <c r="Y870" s="145"/>
      <c r="Z870" s="145"/>
    </row>
    <row r="871" spans="16:26" ht="15.75">
      <c r="P871" s="107"/>
      <c r="Q871" s="145"/>
      <c r="R871" s="145"/>
      <c r="S871" s="210"/>
      <c r="T871" s="211"/>
      <c r="U871" s="211"/>
      <c r="V871" s="107"/>
      <c r="W871" s="107"/>
      <c r="X871" s="145"/>
      <c r="Y871" s="145"/>
      <c r="Z871" s="145"/>
    </row>
    <row r="872" spans="16:26" ht="15.75">
      <c r="P872" s="107"/>
      <c r="Q872" s="145"/>
      <c r="R872" s="145"/>
      <c r="S872" s="210"/>
      <c r="T872" s="211"/>
      <c r="U872" s="211"/>
      <c r="V872" s="107"/>
      <c r="W872" s="107"/>
      <c r="X872" s="145"/>
      <c r="Y872" s="145"/>
      <c r="Z872" s="145"/>
    </row>
    <row r="873" spans="16:26" ht="15.75">
      <c r="P873" s="107"/>
      <c r="Q873" s="145"/>
      <c r="R873" s="145"/>
      <c r="S873" s="210"/>
      <c r="T873" s="211"/>
      <c r="U873" s="211"/>
      <c r="V873" s="107"/>
      <c r="W873" s="107"/>
      <c r="X873" s="145"/>
      <c r="Y873" s="145"/>
      <c r="Z873" s="145"/>
    </row>
    <row r="874" spans="16:26" ht="15.75">
      <c r="P874" s="145"/>
      <c r="Q874" s="145"/>
      <c r="R874" s="145"/>
      <c r="S874" s="145"/>
      <c r="T874" s="145"/>
      <c r="U874" s="145"/>
      <c r="V874" s="145"/>
      <c r="W874" s="145"/>
      <c r="X874" s="145"/>
      <c r="Y874" s="145"/>
      <c r="Z874" s="145"/>
    </row>
    <row r="875" spans="16:26" ht="15.75">
      <c r="P875" s="107"/>
      <c r="Q875" s="145"/>
      <c r="R875" s="145"/>
      <c r="S875" s="210"/>
      <c r="T875" s="211"/>
      <c r="U875" s="211"/>
      <c r="V875" s="107"/>
      <c r="W875" s="107"/>
      <c r="X875" s="145"/>
      <c r="Y875" s="145"/>
      <c r="Z875" s="145"/>
    </row>
    <row r="876" spans="16:26" ht="15.75">
      <c r="P876" s="107"/>
      <c r="Q876" s="145"/>
      <c r="R876" s="145"/>
      <c r="S876" s="210"/>
      <c r="T876" s="211"/>
      <c r="U876" s="211"/>
      <c r="V876" s="107"/>
      <c r="W876" s="107"/>
      <c r="X876" s="145"/>
      <c r="Y876" s="145"/>
      <c r="Z876" s="145"/>
    </row>
    <row r="877" spans="16:26" ht="15.75">
      <c r="P877" s="107"/>
      <c r="Q877" s="145"/>
      <c r="R877" s="145"/>
      <c r="S877" s="210"/>
      <c r="T877" s="211"/>
      <c r="U877" s="211"/>
      <c r="V877" s="107"/>
      <c r="W877" s="107"/>
      <c r="X877" s="145"/>
      <c r="Y877" s="145"/>
      <c r="Z877" s="145"/>
    </row>
    <row r="878" spans="16:26" ht="15.75">
      <c r="P878" s="107"/>
      <c r="Q878" s="145"/>
      <c r="R878" s="145"/>
      <c r="S878" s="210"/>
      <c r="T878" s="211"/>
      <c r="U878" s="211"/>
      <c r="V878" s="107"/>
      <c r="W878" s="107"/>
      <c r="X878" s="145"/>
      <c r="Y878" s="145"/>
      <c r="Z878" s="145"/>
    </row>
    <row r="879" spans="16:26" ht="15.75">
      <c r="P879" s="145"/>
      <c r="Q879" s="145"/>
      <c r="R879" s="145"/>
      <c r="S879" s="145"/>
      <c r="T879" s="145"/>
      <c r="U879" s="145"/>
      <c r="V879" s="145"/>
      <c r="W879" s="145"/>
      <c r="X879" s="145"/>
      <c r="Y879" s="145"/>
      <c r="Z879" s="145"/>
    </row>
    <row r="880" spans="16:26" ht="15.75">
      <c r="P880" s="107"/>
      <c r="Q880" s="145"/>
      <c r="R880" s="145"/>
      <c r="S880" s="210"/>
      <c r="T880" s="211"/>
      <c r="U880" s="211"/>
      <c r="V880" s="107"/>
      <c r="W880" s="107"/>
      <c r="X880" s="145"/>
      <c r="Y880" s="145"/>
      <c r="Z880" s="145"/>
    </row>
    <row r="881" spans="16:26" ht="15.75">
      <c r="P881" s="107"/>
      <c r="Q881" s="145"/>
      <c r="R881" s="145"/>
      <c r="S881" s="210"/>
      <c r="T881" s="211"/>
      <c r="U881" s="211"/>
      <c r="V881" s="107"/>
      <c r="W881" s="107"/>
      <c r="X881" s="145"/>
      <c r="Y881" s="145"/>
      <c r="Z881" s="145"/>
    </row>
    <row r="882" spans="16:26" ht="15.75">
      <c r="P882" s="107"/>
      <c r="Q882" s="145"/>
      <c r="R882" s="145"/>
      <c r="S882" s="210"/>
      <c r="T882" s="211"/>
      <c r="U882" s="211"/>
      <c r="V882" s="107"/>
      <c r="W882" s="107"/>
      <c r="X882" s="145"/>
      <c r="Y882" s="145"/>
      <c r="Z882" s="145"/>
    </row>
    <row r="883" spans="16:26" ht="15.75">
      <c r="P883" s="107"/>
      <c r="Q883" s="145"/>
      <c r="R883" s="145"/>
      <c r="S883" s="210"/>
      <c r="T883" s="211"/>
      <c r="U883" s="211"/>
      <c r="V883" s="107"/>
      <c r="W883" s="107"/>
      <c r="X883" s="145"/>
      <c r="Y883" s="145"/>
      <c r="Z883" s="145"/>
    </row>
    <row r="884" spans="16:26" ht="15.75">
      <c r="P884" s="145"/>
      <c r="Q884" s="145"/>
      <c r="R884" s="145"/>
      <c r="S884" s="145"/>
      <c r="T884" s="145"/>
      <c r="U884" s="145"/>
      <c r="V884" s="145"/>
      <c r="W884" s="145"/>
      <c r="X884" s="145"/>
      <c r="Y884" s="145"/>
      <c r="Z884" s="145"/>
    </row>
    <row r="885" spans="16:26" ht="15.75">
      <c r="P885" s="107"/>
      <c r="Q885" s="145"/>
      <c r="R885" s="145"/>
      <c r="S885" s="210"/>
      <c r="T885" s="211"/>
      <c r="U885" s="211"/>
      <c r="V885" s="107"/>
      <c r="W885" s="107"/>
      <c r="X885" s="145"/>
      <c r="Y885" s="145"/>
      <c r="Z885" s="145"/>
    </row>
    <row r="886" spans="16:26" ht="15.75">
      <c r="P886" s="107"/>
      <c r="Q886" s="145"/>
      <c r="R886" s="145"/>
      <c r="S886" s="210"/>
      <c r="T886" s="211"/>
      <c r="U886" s="211"/>
      <c r="V886" s="107"/>
      <c r="W886" s="107"/>
      <c r="X886" s="145"/>
      <c r="Y886" s="145"/>
      <c r="Z886" s="145"/>
    </row>
    <row r="887" spans="16:26" ht="15.75">
      <c r="P887" s="107"/>
      <c r="Q887" s="145"/>
      <c r="R887" s="145"/>
      <c r="S887" s="210"/>
      <c r="T887" s="211"/>
      <c r="U887" s="211"/>
      <c r="V887" s="107"/>
      <c r="W887" s="107"/>
      <c r="X887" s="145"/>
      <c r="Y887" s="145"/>
      <c r="Z887" s="145"/>
    </row>
    <row r="888" spans="16:26" ht="15.75">
      <c r="P888" s="107"/>
      <c r="Q888" s="145"/>
      <c r="R888" s="145"/>
      <c r="S888" s="210"/>
      <c r="T888" s="211"/>
      <c r="U888" s="211"/>
      <c r="V888" s="107"/>
      <c r="W888" s="107"/>
      <c r="X888" s="145"/>
      <c r="Y888" s="145"/>
      <c r="Z888" s="145"/>
    </row>
    <row r="889" spans="16:26" ht="15.75">
      <c r="P889" s="145"/>
      <c r="Q889" s="145"/>
      <c r="R889" s="145"/>
      <c r="S889" s="145"/>
      <c r="T889" s="145"/>
      <c r="U889" s="145"/>
      <c r="V889" s="145"/>
      <c r="W889" s="145"/>
      <c r="X889" s="145"/>
      <c r="Y889" s="145"/>
      <c r="Z889" s="145"/>
    </row>
    <row r="890" spans="16:26" ht="15.75">
      <c r="P890" s="107"/>
      <c r="Q890" s="145"/>
      <c r="R890" s="145"/>
      <c r="S890" s="210"/>
      <c r="T890" s="211"/>
      <c r="U890" s="211"/>
      <c r="V890" s="107"/>
      <c r="W890" s="107"/>
      <c r="X890" s="145"/>
      <c r="Y890" s="145"/>
      <c r="Z890" s="145"/>
    </row>
    <row r="891" spans="16:26" ht="15.75">
      <c r="P891" s="107"/>
      <c r="Q891" s="145"/>
      <c r="R891" s="145"/>
      <c r="S891" s="210"/>
      <c r="T891" s="211"/>
      <c r="U891" s="211"/>
      <c r="V891" s="107"/>
      <c r="W891" s="107"/>
      <c r="X891" s="145"/>
      <c r="Y891" s="145"/>
      <c r="Z891" s="145"/>
    </row>
    <row r="892" spans="16:26" ht="15.75">
      <c r="P892" s="107"/>
      <c r="Q892" s="145"/>
      <c r="R892" s="145"/>
      <c r="S892" s="210"/>
      <c r="T892" s="211"/>
      <c r="U892" s="211"/>
      <c r="V892" s="107"/>
      <c r="W892" s="107"/>
      <c r="X892" s="145"/>
      <c r="Y892" s="145"/>
      <c r="Z892" s="145"/>
    </row>
    <row r="893" spans="16:26" ht="15.75">
      <c r="P893" s="107"/>
      <c r="Q893" s="145"/>
      <c r="R893" s="145"/>
      <c r="S893" s="210"/>
      <c r="T893" s="211"/>
      <c r="U893" s="211"/>
      <c r="V893" s="107"/>
      <c r="W893" s="107"/>
      <c r="X893" s="145"/>
      <c r="Y893" s="145"/>
      <c r="Z893" s="145"/>
    </row>
    <row r="894" spans="16:26" ht="15.75">
      <c r="P894" s="145"/>
      <c r="Q894" s="145"/>
      <c r="R894" s="145"/>
      <c r="S894" s="145"/>
      <c r="T894" s="145"/>
      <c r="U894" s="145"/>
      <c r="V894" s="145"/>
      <c r="W894" s="145"/>
      <c r="X894" s="145"/>
      <c r="Y894" s="145"/>
      <c r="Z894" s="145"/>
    </row>
    <row r="895" spans="16:26" ht="15.75">
      <c r="P895" s="107"/>
      <c r="Q895" s="145"/>
      <c r="R895" s="145"/>
      <c r="S895" s="210"/>
      <c r="T895" s="211"/>
      <c r="U895" s="211"/>
      <c r="V895" s="107"/>
      <c r="W895" s="107"/>
      <c r="X895" s="145"/>
      <c r="Y895" s="145"/>
      <c r="Z895" s="145"/>
    </row>
    <row r="896" spans="16:26" ht="15.75">
      <c r="P896" s="107"/>
      <c r="Q896" s="145"/>
      <c r="R896" s="145"/>
      <c r="S896" s="210"/>
      <c r="T896" s="211"/>
      <c r="U896" s="211"/>
      <c r="V896" s="107"/>
      <c r="W896" s="107"/>
      <c r="X896" s="145"/>
      <c r="Y896" s="145"/>
      <c r="Z896" s="145"/>
    </row>
    <row r="897" spans="16:26" ht="15.75">
      <c r="P897" s="107"/>
      <c r="Q897" s="145"/>
      <c r="R897" s="145"/>
      <c r="S897" s="210"/>
      <c r="T897" s="211"/>
      <c r="U897" s="211"/>
      <c r="V897" s="107"/>
      <c r="W897" s="107"/>
      <c r="X897" s="145"/>
      <c r="Y897" s="145"/>
      <c r="Z897" s="145"/>
    </row>
    <row r="898" spans="16:26" ht="15.75">
      <c r="P898" s="107"/>
      <c r="Q898" s="145"/>
      <c r="R898" s="145"/>
      <c r="S898" s="210"/>
      <c r="T898" s="211"/>
      <c r="U898" s="211"/>
      <c r="V898" s="107"/>
      <c r="W898" s="107"/>
      <c r="X898" s="145"/>
      <c r="Y898" s="145"/>
      <c r="Z898" s="145"/>
    </row>
    <row r="899" spans="16:26" ht="15.75">
      <c r="P899" s="145"/>
      <c r="Q899" s="145"/>
      <c r="R899" s="145"/>
      <c r="S899" s="145"/>
      <c r="T899" s="145"/>
      <c r="U899" s="145"/>
      <c r="V899" s="145"/>
      <c r="W899" s="145"/>
      <c r="X899" s="145"/>
      <c r="Y899" s="145"/>
      <c r="Z899" s="145"/>
    </row>
    <row r="900" spans="16:26" ht="15.75">
      <c r="P900" s="107"/>
      <c r="Q900" s="145"/>
      <c r="R900" s="145"/>
      <c r="S900" s="210"/>
      <c r="T900" s="211"/>
      <c r="U900" s="211"/>
      <c r="V900" s="107"/>
      <c r="W900" s="107"/>
      <c r="X900" s="145"/>
      <c r="Y900" s="145"/>
      <c r="Z900" s="145"/>
    </row>
    <row r="901" spans="16:26" ht="15.75">
      <c r="P901" s="107"/>
      <c r="Q901" s="145"/>
      <c r="R901" s="145"/>
      <c r="S901" s="210"/>
      <c r="T901" s="211"/>
      <c r="U901" s="211"/>
      <c r="V901" s="107"/>
      <c r="W901" s="107"/>
      <c r="X901" s="145"/>
      <c r="Y901" s="145"/>
      <c r="Z901" s="145"/>
    </row>
    <row r="902" spans="16:26" ht="15.75">
      <c r="P902" s="107"/>
      <c r="Q902" s="145"/>
      <c r="R902" s="145"/>
      <c r="S902" s="210"/>
      <c r="T902" s="211"/>
      <c r="U902" s="211"/>
      <c r="V902" s="107"/>
      <c r="W902" s="107"/>
      <c r="X902" s="145"/>
      <c r="Y902" s="145"/>
      <c r="Z902" s="145"/>
    </row>
    <row r="903" spans="16:26" ht="15.75">
      <c r="P903" s="107"/>
      <c r="Q903" s="145"/>
      <c r="R903" s="145"/>
      <c r="S903" s="210"/>
      <c r="T903" s="211"/>
      <c r="U903" s="211"/>
      <c r="V903" s="107"/>
      <c r="W903" s="107"/>
      <c r="X903" s="145"/>
      <c r="Y903" s="145"/>
      <c r="Z903" s="145"/>
    </row>
    <row r="904" spans="16:26" ht="15.75">
      <c r="P904" s="145"/>
      <c r="Q904" s="145"/>
      <c r="R904" s="145"/>
      <c r="S904" s="145"/>
      <c r="T904" s="145"/>
      <c r="U904" s="145"/>
      <c r="V904" s="145"/>
      <c r="W904" s="145"/>
      <c r="X904" s="145"/>
      <c r="Y904" s="145"/>
      <c r="Z904" s="145"/>
    </row>
    <row r="905" spans="16:26" ht="15.75">
      <c r="P905" s="107"/>
      <c r="Q905" s="145"/>
      <c r="R905" s="145"/>
      <c r="S905" s="210"/>
      <c r="T905" s="211"/>
      <c r="U905" s="211"/>
      <c r="V905" s="107"/>
      <c r="W905" s="107"/>
      <c r="X905" s="145"/>
      <c r="Y905" s="145"/>
      <c r="Z905" s="145"/>
    </row>
    <row r="906" spans="16:26" ht="15.75">
      <c r="P906" s="107"/>
      <c r="Q906" s="145"/>
      <c r="R906" s="145"/>
      <c r="S906" s="210"/>
      <c r="T906" s="211"/>
      <c r="U906" s="211"/>
      <c r="V906" s="107"/>
      <c r="W906" s="107"/>
      <c r="X906" s="145"/>
      <c r="Y906" s="145"/>
      <c r="Z906" s="145"/>
    </row>
    <row r="907" spans="16:26" ht="15.75">
      <c r="P907" s="107"/>
      <c r="Q907" s="145"/>
      <c r="R907" s="145"/>
      <c r="S907" s="210"/>
      <c r="T907" s="211"/>
      <c r="U907" s="211"/>
      <c r="V907" s="107"/>
      <c r="W907" s="107"/>
      <c r="X907" s="145"/>
      <c r="Y907" s="145"/>
      <c r="Z907" s="145"/>
    </row>
    <row r="908" spans="16:26" ht="15.75">
      <c r="P908" s="107"/>
      <c r="Q908" s="145"/>
      <c r="R908" s="145"/>
      <c r="S908" s="210"/>
      <c r="T908" s="211"/>
      <c r="U908" s="211"/>
      <c r="V908" s="107"/>
      <c r="W908" s="107"/>
      <c r="X908" s="145"/>
      <c r="Y908" s="145"/>
      <c r="Z908" s="145"/>
    </row>
    <row r="909" spans="16:26" ht="15.75">
      <c r="P909" s="145"/>
      <c r="Q909" s="145"/>
      <c r="R909" s="145"/>
      <c r="S909" s="145"/>
      <c r="T909" s="145"/>
      <c r="U909" s="145"/>
      <c r="V909" s="145"/>
      <c r="W909" s="145"/>
      <c r="X909" s="145"/>
      <c r="Y909" s="145"/>
      <c r="Z909" s="145"/>
    </row>
    <row r="910" spans="16:26" ht="15.75">
      <c r="P910" s="107"/>
      <c r="Q910" s="145"/>
      <c r="R910" s="145"/>
      <c r="S910" s="210"/>
      <c r="T910" s="211"/>
      <c r="U910" s="211"/>
      <c r="V910" s="107"/>
      <c r="W910" s="107"/>
      <c r="X910" s="145"/>
      <c r="Y910" s="145"/>
      <c r="Z910" s="145"/>
    </row>
    <row r="911" spans="16:26" ht="15.75">
      <c r="P911" s="107"/>
      <c r="Q911" s="145"/>
      <c r="R911" s="145"/>
      <c r="S911" s="210"/>
      <c r="T911" s="211"/>
      <c r="U911" s="211"/>
      <c r="V911" s="107"/>
      <c r="W911" s="107"/>
      <c r="X911" s="145"/>
      <c r="Y911" s="145"/>
      <c r="Z911" s="145"/>
    </row>
    <row r="912" spans="16:26" ht="15.75">
      <c r="P912" s="107"/>
      <c r="Q912" s="145"/>
      <c r="R912" s="145"/>
      <c r="S912" s="210"/>
      <c r="T912" s="211"/>
      <c r="U912" s="211"/>
      <c r="V912" s="107"/>
      <c r="W912" s="107"/>
      <c r="X912" s="145"/>
      <c r="Y912" s="145"/>
      <c r="Z912" s="145"/>
    </row>
    <row r="913" spans="16:26" ht="15.75">
      <c r="P913" s="107"/>
      <c r="Q913" s="145"/>
      <c r="R913" s="145"/>
      <c r="S913" s="210"/>
      <c r="T913" s="211"/>
      <c r="U913" s="211"/>
      <c r="V913" s="107"/>
      <c r="W913" s="107"/>
      <c r="X913" s="145"/>
      <c r="Y913" s="145"/>
      <c r="Z913" s="145"/>
    </row>
    <row r="914" spans="16:26" ht="15.75">
      <c r="P914" s="145"/>
      <c r="Q914" s="145"/>
      <c r="R914" s="145"/>
      <c r="S914" s="145"/>
      <c r="T914" s="145"/>
      <c r="U914" s="145"/>
      <c r="V914" s="145"/>
      <c r="W914" s="145"/>
      <c r="X914" s="145"/>
      <c r="Y914" s="145"/>
      <c r="Z914" s="145"/>
    </row>
    <row r="915" spans="16:26" ht="15.75">
      <c r="P915" s="107"/>
      <c r="Q915" s="145"/>
      <c r="R915" s="145"/>
      <c r="S915" s="210"/>
      <c r="T915" s="211"/>
      <c r="U915" s="211"/>
      <c r="V915" s="107"/>
      <c r="W915" s="107"/>
      <c r="X915" s="145"/>
      <c r="Y915" s="145"/>
      <c r="Z915" s="145"/>
    </row>
    <row r="916" spans="16:26" ht="15.75">
      <c r="P916" s="107"/>
      <c r="Q916" s="145"/>
      <c r="R916" s="145"/>
      <c r="S916" s="210"/>
      <c r="T916" s="211"/>
      <c r="U916" s="211"/>
      <c r="V916" s="107"/>
      <c r="W916" s="107"/>
      <c r="X916" s="145"/>
      <c r="Y916" s="145"/>
      <c r="Z916" s="145"/>
    </row>
    <row r="917" spans="16:26" ht="15.75">
      <c r="P917" s="107"/>
      <c r="Q917" s="145"/>
      <c r="R917" s="145"/>
      <c r="S917" s="210"/>
      <c r="T917" s="211"/>
      <c r="U917" s="211"/>
      <c r="V917" s="107"/>
      <c r="W917" s="107"/>
      <c r="X917" s="145"/>
      <c r="Y917" s="145"/>
      <c r="Z917" s="145"/>
    </row>
    <row r="918" spans="16:26" ht="15.75">
      <c r="P918" s="107"/>
      <c r="Q918" s="145"/>
      <c r="R918" s="145"/>
      <c r="S918" s="210"/>
      <c r="T918" s="211"/>
      <c r="U918" s="211"/>
      <c r="V918" s="107"/>
      <c r="W918" s="107"/>
      <c r="X918" s="145"/>
      <c r="Y918" s="145"/>
      <c r="Z918" s="145"/>
    </row>
    <row r="919" spans="16:26" ht="15.75">
      <c r="P919" s="145"/>
      <c r="Q919" s="145"/>
      <c r="R919" s="145"/>
      <c r="S919" s="145"/>
      <c r="T919" s="145"/>
      <c r="U919" s="145"/>
      <c r="V919" s="145"/>
      <c r="W919" s="145"/>
      <c r="X919" s="145"/>
      <c r="Y919" s="145"/>
      <c r="Z919" s="145"/>
    </row>
    <row r="920" spans="16:26" ht="15.75">
      <c r="P920" s="107"/>
      <c r="Q920" s="145"/>
      <c r="R920" s="145"/>
      <c r="S920" s="210"/>
      <c r="T920" s="211"/>
      <c r="U920" s="211"/>
      <c r="V920" s="107"/>
      <c r="W920" s="107"/>
      <c r="X920" s="145"/>
      <c r="Y920" s="145"/>
      <c r="Z920" s="145"/>
    </row>
    <row r="921" spans="16:26" ht="15.75">
      <c r="P921" s="107"/>
      <c r="Q921" s="145"/>
      <c r="R921" s="145"/>
      <c r="S921" s="210"/>
      <c r="T921" s="211"/>
      <c r="U921" s="211"/>
      <c r="V921" s="107"/>
      <c r="W921" s="107"/>
      <c r="X921" s="145"/>
      <c r="Y921" s="145"/>
      <c r="Z921" s="145"/>
    </row>
    <row r="922" spans="16:26" ht="15.75">
      <c r="P922" s="107"/>
      <c r="Q922" s="145"/>
      <c r="R922" s="145"/>
      <c r="S922" s="210"/>
      <c r="T922" s="211"/>
      <c r="U922" s="211"/>
      <c r="V922" s="107"/>
      <c r="W922" s="107"/>
      <c r="X922" s="145"/>
      <c r="Y922" s="145"/>
      <c r="Z922" s="145"/>
    </row>
    <row r="923" spans="16:26" ht="15.75">
      <c r="P923" s="107"/>
      <c r="Q923" s="145"/>
      <c r="R923" s="145"/>
      <c r="S923" s="210"/>
      <c r="T923" s="211"/>
      <c r="U923" s="211"/>
      <c r="V923" s="107"/>
      <c r="W923" s="107"/>
      <c r="X923" s="145"/>
      <c r="Y923" s="145"/>
      <c r="Z923" s="145"/>
    </row>
    <row r="924" spans="16:26" ht="15.75">
      <c r="P924" s="145"/>
      <c r="Q924" s="145"/>
      <c r="R924" s="145"/>
      <c r="S924" s="145"/>
      <c r="T924" s="145"/>
      <c r="U924" s="145"/>
      <c r="V924" s="145"/>
      <c r="W924" s="145"/>
      <c r="X924" s="145"/>
      <c r="Y924" s="145"/>
      <c r="Z924" s="145"/>
    </row>
    <row r="925" spans="16:26" ht="15.75">
      <c r="P925" s="107"/>
      <c r="Q925" s="145"/>
      <c r="R925" s="145"/>
      <c r="S925" s="210"/>
      <c r="T925" s="211"/>
      <c r="U925" s="211"/>
      <c r="V925" s="107"/>
      <c r="W925" s="107"/>
      <c r="X925" s="145"/>
      <c r="Y925" s="145"/>
      <c r="Z925" s="145"/>
    </row>
    <row r="926" spans="16:26" ht="15.75">
      <c r="P926" s="107"/>
      <c r="Q926" s="145"/>
      <c r="R926" s="145"/>
      <c r="S926" s="210"/>
      <c r="T926" s="211"/>
      <c r="U926" s="211"/>
      <c r="V926" s="107"/>
      <c r="W926" s="107"/>
      <c r="X926" s="145"/>
      <c r="Y926" s="145"/>
      <c r="Z926" s="145"/>
    </row>
    <row r="927" spans="16:26" ht="15.75">
      <c r="P927" s="107"/>
      <c r="Q927" s="145"/>
      <c r="R927" s="145"/>
      <c r="S927" s="210"/>
      <c r="T927" s="211"/>
      <c r="U927" s="211"/>
      <c r="V927" s="107"/>
      <c r="W927" s="107"/>
      <c r="X927" s="145"/>
      <c r="Y927" s="145"/>
      <c r="Z927" s="145"/>
    </row>
    <row r="928" spans="16:26" ht="15.75">
      <c r="P928" s="107"/>
      <c r="Q928" s="145"/>
      <c r="R928" s="145"/>
      <c r="S928" s="210"/>
      <c r="T928" s="211"/>
      <c r="U928" s="211"/>
      <c r="V928" s="107"/>
      <c r="W928" s="107"/>
      <c r="X928" s="145"/>
      <c r="Y928" s="145"/>
      <c r="Z928" s="145"/>
    </row>
    <row r="929" spans="16:26" ht="15.75">
      <c r="P929" s="145"/>
      <c r="Q929" s="145"/>
      <c r="R929" s="145"/>
      <c r="S929" s="145"/>
      <c r="T929" s="145"/>
      <c r="U929" s="145"/>
      <c r="V929" s="145"/>
      <c r="W929" s="145"/>
      <c r="X929" s="145"/>
      <c r="Y929" s="145"/>
      <c r="Z929" s="145"/>
    </row>
    <row r="930" spans="16:26" ht="15.75">
      <c r="P930" s="107"/>
      <c r="Q930" s="145"/>
      <c r="R930" s="145"/>
      <c r="S930" s="210"/>
      <c r="T930" s="211"/>
      <c r="U930" s="211"/>
      <c r="V930" s="107"/>
      <c r="W930" s="107"/>
      <c r="X930" s="145"/>
      <c r="Y930" s="145"/>
      <c r="Z930" s="145"/>
    </row>
    <row r="931" spans="16:26" ht="15.75">
      <c r="P931" s="107"/>
      <c r="Q931" s="145"/>
      <c r="R931" s="145"/>
      <c r="S931" s="210"/>
      <c r="T931" s="211"/>
      <c r="U931" s="211"/>
      <c r="V931" s="107"/>
      <c r="W931" s="107"/>
      <c r="X931" s="145"/>
      <c r="Y931" s="145"/>
      <c r="Z931" s="145"/>
    </row>
    <row r="932" spans="16:26" ht="15.75">
      <c r="P932" s="107"/>
      <c r="Q932" s="145"/>
      <c r="R932" s="145"/>
      <c r="S932" s="210"/>
      <c r="T932" s="211"/>
      <c r="U932" s="211"/>
      <c r="V932" s="107"/>
      <c r="W932" s="107"/>
      <c r="X932" s="145"/>
      <c r="Y932" s="145"/>
      <c r="Z932" s="145"/>
    </row>
    <row r="933" spans="16:26" ht="15.75">
      <c r="P933" s="107"/>
      <c r="Q933" s="145"/>
      <c r="R933" s="145"/>
      <c r="S933" s="210"/>
      <c r="T933" s="211"/>
      <c r="U933" s="211"/>
      <c r="V933" s="107"/>
      <c r="W933" s="107"/>
      <c r="X933" s="145"/>
      <c r="Y933" s="145"/>
      <c r="Z933" s="145"/>
    </row>
    <row r="934" spans="16:26" ht="15.75">
      <c r="P934" s="145"/>
      <c r="Q934" s="145"/>
      <c r="R934" s="145"/>
      <c r="S934" s="145"/>
      <c r="T934" s="145"/>
      <c r="U934" s="145"/>
      <c r="V934" s="145"/>
      <c r="W934" s="145"/>
      <c r="X934" s="145"/>
      <c r="Y934" s="145"/>
      <c r="Z934" s="145"/>
    </row>
    <row r="935" spans="16:26" ht="15.75">
      <c r="P935" s="107"/>
      <c r="Q935" s="145"/>
      <c r="R935" s="145"/>
      <c r="S935" s="210"/>
      <c r="T935" s="211"/>
      <c r="U935" s="211"/>
      <c r="V935" s="107"/>
      <c r="W935" s="107"/>
      <c r="X935" s="145"/>
      <c r="Y935" s="145"/>
      <c r="Z935" s="145"/>
    </row>
    <row r="936" spans="16:26" ht="15.75">
      <c r="P936" s="107"/>
      <c r="Q936" s="145"/>
      <c r="R936" s="145"/>
      <c r="S936" s="210"/>
      <c r="T936" s="211"/>
      <c r="U936" s="211"/>
      <c r="V936" s="107"/>
      <c r="W936" s="107"/>
      <c r="X936" s="145"/>
      <c r="Y936" s="145"/>
      <c r="Z936" s="145"/>
    </row>
    <row r="937" spans="16:26" ht="15.75">
      <c r="P937" s="107"/>
      <c r="Q937" s="145"/>
      <c r="R937" s="145"/>
      <c r="S937" s="210"/>
      <c r="T937" s="211"/>
      <c r="U937" s="211"/>
      <c r="V937" s="107"/>
      <c r="W937" s="107"/>
      <c r="X937" s="145"/>
      <c r="Y937" s="145"/>
      <c r="Z937" s="145"/>
    </row>
    <row r="938" spans="16:26" ht="15.75">
      <c r="P938" s="107"/>
      <c r="Q938" s="145"/>
      <c r="R938" s="145"/>
      <c r="S938" s="210"/>
      <c r="T938" s="211"/>
      <c r="U938" s="211"/>
      <c r="V938" s="107"/>
      <c r="W938" s="107"/>
      <c r="X938" s="145"/>
      <c r="Y938" s="145"/>
      <c r="Z938" s="145"/>
    </row>
    <row r="939" spans="16:26" ht="15.75">
      <c r="P939" s="145"/>
      <c r="Q939" s="145"/>
      <c r="R939" s="145"/>
      <c r="S939" s="145"/>
      <c r="T939" s="145"/>
      <c r="U939" s="145"/>
      <c r="V939" s="145"/>
      <c r="W939" s="145"/>
      <c r="X939" s="145"/>
      <c r="Y939" s="145"/>
      <c r="Z939" s="145"/>
    </row>
    <row r="940" spans="16:26" ht="15.75">
      <c r="P940" s="107"/>
      <c r="Q940" s="145"/>
      <c r="R940" s="145"/>
      <c r="S940" s="210"/>
      <c r="T940" s="211"/>
      <c r="U940" s="211"/>
      <c r="V940" s="107"/>
      <c r="W940" s="107"/>
      <c r="X940" s="145"/>
      <c r="Y940" s="145"/>
      <c r="Z940" s="145"/>
    </row>
    <row r="941" spans="16:26" ht="15.75">
      <c r="P941" s="107"/>
      <c r="Q941" s="145"/>
      <c r="R941" s="145"/>
      <c r="S941" s="210"/>
      <c r="T941" s="211"/>
      <c r="U941" s="211"/>
      <c r="V941" s="107"/>
      <c r="W941" s="107"/>
      <c r="X941" s="145"/>
      <c r="Y941" s="145"/>
      <c r="Z941" s="145"/>
    </row>
    <row r="942" spans="16:26" ht="15.75">
      <c r="P942" s="107"/>
      <c r="Q942" s="145"/>
      <c r="R942" s="145"/>
      <c r="S942" s="210"/>
      <c r="T942" s="211"/>
      <c r="U942" s="211"/>
      <c r="V942" s="107"/>
      <c r="W942" s="107"/>
      <c r="X942" s="145"/>
      <c r="Y942" s="145"/>
      <c r="Z942" s="145"/>
    </row>
    <row r="943" spans="16:26" ht="15.75">
      <c r="P943" s="107"/>
      <c r="Q943" s="145"/>
      <c r="R943" s="145"/>
      <c r="S943" s="210"/>
      <c r="T943" s="211"/>
      <c r="U943" s="211"/>
      <c r="V943" s="107"/>
      <c r="W943" s="107"/>
      <c r="X943" s="145"/>
      <c r="Y943" s="145"/>
      <c r="Z943" s="145"/>
    </row>
    <row r="944" spans="16:26" ht="15.75">
      <c r="P944" s="145"/>
      <c r="Q944" s="145"/>
      <c r="R944" s="145"/>
      <c r="S944" s="145"/>
      <c r="T944" s="145"/>
      <c r="U944" s="145"/>
      <c r="V944" s="145"/>
      <c r="W944" s="145"/>
      <c r="X944" s="145"/>
      <c r="Y944" s="145"/>
      <c r="Z944" s="145"/>
    </row>
    <row r="945" spans="16:26" ht="15.75">
      <c r="P945" s="107"/>
      <c r="Q945" s="145"/>
      <c r="R945" s="145"/>
      <c r="S945" s="210"/>
      <c r="T945" s="211"/>
      <c r="U945" s="211"/>
      <c r="V945" s="107"/>
      <c r="W945" s="107"/>
      <c r="X945" s="145"/>
      <c r="Y945" s="145"/>
      <c r="Z945" s="145"/>
    </row>
    <row r="946" spans="16:26" ht="15.75">
      <c r="P946" s="107"/>
      <c r="Q946" s="145"/>
      <c r="R946" s="145"/>
      <c r="S946" s="210"/>
      <c r="T946" s="211"/>
      <c r="U946" s="211"/>
      <c r="V946" s="107"/>
      <c r="W946" s="107"/>
      <c r="X946" s="145"/>
      <c r="Y946" s="145"/>
      <c r="Z946" s="145"/>
    </row>
    <row r="947" spans="16:26" ht="15.75">
      <c r="P947" s="107"/>
      <c r="Q947" s="145"/>
      <c r="R947" s="145"/>
      <c r="S947" s="210"/>
      <c r="T947" s="211"/>
      <c r="U947" s="211"/>
      <c r="V947" s="107"/>
      <c r="W947" s="107"/>
      <c r="X947" s="145"/>
      <c r="Y947" s="145"/>
      <c r="Z947" s="145"/>
    </row>
    <row r="948" spans="16:26" ht="15.75">
      <c r="P948" s="107"/>
      <c r="Q948" s="145"/>
      <c r="R948" s="145"/>
      <c r="S948" s="210"/>
      <c r="T948" s="211"/>
      <c r="U948" s="211"/>
      <c r="V948" s="107"/>
      <c r="W948" s="107"/>
      <c r="X948" s="145"/>
      <c r="Y948" s="145"/>
      <c r="Z948" s="145"/>
    </row>
    <row r="949" spans="16:26" ht="15.75">
      <c r="P949" s="145"/>
      <c r="Q949" s="145"/>
      <c r="R949" s="145"/>
      <c r="S949" s="145"/>
      <c r="T949" s="145"/>
      <c r="U949" s="145"/>
      <c r="V949" s="145"/>
      <c r="W949" s="145"/>
      <c r="X949" s="145"/>
      <c r="Y949" s="145"/>
      <c r="Z949" s="145"/>
    </row>
    <row r="950" spans="16:26" ht="15.75">
      <c r="P950" s="107"/>
      <c r="Q950" s="145"/>
      <c r="R950" s="145"/>
      <c r="S950" s="210"/>
      <c r="T950" s="211"/>
      <c r="U950" s="211"/>
      <c r="V950" s="107"/>
      <c r="W950" s="107"/>
      <c r="X950" s="145"/>
      <c r="Y950" s="145"/>
      <c r="Z950" s="145"/>
    </row>
    <row r="951" spans="16:26" ht="15.75">
      <c r="P951" s="107"/>
      <c r="Q951" s="145"/>
      <c r="R951" s="145"/>
      <c r="S951" s="210"/>
      <c r="T951" s="211"/>
      <c r="U951" s="211"/>
      <c r="V951" s="107"/>
      <c r="W951" s="107"/>
      <c r="X951" s="145"/>
      <c r="Y951" s="145"/>
      <c r="Z951" s="145"/>
    </row>
    <row r="952" spans="16:26" ht="15.75">
      <c r="P952" s="107"/>
      <c r="Q952" s="145"/>
      <c r="R952" s="145"/>
      <c r="S952" s="210"/>
      <c r="T952" s="211"/>
      <c r="U952" s="211"/>
      <c r="V952" s="107"/>
      <c r="W952" s="107"/>
      <c r="X952" s="145"/>
      <c r="Y952" s="145"/>
      <c r="Z952" s="145"/>
    </row>
    <row r="953" spans="16:26" ht="15.75">
      <c r="P953" s="107"/>
      <c r="Q953" s="145"/>
      <c r="R953" s="145"/>
      <c r="S953" s="210"/>
      <c r="T953" s="211"/>
      <c r="U953" s="211"/>
      <c r="V953" s="107"/>
      <c r="W953" s="107"/>
      <c r="X953" s="145"/>
      <c r="Y953" s="145"/>
      <c r="Z953" s="145"/>
    </row>
    <row r="954" spans="16:26" ht="15.75">
      <c r="P954" s="145"/>
      <c r="Q954" s="145"/>
      <c r="R954" s="145"/>
      <c r="S954" s="145"/>
      <c r="T954" s="145"/>
      <c r="U954" s="145"/>
      <c r="V954" s="145"/>
      <c r="W954" s="145"/>
      <c r="X954" s="145"/>
      <c r="Y954" s="145"/>
      <c r="Z954" s="145"/>
    </row>
    <row r="955" spans="16:26" ht="15.75">
      <c r="P955" s="84"/>
      <c r="Q955" s="145"/>
      <c r="R955" s="145"/>
      <c r="S955" s="210"/>
      <c r="T955" s="211"/>
      <c r="U955" s="211"/>
      <c r="V955" s="84"/>
      <c r="W955" s="84"/>
      <c r="X955" s="145"/>
      <c r="Y955" s="145"/>
      <c r="Z955" s="145"/>
    </row>
    <row r="956" spans="16:26" ht="15.75">
      <c r="P956" s="84"/>
      <c r="Q956" s="145"/>
      <c r="R956" s="145"/>
      <c r="S956" s="210"/>
      <c r="T956" s="211"/>
      <c r="U956" s="211"/>
      <c r="V956" s="84"/>
      <c r="W956" s="84"/>
      <c r="X956" s="145"/>
      <c r="Y956" s="145"/>
      <c r="Z956" s="145"/>
    </row>
    <row r="957" spans="16:26" ht="15.75">
      <c r="P957" s="84"/>
      <c r="Q957" s="145"/>
      <c r="R957" s="145"/>
      <c r="S957" s="210"/>
      <c r="T957" s="211"/>
      <c r="U957" s="211"/>
      <c r="V957" s="84"/>
      <c r="W957" s="84"/>
      <c r="X957" s="145"/>
      <c r="Y957" s="145"/>
      <c r="Z957" s="145"/>
    </row>
    <row r="958" spans="16:26" ht="15.75">
      <c r="P958" s="84"/>
      <c r="Q958" s="145"/>
      <c r="R958" s="145"/>
      <c r="S958" s="210"/>
      <c r="T958" s="211"/>
      <c r="U958" s="211"/>
      <c r="V958" s="84"/>
      <c r="W958" s="84"/>
      <c r="X958" s="145"/>
      <c r="Y958" s="145"/>
      <c r="Z958" s="145"/>
    </row>
    <row r="959" spans="16:26" ht="15.75">
      <c r="P959" s="108"/>
      <c r="Q959" s="108"/>
      <c r="R959" s="108"/>
      <c r="S959" s="108"/>
      <c r="T959" s="108"/>
      <c r="U959" s="108"/>
      <c r="V959" s="108"/>
      <c r="W959" s="108"/>
      <c r="X959" s="87"/>
      <c r="Y959" s="87"/>
      <c r="Z959" s="87"/>
    </row>
    <row r="960" spans="16:26" ht="15.75">
      <c r="P960" s="84"/>
      <c r="Q960" s="145"/>
      <c r="R960" s="145"/>
      <c r="S960" s="210"/>
      <c r="T960" s="211"/>
      <c r="U960" s="211"/>
      <c r="V960" s="84"/>
      <c r="W960" s="84"/>
      <c r="X960" s="145"/>
      <c r="Y960" s="145"/>
      <c r="Z960" s="145"/>
    </row>
    <row r="961" spans="16:26" ht="15.75">
      <c r="P961" s="84"/>
      <c r="Q961" s="145"/>
      <c r="R961" s="145"/>
      <c r="S961" s="210"/>
      <c r="T961" s="211"/>
      <c r="U961" s="211"/>
      <c r="V961" s="84"/>
      <c r="W961" s="84"/>
      <c r="X961" s="145"/>
      <c r="Y961" s="145"/>
      <c r="Z961" s="145"/>
    </row>
    <row r="962" spans="16:26" ht="15.75">
      <c r="P962" s="84"/>
      <c r="Q962" s="145"/>
      <c r="R962" s="145"/>
      <c r="S962" s="210"/>
      <c r="T962" s="211"/>
      <c r="U962" s="211"/>
      <c r="V962" s="84"/>
      <c r="W962" s="84"/>
      <c r="X962" s="145"/>
      <c r="Y962" s="145"/>
      <c r="Z962" s="145"/>
    </row>
    <row r="963" spans="16:26" ht="15.75">
      <c r="P963" s="84"/>
      <c r="Q963" s="145"/>
      <c r="R963" s="145"/>
      <c r="S963" s="210"/>
      <c r="T963" s="211"/>
      <c r="U963" s="211"/>
      <c r="V963" s="84"/>
      <c r="W963" s="84"/>
      <c r="X963" s="145"/>
      <c r="Y963" s="145"/>
      <c r="Z963" s="145"/>
    </row>
    <row r="964" spans="16:26" ht="15.75">
      <c r="P964" s="108"/>
      <c r="Q964" s="108"/>
      <c r="R964" s="108"/>
      <c r="S964" s="108"/>
      <c r="T964" s="108"/>
      <c r="U964" s="108"/>
      <c r="V964" s="108"/>
      <c r="W964" s="108"/>
      <c r="X964" s="87"/>
      <c r="Y964" s="87"/>
      <c r="Z964" s="87"/>
    </row>
    <row r="965" spans="16:26" ht="15.75">
      <c r="P965" s="84"/>
      <c r="Q965" s="145"/>
      <c r="R965" s="145"/>
      <c r="S965" s="210"/>
      <c r="T965" s="211"/>
      <c r="U965" s="211"/>
      <c r="V965" s="84"/>
      <c r="W965" s="84"/>
      <c r="X965" s="145"/>
      <c r="Y965" s="145"/>
      <c r="Z965" s="145"/>
    </row>
    <row r="966" spans="16:26" ht="15.75">
      <c r="P966" s="84"/>
      <c r="Q966" s="145"/>
      <c r="R966" s="145"/>
      <c r="S966" s="210"/>
      <c r="T966" s="211"/>
      <c r="U966" s="211"/>
      <c r="V966" s="84"/>
      <c r="W966" s="84"/>
      <c r="X966" s="145"/>
      <c r="Y966" s="145"/>
      <c r="Z966" s="145"/>
    </row>
    <row r="967" spans="16:26" ht="15.75">
      <c r="P967" s="84"/>
      <c r="Q967" s="145"/>
      <c r="R967" s="145"/>
      <c r="S967" s="210"/>
      <c r="T967" s="211"/>
      <c r="U967" s="211"/>
      <c r="V967" s="84"/>
      <c r="W967" s="84"/>
      <c r="X967" s="145"/>
      <c r="Y967" s="145"/>
      <c r="Z967" s="145"/>
    </row>
    <row r="968" spans="16:26" ht="15.75">
      <c r="P968" s="84"/>
      <c r="Q968" s="145"/>
      <c r="R968" s="145"/>
      <c r="S968" s="210"/>
      <c r="T968" s="211"/>
      <c r="U968" s="211"/>
      <c r="V968" s="84"/>
      <c r="W968" s="84"/>
      <c r="X968" s="145"/>
      <c r="Y968" s="145"/>
      <c r="Z968" s="145"/>
    </row>
    <row r="969" spans="16:26" ht="15.75">
      <c r="P969" s="108"/>
      <c r="Q969" s="108"/>
      <c r="R969" s="108"/>
      <c r="S969" s="108"/>
      <c r="T969" s="108"/>
      <c r="U969" s="108"/>
      <c r="V969" s="108"/>
      <c r="W969" s="108"/>
      <c r="X969" s="87"/>
      <c r="Y969" s="87"/>
      <c r="Z969" s="87"/>
    </row>
    <row r="970" spans="16:26" ht="15.75">
      <c r="P970" s="84"/>
      <c r="Q970" s="145"/>
      <c r="R970" s="145"/>
      <c r="S970" s="210"/>
      <c r="T970" s="211"/>
      <c r="U970" s="211"/>
      <c r="V970" s="84"/>
      <c r="W970" s="84"/>
      <c r="X970" s="145"/>
      <c r="Y970" s="145"/>
      <c r="Z970" s="145"/>
    </row>
    <row r="971" spans="16:26" ht="15.75">
      <c r="P971" s="84"/>
      <c r="Q971" s="145"/>
      <c r="R971" s="145"/>
      <c r="S971" s="210"/>
      <c r="T971" s="211"/>
      <c r="U971" s="211"/>
      <c r="V971" s="84"/>
      <c r="W971" s="84"/>
      <c r="X971" s="145"/>
      <c r="Y971" s="145"/>
      <c r="Z971" s="145"/>
    </row>
    <row r="972" spans="16:26" ht="15.75">
      <c r="P972" s="84"/>
      <c r="Q972" s="145"/>
      <c r="R972" s="145"/>
      <c r="S972" s="210"/>
      <c r="T972" s="211"/>
      <c r="U972" s="211"/>
      <c r="V972" s="84"/>
      <c r="W972" s="84"/>
      <c r="X972" s="145"/>
      <c r="Y972" s="145"/>
      <c r="Z972" s="145"/>
    </row>
    <row r="973" spans="16:26" ht="15.75">
      <c r="P973" s="84"/>
      <c r="Q973" s="145"/>
      <c r="R973" s="145"/>
      <c r="S973" s="210"/>
      <c r="T973" s="211"/>
      <c r="U973" s="211"/>
      <c r="V973" s="84"/>
      <c r="W973" s="84"/>
      <c r="X973" s="145"/>
      <c r="Y973" s="145"/>
      <c r="Z973" s="145"/>
    </row>
    <row r="974" spans="16:26" ht="15.75">
      <c r="P974" s="108"/>
      <c r="Q974" s="108"/>
      <c r="R974" s="108"/>
      <c r="S974" s="108"/>
      <c r="T974" s="108"/>
      <c r="U974" s="108"/>
      <c r="V974" s="108"/>
      <c r="W974" s="108"/>
      <c r="X974" s="87"/>
      <c r="Y974" s="87"/>
      <c r="Z974" s="87"/>
    </row>
    <row r="975" spans="16:26" ht="15.75">
      <c r="P975" s="84"/>
      <c r="Q975" s="145"/>
      <c r="R975" s="145"/>
      <c r="S975" s="210"/>
      <c r="T975" s="211"/>
      <c r="U975" s="211"/>
      <c r="V975" s="84"/>
      <c r="W975" s="84"/>
      <c r="X975" s="145"/>
      <c r="Y975" s="145"/>
      <c r="Z975" s="145"/>
    </row>
    <row r="976" spans="16:26" ht="15.75">
      <c r="P976" s="84"/>
      <c r="Q976" s="145"/>
      <c r="R976" s="145"/>
      <c r="S976" s="210"/>
      <c r="T976" s="211"/>
      <c r="U976" s="211"/>
      <c r="V976" s="84"/>
      <c r="W976" s="84"/>
      <c r="X976" s="145"/>
      <c r="Y976" s="145"/>
      <c r="Z976" s="145"/>
    </row>
    <row r="977" spans="16:26" ht="15.75">
      <c r="P977" s="84"/>
      <c r="Q977" s="145"/>
      <c r="R977" s="145"/>
      <c r="S977" s="210"/>
      <c r="T977" s="211"/>
      <c r="U977" s="211"/>
      <c r="V977" s="84"/>
      <c r="W977" s="84"/>
      <c r="X977" s="145"/>
      <c r="Y977" s="145"/>
      <c r="Z977" s="145"/>
    </row>
    <row r="978" spans="16:26" ht="15.75">
      <c r="P978" s="84"/>
      <c r="Q978" s="145"/>
      <c r="R978" s="145"/>
      <c r="S978" s="210"/>
      <c r="T978" s="211"/>
      <c r="U978" s="211"/>
      <c r="V978" s="84"/>
      <c r="W978" s="84"/>
      <c r="X978" s="145"/>
      <c r="Y978" s="145"/>
      <c r="Z978" s="145"/>
    </row>
    <row r="979" spans="16:26" ht="15.75">
      <c r="P979" s="108"/>
      <c r="Q979" s="108"/>
      <c r="R979" s="108"/>
      <c r="S979" s="108"/>
      <c r="T979" s="108"/>
      <c r="U979" s="108"/>
      <c r="V979" s="108"/>
      <c r="W979" s="108"/>
      <c r="X979" s="87"/>
      <c r="Y979" s="87"/>
      <c r="Z979" s="87"/>
    </row>
    <row r="980" spans="16:26" ht="15.75">
      <c r="P980" s="84"/>
      <c r="Q980" s="145"/>
      <c r="R980" s="145"/>
      <c r="S980" s="210"/>
      <c r="T980" s="211"/>
      <c r="U980" s="211"/>
      <c r="V980" s="84"/>
      <c r="W980" s="84"/>
      <c r="X980" s="145"/>
      <c r="Y980" s="145"/>
      <c r="Z980" s="145"/>
    </row>
    <row r="981" spans="16:26" ht="15.75">
      <c r="P981" s="84"/>
      <c r="Q981" s="145"/>
      <c r="R981" s="145"/>
      <c r="S981" s="210"/>
      <c r="T981" s="211"/>
      <c r="U981" s="211"/>
      <c r="V981" s="84"/>
      <c r="W981" s="84"/>
      <c r="X981" s="145"/>
      <c r="Y981" s="145"/>
      <c r="Z981" s="145"/>
    </row>
    <row r="982" spans="16:26" ht="15.75">
      <c r="P982" s="84"/>
      <c r="Q982" s="145"/>
      <c r="R982" s="145"/>
      <c r="S982" s="210"/>
      <c r="T982" s="211"/>
      <c r="U982" s="211"/>
      <c r="V982" s="84"/>
      <c r="W982" s="84"/>
      <c r="X982" s="145"/>
      <c r="Y982" s="145"/>
      <c r="Z982" s="145"/>
    </row>
    <row r="983" spans="16:26" ht="15.75">
      <c r="P983" s="84"/>
      <c r="Q983" s="145"/>
      <c r="R983" s="145"/>
      <c r="S983" s="210"/>
      <c r="T983" s="211"/>
      <c r="U983" s="211"/>
      <c r="V983" s="84"/>
      <c r="W983" s="84"/>
      <c r="X983" s="145"/>
      <c r="Y983" s="145"/>
      <c r="Z983" s="145"/>
    </row>
    <row r="984" spans="16:26" ht="15.75">
      <c r="P984" s="108"/>
      <c r="Q984" s="108"/>
      <c r="R984" s="108"/>
      <c r="S984" s="108"/>
      <c r="T984" s="108"/>
      <c r="U984" s="108"/>
      <c r="V984" s="108"/>
      <c r="W984" s="108"/>
      <c r="X984" s="87"/>
      <c r="Y984" s="87"/>
      <c r="Z984" s="87"/>
    </row>
    <row r="985" spans="16:26" ht="15.75">
      <c r="P985" s="84"/>
      <c r="Q985" s="145"/>
      <c r="R985" s="145"/>
      <c r="S985" s="210"/>
      <c r="T985" s="211"/>
      <c r="U985" s="211"/>
      <c r="V985" s="84"/>
      <c r="W985" s="84"/>
      <c r="X985" s="145"/>
      <c r="Y985" s="145"/>
      <c r="Z985" s="145"/>
    </row>
    <row r="986" spans="16:26" ht="15.75">
      <c r="P986" s="84"/>
      <c r="Q986" s="145"/>
      <c r="R986" s="145"/>
      <c r="S986" s="210"/>
      <c r="T986" s="211"/>
      <c r="U986" s="211"/>
      <c r="V986" s="84"/>
      <c r="W986" s="84"/>
      <c r="X986" s="145"/>
      <c r="Y986" s="145"/>
      <c r="Z986" s="145"/>
    </row>
    <row r="987" spans="16:26" ht="15.75">
      <c r="P987" s="84"/>
      <c r="Q987" s="145"/>
      <c r="R987" s="145"/>
      <c r="S987" s="210"/>
      <c r="T987" s="211"/>
      <c r="U987" s="211"/>
      <c r="V987" s="84"/>
      <c r="W987" s="84"/>
      <c r="X987" s="145"/>
      <c r="Y987" s="145"/>
      <c r="Z987" s="145"/>
    </row>
    <row r="988" spans="16:26" ht="15.75">
      <c r="P988" s="84"/>
      <c r="Q988" s="145"/>
      <c r="R988" s="145"/>
      <c r="S988" s="210"/>
      <c r="T988" s="211"/>
      <c r="U988" s="211"/>
      <c r="V988" s="84"/>
      <c r="W988" s="84"/>
      <c r="X988" s="145"/>
      <c r="Y988" s="145"/>
      <c r="Z988" s="145"/>
    </row>
    <row r="989" spans="16:26" ht="15.75">
      <c r="P989" s="108"/>
      <c r="Q989" s="108"/>
      <c r="R989" s="108"/>
      <c r="S989" s="108"/>
      <c r="T989" s="108"/>
      <c r="U989" s="108"/>
      <c r="V989" s="108"/>
      <c r="W989" s="108"/>
      <c r="X989" s="87"/>
      <c r="Y989" s="87"/>
      <c r="Z989" s="87"/>
    </row>
    <row r="990" spans="16:26" ht="15.75">
      <c r="P990" s="84"/>
      <c r="Q990" s="145"/>
      <c r="R990" s="145"/>
      <c r="S990" s="210"/>
      <c r="T990" s="211"/>
      <c r="U990" s="211"/>
      <c r="V990" s="84"/>
      <c r="W990" s="84"/>
      <c r="X990" s="145"/>
      <c r="Y990" s="145"/>
      <c r="Z990" s="145"/>
    </row>
    <row r="991" spans="16:26" ht="15.75">
      <c r="P991" s="84"/>
      <c r="Q991" s="145"/>
      <c r="R991" s="145"/>
      <c r="S991" s="210"/>
      <c r="T991" s="211"/>
      <c r="U991" s="211"/>
      <c r="V991" s="84"/>
      <c r="W991" s="84"/>
      <c r="X991" s="145"/>
      <c r="Y991" s="145"/>
      <c r="Z991" s="145"/>
    </row>
    <row r="992" spans="16:26" ht="15.75">
      <c r="P992" s="84"/>
      <c r="Q992" s="145"/>
      <c r="R992" s="145"/>
      <c r="S992" s="210"/>
      <c r="T992" s="211"/>
      <c r="U992" s="211"/>
      <c r="V992" s="84"/>
      <c r="W992" s="84"/>
      <c r="X992" s="145"/>
      <c r="Y992" s="145"/>
      <c r="Z992" s="145"/>
    </row>
    <row r="993" spans="16:26" ht="15.75">
      <c r="P993" s="84"/>
      <c r="Q993" s="145"/>
      <c r="R993" s="145"/>
      <c r="S993" s="210"/>
      <c r="T993" s="211"/>
      <c r="U993" s="211"/>
      <c r="V993" s="84"/>
      <c r="W993" s="84"/>
      <c r="X993" s="145"/>
      <c r="Y993" s="145"/>
      <c r="Z993" s="145"/>
    </row>
    <row r="994" spans="16:26" ht="15.75">
      <c r="P994" s="108"/>
      <c r="Q994" s="108"/>
      <c r="R994" s="108"/>
      <c r="S994" s="108"/>
      <c r="T994" s="108"/>
      <c r="U994" s="108"/>
      <c r="V994" s="108"/>
      <c r="W994" s="108"/>
      <c r="X994" s="87"/>
      <c r="Y994" s="87"/>
      <c r="Z994" s="87"/>
    </row>
    <row r="995" spans="16:26" ht="15.75">
      <c r="P995" s="84"/>
      <c r="Q995" s="145"/>
      <c r="R995" s="145"/>
      <c r="S995" s="210"/>
      <c r="T995" s="211"/>
      <c r="U995" s="211"/>
      <c r="V995" s="84"/>
      <c r="W995" s="84"/>
      <c r="X995" s="145"/>
      <c r="Y995" s="145"/>
      <c r="Z995" s="145"/>
    </row>
    <row r="996" spans="16:26" ht="15.75">
      <c r="P996" s="84"/>
      <c r="Q996" s="145"/>
      <c r="R996" s="145"/>
      <c r="S996" s="210"/>
      <c r="T996" s="211"/>
      <c r="U996" s="211"/>
      <c r="V996" s="84"/>
      <c r="W996" s="84"/>
      <c r="X996" s="145"/>
      <c r="Y996" s="145"/>
      <c r="Z996" s="145"/>
    </row>
    <row r="997" spans="16:26" ht="15.75">
      <c r="P997" s="84"/>
      <c r="Q997" s="145"/>
      <c r="R997" s="145"/>
      <c r="S997" s="210"/>
      <c r="T997" s="211"/>
      <c r="U997" s="211"/>
      <c r="V997" s="84"/>
      <c r="W997" s="84"/>
      <c r="X997" s="145"/>
      <c r="Y997" s="145"/>
      <c r="Z997" s="145"/>
    </row>
    <row r="998" spans="16:26" ht="15.75">
      <c r="P998" s="84"/>
      <c r="Q998" s="145"/>
      <c r="R998" s="145"/>
      <c r="S998" s="210"/>
      <c r="T998" s="211"/>
      <c r="U998" s="211"/>
      <c r="V998" s="84"/>
      <c r="W998" s="84"/>
      <c r="X998" s="145"/>
      <c r="Y998" s="145"/>
      <c r="Z998" s="145"/>
    </row>
    <row r="999" spans="16:26" ht="15.75">
      <c r="P999" s="108"/>
      <c r="Q999" s="108"/>
      <c r="R999" s="108"/>
      <c r="S999" s="108"/>
      <c r="T999" s="108"/>
      <c r="U999" s="108"/>
      <c r="V999" s="108"/>
      <c r="W999" s="108"/>
      <c r="X999" s="87"/>
      <c r="Y999" s="87"/>
      <c r="Z999" s="87"/>
    </row>
    <row r="1000" spans="16:26" ht="15.75">
      <c r="P1000" s="84"/>
      <c r="Q1000" s="145"/>
      <c r="R1000" s="145"/>
      <c r="S1000" s="210"/>
      <c r="T1000" s="211"/>
      <c r="U1000" s="211"/>
      <c r="V1000" s="84"/>
      <c r="W1000" s="84"/>
      <c r="X1000" s="145"/>
      <c r="Y1000" s="145"/>
      <c r="Z1000" s="145"/>
    </row>
    <row r="1001" spans="16:26" ht="15.75">
      <c r="P1001" s="84"/>
      <c r="Q1001" s="145"/>
      <c r="R1001" s="145"/>
      <c r="S1001" s="210"/>
      <c r="T1001" s="211"/>
      <c r="U1001" s="211"/>
      <c r="V1001" s="84"/>
      <c r="W1001" s="84"/>
      <c r="X1001" s="145"/>
      <c r="Y1001" s="145"/>
      <c r="Z1001" s="145"/>
    </row>
    <row r="1002" spans="16:26" ht="15.75">
      <c r="P1002" s="84"/>
      <c r="Q1002" s="145"/>
      <c r="R1002" s="145"/>
      <c r="S1002" s="210"/>
      <c r="T1002" s="211"/>
      <c r="U1002" s="211"/>
      <c r="V1002" s="84"/>
      <c r="W1002" s="84"/>
      <c r="X1002" s="145"/>
      <c r="Y1002" s="145"/>
      <c r="Z1002" s="145"/>
    </row>
    <row r="1003" spans="16:26" ht="15.75">
      <c r="P1003" s="84"/>
      <c r="Q1003" s="145"/>
      <c r="R1003" s="145"/>
      <c r="S1003" s="210"/>
      <c r="T1003" s="211"/>
      <c r="U1003" s="211"/>
      <c r="V1003" s="84"/>
      <c r="W1003" s="84"/>
      <c r="X1003" s="145"/>
      <c r="Y1003" s="145"/>
      <c r="Z1003" s="145"/>
    </row>
    <row r="1004" spans="16:26" ht="15.75">
      <c r="P1004" s="108"/>
      <c r="Q1004" s="108"/>
      <c r="R1004" s="108"/>
      <c r="S1004" s="108"/>
      <c r="T1004" s="108"/>
      <c r="U1004" s="108"/>
      <c r="V1004" s="108"/>
      <c r="W1004" s="108"/>
      <c r="X1004" s="87"/>
      <c r="Y1004" s="87"/>
      <c r="Z1004" s="87"/>
    </row>
    <row r="1005" spans="16:26" ht="15.75">
      <c r="P1005" s="84"/>
      <c r="Q1005" s="145"/>
      <c r="R1005" s="145"/>
      <c r="S1005" s="210"/>
      <c r="T1005" s="211"/>
      <c r="U1005" s="211"/>
      <c r="V1005" s="84"/>
      <c r="W1005" s="84"/>
      <c r="X1005" s="145"/>
      <c r="Y1005" s="145"/>
      <c r="Z1005" s="145"/>
    </row>
    <row r="1006" spans="16:26" ht="15.75">
      <c r="P1006" s="84"/>
      <c r="Q1006" s="145"/>
      <c r="R1006" s="145"/>
      <c r="S1006" s="210"/>
      <c r="T1006" s="211"/>
      <c r="U1006" s="211"/>
      <c r="V1006" s="84"/>
      <c r="W1006" s="84"/>
      <c r="X1006" s="145"/>
      <c r="Y1006" s="145"/>
      <c r="Z1006" s="145"/>
    </row>
    <row r="1007" spans="16:26" ht="15.75">
      <c r="P1007" s="84"/>
      <c r="Q1007" s="145"/>
      <c r="R1007" s="145"/>
      <c r="S1007" s="210"/>
      <c r="T1007" s="211"/>
      <c r="U1007" s="211"/>
      <c r="V1007" s="84"/>
      <c r="W1007" s="84"/>
      <c r="X1007" s="145"/>
      <c r="Y1007" s="145"/>
      <c r="Z1007" s="145"/>
    </row>
    <row r="1008" spans="16:26" ht="15.75">
      <c r="P1008" s="84"/>
      <c r="Q1008" s="145"/>
      <c r="R1008" s="145"/>
      <c r="S1008" s="210"/>
      <c r="T1008" s="211"/>
      <c r="U1008" s="211"/>
      <c r="V1008" s="84"/>
      <c r="W1008" s="84"/>
      <c r="X1008" s="145"/>
      <c r="Y1008" s="145"/>
      <c r="Z1008" s="145"/>
    </row>
    <row r="1009" spans="16:26" ht="15.75">
      <c r="P1009" s="108"/>
      <c r="Q1009" s="108"/>
      <c r="R1009" s="108"/>
      <c r="S1009" s="108"/>
      <c r="T1009" s="108"/>
      <c r="U1009" s="108"/>
      <c r="V1009" s="108"/>
      <c r="W1009" s="108"/>
      <c r="X1009" s="87"/>
      <c r="Y1009" s="87"/>
      <c r="Z1009" s="87"/>
    </row>
    <row r="1010" spans="16:26" ht="15.75">
      <c r="P1010" s="84"/>
      <c r="Q1010" s="145"/>
      <c r="R1010" s="145"/>
      <c r="S1010" s="210"/>
      <c r="T1010" s="211"/>
      <c r="U1010" s="211"/>
      <c r="V1010" s="84"/>
      <c r="W1010" s="84"/>
      <c r="X1010" s="145"/>
      <c r="Y1010" s="145"/>
      <c r="Z1010" s="145"/>
    </row>
    <row r="1011" spans="16:26" ht="15.75">
      <c r="P1011" s="84"/>
      <c r="Q1011" s="145"/>
      <c r="R1011" s="145"/>
      <c r="S1011" s="210"/>
      <c r="T1011" s="211"/>
      <c r="U1011" s="211"/>
      <c r="V1011" s="84"/>
      <c r="W1011" s="84"/>
      <c r="X1011" s="145"/>
      <c r="Y1011" s="145"/>
      <c r="Z1011" s="145"/>
    </row>
    <row r="1012" spans="16:26" ht="15.75">
      <c r="P1012" s="84"/>
      <c r="Q1012" s="145"/>
      <c r="R1012" s="145"/>
      <c r="S1012" s="210"/>
      <c r="T1012" s="211"/>
      <c r="U1012" s="211"/>
      <c r="V1012" s="84"/>
      <c r="W1012" s="84"/>
      <c r="X1012" s="145"/>
      <c r="Y1012" s="145"/>
      <c r="Z1012" s="145"/>
    </row>
    <row r="1013" spans="16:26" ht="15.75">
      <c r="P1013" s="84"/>
      <c r="Q1013" s="145"/>
      <c r="R1013" s="145"/>
      <c r="S1013" s="210"/>
      <c r="T1013" s="211"/>
      <c r="U1013" s="211"/>
      <c r="V1013" s="84"/>
      <c r="W1013" s="84"/>
      <c r="X1013" s="145"/>
      <c r="Y1013" s="145"/>
      <c r="Z1013" s="145"/>
    </row>
    <row r="1014" spans="16:26" ht="15.75">
      <c r="P1014" s="108"/>
      <c r="Q1014" s="108"/>
      <c r="R1014" s="108"/>
      <c r="S1014" s="108"/>
      <c r="T1014" s="108"/>
      <c r="U1014" s="108"/>
      <c r="V1014" s="108"/>
      <c r="W1014" s="108"/>
      <c r="X1014" s="87"/>
      <c r="Y1014" s="87"/>
      <c r="Z1014" s="87"/>
    </row>
    <row r="1015" spans="16:26" ht="15.75">
      <c r="P1015" s="84"/>
      <c r="Q1015" s="145"/>
      <c r="R1015" s="145"/>
      <c r="S1015" s="210"/>
      <c r="T1015" s="211"/>
      <c r="U1015" s="211"/>
      <c r="V1015" s="84"/>
      <c r="W1015" s="84"/>
      <c r="X1015" s="145"/>
      <c r="Y1015" s="145"/>
      <c r="Z1015" s="145"/>
    </row>
    <row r="1016" spans="16:26" ht="15.75">
      <c r="P1016" s="84"/>
      <c r="Q1016" s="145"/>
      <c r="R1016" s="145"/>
      <c r="S1016" s="210"/>
      <c r="T1016" s="211"/>
      <c r="U1016" s="211"/>
      <c r="V1016" s="84"/>
      <c r="W1016" s="84"/>
      <c r="X1016" s="145"/>
      <c r="Y1016" s="145"/>
      <c r="Z1016" s="145"/>
    </row>
    <row r="1017" spans="16:26" ht="15.75">
      <c r="P1017" s="84"/>
      <c r="Q1017" s="145"/>
      <c r="R1017" s="145"/>
      <c r="S1017" s="210"/>
      <c r="T1017" s="211"/>
      <c r="U1017" s="211"/>
      <c r="V1017" s="84"/>
      <c r="W1017" s="84"/>
      <c r="X1017" s="145"/>
      <c r="Y1017" s="145"/>
      <c r="Z1017" s="145"/>
    </row>
    <row r="1018" spans="16:26" ht="15.75">
      <c r="P1018" s="84"/>
      <c r="Q1018" s="145"/>
      <c r="R1018" s="145"/>
      <c r="S1018" s="210"/>
      <c r="T1018" s="211"/>
      <c r="U1018" s="211"/>
      <c r="V1018" s="84"/>
      <c r="W1018" s="84"/>
      <c r="X1018" s="145"/>
      <c r="Y1018" s="145"/>
      <c r="Z1018" s="145"/>
    </row>
    <row r="1019" spans="16:26" ht="15.75">
      <c r="P1019" s="108"/>
      <c r="Q1019" s="108"/>
      <c r="R1019" s="108"/>
      <c r="S1019" s="108"/>
      <c r="T1019" s="108"/>
      <c r="U1019" s="108"/>
      <c r="V1019" s="108"/>
      <c r="W1019" s="108"/>
      <c r="X1019" s="87"/>
      <c r="Y1019" s="87"/>
      <c r="Z1019" s="87"/>
    </row>
    <row r="1020" spans="16:26" ht="15.75">
      <c r="P1020" s="84"/>
      <c r="Q1020" s="145"/>
      <c r="R1020" s="145"/>
      <c r="S1020" s="210"/>
      <c r="T1020" s="211"/>
      <c r="U1020" s="211"/>
      <c r="V1020" s="84"/>
      <c r="W1020" s="84"/>
      <c r="X1020" s="145"/>
      <c r="Y1020" s="145"/>
      <c r="Z1020" s="145"/>
    </row>
    <row r="1021" spans="16:26" ht="15.75">
      <c r="P1021" s="84"/>
      <c r="Q1021" s="145"/>
      <c r="R1021" s="145"/>
      <c r="S1021" s="210"/>
      <c r="T1021" s="211"/>
      <c r="U1021" s="211"/>
      <c r="V1021" s="84"/>
      <c r="W1021" s="84"/>
      <c r="X1021" s="145"/>
      <c r="Y1021" s="145"/>
      <c r="Z1021" s="145"/>
    </row>
    <row r="1022" spans="16:26" ht="15.75">
      <c r="P1022" s="84"/>
      <c r="Q1022" s="145"/>
      <c r="R1022" s="145"/>
      <c r="S1022" s="210"/>
      <c r="T1022" s="211"/>
      <c r="U1022" s="211"/>
      <c r="V1022" s="84"/>
      <c r="W1022" s="84"/>
      <c r="X1022" s="145"/>
      <c r="Y1022" s="145"/>
      <c r="Z1022" s="145"/>
    </row>
    <row r="1023" spans="16:26" ht="15.75">
      <c r="P1023" s="84"/>
      <c r="Q1023" s="145"/>
      <c r="R1023" s="145"/>
      <c r="S1023" s="210"/>
      <c r="T1023" s="211"/>
      <c r="U1023" s="211"/>
      <c r="V1023" s="84"/>
      <c r="W1023" s="84"/>
      <c r="X1023" s="145"/>
      <c r="Y1023" s="145"/>
      <c r="Z1023" s="145"/>
    </row>
    <row r="1024" spans="16:26" ht="15.75">
      <c r="P1024" s="108"/>
      <c r="Q1024" s="108"/>
      <c r="R1024" s="108"/>
      <c r="S1024" s="108"/>
      <c r="T1024" s="108"/>
      <c r="U1024" s="108"/>
      <c r="V1024" s="108"/>
      <c r="W1024" s="108"/>
      <c r="X1024" s="87"/>
      <c r="Y1024" s="87"/>
      <c r="Z1024" s="87"/>
    </row>
    <row r="1025" spans="16:26" ht="15.75">
      <c r="P1025" s="84"/>
      <c r="Q1025" s="145"/>
      <c r="R1025" s="145"/>
      <c r="S1025" s="210"/>
      <c r="T1025" s="211"/>
      <c r="U1025" s="211"/>
      <c r="V1025" s="84"/>
      <c r="W1025" s="84"/>
      <c r="X1025" s="145"/>
      <c r="Y1025" s="145"/>
      <c r="Z1025" s="145"/>
    </row>
    <row r="1026" spans="16:26" ht="15.75">
      <c r="P1026" s="84"/>
      <c r="Q1026" s="145"/>
      <c r="R1026" s="145"/>
      <c r="S1026" s="210"/>
      <c r="T1026" s="211"/>
      <c r="U1026" s="211"/>
      <c r="V1026" s="84"/>
      <c r="W1026" s="84"/>
      <c r="X1026" s="145"/>
      <c r="Y1026" s="145"/>
      <c r="Z1026" s="145"/>
    </row>
    <row r="1027" spans="16:26" ht="15.75">
      <c r="P1027" s="84"/>
      <c r="Q1027" s="145"/>
      <c r="R1027" s="145"/>
      <c r="S1027" s="210"/>
      <c r="T1027" s="211"/>
      <c r="U1027" s="211"/>
      <c r="V1027" s="84"/>
      <c r="W1027" s="84"/>
      <c r="X1027" s="145"/>
      <c r="Y1027" s="145"/>
      <c r="Z1027" s="145"/>
    </row>
    <row r="1028" spans="16:26" ht="15.75">
      <c r="P1028" s="84"/>
      <c r="Q1028" s="145"/>
      <c r="R1028" s="145"/>
      <c r="S1028" s="210"/>
      <c r="T1028" s="211"/>
      <c r="U1028" s="211"/>
      <c r="V1028" s="84"/>
      <c r="W1028" s="84"/>
      <c r="X1028" s="145"/>
      <c r="Y1028" s="145"/>
      <c r="Z1028" s="145"/>
    </row>
    <row r="1029" spans="16:26" ht="15.75">
      <c r="P1029" s="108"/>
      <c r="Q1029" s="108"/>
      <c r="R1029" s="108"/>
      <c r="S1029" s="108"/>
      <c r="T1029" s="108"/>
      <c r="U1029" s="108"/>
      <c r="V1029" s="108"/>
      <c r="W1029" s="108"/>
      <c r="X1029" s="87"/>
      <c r="Y1029" s="87"/>
      <c r="Z1029" s="87"/>
    </row>
    <row r="1030" spans="16:26" ht="15.75">
      <c r="P1030" s="84"/>
      <c r="Q1030" s="145"/>
      <c r="R1030" s="145"/>
      <c r="S1030" s="210"/>
      <c r="T1030" s="211"/>
      <c r="U1030" s="211"/>
      <c r="V1030" s="84"/>
      <c r="W1030" s="84"/>
      <c r="X1030" s="145"/>
      <c r="Y1030" s="145"/>
      <c r="Z1030" s="145"/>
    </row>
    <row r="1031" spans="16:26" ht="15.75">
      <c r="P1031" s="84"/>
      <c r="Q1031" s="145"/>
      <c r="R1031" s="145"/>
      <c r="S1031" s="210"/>
      <c r="T1031" s="211"/>
      <c r="U1031" s="211"/>
      <c r="V1031" s="84"/>
      <c r="W1031" s="84"/>
      <c r="X1031" s="145"/>
      <c r="Y1031" s="145"/>
      <c r="Z1031" s="145"/>
    </row>
    <row r="1032" spans="16:26" ht="15.75">
      <c r="P1032" s="84"/>
      <c r="Q1032" s="145"/>
      <c r="R1032" s="145"/>
      <c r="S1032" s="210"/>
      <c r="T1032" s="211"/>
      <c r="U1032" s="211"/>
      <c r="V1032" s="84"/>
      <c r="W1032" s="84"/>
      <c r="X1032" s="145"/>
      <c r="Y1032" s="145"/>
      <c r="Z1032" s="145"/>
    </row>
    <row r="1033" spans="16:26" ht="15.75">
      <c r="P1033" s="84"/>
      <c r="Q1033" s="145"/>
      <c r="R1033" s="145"/>
      <c r="S1033" s="210"/>
      <c r="T1033" s="211"/>
      <c r="U1033" s="211"/>
      <c r="V1033" s="84"/>
      <c r="W1033" s="84"/>
      <c r="X1033" s="145"/>
      <c r="Y1033" s="145"/>
      <c r="Z1033" s="145"/>
    </row>
    <row r="1034" spans="16:26" ht="15.75">
      <c r="P1034" s="108"/>
      <c r="Q1034" s="108"/>
      <c r="R1034" s="108"/>
      <c r="S1034" s="108"/>
      <c r="T1034" s="108"/>
      <c r="U1034" s="108"/>
      <c r="V1034" s="108"/>
      <c r="W1034" s="108"/>
      <c r="X1034" s="87"/>
      <c r="Y1034" s="87"/>
      <c r="Z1034" s="87"/>
    </row>
    <row r="1035" spans="16:26" ht="15.75">
      <c r="P1035" s="84"/>
      <c r="Q1035" s="145"/>
      <c r="R1035" s="145"/>
      <c r="S1035" s="210"/>
      <c r="T1035" s="211"/>
      <c r="U1035" s="211"/>
      <c r="V1035" s="84"/>
      <c r="W1035" s="84"/>
      <c r="X1035" s="145"/>
      <c r="Y1035" s="145"/>
      <c r="Z1035" s="145"/>
    </row>
    <row r="1036" spans="16:26" ht="15.75">
      <c r="P1036" s="84"/>
      <c r="Q1036" s="145"/>
      <c r="R1036" s="145"/>
      <c r="S1036" s="210"/>
      <c r="T1036" s="211"/>
      <c r="U1036" s="211"/>
      <c r="V1036" s="84"/>
      <c r="W1036" s="84"/>
      <c r="X1036" s="145"/>
      <c r="Y1036" s="145"/>
      <c r="Z1036" s="145"/>
    </row>
    <row r="1037" spans="16:26" ht="15.75">
      <c r="P1037" s="84"/>
      <c r="Q1037" s="145"/>
      <c r="R1037" s="145"/>
      <c r="S1037" s="210"/>
      <c r="T1037" s="211"/>
      <c r="U1037" s="211"/>
      <c r="V1037" s="84"/>
      <c r="W1037" s="84"/>
      <c r="X1037" s="145"/>
      <c r="Y1037" s="145"/>
      <c r="Z1037" s="145"/>
    </row>
    <row r="1038" spans="16:26" ht="15.75">
      <c r="P1038" s="84"/>
      <c r="Q1038" s="145"/>
      <c r="R1038" s="145"/>
      <c r="S1038" s="210"/>
      <c r="T1038" s="211"/>
      <c r="U1038" s="211"/>
      <c r="V1038" s="84"/>
      <c r="W1038" s="84"/>
      <c r="X1038" s="145"/>
      <c r="Y1038" s="145"/>
      <c r="Z1038" s="145"/>
    </row>
    <row r="1039" spans="16:26" ht="15.75">
      <c r="P1039" s="108"/>
      <c r="Q1039" s="108"/>
      <c r="R1039" s="108"/>
      <c r="S1039" s="108"/>
      <c r="T1039" s="108"/>
      <c r="U1039" s="108"/>
      <c r="V1039" s="108"/>
      <c r="W1039" s="108"/>
      <c r="X1039" s="87"/>
      <c r="Y1039" s="87"/>
      <c r="Z1039" s="87"/>
    </row>
    <row r="1040" spans="16:26" ht="15.75">
      <c r="P1040" s="84"/>
      <c r="Q1040" s="145"/>
      <c r="R1040" s="145"/>
      <c r="S1040" s="210"/>
      <c r="T1040" s="211"/>
      <c r="U1040" s="211"/>
      <c r="V1040" s="84"/>
      <c r="W1040" s="84"/>
      <c r="X1040" s="145"/>
      <c r="Y1040" s="145"/>
      <c r="Z1040" s="145"/>
    </row>
    <row r="1041" spans="16:26" ht="15.75">
      <c r="P1041" s="84"/>
      <c r="Q1041" s="145"/>
      <c r="R1041" s="145"/>
      <c r="S1041" s="210"/>
      <c r="T1041" s="211"/>
      <c r="U1041" s="211"/>
      <c r="V1041" s="84"/>
      <c r="W1041" s="84"/>
      <c r="X1041" s="145"/>
      <c r="Y1041" s="145"/>
      <c r="Z1041" s="145"/>
    </row>
    <row r="1042" spans="16:26" ht="15.75">
      <c r="P1042" s="84"/>
      <c r="Q1042" s="145"/>
      <c r="R1042" s="145"/>
      <c r="S1042" s="210"/>
      <c r="T1042" s="211"/>
      <c r="U1042" s="211"/>
      <c r="V1042" s="84"/>
      <c r="W1042" s="84"/>
      <c r="X1042" s="145"/>
      <c r="Y1042" s="145"/>
      <c r="Z1042" s="145"/>
    </row>
    <row r="1043" spans="16:26" ht="15.75">
      <c r="P1043" s="84"/>
      <c r="Q1043" s="145"/>
      <c r="R1043" s="145"/>
      <c r="S1043" s="210"/>
      <c r="T1043" s="211"/>
      <c r="U1043" s="211"/>
      <c r="V1043" s="84"/>
      <c r="W1043" s="84"/>
      <c r="X1043" s="145"/>
      <c r="Y1043" s="145"/>
      <c r="Z1043" s="145"/>
    </row>
    <row r="1044" spans="16:26" ht="15.75">
      <c r="P1044" s="108"/>
      <c r="Q1044" s="108"/>
      <c r="R1044" s="108"/>
      <c r="S1044" s="108"/>
      <c r="T1044" s="108"/>
      <c r="U1044" s="108"/>
      <c r="V1044" s="108"/>
      <c r="W1044" s="108"/>
      <c r="X1044" s="87"/>
      <c r="Y1044" s="87"/>
      <c r="Z1044" s="87"/>
    </row>
    <row r="1045" spans="16:26" ht="15.75">
      <c r="P1045" s="84"/>
      <c r="Q1045" s="145"/>
      <c r="R1045" s="145"/>
      <c r="S1045" s="210"/>
      <c r="T1045" s="211"/>
      <c r="U1045" s="211"/>
      <c r="V1045" s="84"/>
      <c r="W1045" s="84"/>
      <c r="X1045" s="145"/>
      <c r="Y1045" s="145"/>
      <c r="Z1045" s="145"/>
    </row>
    <row r="1046" spans="16:26" ht="15.75">
      <c r="P1046" s="84"/>
      <c r="Q1046" s="145"/>
      <c r="R1046" s="145"/>
      <c r="S1046" s="210"/>
      <c r="T1046" s="211"/>
      <c r="U1046" s="211"/>
      <c r="V1046" s="84"/>
      <c r="W1046" s="84"/>
      <c r="X1046" s="145"/>
      <c r="Y1046" s="145"/>
      <c r="Z1046" s="145"/>
    </row>
    <row r="1047" spans="16:26" ht="15.75">
      <c r="P1047" s="84"/>
      <c r="Q1047" s="145"/>
      <c r="R1047" s="145"/>
      <c r="S1047" s="210"/>
      <c r="T1047" s="211"/>
      <c r="U1047" s="211"/>
      <c r="V1047" s="84"/>
      <c r="W1047" s="84"/>
      <c r="X1047" s="145"/>
      <c r="Y1047" s="145"/>
      <c r="Z1047" s="145"/>
    </row>
    <row r="1048" spans="16:26" ht="15.75">
      <c r="P1048" s="84"/>
      <c r="Q1048" s="145"/>
      <c r="R1048" s="145"/>
      <c r="S1048" s="210"/>
      <c r="T1048" s="211"/>
      <c r="U1048" s="211"/>
      <c r="V1048" s="84"/>
      <c r="W1048" s="84"/>
      <c r="X1048" s="145"/>
      <c r="Y1048" s="145"/>
      <c r="Z1048" s="145"/>
    </row>
    <row r="1049" spans="16:26" ht="15.75">
      <c r="P1049" s="108"/>
      <c r="Q1049" s="108"/>
      <c r="R1049" s="108"/>
      <c r="S1049" s="108"/>
      <c r="T1049" s="108"/>
      <c r="U1049" s="108"/>
      <c r="V1049" s="108"/>
      <c r="W1049" s="108"/>
      <c r="X1049" s="87"/>
      <c r="Y1049" s="87"/>
      <c r="Z1049" s="87"/>
    </row>
    <row r="1050" spans="16:26" ht="15.75">
      <c r="P1050" s="84"/>
      <c r="Q1050" s="145"/>
      <c r="R1050" s="145"/>
      <c r="S1050" s="210"/>
      <c r="T1050" s="211"/>
      <c r="U1050" s="211"/>
      <c r="V1050" s="84"/>
      <c r="W1050" s="84"/>
      <c r="X1050" s="145"/>
      <c r="Y1050" s="145"/>
      <c r="Z1050" s="145"/>
    </row>
    <row r="1051" spans="16:26" ht="15.75">
      <c r="P1051" s="84"/>
      <c r="Q1051" s="145"/>
      <c r="R1051" s="145"/>
      <c r="S1051" s="210"/>
      <c r="T1051" s="211"/>
      <c r="U1051" s="211"/>
      <c r="V1051" s="84"/>
      <c r="W1051" s="84"/>
      <c r="X1051" s="145"/>
      <c r="Y1051" s="145"/>
      <c r="Z1051" s="145"/>
    </row>
    <row r="1052" spans="16:26" ht="15.75">
      <c r="P1052" s="84"/>
      <c r="Q1052" s="145"/>
      <c r="R1052" s="145"/>
      <c r="S1052" s="210"/>
      <c r="T1052" s="211"/>
      <c r="U1052" s="211"/>
      <c r="V1052" s="84"/>
      <c r="W1052" s="84"/>
      <c r="X1052" s="145"/>
      <c r="Y1052" s="145"/>
      <c r="Z1052" s="145"/>
    </row>
    <row r="1053" spans="16:26" ht="15.75">
      <c r="P1053" s="84"/>
      <c r="Q1053" s="145"/>
      <c r="R1053" s="145"/>
      <c r="S1053" s="210"/>
      <c r="T1053" s="211"/>
      <c r="U1053" s="211"/>
      <c r="V1053" s="84"/>
      <c r="W1053" s="84"/>
      <c r="X1053" s="145"/>
      <c r="Y1053" s="145"/>
      <c r="Z1053" s="145"/>
    </row>
    <row r="1054" spans="16:26" ht="15.75">
      <c r="P1054" s="108"/>
      <c r="Q1054" s="108"/>
      <c r="R1054" s="108"/>
      <c r="S1054" s="108"/>
      <c r="T1054" s="108"/>
      <c r="U1054" s="108"/>
      <c r="V1054" s="108"/>
      <c r="W1054" s="108"/>
      <c r="X1054" s="87"/>
      <c r="Y1054" s="87"/>
      <c r="Z1054" s="87"/>
    </row>
    <row r="1055" spans="16:26" ht="15.75">
      <c r="P1055" s="84"/>
      <c r="Q1055" s="145"/>
      <c r="R1055" s="145"/>
      <c r="S1055" s="210"/>
      <c r="T1055" s="211"/>
      <c r="U1055" s="211"/>
      <c r="V1055" s="84"/>
      <c r="W1055" s="84"/>
      <c r="X1055" s="145"/>
      <c r="Y1055" s="145"/>
      <c r="Z1055" s="145"/>
    </row>
    <row r="1056" spans="16:26" ht="15.75">
      <c r="P1056" s="84"/>
      <c r="Q1056" s="145"/>
      <c r="R1056" s="145"/>
      <c r="S1056" s="210"/>
      <c r="T1056" s="211"/>
      <c r="U1056" s="211"/>
      <c r="V1056" s="84"/>
      <c r="W1056" s="84"/>
      <c r="X1056" s="145"/>
      <c r="Y1056" s="145"/>
      <c r="Z1056" s="145"/>
    </row>
    <row r="1057" spans="16:26" ht="15.75">
      <c r="P1057" s="84"/>
      <c r="Q1057" s="145"/>
      <c r="R1057" s="145"/>
      <c r="S1057" s="210"/>
      <c r="T1057" s="211"/>
      <c r="U1057" s="211"/>
      <c r="V1057" s="84"/>
      <c r="W1057" s="84"/>
      <c r="X1057" s="145"/>
      <c r="Y1057" s="145"/>
      <c r="Z1057" s="145"/>
    </row>
    <row r="1058" spans="16:26" ht="15.75">
      <c r="P1058" s="84"/>
      <c r="Q1058" s="145"/>
      <c r="R1058" s="145"/>
      <c r="S1058" s="210"/>
      <c r="T1058" s="211"/>
      <c r="U1058" s="211"/>
      <c r="V1058" s="84"/>
      <c r="W1058" s="84"/>
      <c r="X1058" s="145"/>
      <c r="Y1058" s="145"/>
      <c r="Z1058" s="145"/>
    </row>
    <row r="1059" spans="16:26" ht="15.75">
      <c r="P1059" s="108"/>
      <c r="Q1059" s="108"/>
      <c r="R1059" s="108"/>
      <c r="S1059" s="108"/>
      <c r="T1059" s="108"/>
      <c r="U1059" s="108"/>
      <c r="V1059" s="108"/>
      <c r="W1059" s="108"/>
      <c r="X1059" s="87"/>
      <c r="Y1059" s="87"/>
      <c r="Z1059" s="87"/>
    </row>
    <row r="1060" spans="16:26" ht="15.75">
      <c r="P1060" s="84"/>
      <c r="Q1060" s="145"/>
      <c r="R1060" s="145"/>
      <c r="S1060" s="210"/>
      <c r="T1060" s="211"/>
      <c r="U1060" s="211"/>
      <c r="V1060" s="84"/>
      <c r="W1060" s="84"/>
      <c r="X1060" s="145"/>
      <c r="Y1060" s="145"/>
      <c r="Z1060" s="145"/>
    </row>
    <row r="1061" spans="16:26" ht="15.75">
      <c r="P1061" s="84"/>
      <c r="Q1061" s="145"/>
      <c r="R1061" s="145"/>
      <c r="S1061" s="210"/>
      <c r="T1061" s="211"/>
      <c r="U1061" s="211"/>
      <c r="V1061" s="84"/>
      <c r="W1061" s="84"/>
      <c r="X1061" s="145"/>
      <c r="Y1061" s="145"/>
      <c r="Z1061" s="145"/>
    </row>
    <row r="1062" spans="16:26" ht="15.75">
      <c r="P1062" s="84"/>
      <c r="Q1062" s="145"/>
      <c r="R1062" s="145"/>
      <c r="S1062" s="210"/>
      <c r="T1062" s="211"/>
      <c r="U1062" s="211"/>
      <c r="V1062" s="84"/>
      <c r="W1062" s="84"/>
      <c r="X1062" s="145"/>
      <c r="Y1062" s="145"/>
      <c r="Z1062" s="145"/>
    </row>
    <row r="1063" spans="16:26" ht="15.75">
      <c r="P1063" s="84"/>
      <c r="Q1063" s="145"/>
      <c r="R1063" s="145"/>
      <c r="S1063" s="210"/>
      <c r="T1063" s="211"/>
      <c r="U1063" s="211"/>
      <c r="V1063" s="84"/>
      <c r="W1063" s="84"/>
      <c r="X1063" s="145"/>
      <c r="Y1063" s="145"/>
      <c r="Z1063" s="145"/>
    </row>
    <row r="1064" spans="16:26" ht="15.75">
      <c r="P1064" s="108"/>
      <c r="Q1064" s="108"/>
      <c r="R1064" s="108"/>
      <c r="S1064" s="108"/>
      <c r="T1064" s="108"/>
      <c r="U1064" s="108"/>
      <c r="V1064" s="108"/>
      <c r="W1064" s="108"/>
      <c r="X1064" s="87"/>
      <c r="Y1064" s="87"/>
      <c r="Z1064" s="87"/>
    </row>
    <row r="1065" spans="16:26" ht="15.75">
      <c r="P1065" s="84"/>
      <c r="Q1065" s="145"/>
      <c r="R1065" s="145"/>
      <c r="S1065" s="210"/>
      <c r="T1065" s="211"/>
      <c r="U1065" s="211"/>
      <c r="V1065" s="84"/>
      <c r="W1065" s="84"/>
      <c r="X1065" s="145"/>
      <c r="Y1065" s="145"/>
      <c r="Z1065" s="145"/>
    </row>
    <row r="1066" spans="16:26" ht="15.75">
      <c r="P1066" s="84"/>
      <c r="Q1066" s="145"/>
      <c r="R1066" s="145"/>
      <c r="S1066" s="210"/>
      <c r="T1066" s="211"/>
      <c r="U1066" s="211"/>
      <c r="V1066" s="84"/>
      <c r="W1066" s="84"/>
      <c r="X1066" s="145"/>
      <c r="Y1066" s="145"/>
      <c r="Z1066" s="145"/>
    </row>
    <row r="1067" spans="16:26" ht="15.75">
      <c r="P1067" s="84"/>
      <c r="Q1067" s="145"/>
      <c r="R1067" s="145"/>
      <c r="S1067" s="210"/>
      <c r="T1067" s="211"/>
      <c r="U1067" s="211"/>
      <c r="V1067" s="84"/>
      <c r="W1067" s="84"/>
      <c r="X1067" s="145"/>
      <c r="Y1067" s="145"/>
      <c r="Z1067" s="145"/>
    </row>
    <row r="1068" spans="16:26" ht="15.75">
      <c r="P1068" s="84"/>
      <c r="Q1068" s="145"/>
      <c r="R1068" s="145"/>
      <c r="S1068" s="210"/>
      <c r="T1068" s="211"/>
      <c r="U1068" s="211"/>
      <c r="V1068" s="84"/>
      <c r="W1068" s="84"/>
      <c r="X1068" s="145"/>
      <c r="Y1068" s="145"/>
      <c r="Z1068" s="145"/>
    </row>
    <row r="1069" spans="16:26" ht="15.75">
      <c r="P1069" s="108"/>
      <c r="Q1069" s="108"/>
      <c r="R1069" s="108"/>
      <c r="S1069" s="108"/>
      <c r="T1069" s="108"/>
      <c r="U1069" s="108"/>
      <c r="V1069" s="108"/>
      <c r="W1069" s="108"/>
      <c r="X1069" s="87"/>
      <c r="Y1069" s="87"/>
      <c r="Z1069" s="87"/>
    </row>
    <row r="1070" spans="16:26" ht="15.75">
      <c r="P1070" s="84"/>
      <c r="Q1070" s="145"/>
      <c r="R1070" s="145"/>
      <c r="S1070" s="210"/>
      <c r="T1070" s="211"/>
      <c r="U1070" s="211"/>
      <c r="V1070" s="84"/>
      <c r="W1070" s="84"/>
      <c r="X1070" s="145"/>
      <c r="Y1070" s="145"/>
      <c r="Z1070" s="145"/>
    </row>
    <row r="1071" spans="16:26" ht="15.75">
      <c r="P1071" s="84"/>
      <c r="Q1071" s="145"/>
      <c r="R1071" s="145"/>
      <c r="S1071" s="210"/>
      <c r="T1071" s="211"/>
      <c r="U1071" s="211"/>
      <c r="V1071" s="84"/>
      <c r="W1071" s="84"/>
      <c r="X1071" s="145"/>
      <c r="Y1071" s="145"/>
      <c r="Z1071" s="145"/>
    </row>
    <row r="1072" spans="16:26" ht="15.75">
      <c r="P1072" s="84"/>
      <c r="Q1072" s="145"/>
      <c r="R1072" s="145"/>
      <c r="S1072" s="210"/>
      <c r="T1072" s="211"/>
      <c r="U1072" s="211"/>
      <c r="V1072" s="84"/>
      <c r="W1072" s="84"/>
      <c r="X1072" s="145"/>
      <c r="Y1072" s="145"/>
      <c r="Z1072" s="145"/>
    </row>
    <row r="1073" spans="16:26" ht="15.75">
      <c r="P1073" s="84"/>
      <c r="Q1073" s="145"/>
      <c r="R1073" s="145"/>
      <c r="S1073" s="210"/>
      <c r="T1073" s="211"/>
      <c r="U1073" s="211"/>
      <c r="V1073" s="84"/>
      <c r="W1073" s="84"/>
      <c r="X1073" s="145"/>
      <c r="Y1073" s="145"/>
      <c r="Z1073" s="145"/>
    </row>
    <row r="1074" spans="16:26" ht="15.75">
      <c r="P1074" s="108"/>
      <c r="Q1074" s="108"/>
      <c r="R1074" s="108"/>
      <c r="S1074" s="108"/>
      <c r="T1074" s="108"/>
      <c r="U1074" s="108"/>
      <c r="V1074" s="108"/>
      <c r="W1074" s="108"/>
      <c r="X1074" s="87"/>
      <c r="Y1074" s="87"/>
      <c r="Z1074" s="87"/>
    </row>
    <row r="1075" spans="16:26" ht="15.75">
      <c r="P1075" s="84"/>
      <c r="Q1075" s="145"/>
      <c r="R1075" s="145"/>
      <c r="S1075" s="210"/>
      <c r="T1075" s="211"/>
      <c r="U1075" s="211"/>
      <c r="V1075" s="84"/>
      <c r="W1075" s="84"/>
      <c r="X1075" s="145"/>
      <c r="Y1075" s="145"/>
      <c r="Z1075" s="145"/>
    </row>
    <row r="1076" spans="16:26" ht="15.75">
      <c r="P1076" s="84"/>
      <c r="Q1076" s="145"/>
      <c r="R1076" s="145"/>
      <c r="S1076" s="210"/>
      <c r="T1076" s="211"/>
      <c r="U1076" s="211"/>
      <c r="V1076" s="84"/>
      <c r="W1076" s="84"/>
      <c r="X1076" s="145"/>
      <c r="Y1076" s="145"/>
      <c r="Z1076" s="145"/>
    </row>
    <row r="1077" spans="16:26" ht="15.75">
      <c r="P1077" s="84"/>
      <c r="Q1077" s="145"/>
      <c r="R1077" s="145"/>
      <c r="S1077" s="210"/>
      <c r="T1077" s="211"/>
      <c r="U1077" s="211"/>
      <c r="V1077" s="84"/>
      <c r="W1077" s="84"/>
      <c r="X1077" s="145"/>
      <c r="Y1077" s="145"/>
      <c r="Z1077" s="145"/>
    </row>
    <row r="1078" spans="16:26" ht="15.75">
      <c r="P1078" s="84"/>
      <c r="Q1078" s="145"/>
      <c r="R1078" s="145"/>
      <c r="S1078" s="210"/>
      <c r="T1078" s="211"/>
      <c r="U1078" s="211"/>
      <c r="V1078" s="84"/>
      <c r="W1078" s="84"/>
      <c r="X1078" s="145"/>
      <c r="Y1078" s="145"/>
      <c r="Z1078" s="145"/>
    </row>
    <row r="1079" spans="16:26" ht="15.75">
      <c r="P1079" s="108"/>
      <c r="Q1079" s="108"/>
      <c r="R1079" s="108"/>
      <c r="S1079" s="108"/>
      <c r="T1079" s="108"/>
      <c r="U1079" s="108"/>
      <c r="V1079" s="108"/>
      <c r="W1079" s="108"/>
      <c r="X1079" s="87"/>
      <c r="Y1079" s="87"/>
      <c r="Z1079" s="87"/>
    </row>
    <row r="1080" spans="16:26" ht="15.75">
      <c r="P1080" s="84"/>
      <c r="Q1080" s="145"/>
      <c r="R1080" s="145"/>
      <c r="S1080" s="210"/>
      <c r="T1080" s="211"/>
      <c r="U1080" s="211"/>
      <c r="V1080" s="84"/>
      <c r="W1080" s="84"/>
      <c r="X1080" s="145"/>
      <c r="Y1080" s="145"/>
      <c r="Z1080" s="145"/>
    </row>
    <row r="1081" spans="16:26" ht="15.75">
      <c r="P1081" s="84"/>
      <c r="Q1081" s="145"/>
      <c r="R1081" s="145"/>
      <c r="S1081" s="210"/>
      <c r="T1081" s="211"/>
      <c r="U1081" s="211"/>
      <c r="V1081" s="84"/>
      <c r="W1081" s="84"/>
      <c r="X1081" s="145"/>
      <c r="Y1081" s="145"/>
      <c r="Z1081" s="145"/>
    </row>
    <row r="1082" spans="16:26" ht="15.75">
      <c r="P1082" s="84"/>
      <c r="Q1082" s="145"/>
      <c r="R1082" s="145"/>
      <c r="S1082" s="210"/>
      <c r="T1082" s="211"/>
      <c r="U1082" s="211"/>
      <c r="V1082" s="84"/>
      <c r="W1082" s="84"/>
      <c r="X1082" s="145"/>
      <c r="Y1082" s="145"/>
      <c r="Z1082" s="145"/>
    </row>
    <row r="1083" spans="16:26" ht="15.75">
      <c r="P1083" s="84"/>
      <c r="Q1083" s="145"/>
      <c r="R1083" s="145"/>
      <c r="S1083" s="210"/>
      <c r="T1083" s="211"/>
      <c r="U1083" s="211"/>
      <c r="V1083" s="84"/>
      <c r="W1083" s="84"/>
      <c r="X1083" s="145"/>
      <c r="Y1083" s="145"/>
      <c r="Z1083" s="145"/>
    </row>
    <row r="1084" spans="16:26" ht="15.75">
      <c r="P1084" s="108"/>
      <c r="Q1084" s="108"/>
      <c r="R1084" s="108"/>
      <c r="S1084" s="108"/>
      <c r="T1084" s="108"/>
      <c r="U1084" s="108"/>
      <c r="V1084" s="108"/>
      <c r="W1084" s="108"/>
      <c r="X1084" s="87"/>
      <c r="Y1084" s="87"/>
      <c r="Z1084" s="87"/>
    </row>
    <row r="1085" spans="16:26" ht="15.75">
      <c r="P1085" s="84"/>
      <c r="Q1085" s="145"/>
      <c r="R1085" s="145"/>
      <c r="S1085" s="210"/>
      <c r="T1085" s="211"/>
      <c r="U1085" s="211"/>
      <c r="V1085" s="84"/>
      <c r="W1085" s="84"/>
      <c r="X1085" s="145"/>
      <c r="Y1085" s="145"/>
      <c r="Z1085" s="145"/>
    </row>
    <row r="1086" spans="16:26" ht="15.75">
      <c r="P1086" s="84"/>
      <c r="Q1086" s="145"/>
      <c r="R1086" s="145"/>
      <c r="S1086" s="210"/>
      <c r="T1086" s="211"/>
      <c r="U1086" s="211"/>
      <c r="V1086" s="84"/>
      <c r="W1086" s="84"/>
      <c r="X1086" s="145"/>
      <c r="Y1086" s="145"/>
      <c r="Z1086" s="145"/>
    </row>
    <row r="1087" spans="16:26" ht="15.75">
      <c r="P1087" s="84"/>
      <c r="Q1087" s="145"/>
      <c r="R1087" s="145"/>
      <c r="S1087" s="210"/>
      <c r="T1087" s="211"/>
      <c r="U1087" s="211"/>
      <c r="V1087" s="84"/>
      <c r="W1087" s="84"/>
      <c r="X1087" s="145"/>
      <c r="Y1087" s="145"/>
      <c r="Z1087" s="145"/>
    </row>
    <row r="1088" spans="16:26" ht="15.75">
      <c r="P1088" s="84"/>
      <c r="Q1088" s="145"/>
      <c r="R1088" s="145"/>
      <c r="S1088" s="210"/>
      <c r="T1088" s="211"/>
      <c r="U1088" s="211"/>
      <c r="V1088" s="84"/>
      <c r="W1088" s="84"/>
      <c r="X1088" s="145"/>
      <c r="Y1088" s="145"/>
      <c r="Z1088" s="145"/>
    </row>
    <row r="1089" spans="16:26" ht="15.75">
      <c r="P1089" s="108"/>
      <c r="Q1089" s="108"/>
      <c r="R1089" s="108"/>
      <c r="S1089" s="108"/>
      <c r="T1089" s="108"/>
      <c r="U1089" s="108"/>
      <c r="V1089" s="108"/>
      <c r="W1089" s="108"/>
      <c r="X1089" s="87"/>
      <c r="Y1089" s="87"/>
      <c r="Z1089" s="87"/>
    </row>
    <row r="1090" spans="16:26" ht="15.75">
      <c r="P1090" s="84"/>
      <c r="Q1090" s="145"/>
      <c r="R1090" s="145"/>
      <c r="S1090" s="210"/>
      <c r="T1090" s="211"/>
      <c r="U1090" s="211"/>
      <c r="V1090" s="84"/>
      <c r="W1090" s="84"/>
      <c r="X1090" s="145"/>
      <c r="Y1090" s="145"/>
      <c r="Z1090" s="145"/>
    </row>
    <row r="1091" spans="16:26" ht="15.75">
      <c r="P1091" s="84"/>
      <c r="Q1091" s="145"/>
      <c r="R1091" s="145"/>
      <c r="S1091" s="210"/>
      <c r="T1091" s="211"/>
      <c r="U1091" s="211"/>
      <c r="V1091" s="84"/>
      <c r="W1091" s="84"/>
      <c r="X1091" s="145"/>
      <c r="Y1091" s="145"/>
      <c r="Z1091" s="145"/>
    </row>
    <row r="1092" spans="16:26" ht="15.75">
      <c r="P1092" s="84"/>
      <c r="Q1092" s="145"/>
      <c r="R1092" s="145"/>
      <c r="S1092" s="210"/>
      <c r="T1092" s="211"/>
      <c r="U1092" s="211"/>
      <c r="V1092" s="84"/>
      <c r="W1092" s="84"/>
      <c r="X1092" s="145"/>
      <c r="Y1092" s="145"/>
      <c r="Z1092" s="145"/>
    </row>
    <row r="1093" spans="16:26" ht="15.75">
      <c r="P1093" s="84"/>
      <c r="Q1093" s="145"/>
      <c r="R1093" s="145"/>
      <c r="S1093" s="210"/>
      <c r="T1093" s="211"/>
      <c r="U1093" s="211"/>
      <c r="V1093" s="84"/>
      <c r="W1093" s="84"/>
      <c r="X1093" s="145"/>
      <c r="Y1093" s="145"/>
      <c r="Z1093" s="145"/>
    </row>
    <row r="1094" spans="16:26" ht="15.75">
      <c r="P1094" s="108"/>
      <c r="Q1094" s="108"/>
      <c r="R1094" s="108"/>
      <c r="S1094" s="108"/>
      <c r="T1094" s="108"/>
      <c r="U1094" s="108"/>
      <c r="V1094" s="108"/>
      <c r="W1094" s="108"/>
      <c r="X1094" s="87"/>
      <c r="Y1094" s="87"/>
      <c r="Z1094" s="87"/>
    </row>
    <row r="1095" spans="16:26" ht="15.75">
      <c r="P1095" s="84"/>
      <c r="Q1095" s="145"/>
      <c r="R1095" s="145"/>
      <c r="S1095" s="210"/>
      <c r="T1095" s="211"/>
      <c r="U1095" s="211"/>
      <c r="V1095" s="84"/>
      <c r="W1095" s="84"/>
      <c r="X1095" s="145"/>
      <c r="Y1095" s="145"/>
      <c r="Z1095" s="145"/>
    </row>
    <row r="1096" spans="16:26" ht="15.75">
      <c r="P1096" s="84"/>
      <c r="Q1096" s="145"/>
      <c r="R1096" s="145"/>
      <c r="S1096" s="210"/>
      <c r="T1096" s="211"/>
      <c r="U1096" s="211"/>
      <c r="V1096" s="84"/>
      <c r="W1096" s="84"/>
      <c r="X1096" s="145"/>
      <c r="Y1096" s="145"/>
      <c r="Z1096" s="145"/>
    </row>
    <row r="1097" spans="16:26" ht="15.75">
      <c r="P1097" s="84"/>
      <c r="Q1097" s="145"/>
      <c r="R1097" s="145"/>
      <c r="S1097" s="210"/>
      <c r="T1097" s="211"/>
      <c r="U1097" s="211"/>
      <c r="V1097" s="84"/>
      <c r="W1097" s="84"/>
      <c r="X1097" s="145"/>
      <c r="Y1097" s="145"/>
      <c r="Z1097" s="145"/>
    </row>
    <row r="1098" spans="16:26" ht="15.75">
      <c r="P1098" s="84"/>
      <c r="Q1098" s="145"/>
      <c r="R1098" s="145"/>
      <c r="S1098" s="210"/>
      <c r="T1098" s="211"/>
      <c r="U1098" s="211"/>
      <c r="V1098" s="84"/>
      <c r="W1098" s="84"/>
      <c r="X1098" s="145"/>
      <c r="Y1098" s="145"/>
      <c r="Z1098" s="145"/>
    </row>
    <row r="1099" spans="16:26" ht="15.75">
      <c r="P1099" s="108"/>
      <c r="Q1099" s="108"/>
      <c r="R1099" s="108"/>
      <c r="S1099" s="108"/>
      <c r="T1099" s="108"/>
      <c r="U1099" s="108"/>
      <c r="V1099" s="108"/>
      <c r="W1099" s="108"/>
      <c r="X1099" s="87"/>
      <c r="Y1099" s="87"/>
      <c r="Z1099" s="87"/>
    </row>
    <row r="1100" spans="16:26" ht="15.75">
      <c r="P1100" s="84"/>
      <c r="Q1100" s="145"/>
      <c r="R1100" s="145"/>
      <c r="S1100" s="210"/>
      <c r="T1100" s="211"/>
      <c r="U1100" s="211"/>
      <c r="V1100" s="84"/>
      <c r="W1100" s="84"/>
      <c r="X1100" s="145"/>
      <c r="Y1100" s="145"/>
      <c r="Z1100" s="145"/>
    </row>
    <row r="1101" spans="16:26" ht="15.75">
      <c r="P1101" s="84"/>
      <c r="Q1101" s="145"/>
      <c r="R1101" s="145"/>
      <c r="S1101" s="210"/>
      <c r="T1101" s="211"/>
      <c r="U1101" s="211"/>
      <c r="V1101" s="84"/>
      <c r="W1101" s="84"/>
      <c r="X1101" s="145"/>
      <c r="Y1101" s="145"/>
      <c r="Z1101" s="145"/>
    </row>
    <row r="1102" spans="16:26" ht="15.75">
      <c r="P1102" s="84"/>
      <c r="Q1102" s="145"/>
      <c r="R1102" s="145"/>
      <c r="S1102" s="210"/>
      <c r="T1102" s="211"/>
      <c r="U1102" s="211"/>
      <c r="V1102" s="84"/>
      <c r="W1102" s="84"/>
      <c r="X1102" s="145"/>
      <c r="Y1102" s="145"/>
      <c r="Z1102" s="145"/>
    </row>
    <row r="1103" spans="16:26" ht="15.75">
      <c r="P1103" s="84"/>
      <c r="Q1103" s="145"/>
      <c r="R1103" s="145"/>
      <c r="S1103" s="210"/>
      <c r="T1103" s="211"/>
      <c r="U1103" s="211"/>
      <c r="V1103" s="84"/>
      <c r="W1103" s="84"/>
      <c r="X1103" s="145"/>
      <c r="Y1103" s="145"/>
      <c r="Z1103" s="145"/>
    </row>
    <row r="1104" spans="16:26" ht="15.75">
      <c r="P1104" s="108"/>
      <c r="Q1104" s="108"/>
      <c r="R1104" s="108"/>
      <c r="S1104" s="108"/>
      <c r="T1104" s="108"/>
      <c r="U1104" s="108"/>
      <c r="V1104" s="108"/>
      <c r="W1104" s="108"/>
      <c r="X1104" s="87"/>
      <c r="Y1104" s="87"/>
      <c r="Z1104" s="87"/>
    </row>
    <row r="1105" spans="16:26" ht="15.75">
      <c r="P1105" s="84"/>
      <c r="Q1105" s="145"/>
      <c r="R1105" s="145"/>
      <c r="S1105" s="210"/>
      <c r="T1105" s="211"/>
      <c r="U1105" s="211"/>
      <c r="V1105" s="84"/>
      <c r="W1105" s="84"/>
      <c r="X1105" s="145"/>
      <c r="Y1105" s="145"/>
      <c r="Z1105" s="145"/>
    </row>
    <row r="1106" spans="16:26" ht="15.75">
      <c r="P1106" s="84"/>
      <c r="Q1106" s="145"/>
      <c r="R1106" s="145"/>
      <c r="S1106" s="210"/>
      <c r="T1106" s="211"/>
      <c r="U1106" s="211"/>
      <c r="V1106" s="84"/>
      <c r="W1106" s="84"/>
      <c r="X1106" s="145"/>
      <c r="Y1106" s="145"/>
      <c r="Z1106" s="145"/>
    </row>
    <row r="1107" spans="16:26" ht="15.75">
      <c r="P1107" s="84"/>
      <c r="Q1107" s="145"/>
      <c r="R1107" s="145"/>
      <c r="S1107" s="210"/>
      <c r="T1107" s="211"/>
      <c r="U1107" s="211"/>
      <c r="V1107" s="84"/>
      <c r="W1107" s="84"/>
      <c r="X1107" s="145"/>
      <c r="Y1107" s="145"/>
      <c r="Z1107" s="145"/>
    </row>
    <row r="1108" spans="16:26" ht="15.75">
      <c r="P1108" s="84"/>
      <c r="Q1108" s="145"/>
      <c r="R1108" s="145"/>
      <c r="S1108" s="210"/>
      <c r="T1108" s="211"/>
      <c r="U1108" s="211"/>
      <c r="V1108" s="84"/>
      <c r="W1108" s="84"/>
      <c r="X1108" s="145"/>
      <c r="Y1108" s="145"/>
      <c r="Z1108" s="145"/>
    </row>
    <row r="1109" spans="16:26" ht="15.75">
      <c r="P1109" s="108"/>
      <c r="Q1109" s="108"/>
      <c r="R1109" s="108"/>
      <c r="S1109" s="108"/>
      <c r="T1109" s="108"/>
      <c r="U1109" s="108"/>
      <c r="V1109" s="108"/>
      <c r="W1109" s="108"/>
      <c r="X1109" s="87"/>
      <c r="Y1109" s="87"/>
      <c r="Z1109" s="87"/>
    </row>
    <row r="1110" spans="16:26" ht="15.75">
      <c r="P1110" s="84"/>
      <c r="Q1110" s="145"/>
      <c r="R1110" s="145"/>
      <c r="S1110" s="210"/>
      <c r="T1110" s="211"/>
      <c r="U1110" s="211"/>
      <c r="V1110" s="84"/>
      <c r="W1110" s="84"/>
      <c r="X1110" s="145"/>
      <c r="Y1110" s="145"/>
      <c r="Z1110" s="145"/>
    </row>
    <row r="1111" spans="16:26" ht="15.75">
      <c r="P1111" s="84"/>
      <c r="Q1111" s="145"/>
      <c r="R1111" s="145"/>
      <c r="S1111" s="210"/>
      <c r="T1111" s="211"/>
      <c r="U1111" s="211"/>
      <c r="V1111" s="84"/>
      <c r="W1111" s="84"/>
      <c r="X1111" s="145"/>
      <c r="Y1111" s="145"/>
      <c r="Z1111" s="145"/>
    </row>
    <row r="1112" spans="16:26" ht="15.75">
      <c r="P1112" s="84"/>
      <c r="Q1112" s="145"/>
      <c r="R1112" s="145"/>
      <c r="S1112" s="210"/>
      <c r="T1112" s="211"/>
      <c r="U1112" s="211"/>
      <c r="V1112" s="84"/>
      <c r="W1112" s="84"/>
      <c r="X1112" s="145"/>
      <c r="Y1112" s="145"/>
      <c r="Z1112" s="145"/>
    </row>
    <row r="1113" spans="16:26" ht="15.75">
      <c r="P1113" s="84"/>
      <c r="Q1113" s="145"/>
      <c r="R1113" s="145"/>
      <c r="S1113" s="210"/>
      <c r="T1113" s="211"/>
      <c r="U1113" s="211"/>
      <c r="V1113" s="84"/>
      <c r="W1113" s="84"/>
      <c r="X1113" s="145"/>
      <c r="Y1113" s="145"/>
      <c r="Z1113" s="145"/>
    </row>
    <row r="1114" spans="16:26" ht="15.75">
      <c r="P1114" s="108"/>
      <c r="Q1114" s="108"/>
      <c r="R1114" s="108"/>
      <c r="S1114" s="108"/>
      <c r="T1114" s="108"/>
      <c r="U1114" s="108"/>
      <c r="V1114" s="108"/>
      <c r="W1114" s="108"/>
      <c r="X1114" s="87"/>
      <c r="Y1114" s="87"/>
      <c r="Z1114" s="87"/>
    </row>
    <row r="1115" spans="16:26" ht="15.75">
      <c r="P1115" s="84"/>
      <c r="Q1115" s="145"/>
      <c r="R1115" s="145"/>
      <c r="S1115" s="210"/>
      <c r="T1115" s="211"/>
      <c r="U1115" s="211"/>
      <c r="V1115" s="84"/>
      <c r="W1115" s="84"/>
      <c r="X1115" s="145"/>
      <c r="Y1115" s="145"/>
      <c r="Z1115" s="145"/>
    </row>
    <row r="1116" spans="16:26" ht="15.75">
      <c r="P1116" s="84"/>
      <c r="Q1116" s="145"/>
      <c r="R1116" s="145"/>
      <c r="S1116" s="210"/>
      <c r="T1116" s="211"/>
      <c r="U1116" s="211"/>
      <c r="V1116" s="84"/>
      <c r="W1116" s="84"/>
      <c r="X1116" s="145"/>
      <c r="Y1116" s="145"/>
      <c r="Z1116" s="145"/>
    </row>
    <row r="1117" spans="16:26" ht="15.75">
      <c r="P1117" s="84"/>
      <c r="Q1117" s="145"/>
      <c r="R1117" s="145"/>
      <c r="S1117" s="210"/>
      <c r="T1117" s="211"/>
      <c r="U1117" s="211"/>
      <c r="V1117" s="84"/>
      <c r="W1117" s="84"/>
      <c r="X1117" s="145"/>
      <c r="Y1117" s="145"/>
      <c r="Z1117" s="145"/>
    </row>
    <row r="1118" spans="16:26" ht="15.75">
      <c r="P1118" s="84"/>
      <c r="Q1118" s="145"/>
      <c r="R1118" s="145"/>
      <c r="S1118" s="210"/>
      <c r="T1118" s="211"/>
      <c r="U1118" s="211"/>
      <c r="V1118" s="84"/>
      <c r="W1118" s="84"/>
      <c r="X1118" s="145"/>
      <c r="Y1118" s="145"/>
      <c r="Z1118" s="145"/>
    </row>
    <row r="1119" spans="16:26" ht="15.75">
      <c r="P1119" s="108"/>
      <c r="Q1119" s="108"/>
      <c r="R1119" s="108"/>
      <c r="S1119" s="108"/>
      <c r="T1119" s="108"/>
      <c r="U1119" s="108"/>
      <c r="V1119" s="108"/>
      <c r="W1119" s="108"/>
      <c r="X1119" s="87"/>
      <c r="Y1119" s="87"/>
      <c r="Z1119" s="87"/>
    </row>
    <row r="1120" spans="16:26" ht="15.75">
      <c r="P1120" s="84"/>
      <c r="Q1120" s="145"/>
      <c r="R1120" s="145"/>
      <c r="S1120" s="210"/>
      <c r="T1120" s="211"/>
      <c r="U1120" s="211"/>
      <c r="V1120" s="84"/>
      <c r="W1120" s="84"/>
      <c r="X1120" s="145"/>
      <c r="Y1120" s="145"/>
      <c r="Z1120" s="145"/>
    </row>
    <row r="1121" spans="16:26" ht="15.75">
      <c r="P1121" s="84"/>
      <c r="Q1121" s="145"/>
      <c r="R1121" s="145"/>
      <c r="S1121" s="210"/>
      <c r="T1121" s="211"/>
      <c r="U1121" s="211"/>
      <c r="V1121" s="84"/>
      <c r="W1121" s="84"/>
      <c r="X1121" s="145"/>
      <c r="Y1121" s="145"/>
      <c r="Z1121" s="145"/>
    </row>
    <row r="1122" spans="16:26" ht="15.75">
      <c r="P1122" s="84"/>
      <c r="Q1122" s="145"/>
      <c r="R1122" s="145"/>
      <c r="S1122" s="210"/>
      <c r="T1122" s="211"/>
      <c r="U1122" s="211"/>
      <c r="V1122" s="84"/>
      <c r="W1122" s="84"/>
      <c r="X1122" s="145"/>
      <c r="Y1122" s="145"/>
      <c r="Z1122" s="145"/>
    </row>
    <row r="1123" spans="16:26" ht="15.75">
      <c r="P1123" s="84"/>
      <c r="Q1123" s="145"/>
      <c r="R1123" s="145"/>
      <c r="S1123" s="210"/>
      <c r="T1123" s="211"/>
      <c r="U1123" s="211"/>
      <c r="V1123" s="84"/>
      <c r="W1123" s="84"/>
      <c r="X1123" s="145"/>
      <c r="Y1123" s="145"/>
      <c r="Z1123" s="145"/>
    </row>
    <row r="1124" spans="16:26" ht="15.75">
      <c r="P1124" s="108"/>
      <c r="Q1124" s="108"/>
      <c r="R1124" s="108"/>
      <c r="S1124" s="108"/>
      <c r="T1124" s="108"/>
      <c r="U1124" s="108"/>
      <c r="V1124" s="108"/>
      <c r="W1124" s="108"/>
      <c r="X1124" s="87"/>
      <c r="Y1124" s="87"/>
      <c r="Z1124" s="87"/>
    </row>
    <row r="1125" spans="16:26" ht="15.75">
      <c r="P1125" s="84"/>
      <c r="Q1125" s="145"/>
      <c r="R1125" s="145"/>
      <c r="S1125" s="210"/>
      <c r="T1125" s="211"/>
      <c r="U1125" s="211"/>
      <c r="V1125" s="84"/>
      <c r="W1125" s="84"/>
      <c r="X1125" s="145"/>
      <c r="Y1125" s="145"/>
      <c r="Z1125" s="145"/>
    </row>
    <row r="1126" spans="16:26" ht="15.75">
      <c r="P1126" s="84"/>
      <c r="Q1126" s="145"/>
      <c r="R1126" s="145"/>
      <c r="S1126" s="210"/>
      <c r="T1126" s="211"/>
      <c r="U1126" s="211"/>
      <c r="V1126" s="84"/>
      <c r="W1126" s="84"/>
      <c r="X1126" s="145"/>
      <c r="Y1126" s="145"/>
      <c r="Z1126" s="145"/>
    </row>
    <row r="1127" spans="16:26" ht="15.75">
      <c r="P1127" s="84"/>
      <c r="Q1127" s="145"/>
      <c r="R1127" s="145"/>
      <c r="S1127" s="210"/>
      <c r="T1127" s="211"/>
      <c r="U1127" s="211"/>
      <c r="V1127" s="84"/>
      <c r="W1127" s="84"/>
      <c r="X1127" s="145"/>
      <c r="Y1127" s="145"/>
      <c r="Z1127" s="145"/>
    </row>
    <row r="1128" spans="16:26" ht="15.75">
      <c r="P1128" s="84"/>
      <c r="Q1128" s="145"/>
      <c r="R1128" s="145"/>
      <c r="S1128" s="210"/>
      <c r="T1128" s="211"/>
      <c r="U1128" s="211"/>
      <c r="V1128" s="84"/>
      <c r="W1128" s="84"/>
      <c r="X1128" s="145"/>
      <c r="Y1128" s="145"/>
      <c r="Z1128" s="145"/>
    </row>
    <row r="1129" spans="16:26" ht="15.75">
      <c r="P1129" s="108"/>
      <c r="Q1129" s="108"/>
      <c r="R1129" s="108"/>
      <c r="S1129" s="108"/>
      <c r="T1129" s="108"/>
      <c r="U1129" s="108"/>
      <c r="V1129" s="108"/>
      <c r="W1129" s="108"/>
      <c r="X1129" s="87"/>
      <c r="Y1129" s="87"/>
      <c r="Z1129" s="87"/>
    </row>
    <row r="1130" spans="16:26" ht="15.75">
      <c r="P1130" s="84"/>
      <c r="Q1130" s="145"/>
      <c r="R1130" s="145"/>
      <c r="S1130" s="210"/>
      <c r="T1130" s="211"/>
      <c r="U1130" s="211"/>
      <c r="V1130" s="84"/>
      <c r="W1130" s="84"/>
      <c r="X1130" s="145"/>
      <c r="Y1130" s="145"/>
      <c r="Z1130" s="145"/>
    </row>
    <row r="1131" spans="16:26" ht="15.75">
      <c r="P1131" s="84"/>
      <c r="Q1131" s="145"/>
      <c r="R1131" s="145"/>
      <c r="S1131" s="210"/>
      <c r="T1131" s="211"/>
      <c r="U1131" s="211"/>
      <c r="V1131" s="84"/>
      <c r="W1131" s="84"/>
      <c r="X1131" s="145"/>
      <c r="Y1131" s="145"/>
      <c r="Z1131" s="145"/>
    </row>
    <row r="1132" spans="16:26" ht="15.75">
      <c r="P1132" s="84"/>
      <c r="Q1132" s="145"/>
      <c r="R1132" s="145"/>
      <c r="S1132" s="210"/>
      <c r="T1132" s="211"/>
      <c r="U1132" s="211"/>
      <c r="V1132" s="84"/>
      <c r="W1132" s="84"/>
      <c r="X1132" s="145"/>
      <c r="Y1132" s="145"/>
      <c r="Z1132" s="145"/>
    </row>
    <row r="1133" spans="16:26" ht="15.75">
      <c r="P1133" s="84"/>
      <c r="Q1133" s="145"/>
      <c r="R1133" s="145"/>
      <c r="S1133" s="210"/>
      <c r="T1133" s="211"/>
      <c r="U1133" s="211"/>
      <c r="V1133" s="84"/>
      <c r="W1133" s="84"/>
      <c r="X1133" s="145"/>
      <c r="Y1133" s="145"/>
      <c r="Z1133" s="145"/>
    </row>
    <row r="1134" spans="16:26" ht="15.75">
      <c r="P1134" s="108"/>
      <c r="Q1134" s="108"/>
      <c r="R1134" s="108"/>
      <c r="S1134" s="108"/>
      <c r="T1134" s="108"/>
      <c r="U1134" s="108"/>
      <c r="V1134" s="108"/>
      <c r="W1134" s="108"/>
      <c r="X1134" s="87"/>
      <c r="Y1134" s="87"/>
      <c r="Z1134" s="87"/>
    </row>
    <row r="1135" spans="16:26" ht="15.75">
      <c r="P1135" s="84"/>
      <c r="Q1135" s="145"/>
      <c r="R1135" s="145"/>
      <c r="S1135" s="210"/>
      <c r="T1135" s="211"/>
      <c r="U1135" s="211"/>
      <c r="V1135" s="84"/>
      <c r="W1135" s="84"/>
      <c r="X1135" s="145"/>
      <c r="Y1135" s="145"/>
      <c r="Z1135" s="145"/>
    </row>
    <row r="1136" spans="16:26" ht="15.75">
      <c r="P1136" s="84"/>
      <c r="Q1136" s="145"/>
      <c r="R1136" s="145"/>
      <c r="S1136" s="210"/>
      <c r="T1136" s="211"/>
      <c r="U1136" s="211"/>
      <c r="V1136" s="84"/>
      <c r="W1136" s="84"/>
      <c r="X1136" s="145"/>
      <c r="Y1136" s="145"/>
      <c r="Z1136" s="145"/>
    </row>
    <row r="1137" spans="16:26" ht="15.75">
      <c r="P1137" s="84"/>
      <c r="Q1137" s="145"/>
      <c r="R1137" s="145"/>
      <c r="S1137" s="210"/>
      <c r="T1137" s="211"/>
      <c r="U1137" s="211"/>
      <c r="V1137" s="84"/>
      <c r="W1137" s="84"/>
      <c r="X1137" s="145"/>
      <c r="Y1137" s="145"/>
      <c r="Z1137" s="145"/>
    </row>
    <row r="1138" spans="16:26" ht="15.75">
      <c r="P1138" s="84"/>
      <c r="Q1138" s="145"/>
      <c r="R1138" s="145"/>
      <c r="S1138" s="210"/>
      <c r="T1138" s="211"/>
      <c r="U1138" s="211"/>
      <c r="V1138" s="84"/>
      <c r="W1138" s="84"/>
      <c r="X1138" s="145"/>
      <c r="Y1138" s="145"/>
      <c r="Z1138" s="145"/>
    </row>
    <row r="1139" spans="16:26" ht="15.75">
      <c r="P1139" s="108"/>
      <c r="Q1139" s="108"/>
      <c r="R1139" s="108"/>
      <c r="S1139" s="108"/>
      <c r="T1139" s="108"/>
      <c r="U1139" s="108"/>
      <c r="V1139" s="108"/>
      <c r="W1139" s="108"/>
      <c r="X1139" s="87"/>
      <c r="Y1139" s="87"/>
      <c r="Z1139" s="87"/>
    </row>
    <row r="1140" spans="16:26" ht="15.75">
      <c r="P1140" s="84"/>
      <c r="Q1140" s="145"/>
      <c r="R1140" s="145"/>
      <c r="S1140" s="210"/>
      <c r="T1140" s="211"/>
      <c r="U1140" s="211"/>
      <c r="V1140" s="84"/>
      <c r="W1140" s="84"/>
      <c r="X1140" s="145"/>
      <c r="Y1140" s="145"/>
      <c r="Z1140" s="145"/>
    </row>
    <row r="1141" spans="16:26" ht="15.75">
      <c r="P1141" s="84"/>
      <c r="Q1141" s="145"/>
      <c r="R1141" s="145"/>
      <c r="S1141" s="210"/>
      <c r="T1141" s="211"/>
      <c r="U1141" s="211"/>
      <c r="V1141" s="84"/>
      <c r="W1141" s="84"/>
      <c r="X1141" s="145"/>
      <c r="Y1141" s="145"/>
      <c r="Z1141" s="145"/>
    </row>
    <row r="1142" spans="16:26" ht="15.75">
      <c r="P1142" s="84"/>
      <c r="Q1142" s="145"/>
      <c r="R1142" s="145"/>
      <c r="S1142" s="210"/>
      <c r="T1142" s="211"/>
      <c r="U1142" s="211"/>
      <c r="V1142" s="84"/>
      <c r="W1142" s="84"/>
      <c r="X1142" s="145"/>
      <c r="Y1142" s="145"/>
      <c r="Z1142" s="145"/>
    </row>
    <row r="1143" spans="16:26" ht="15.75">
      <c r="P1143" s="84"/>
      <c r="Q1143" s="145"/>
      <c r="R1143" s="145"/>
      <c r="S1143" s="210"/>
      <c r="T1143" s="211"/>
      <c r="U1143" s="211"/>
      <c r="V1143" s="84"/>
      <c r="W1143" s="84"/>
      <c r="X1143" s="145"/>
      <c r="Y1143" s="145"/>
      <c r="Z1143" s="145"/>
    </row>
    <row r="1144" spans="16:26" ht="15.75">
      <c r="P1144" s="108"/>
      <c r="Q1144" s="108"/>
      <c r="R1144" s="108"/>
      <c r="S1144" s="108"/>
      <c r="T1144" s="108"/>
      <c r="U1144" s="108"/>
      <c r="V1144" s="108"/>
      <c r="W1144" s="108"/>
      <c r="X1144" s="87"/>
      <c r="Y1144" s="87"/>
      <c r="Z1144" s="87"/>
    </row>
    <row r="1145" spans="16:26" ht="15.75">
      <c r="P1145" s="84"/>
      <c r="Q1145" s="145"/>
      <c r="R1145" s="145"/>
      <c r="S1145" s="210"/>
      <c r="T1145" s="211"/>
      <c r="U1145" s="211"/>
      <c r="V1145" s="84"/>
      <c r="W1145" s="84"/>
      <c r="X1145" s="145"/>
      <c r="Y1145" s="145"/>
      <c r="Z1145" s="145"/>
    </row>
    <row r="1146" spans="16:26" ht="15.75">
      <c r="P1146" s="84"/>
      <c r="Q1146" s="145"/>
      <c r="R1146" s="145"/>
      <c r="S1146" s="210"/>
      <c r="T1146" s="211"/>
      <c r="U1146" s="211"/>
      <c r="V1146" s="84"/>
      <c r="W1146" s="84"/>
      <c r="X1146" s="145"/>
      <c r="Y1146" s="145"/>
      <c r="Z1146" s="145"/>
    </row>
    <row r="1147" spans="16:26" ht="15.75">
      <c r="P1147" s="84"/>
      <c r="Q1147" s="145"/>
      <c r="R1147" s="145"/>
      <c r="S1147" s="210"/>
      <c r="T1147" s="211"/>
      <c r="U1147" s="211"/>
      <c r="V1147" s="84"/>
      <c r="W1147" s="84"/>
      <c r="X1147" s="145"/>
      <c r="Y1147" s="145"/>
      <c r="Z1147" s="145"/>
    </row>
    <row r="1148" spans="16:26" ht="15.75">
      <c r="P1148" s="84"/>
      <c r="Q1148" s="145"/>
      <c r="R1148" s="145"/>
      <c r="S1148" s="210"/>
      <c r="T1148" s="211"/>
      <c r="U1148" s="211"/>
      <c r="V1148" s="84"/>
      <c r="W1148" s="84"/>
      <c r="X1148" s="145"/>
      <c r="Y1148" s="145"/>
      <c r="Z1148" s="145"/>
    </row>
    <row r="1149" spans="16:26" ht="15.75">
      <c r="P1149" s="108"/>
      <c r="Q1149" s="108"/>
      <c r="R1149" s="108"/>
      <c r="S1149" s="108"/>
      <c r="T1149" s="108"/>
      <c r="U1149" s="108"/>
      <c r="V1149" s="108"/>
      <c r="W1149" s="108"/>
      <c r="X1149" s="87"/>
      <c r="Y1149" s="87"/>
      <c r="Z1149" s="87"/>
    </row>
    <row r="1150" spans="16:26" ht="15.75">
      <c r="P1150" s="84"/>
      <c r="Q1150" s="145"/>
      <c r="R1150" s="145"/>
      <c r="S1150" s="210"/>
      <c r="T1150" s="211"/>
      <c r="U1150" s="211"/>
      <c r="V1150" s="84"/>
      <c r="W1150" s="84"/>
      <c r="X1150" s="145"/>
      <c r="Y1150" s="145"/>
      <c r="Z1150" s="145"/>
    </row>
    <row r="1151" spans="16:26" ht="15.75">
      <c r="P1151" s="84"/>
      <c r="Q1151" s="145"/>
      <c r="R1151" s="145"/>
      <c r="S1151" s="210"/>
      <c r="T1151" s="211"/>
      <c r="U1151" s="211"/>
      <c r="V1151" s="84"/>
      <c r="W1151" s="84"/>
      <c r="X1151" s="145"/>
      <c r="Y1151" s="145"/>
      <c r="Z1151" s="145"/>
    </row>
    <row r="1152" spans="16:26" ht="15.75">
      <c r="P1152" s="84"/>
      <c r="Q1152" s="145"/>
      <c r="R1152" s="145"/>
      <c r="S1152" s="210"/>
      <c r="T1152" s="211"/>
      <c r="U1152" s="211"/>
      <c r="V1152" s="84"/>
      <c r="W1152" s="84"/>
      <c r="X1152" s="145"/>
      <c r="Y1152" s="145"/>
      <c r="Z1152" s="145"/>
    </row>
    <row r="1153" spans="16:26" ht="15.75">
      <c r="P1153" s="84"/>
      <c r="Q1153" s="145"/>
      <c r="R1153" s="145"/>
      <c r="S1153" s="210"/>
      <c r="T1153" s="211"/>
      <c r="U1153" s="211"/>
      <c r="V1153" s="84"/>
      <c r="W1153" s="84"/>
      <c r="X1153" s="145"/>
      <c r="Y1153" s="145"/>
      <c r="Z1153" s="145"/>
    </row>
    <row r="1154" spans="16:26" ht="15.75">
      <c r="P1154" s="108"/>
      <c r="Q1154" s="108"/>
      <c r="R1154" s="108"/>
      <c r="S1154" s="108"/>
      <c r="T1154" s="108"/>
      <c r="U1154" s="108"/>
      <c r="V1154" s="108"/>
      <c r="W1154" s="108"/>
      <c r="X1154" s="87"/>
      <c r="Y1154" s="87"/>
      <c r="Z1154" s="87"/>
    </row>
    <row r="1155" spans="16:26" ht="15.75">
      <c r="P1155" s="84"/>
      <c r="Q1155" s="145"/>
      <c r="R1155" s="145"/>
      <c r="S1155" s="210"/>
      <c r="T1155" s="211"/>
      <c r="U1155" s="211"/>
      <c r="V1155" s="84"/>
      <c r="W1155" s="84"/>
      <c r="X1155" s="145"/>
      <c r="Y1155" s="145"/>
      <c r="Z1155" s="145"/>
    </row>
    <row r="1156" spans="16:26" ht="15.75">
      <c r="P1156" s="84"/>
      <c r="Q1156" s="145"/>
      <c r="R1156" s="145"/>
      <c r="S1156" s="210"/>
      <c r="T1156" s="211"/>
      <c r="U1156" s="211"/>
      <c r="V1156" s="84"/>
      <c r="W1156" s="84"/>
      <c r="X1156" s="145"/>
      <c r="Y1156" s="145"/>
      <c r="Z1156" s="145"/>
    </row>
    <row r="1157" spans="16:26" ht="15.75">
      <c r="P1157" s="84"/>
      <c r="Q1157" s="145"/>
      <c r="R1157" s="145"/>
      <c r="S1157" s="210"/>
      <c r="T1157" s="211"/>
      <c r="U1157" s="211"/>
      <c r="V1157" s="84"/>
      <c r="W1157" s="84"/>
      <c r="X1157" s="145"/>
      <c r="Y1157" s="145"/>
      <c r="Z1157" s="145"/>
    </row>
    <row r="1158" spans="16:26" ht="15.75">
      <c r="P1158" s="84"/>
      <c r="Q1158" s="145"/>
      <c r="R1158" s="145"/>
      <c r="S1158" s="210"/>
      <c r="T1158" s="211"/>
      <c r="U1158" s="211"/>
      <c r="V1158" s="84"/>
      <c r="W1158" s="84"/>
      <c r="X1158" s="145"/>
      <c r="Y1158" s="145"/>
      <c r="Z1158" s="145"/>
    </row>
    <row r="1159" spans="16:26" ht="15.75">
      <c r="P1159" s="108"/>
      <c r="Q1159" s="108"/>
      <c r="R1159" s="108"/>
      <c r="S1159" s="108"/>
      <c r="T1159" s="108"/>
      <c r="U1159" s="108"/>
      <c r="V1159" s="108"/>
      <c r="W1159" s="108"/>
      <c r="X1159" s="87"/>
      <c r="Y1159" s="87"/>
      <c r="Z1159" s="87"/>
    </row>
    <row r="1160" spans="16:26" ht="15.75">
      <c r="P1160" s="84"/>
      <c r="Q1160" s="145"/>
      <c r="R1160" s="145"/>
      <c r="S1160" s="210"/>
      <c r="T1160" s="211"/>
      <c r="U1160" s="211"/>
      <c r="V1160" s="84"/>
      <c r="W1160" s="84"/>
      <c r="X1160" s="145"/>
      <c r="Y1160" s="145"/>
      <c r="Z1160" s="145"/>
    </row>
    <row r="1161" spans="16:26" ht="15.75">
      <c r="P1161" s="84"/>
      <c r="Q1161" s="145"/>
      <c r="R1161" s="145"/>
      <c r="S1161" s="210"/>
      <c r="T1161" s="211"/>
      <c r="U1161" s="211"/>
      <c r="V1161" s="84"/>
      <c r="W1161" s="84"/>
      <c r="X1161" s="145"/>
      <c r="Y1161" s="145"/>
      <c r="Z1161" s="145"/>
    </row>
    <row r="1162" spans="16:26" ht="15.75">
      <c r="P1162" s="84"/>
      <c r="Q1162" s="145"/>
      <c r="R1162" s="145"/>
      <c r="S1162" s="210"/>
      <c r="T1162" s="211"/>
      <c r="U1162" s="211"/>
      <c r="V1162" s="84"/>
      <c r="W1162" s="84"/>
      <c r="X1162" s="145"/>
      <c r="Y1162" s="145"/>
      <c r="Z1162" s="145"/>
    </row>
    <row r="1163" spans="16:26" ht="15.75">
      <c r="P1163" s="84"/>
      <c r="Q1163" s="145"/>
      <c r="R1163" s="145"/>
      <c r="S1163" s="210"/>
      <c r="T1163" s="211"/>
      <c r="U1163" s="211"/>
      <c r="V1163" s="84"/>
      <c r="W1163" s="84"/>
      <c r="X1163" s="145"/>
      <c r="Y1163" s="145"/>
      <c r="Z1163" s="145"/>
    </row>
    <row r="1164" spans="16:26" ht="15.75">
      <c r="P1164" s="108"/>
      <c r="Q1164" s="108"/>
      <c r="R1164" s="108"/>
      <c r="S1164" s="108"/>
      <c r="T1164" s="108"/>
      <c r="U1164" s="108"/>
      <c r="V1164" s="108"/>
      <c r="W1164" s="108"/>
      <c r="X1164" s="87"/>
      <c r="Y1164" s="87"/>
      <c r="Z1164" s="87"/>
    </row>
    <row r="1165" spans="16:26" ht="15.75">
      <c r="P1165" s="84"/>
      <c r="Q1165" s="145"/>
      <c r="R1165" s="145"/>
      <c r="S1165" s="210"/>
      <c r="T1165" s="211"/>
      <c r="U1165" s="211"/>
      <c r="V1165" s="84"/>
      <c r="W1165" s="84"/>
      <c r="X1165" s="145"/>
      <c r="Y1165" s="145"/>
      <c r="Z1165" s="145"/>
    </row>
    <row r="1166" spans="16:26" ht="15.75">
      <c r="P1166" s="84"/>
      <c r="Q1166" s="145"/>
      <c r="R1166" s="145"/>
      <c r="S1166" s="210"/>
      <c r="T1166" s="211"/>
      <c r="U1166" s="211"/>
      <c r="V1166" s="84"/>
      <c r="W1166" s="84"/>
      <c r="X1166" s="145"/>
      <c r="Y1166" s="145"/>
      <c r="Z1166" s="145"/>
    </row>
    <row r="1167" spans="16:26" ht="15.75">
      <c r="P1167" s="84"/>
      <c r="Q1167" s="145"/>
      <c r="R1167" s="145"/>
      <c r="S1167" s="210"/>
      <c r="T1167" s="211"/>
      <c r="U1167" s="211"/>
      <c r="V1167" s="84"/>
      <c r="W1167" s="84"/>
      <c r="X1167" s="145"/>
      <c r="Y1167" s="145"/>
      <c r="Z1167" s="145"/>
    </row>
    <row r="1168" spans="16:26" ht="15.75">
      <c r="P1168" s="84"/>
      <c r="Q1168" s="145"/>
      <c r="R1168" s="145"/>
      <c r="S1168" s="210"/>
      <c r="T1168" s="211"/>
      <c r="U1168" s="211"/>
      <c r="V1168" s="84"/>
      <c r="W1168" s="84"/>
      <c r="X1168" s="145"/>
      <c r="Y1168" s="145"/>
      <c r="Z1168" s="145"/>
    </row>
    <row r="1169" spans="16:26" ht="15.75">
      <c r="P1169" s="108"/>
      <c r="Q1169" s="108"/>
      <c r="R1169" s="108"/>
      <c r="S1169" s="108"/>
      <c r="T1169" s="108"/>
      <c r="U1169" s="108"/>
      <c r="V1169" s="108"/>
      <c r="W1169" s="108"/>
      <c r="X1169" s="87"/>
      <c r="Y1169" s="87"/>
      <c r="Z1169" s="87"/>
    </row>
    <row r="1170" spans="16:26" ht="15.75">
      <c r="P1170" s="84"/>
      <c r="Q1170" s="145"/>
      <c r="R1170" s="145"/>
      <c r="S1170" s="210"/>
      <c r="T1170" s="211"/>
      <c r="U1170" s="211"/>
      <c r="V1170" s="84"/>
      <c r="W1170" s="84"/>
      <c r="X1170" s="145"/>
      <c r="Y1170" s="145"/>
      <c r="Z1170" s="145"/>
    </row>
    <row r="1171" spans="16:26" ht="15.75">
      <c r="P1171" s="84"/>
      <c r="Q1171" s="145"/>
      <c r="R1171" s="145"/>
      <c r="S1171" s="210"/>
      <c r="T1171" s="211"/>
      <c r="U1171" s="211"/>
      <c r="V1171" s="84"/>
      <c r="W1171" s="84"/>
      <c r="X1171" s="145"/>
      <c r="Y1171" s="145"/>
      <c r="Z1171" s="145"/>
    </row>
    <row r="1172" spans="16:26" ht="15.75">
      <c r="P1172" s="84"/>
      <c r="Q1172" s="145"/>
      <c r="R1172" s="145"/>
      <c r="S1172" s="210"/>
      <c r="T1172" s="211"/>
      <c r="U1172" s="211"/>
      <c r="V1172" s="84"/>
      <c r="W1172" s="84"/>
      <c r="X1172" s="145"/>
      <c r="Y1172" s="145"/>
      <c r="Z1172" s="145"/>
    </row>
    <row r="1173" spans="16:26" ht="15.75">
      <c r="P1173" s="84"/>
      <c r="Q1173" s="145"/>
      <c r="R1173" s="145"/>
      <c r="S1173" s="210"/>
      <c r="T1173" s="211"/>
      <c r="U1173" s="211"/>
      <c r="V1173" s="84"/>
      <c r="W1173" s="84"/>
      <c r="X1173" s="145"/>
      <c r="Y1173" s="145"/>
      <c r="Z1173" s="145"/>
    </row>
    <row r="1174" spans="16:26" ht="15.75">
      <c r="P1174" s="108"/>
      <c r="Q1174" s="108"/>
      <c r="R1174" s="108"/>
      <c r="S1174" s="108"/>
      <c r="T1174" s="108"/>
      <c r="U1174" s="108"/>
      <c r="V1174" s="108"/>
      <c r="W1174" s="108"/>
      <c r="X1174" s="87"/>
      <c r="Y1174" s="87"/>
      <c r="Z1174" s="87"/>
    </row>
    <row r="1175" spans="16:26" ht="15.75">
      <c r="P1175" s="84"/>
      <c r="Q1175" s="145"/>
      <c r="R1175" s="145"/>
      <c r="S1175" s="210"/>
      <c r="T1175" s="211"/>
      <c r="U1175" s="211"/>
      <c r="V1175" s="84"/>
      <c r="W1175" s="84"/>
      <c r="X1175" s="145"/>
      <c r="Y1175" s="145"/>
      <c r="Z1175" s="145"/>
    </row>
    <row r="1176" spans="16:26" ht="15.75">
      <c r="P1176" s="84"/>
      <c r="Q1176" s="145"/>
      <c r="R1176" s="145"/>
      <c r="S1176" s="210"/>
      <c r="T1176" s="211"/>
      <c r="U1176" s="211"/>
      <c r="V1176" s="84"/>
      <c r="W1176" s="84"/>
      <c r="X1176" s="145"/>
      <c r="Y1176" s="145"/>
      <c r="Z1176" s="145"/>
    </row>
    <row r="1177" spans="16:26" ht="15.75">
      <c r="P1177" s="84"/>
      <c r="Q1177" s="145"/>
      <c r="R1177" s="145"/>
      <c r="S1177" s="210"/>
      <c r="T1177" s="211"/>
      <c r="U1177" s="211"/>
      <c r="V1177" s="84"/>
      <c r="W1177" s="84"/>
      <c r="X1177" s="145"/>
      <c r="Y1177" s="145"/>
      <c r="Z1177" s="145"/>
    </row>
    <row r="1178" spans="16:26" ht="15.75">
      <c r="P1178" s="84"/>
      <c r="Q1178" s="145"/>
      <c r="R1178" s="145"/>
      <c r="S1178" s="210"/>
      <c r="T1178" s="211"/>
      <c r="U1178" s="211"/>
      <c r="V1178" s="84"/>
      <c r="W1178" s="84"/>
      <c r="X1178" s="145"/>
      <c r="Y1178" s="145"/>
      <c r="Z1178" s="145"/>
    </row>
    <row r="1179" spans="16:26" ht="15.75">
      <c r="P1179" s="108"/>
      <c r="Q1179" s="108"/>
      <c r="R1179" s="108"/>
      <c r="S1179" s="108"/>
      <c r="T1179" s="108"/>
      <c r="U1179" s="108"/>
      <c r="V1179" s="108"/>
      <c r="W1179" s="108"/>
      <c r="X1179" s="87"/>
      <c r="Y1179" s="87"/>
      <c r="Z1179" s="87"/>
    </row>
    <row r="1180" spans="16:26" ht="15.75">
      <c r="P1180" s="84"/>
      <c r="Q1180" s="145"/>
      <c r="R1180" s="145"/>
      <c r="S1180" s="210"/>
      <c r="T1180" s="211"/>
      <c r="U1180" s="211"/>
      <c r="V1180" s="84"/>
      <c r="W1180" s="84"/>
      <c r="X1180" s="145"/>
      <c r="Y1180" s="145"/>
      <c r="Z1180" s="145"/>
    </row>
    <row r="1181" spans="16:26" ht="15.75">
      <c r="P1181" s="84"/>
      <c r="Q1181" s="145"/>
      <c r="R1181" s="145"/>
      <c r="S1181" s="210"/>
      <c r="T1181" s="211"/>
      <c r="U1181" s="211"/>
      <c r="V1181" s="84"/>
      <c r="W1181" s="84"/>
      <c r="X1181" s="145"/>
      <c r="Y1181" s="145"/>
      <c r="Z1181" s="145"/>
    </row>
    <row r="1182" spans="16:26" ht="15.75">
      <c r="P1182" s="84"/>
      <c r="Q1182" s="145"/>
      <c r="R1182" s="145"/>
      <c r="S1182" s="210"/>
      <c r="T1182" s="211"/>
      <c r="U1182" s="211"/>
      <c r="V1182" s="84"/>
      <c r="W1182" s="84"/>
      <c r="X1182" s="145"/>
      <c r="Y1182" s="145"/>
      <c r="Z1182" s="145"/>
    </row>
    <row r="1183" spans="16:26" ht="15.75">
      <c r="P1183" s="84"/>
      <c r="Q1183" s="145"/>
      <c r="R1183" s="145"/>
      <c r="S1183" s="210"/>
      <c r="T1183" s="211"/>
      <c r="U1183" s="211"/>
      <c r="V1183" s="84"/>
      <c r="W1183" s="84"/>
      <c r="X1183" s="145"/>
      <c r="Y1183" s="145"/>
      <c r="Z1183" s="145"/>
    </row>
    <row r="1184" spans="16:26" ht="15.75">
      <c r="P1184" s="108"/>
      <c r="Q1184" s="108"/>
      <c r="R1184" s="108"/>
      <c r="S1184" s="108"/>
      <c r="T1184" s="108"/>
      <c r="U1184" s="108"/>
      <c r="V1184" s="108"/>
      <c r="W1184" s="108"/>
      <c r="X1184" s="87"/>
      <c r="Y1184" s="87"/>
      <c r="Z1184" s="87"/>
    </row>
    <row r="1185" spans="16:26" ht="15.75">
      <c r="P1185" s="84"/>
      <c r="Q1185" s="145"/>
      <c r="R1185" s="145"/>
      <c r="S1185" s="210"/>
      <c r="T1185" s="211"/>
      <c r="U1185" s="211"/>
      <c r="V1185" s="84"/>
      <c r="W1185" s="84"/>
      <c r="X1185" s="145"/>
      <c r="Y1185" s="145"/>
      <c r="Z1185" s="145"/>
    </row>
    <row r="1186" spans="16:26" ht="15.75">
      <c r="P1186" s="84"/>
      <c r="Q1186" s="145"/>
      <c r="R1186" s="145"/>
      <c r="S1186" s="210"/>
      <c r="T1186" s="211"/>
      <c r="U1186" s="211"/>
      <c r="V1186" s="84"/>
      <c r="W1186" s="84"/>
      <c r="X1186" s="145"/>
      <c r="Y1186" s="145"/>
      <c r="Z1186" s="145"/>
    </row>
    <row r="1187" spans="16:26" ht="15.75">
      <c r="P1187" s="84"/>
      <c r="Q1187" s="145"/>
      <c r="R1187" s="145"/>
      <c r="S1187" s="210"/>
      <c r="T1187" s="211"/>
      <c r="U1187" s="211"/>
      <c r="V1187" s="84"/>
      <c r="W1187" s="84"/>
      <c r="X1187" s="145"/>
      <c r="Y1187" s="145"/>
      <c r="Z1187" s="145"/>
    </row>
    <row r="1188" spans="16:26" ht="15.75">
      <c r="P1188" s="84"/>
      <c r="Q1188" s="145"/>
      <c r="R1188" s="145"/>
      <c r="S1188" s="210"/>
      <c r="T1188" s="211"/>
      <c r="U1188" s="211"/>
      <c r="V1188" s="84"/>
      <c r="W1188" s="84"/>
      <c r="X1188" s="145"/>
      <c r="Y1188" s="145"/>
      <c r="Z1188" s="145"/>
    </row>
    <row r="1189" spans="16:26" ht="15.75">
      <c r="P1189" s="108"/>
      <c r="Q1189" s="108"/>
      <c r="R1189" s="108"/>
      <c r="S1189" s="108"/>
      <c r="T1189" s="108"/>
      <c r="U1189" s="108"/>
      <c r="V1189" s="108"/>
      <c r="W1189" s="108"/>
      <c r="X1189" s="87"/>
      <c r="Y1189" s="87"/>
      <c r="Z1189" s="87"/>
    </row>
    <row r="1190" spans="16:26" ht="15.75">
      <c r="P1190" s="84"/>
      <c r="Q1190" s="145"/>
      <c r="R1190" s="145"/>
      <c r="S1190" s="210"/>
      <c r="T1190" s="211"/>
      <c r="U1190" s="211"/>
      <c r="V1190" s="84"/>
      <c r="W1190" s="84"/>
      <c r="X1190" s="145"/>
      <c r="Y1190" s="145"/>
      <c r="Z1190" s="145"/>
    </row>
    <row r="1191" spans="16:26" ht="15.75">
      <c r="P1191" s="84"/>
      <c r="Q1191" s="145"/>
      <c r="R1191" s="145"/>
      <c r="S1191" s="210"/>
      <c r="T1191" s="211"/>
      <c r="U1191" s="211"/>
      <c r="V1191" s="84"/>
      <c r="W1191" s="84"/>
      <c r="X1191" s="145"/>
      <c r="Y1191" s="145"/>
      <c r="Z1191" s="145"/>
    </row>
    <row r="1192" spans="16:26" ht="15.75">
      <c r="P1192" s="84"/>
      <c r="Q1192" s="145"/>
      <c r="R1192" s="145"/>
      <c r="S1192" s="210"/>
      <c r="T1192" s="211"/>
      <c r="U1192" s="211"/>
      <c r="V1192" s="84"/>
      <c r="W1192" s="84"/>
      <c r="X1192" s="145"/>
      <c r="Y1192" s="145"/>
      <c r="Z1192" s="145"/>
    </row>
    <row r="1193" spans="16:26" ht="15.75">
      <c r="P1193" s="84"/>
      <c r="Q1193" s="145"/>
      <c r="R1193" s="145"/>
      <c r="S1193" s="210"/>
      <c r="T1193" s="211"/>
      <c r="U1193" s="211"/>
      <c r="V1193" s="84"/>
      <c r="W1193" s="84"/>
      <c r="X1193" s="145"/>
      <c r="Y1193" s="145"/>
      <c r="Z1193" s="145"/>
    </row>
    <row r="1194" spans="16:26" ht="15.75">
      <c r="P1194" s="108"/>
      <c r="Q1194" s="108"/>
      <c r="R1194" s="108"/>
      <c r="S1194" s="108"/>
      <c r="T1194" s="108"/>
      <c r="U1194" s="108"/>
      <c r="V1194" s="108"/>
      <c r="W1194" s="108"/>
      <c r="X1194" s="87"/>
      <c r="Y1194" s="87"/>
      <c r="Z1194" s="87"/>
    </row>
    <row r="1195" spans="16:26" ht="15.75">
      <c r="P1195" s="84"/>
      <c r="Q1195" s="145"/>
      <c r="R1195" s="145"/>
      <c r="S1195" s="210"/>
      <c r="T1195" s="211"/>
      <c r="U1195" s="211"/>
      <c r="V1195" s="84"/>
      <c r="W1195" s="84"/>
      <c r="X1195" s="145"/>
      <c r="Y1195" s="145"/>
      <c r="Z1195" s="145"/>
    </row>
    <row r="1196" spans="16:26" ht="15.75">
      <c r="P1196" s="84"/>
      <c r="Q1196" s="145"/>
      <c r="R1196" s="145"/>
      <c r="S1196" s="210"/>
      <c r="T1196" s="211"/>
      <c r="U1196" s="211"/>
      <c r="V1196" s="84"/>
      <c r="W1196" s="84"/>
      <c r="X1196" s="145"/>
      <c r="Y1196" s="145"/>
      <c r="Z1196" s="145"/>
    </row>
    <row r="1197" spans="16:26" ht="15.75">
      <c r="P1197" s="84"/>
      <c r="Q1197" s="145"/>
      <c r="R1197" s="145"/>
      <c r="S1197" s="210"/>
      <c r="T1197" s="211"/>
      <c r="U1197" s="211"/>
      <c r="V1197" s="84"/>
      <c r="W1197" s="84"/>
      <c r="X1197" s="145"/>
      <c r="Y1197" s="145"/>
      <c r="Z1197" s="145"/>
    </row>
    <row r="1198" spans="16:26" ht="15.75">
      <c r="P1198" s="84"/>
      <c r="Q1198" s="145"/>
      <c r="R1198" s="145"/>
      <c r="S1198" s="210"/>
      <c r="T1198" s="211"/>
      <c r="U1198" s="211"/>
      <c r="V1198" s="84"/>
      <c r="W1198" s="84"/>
      <c r="X1198" s="145"/>
      <c r="Y1198" s="145"/>
      <c r="Z1198" s="145"/>
    </row>
    <row r="1199" spans="16:26" ht="15.75">
      <c r="P1199" s="108"/>
      <c r="Q1199" s="108"/>
      <c r="R1199" s="108"/>
      <c r="S1199" s="108"/>
      <c r="T1199" s="108"/>
      <c r="U1199" s="108"/>
      <c r="V1199" s="108"/>
      <c r="W1199" s="108"/>
      <c r="X1199" s="87"/>
      <c r="Y1199" s="87"/>
      <c r="Z1199" s="87"/>
    </row>
    <row r="1200" spans="16:26" ht="15.75">
      <c r="P1200" s="84"/>
      <c r="Q1200" s="145"/>
      <c r="R1200" s="145"/>
      <c r="S1200" s="210"/>
      <c r="T1200" s="211"/>
      <c r="U1200" s="211"/>
      <c r="V1200" s="84"/>
      <c r="W1200" s="84"/>
      <c r="X1200" s="145"/>
      <c r="Y1200" s="145"/>
      <c r="Z1200" s="145"/>
    </row>
    <row r="1201" spans="16:26" ht="15.75">
      <c r="P1201" s="84"/>
      <c r="Q1201" s="145"/>
      <c r="R1201" s="145"/>
      <c r="S1201" s="210"/>
      <c r="T1201" s="211"/>
      <c r="U1201" s="211"/>
      <c r="V1201" s="84"/>
      <c r="W1201" s="84"/>
      <c r="X1201" s="145"/>
      <c r="Y1201" s="145"/>
      <c r="Z1201" s="145"/>
    </row>
    <row r="1202" spans="16:26" ht="15.75">
      <c r="P1202" s="84"/>
      <c r="Q1202" s="145"/>
      <c r="R1202" s="145"/>
      <c r="S1202" s="210"/>
      <c r="T1202" s="211"/>
      <c r="U1202" s="211"/>
      <c r="V1202" s="84"/>
      <c r="W1202" s="84"/>
      <c r="X1202" s="145"/>
      <c r="Y1202" s="145"/>
      <c r="Z1202" s="145"/>
    </row>
    <row r="1203" spans="16:26" ht="15.75">
      <c r="P1203" s="84"/>
      <c r="Q1203" s="145"/>
      <c r="R1203" s="145"/>
      <c r="S1203" s="210"/>
      <c r="T1203" s="211"/>
      <c r="U1203" s="211"/>
      <c r="V1203" s="84"/>
      <c r="W1203" s="84"/>
      <c r="X1203" s="145"/>
      <c r="Y1203" s="145"/>
      <c r="Z1203" s="145"/>
    </row>
    <row r="1204" spans="16:26" ht="15.75">
      <c r="P1204" s="108"/>
      <c r="Q1204" s="108"/>
      <c r="R1204" s="108"/>
      <c r="S1204" s="108"/>
      <c r="T1204" s="108"/>
      <c r="U1204" s="108"/>
      <c r="V1204" s="108"/>
      <c r="W1204" s="108"/>
      <c r="X1204" s="87"/>
      <c r="Y1204" s="87"/>
      <c r="Z1204" s="87"/>
    </row>
    <row r="1205" spans="16:26">
      <c r="P1205" s="84"/>
      <c r="Q1205" s="84"/>
      <c r="R1205" s="84"/>
      <c r="S1205" s="84"/>
      <c r="T1205" s="84"/>
      <c r="U1205" s="84"/>
      <c r="V1205" s="84"/>
      <c r="W1205" s="84"/>
      <c r="X1205" s="84"/>
      <c r="Y1205" s="84"/>
      <c r="Z1205" s="84"/>
    </row>
    <row r="1206" spans="16:26">
      <c r="P1206" s="84"/>
      <c r="Q1206" s="84"/>
      <c r="R1206" s="84"/>
      <c r="S1206" s="84"/>
      <c r="T1206" s="84"/>
      <c r="U1206" s="84"/>
      <c r="V1206" s="84"/>
      <c r="W1206" s="84"/>
      <c r="X1206" s="84"/>
      <c r="Y1206" s="84"/>
      <c r="Z1206" s="84"/>
    </row>
    <row r="1207" spans="16:26">
      <c r="P1207" s="84"/>
      <c r="Q1207" s="84"/>
      <c r="R1207" s="84"/>
      <c r="S1207" s="84"/>
      <c r="T1207" s="84"/>
      <c r="U1207" s="84"/>
      <c r="V1207" s="84"/>
      <c r="W1207" s="84"/>
      <c r="X1207" s="84"/>
      <c r="Y1207" s="84"/>
      <c r="Z1207" s="84"/>
    </row>
    <row r="1208" spans="16:26">
      <c r="P1208" s="84"/>
      <c r="Q1208" s="84"/>
      <c r="R1208" s="84"/>
      <c r="S1208" s="84"/>
      <c r="T1208" s="84"/>
      <c r="U1208" s="84"/>
      <c r="V1208" s="84"/>
      <c r="W1208" s="84"/>
      <c r="X1208" s="84"/>
      <c r="Y1208" s="84"/>
      <c r="Z1208" s="84"/>
    </row>
    <row r="1209" spans="16:26">
      <c r="P1209" s="84"/>
      <c r="Q1209" s="84"/>
      <c r="R1209" s="84"/>
      <c r="S1209" s="84"/>
      <c r="T1209" s="84"/>
      <c r="U1209" s="84"/>
      <c r="V1209" s="84"/>
      <c r="W1209" s="84"/>
      <c r="X1209" s="84"/>
      <c r="Y1209" s="84"/>
      <c r="Z1209" s="84"/>
    </row>
    <row r="1210" spans="16:26">
      <c r="P1210" s="84"/>
      <c r="Q1210" s="84"/>
      <c r="R1210" s="84"/>
      <c r="S1210" s="84"/>
      <c r="T1210" s="84"/>
      <c r="U1210" s="84"/>
      <c r="V1210" s="84"/>
      <c r="W1210" s="84"/>
      <c r="X1210" s="84"/>
      <c r="Y1210" s="84"/>
      <c r="Z1210" s="84"/>
    </row>
    <row r="1211" spans="16:26">
      <c r="P1211" s="84"/>
      <c r="Q1211" s="84"/>
      <c r="R1211" s="84"/>
      <c r="S1211" s="84"/>
      <c r="T1211" s="84"/>
      <c r="U1211" s="84"/>
      <c r="V1211" s="84"/>
      <c r="W1211" s="84"/>
      <c r="X1211" s="84"/>
      <c r="Y1211" s="84"/>
      <c r="Z1211" s="84"/>
    </row>
    <row r="1212" spans="16:26">
      <c r="P1212" s="84"/>
      <c r="Q1212" s="84"/>
      <c r="R1212" s="84"/>
      <c r="S1212" s="84"/>
      <c r="T1212" s="84"/>
      <c r="U1212" s="84"/>
      <c r="V1212" s="84"/>
      <c r="W1212" s="84"/>
      <c r="X1212" s="84"/>
      <c r="Y1212" s="84"/>
      <c r="Z1212" s="84"/>
    </row>
    <row r="1213" spans="16:26">
      <c r="P1213" s="84"/>
      <c r="Q1213" s="84"/>
      <c r="R1213" s="84"/>
      <c r="S1213" s="84"/>
      <c r="T1213" s="84"/>
      <c r="U1213" s="84"/>
      <c r="V1213" s="84"/>
      <c r="W1213" s="84"/>
      <c r="X1213" s="84"/>
      <c r="Y1213" s="84"/>
      <c r="Z1213" s="84"/>
    </row>
    <row r="1214" spans="16:26">
      <c r="P1214" s="84"/>
      <c r="Q1214" s="84"/>
      <c r="R1214" s="84"/>
      <c r="S1214" s="84"/>
      <c r="T1214" s="84"/>
      <c r="U1214" s="84"/>
      <c r="V1214" s="84"/>
      <c r="W1214" s="84"/>
      <c r="X1214" s="84"/>
      <c r="Y1214" s="84"/>
      <c r="Z1214" s="84"/>
    </row>
    <row r="1215" spans="16:26">
      <c r="P1215" s="84"/>
      <c r="Q1215" s="84"/>
      <c r="R1215" s="84"/>
      <c r="S1215" s="84"/>
      <c r="T1215" s="84"/>
      <c r="U1215" s="84"/>
      <c r="V1215" s="84"/>
      <c r="W1215" s="84"/>
      <c r="X1215" s="84"/>
      <c r="Y1215" s="84"/>
      <c r="Z1215" s="84"/>
    </row>
    <row r="1216" spans="16:26">
      <c r="P1216" s="84"/>
      <c r="Q1216" s="84"/>
      <c r="R1216" s="84"/>
      <c r="S1216" s="84"/>
      <c r="T1216" s="84"/>
      <c r="U1216" s="84"/>
      <c r="V1216" s="84"/>
      <c r="W1216" s="84"/>
      <c r="X1216" s="84"/>
      <c r="Y1216" s="84"/>
      <c r="Z1216" s="84"/>
    </row>
    <row r="1217" spans="16:26">
      <c r="P1217" s="84"/>
      <c r="Q1217" s="84"/>
      <c r="R1217" s="84"/>
      <c r="S1217" s="84"/>
      <c r="T1217" s="84"/>
      <c r="U1217" s="84"/>
      <c r="V1217" s="84"/>
      <c r="W1217" s="84"/>
      <c r="X1217" s="84"/>
      <c r="Y1217" s="84"/>
      <c r="Z1217" s="84"/>
    </row>
    <row r="1218" spans="16:26">
      <c r="P1218" s="84"/>
      <c r="Q1218" s="84"/>
      <c r="R1218" s="84"/>
      <c r="S1218" s="84"/>
      <c r="T1218" s="84"/>
      <c r="U1218" s="84"/>
      <c r="V1218" s="84"/>
      <c r="W1218" s="84"/>
      <c r="X1218" s="84"/>
      <c r="Y1218" s="84"/>
      <c r="Z1218" s="84"/>
    </row>
    <row r="1219" spans="16:26">
      <c r="P1219" s="84"/>
      <c r="Q1219" s="84"/>
      <c r="R1219" s="84"/>
      <c r="S1219" s="84"/>
      <c r="T1219" s="84"/>
      <c r="U1219" s="84"/>
      <c r="V1219" s="84"/>
      <c r="W1219" s="84"/>
      <c r="X1219" s="84"/>
      <c r="Y1219" s="84"/>
      <c r="Z1219" s="84"/>
    </row>
    <row r="1220" spans="16:26">
      <c r="P1220" s="84"/>
      <c r="Q1220" s="84"/>
      <c r="R1220" s="84"/>
      <c r="S1220" s="84"/>
      <c r="T1220" s="84"/>
      <c r="U1220" s="84"/>
      <c r="V1220" s="84"/>
      <c r="W1220" s="84"/>
      <c r="X1220" s="84"/>
      <c r="Y1220" s="84"/>
      <c r="Z1220" s="84"/>
    </row>
    <row r="1221" spans="16:26">
      <c r="P1221" s="84"/>
      <c r="Q1221" s="84"/>
      <c r="R1221" s="84"/>
      <c r="S1221" s="84"/>
      <c r="T1221" s="84"/>
      <c r="U1221" s="84"/>
      <c r="V1221" s="84"/>
      <c r="W1221" s="84"/>
      <c r="X1221" s="84"/>
      <c r="Y1221" s="84"/>
      <c r="Z1221" s="84"/>
    </row>
    <row r="1222" spans="16:26">
      <c r="P1222" s="84"/>
      <c r="Q1222" s="84"/>
      <c r="R1222" s="84"/>
      <c r="S1222" s="84"/>
      <c r="T1222" s="84"/>
      <c r="U1222" s="84"/>
      <c r="V1222" s="84"/>
      <c r="W1222" s="84"/>
      <c r="X1222" s="84"/>
      <c r="Y1222" s="84"/>
      <c r="Z1222" s="84"/>
    </row>
    <row r="1223" spans="16:26">
      <c r="P1223" s="84"/>
      <c r="Q1223" s="84"/>
      <c r="R1223" s="84"/>
      <c r="S1223" s="84"/>
      <c r="T1223" s="84"/>
      <c r="U1223" s="84"/>
      <c r="V1223" s="84"/>
      <c r="W1223" s="84"/>
      <c r="X1223" s="84"/>
      <c r="Y1223" s="84"/>
      <c r="Z1223" s="84"/>
    </row>
    <row r="1224" spans="16:26">
      <c r="P1224" s="84"/>
      <c r="Q1224" s="84"/>
      <c r="R1224" s="84"/>
      <c r="S1224" s="84"/>
      <c r="T1224" s="84"/>
      <c r="U1224" s="84"/>
      <c r="V1224" s="84"/>
      <c r="W1224" s="84"/>
      <c r="X1224" s="84"/>
      <c r="Y1224" s="84"/>
      <c r="Z1224" s="84"/>
    </row>
    <row r="1225" spans="16:26">
      <c r="P1225" s="84"/>
      <c r="Q1225" s="84"/>
      <c r="R1225" s="84"/>
      <c r="S1225" s="84"/>
      <c r="T1225" s="84"/>
      <c r="U1225" s="84"/>
      <c r="V1225" s="84"/>
      <c r="W1225" s="84"/>
      <c r="X1225" s="84"/>
      <c r="Y1225" s="84"/>
      <c r="Z1225" s="84"/>
    </row>
    <row r="58722" spans="16:16">
      <c r="P58722" s="80" t="s">
        <v>298</v>
      </c>
    </row>
  </sheetData>
  <mergeCells count="87">
    <mergeCell ref="P56:Q56"/>
    <mergeCell ref="M73:O73"/>
    <mergeCell ref="M71:O72"/>
    <mergeCell ref="M26:O27"/>
    <mergeCell ref="P80:Z81"/>
    <mergeCell ref="W2:X2"/>
    <mergeCell ref="P73:U74"/>
    <mergeCell ref="R38:S38"/>
    <mergeCell ref="P26:Q26"/>
    <mergeCell ref="R26:S26"/>
    <mergeCell ref="R43:S43"/>
    <mergeCell ref="P31:Q31"/>
    <mergeCell ref="R19:S19"/>
    <mergeCell ref="R56:S56"/>
    <mergeCell ref="S16:T16"/>
    <mergeCell ref="R45:S45"/>
    <mergeCell ref="V22:W22"/>
    <mergeCell ref="P22:U22"/>
    <mergeCell ref="P45:Q45"/>
    <mergeCell ref="P52:U52"/>
    <mergeCell ref="AA1:AJ1"/>
    <mergeCell ref="AE2:AG2"/>
    <mergeCell ref="AA11:AC11"/>
    <mergeCell ref="AH2:AI2"/>
    <mergeCell ref="AD11:AE11"/>
    <mergeCell ref="AF17:AH18"/>
    <mergeCell ref="AA21:AB21"/>
    <mergeCell ref="J2:L2"/>
    <mergeCell ref="J3:L3"/>
    <mergeCell ref="J4:L4"/>
    <mergeCell ref="J5:L5"/>
    <mergeCell ref="AA20:AB20"/>
    <mergeCell ref="AA2:AB2"/>
    <mergeCell ref="AA3:AB3"/>
    <mergeCell ref="AA4:AB4"/>
    <mergeCell ref="Q16:R16"/>
    <mergeCell ref="P2:V2"/>
    <mergeCell ref="O16:O17"/>
    <mergeCell ref="O20:O21"/>
    <mergeCell ref="Q6:R6"/>
    <mergeCell ref="P19:Q19"/>
    <mergeCell ref="A1:D1"/>
    <mergeCell ref="F1:G1"/>
    <mergeCell ref="O3:O4"/>
    <mergeCell ref="O7:O8"/>
    <mergeCell ref="O11:O13"/>
    <mergeCell ref="A2:D2"/>
    <mergeCell ref="F2:G2"/>
    <mergeCell ref="A3:D3"/>
    <mergeCell ref="F3:G3"/>
    <mergeCell ref="A4:D4"/>
    <mergeCell ref="F4:G4"/>
    <mergeCell ref="M1:O1"/>
    <mergeCell ref="H8:J8"/>
    <mergeCell ref="A5:D5"/>
    <mergeCell ref="F5:G5"/>
    <mergeCell ref="J33:K33"/>
    <mergeCell ref="F18:G21"/>
    <mergeCell ref="M85:N85"/>
    <mergeCell ref="M86:N86"/>
    <mergeCell ref="M87:N87"/>
    <mergeCell ref="M78:N78"/>
    <mergeCell ref="M83:N83"/>
    <mergeCell ref="M80:N80"/>
    <mergeCell ref="M84:N84"/>
    <mergeCell ref="M79:N79"/>
    <mergeCell ref="M81:N81"/>
    <mergeCell ref="M82:N82"/>
    <mergeCell ref="M75:N75"/>
    <mergeCell ref="M76:N76"/>
    <mergeCell ref="M77:N77"/>
    <mergeCell ref="M74:N74"/>
    <mergeCell ref="C33:E33"/>
    <mergeCell ref="AA5:AB5"/>
    <mergeCell ref="AA6:AB6"/>
    <mergeCell ref="AA17:AD17"/>
    <mergeCell ref="AA15:AB15"/>
    <mergeCell ref="AD15:AF15"/>
    <mergeCell ref="AA23:AB23"/>
    <mergeCell ref="AA7:AB7"/>
    <mergeCell ref="AA8:AB8"/>
    <mergeCell ref="AA9:AB9"/>
    <mergeCell ref="AA18:AD18"/>
    <mergeCell ref="AA10:AB10"/>
    <mergeCell ref="J22:K22"/>
    <mergeCell ref="F13:G13"/>
    <mergeCell ref="H33:I33"/>
  </mergeCells>
  <phoneticPr fontId="2" type="noConversion"/>
  <hyperlinks>
    <hyperlink ref="O74" r:id="rId1"/>
    <hyperlink ref="O79" r:id="rId2"/>
    <hyperlink ref="O84" r:id="rId3"/>
  </hyperlinks>
  <pageMargins left="0.70866141732283461" right="0.70866141732283461" top="0.74803149606299213" bottom="0.74803149606299213" header="0.31496062992125984" footer="0.31496062992125984"/>
  <pageSetup paperSize="9" scale="71" orientation="portrait" horizontalDpi="4294967292" verticalDpi="4294967292" r:id="rId4"/>
  <headerFooter alignWithMargins="0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USER_Cliquer">
                <anchor moveWithCells="1" sizeWithCells="1">
                  <from>
                    <xdr:col>13</xdr:col>
                    <xdr:colOff>247650</xdr:colOff>
                    <xdr:row>2</xdr:row>
                    <xdr:rowOff>123825</xdr:rowOff>
                  </from>
                  <to>
                    <xdr:col>14</xdr:col>
                    <xdr:colOff>295275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8" name="Button 2">
              <controlPr defaultSize="0" print="0" autoFill="0" autoPict="0" macro="[0]!CLI_Cliquer">
                <anchor moveWithCells="1" sizeWithCells="1">
                  <from>
                    <xdr:col>13</xdr:col>
                    <xdr:colOff>247650</xdr:colOff>
                    <xdr:row>6</xdr:row>
                    <xdr:rowOff>28575</xdr:rowOff>
                  </from>
                  <to>
                    <xdr:col>14</xdr:col>
                    <xdr:colOff>295275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Button 17">
              <controlPr defaultSize="0" print="0" autoFill="0" autoPict="0" macro="[0]!INCOTERM_Cliquer">
                <anchor moveWithCells="1" sizeWithCells="1">
                  <from>
                    <xdr:col>13</xdr:col>
                    <xdr:colOff>247650</xdr:colOff>
                    <xdr:row>9</xdr:row>
                    <xdr:rowOff>66675</xdr:rowOff>
                  </from>
                  <to>
                    <xdr:col>14</xdr:col>
                    <xdr:colOff>295275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MAR_Cliquer">
                <anchor moveWithCells="1" sizeWithCells="1">
                  <from>
                    <xdr:col>13</xdr:col>
                    <xdr:colOff>247650</xdr:colOff>
                    <xdr:row>13</xdr:row>
                    <xdr:rowOff>28575</xdr:rowOff>
                  </from>
                  <to>
                    <xdr:col>14</xdr:col>
                    <xdr:colOff>295275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Button 19">
              <controlPr defaultSize="0" print="0" autoFill="0" autoPict="0" macro="[0]!CAM_Cliquer">
                <anchor moveWithCells="1" sizeWithCells="1">
                  <from>
                    <xdr:col>13</xdr:col>
                    <xdr:colOff>247650</xdr:colOff>
                    <xdr:row>17</xdr:row>
                    <xdr:rowOff>38100</xdr:rowOff>
                  </from>
                  <to>
                    <xdr:col>14</xdr:col>
                    <xdr:colOff>295275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2" name="Button 20">
              <controlPr defaultSize="0" print="0" autoFill="0" autoPict="0" macro="[0]!LIV_FAS_FOB_Cliquer">
                <anchor moveWithCells="1" sizeWithCells="1">
                  <from>
                    <xdr:col>13</xdr:col>
                    <xdr:colOff>247650</xdr:colOff>
                    <xdr:row>20</xdr:row>
                    <xdr:rowOff>200025</xdr:rowOff>
                  </from>
                  <to>
                    <xdr:col>14</xdr:col>
                    <xdr:colOff>295275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3" name="Button 30">
              <controlPr defaultSize="0" print="0" autoFill="0" autoPict="0" macro="[0]!RAZ_Cliquer">
                <anchor moveWithCells="1" sizeWithCells="1">
                  <from>
                    <xdr:col>13</xdr:col>
                    <xdr:colOff>180975</xdr:colOff>
                    <xdr:row>46</xdr:row>
                    <xdr:rowOff>85725</xdr:rowOff>
                  </from>
                  <to>
                    <xdr:col>14</xdr:col>
                    <xdr:colOff>228600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4" name="Button 31">
              <controlPr defaultSize="0" print="0" autoFill="0" autoPict="0" macro="[0]!LIV_DAP_Cliquer">
                <anchor moveWithCells="1" sizeWithCells="1">
                  <from>
                    <xdr:col>13</xdr:col>
                    <xdr:colOff>228600</xdr:colOff>
                    <xdr:row>32</xdr:row>
                    <xdr:rowOff>28575</xdr:rowOff>
                  </from>
                  <to>
                    <xdr:col>14</xdr:col>
                    <xdr:colOff>276225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5" name="Button 32">
              <controlPr defaultSize="0" print="0" autoFill="0" autoPict="0" macro="[0]!LIV_CIF_CFR_Cliquer">
                <anchor moveWithCells="1" sizeWithCells="1">
                  <from>
                    <xdr:col>13</xdr:col>
                    <xdr:colOff>219075</xdr:colOff>
                    <xdr:row>27</xdr:row>
                    <xdr:rowOff>66675</xdr:rowOff>
                  </from>
                  <to>
                    <xdr:col>14</xdr:col>
                    <xdr:colOff>266700</xdr:colOff>
                    <xdr:row>30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DEVIS</vt:lpstr>
      <vt:lpstr>DEVIS!Zone_d_impression</vt:lpstr>
    </vt:vector>
  </TitlesOfParts>
  <Company>Zervant Ab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Tuukka Koskinen</dc:creator>
  <dc:description>Pröva på Zervant faktureringsprogram_x000d_http://www.zervant.se</dc:description>
  <cp:lastModifiedBy>GASC Guillaume</cp:lastModifiedBy>
  <cp:lastPrinted>2016-03-31T12:02:08Z</cp:lastPrinted>
  <dcterms:created xsi:type="dcterms:W3CDTF">2012-02-01T07:50:18Z</dcterms:created>
  <dcterms:modified xsi:type="dcterms:W3CDTF">2016-04-04T08:42:27Z</dcterms:modified>
</cp:coreProperties>
</file>