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I4" i="2" l="1"/>
  <c r="K4" i="2"/>
  <c r="M4" i="2"/>
  <c r="O4" i="2"/>
  <c r="Q4" i="2"/>
  <c r="S4" i="2"/>
  <c r="T4" i="2"/>
  <c r="U4" i="2"/>
  <c r="W4" i="2"/>
  <c r="Y4" i="2"/>
  <c r="AA4" i="2"/>
  <c r="AC4" i="2"/>
  <c r="AE4" i="2"/>
  <c r="AG4" i="2"/>
  <c r="AI4" i="2"/>
  <c r="AK4" i="2"/>
  <c r="AL4" i="2"/>
  <c r="AM4" i="2"/>
  <c r="AO4" i="2"/>
  <c r="AQ4" i="2"/>
  <c r="AS4" i="2"/>
  <c r="AU4" i="2"/>
  <c r="AW4" i="2"/>
  <c r="AY4" i="2"/>
  <c r="BA4" i="2"/>
  <c r="BC4" i="2"/>
  <c r="BE4" i="2"/>
  <c r="BG4" i="2"/>
  <c r="BI4" i="2"/>
  <c r="BK4" i="2"/>
  <c r="BM4" i="2"/>
  <c r="BO4" i="2"/>
  <c r="BQ4" i="2"/>
  <c r="BS4" i="2"/>
  <c r="BU4" i="2"/>
  <c r="H5" i="2"/>
  <c r="I5" i="2"/>
  <c r="K5" i="2"/>
  <c r="M5" i="2"/>
  <c r="O5" i="2"/>
  <c r="Q5" i="2"/>
  <c r="S5" i="2"/>
  <c r="U5" i="2"/>
  <c r="W5" i="2"/>
  <c r="Y5" i="2"/>
  <c r="AA5" i="2"/>
  <c r="AC5" i="2"/>
  <c r="AE5" i="2"/>
  <c r="AG5" i="2"/>
  <c r="AI5" i="2"/>
  <c r="AK5" i="2"/>
  <c r="AM5" i="2"/>
  <c r="AO5" i="2"/>
  <c r="AQ5" i="2"/>
  <c r="AS5" i="2"/>
  <c r="AU5" i="2"/>
  <c r="AW5" i="2"/>
  <c r="AY5" i="2"/>
  <c r="BA5" i="2"/>
  <c r="BC5" i="2"/>
  <c r="BE5" i="2"/>
  <c r="BG5" i="2"/>
  <c r="BI5" i="2"/>
  <c r="BK5" i="2"/>
  <c r="BM5" i="2"/>
  <c r="BO5" i="2"/>
  <c r="BQ5" i="2"/>
  <c r="BS5" i="2"/>
  <c r="BU5" i="2"/>
  <c r="I6" i="2"/>
  <c r="K6" i="2"/>
  <c r="M6" i="2"/>
  <c r="O6" i="2"/>
  <c r="Q6" i="2"/>
  <c r="S6" i="2"/>
  <c r="U6" i="2"/>
  <c r="W6" i="2"/>
  <c r="Y6" i="2"/>
  <c r="AA6" i="2"/>
  <c r="AC6" i="2"/>
  <c r="AD6" i="2"/>
  <c r="AE6" i="2"/>
  <c r="AF6" i="2"/>
  <c r="AG6" i="2"/>
  <c r="AH6" i="2"/>
  <c r="AI6" i="2"/>
  <c r="AK6" i="2"/>
  <c r="AM6" i="2"/>
  <c r="AN6" i="2"/>
  <c r="AO6" i="2"/>
  <c r="AP6" i="2"/>
  <c r="AQ6" i="2"/>
  <c r="AR6" i="2"/>
  <c r="AS6" i="2"/>
  <c r="AU6" i="2"/>
  <c r="AW6" i="2"/>
  <c r="AX6" i="2"/>
  <c r="AY6" i="2"/>
  <c r="BA6" i="2"/>
  <c r="BC6" i="2"/>
  <c r="BE6" i="2"/>
  <c r="BG6" i="2"/>
  <c r="BH6" i="2"/>
  <c r="BI6" i="2"/>
  <c r="BK6" i="2"/>
  <c r="BM6" i="2"/>
  <c r="BN6" i="2"/>
  <c r="BO6" i="2"/>
  <c r="BP6" i="2"/>
  <c r="BQ6" i="2"/>
  <c r="BR6" i="2"/>
  <c r="BS6" i="2"/>
  <c r="BT6" i="2"/>
  <c r="BU6" i="2"/>
  <c r="I7" i="2"/>
  <c r="J7" i="2"/>
  <c r="K7" i="2"/>
  <c r="L7" i="2"/>
  <c r="M7" i="2"/>
  <c r="N7" i="2"/>
  <c r="O7" i="2"/>
  <c r="P7" i="2"/>
  <c r="Q7" i="2"/>
  <c r="S7" i="2"/>
  <c r="T7" i="2"/>
  <c r="U7" i="2"/>
  <c r="W7" i="2"/>
  <c r="X7" i="2"/>
  <c r="Y7" i="2"/>
  <c r="Z7" i="2"/>
  <c r="AA7" i="2"/>
  <c r="AC7" i="2"/>
  <c r="AD7" i="2"/>
  <c r="AE7" i="2"/>
  <c r="AG7" i="2"/>
  <c r="AH7" i="2"/>
  <c r="AI7" i="2"/>
  <c r="AK7" i="2"/>
  <c r="AM7" i="2"/>
  <c r="AO7" i="2"/>
  <c r="AQ7" i="2"/>
  <c r="AR7" i="2"/>
  <c r="AS7" i="2"/>
  <c r="AU7" i="2"/>
  <c r="AW7" i="2"/>
  <c r="AX7" i="2"/>
  <c r="AY7" i="2"/>
  <c r="AZ7" i="2"/>
  <c r="BA7" i="2"/>
  <c r="BB7" i="2"/>
  <c r="BC7" i="2"/>
  <c r="BE7" i="2"/>
  <c r="BG7" i="2"/>
  <c r="BH7" i="2"/>
  <c r="BI7" i="2"/>
  <c r="BJ7" i="2"/>
  <c r="BK7" i="2"/>
  <c r="BL7" i="2"/>
  <c r="BM7" i="2"/>
  <c r="BO7" i="2"/>
  <c r="BQ7" i="2"/>
  <c r="BS7" i="2"/>
  <c r="BU7" i="2"/>
  <c r="I8" i="2"/>
  <c r="K8" i="2"/>
  <c r="M8" i="2"/>
  <c r="O8" i="2"/>
  <c r="Q8" i="2"/>
  <c r="S8" i="2"/>
  <c r="U8" i="2"/>
  <c r="W8" i="2"/>
  <c r="Y8" i="2"/>
  <c r="AA8" i="2"/>
  <c r="AC8" i="2"/>
  <c r="AE8" i="2"/>
  <c r="AG8" i="2"/>
  <c r="AI8" i="2"/>
  <c r="AK8" i="2"/>
  <c r="AM8" i="2"/>
  <c r="AO8" i="2"/>
  <c r="AQ8" i="2"/>
  <c r="AS8" i="2"/>
  <c r="AU8" i="2"/>
  <c r="AW8" i="2"/>
  <c r="AY8" i="2"/>
  <c r="BA8" i="2"/>
  <c r="BC8" i="2"/>
  <c r="BE8" i="2"/>
  <c r="BG8" i="2"/>
  <c r="BI8" i="2"/>
  <c r="BK8" i="2"/>
  <c r="BM8" i="2"/>
  <c r="BO8" i="2"/>
  <c r="BQ8" i="2"/>
  <c r="BS8" i="2"/>
  <c r="BU8" i="2"/>
  <c r="I9" i="2"/>
  <c r="K9" i="2"/>
  <c r="M9" i="2"/>
  <c r="O9" i="2"/>
  <c r="Q9" i="2"/>
  <c r="S9" i="2"/>
  <c r="U9" i="2"/>
  <c r="W9" i="2"/>
  <c r="X9" i="2"/>
  <c r="Y9" i="2"/>
  <c r="Z9" i="2"/>
  <c r="AA9" i="2"/>
  <c r="AB9" i="2"/>
  <c r="AC9" i="2"/>
  <c r="AD9" i="2"/>
  <c r="AE9" i="2"/>
  <c r="AG9" i="2"/>
  <c r="AH9" i="2"/>
  <c r="AI9" i="2"/>
  <c r="AJ9" i="2"/>
  <c r="AK9" i="2"/>
  <c r="AM9" i="2"/>
  <c r="AO9" i="2"/>
  <c r="AQ9" i="2"/>
  <c r="AS9" i="2"/>
  <c r="AU9" i="2"/>
  <c r="AW9" i="2"/>
  <c r="AY9" i="2"/>
  <c r="BA9" i="2"/>
  <c r="BC9" i="2"/>
  <c r="BD9" i="2"/>
  <c r="BE9" i="2"/>
  <c r="BG9" i="2"/>
  <c r="BI9" i="2"/>
  <c r="BK9" i="2"/>
  <c r="BM9" i="2"/>
  <c r="BO9" i="2"/>
  <c r="BQ9" i="2"/>
  <c r="BS9" i="2"/>
  <c r="BU9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W10" i="2"/>
  <c r="Y10" i="2"/>
  <c r="AA10" i="2"/>
  <c r="AC10" i="2"/>
  <c r="AE10" i="2"/>
  <c r="AF10" i="2"/>
  <c r="AG10" i="2"/>
  <c r="AI10" i="2"/>
  <c r="AK10" i="2"/>
  <c r="AL10" i="2"/>
  <c r="AM10" i="2"/>
  <c r="AN10" i="2"/>
  <c r="AO10" i="2"/>
  <c r="AQ10" i="2"/>
  <c r="AS10" i="2"/>
  <c r="AU10" i="2"/>
  <c r="AV10" i="2"/>
  <c r="AW10" i="2"/>
  <c r="AY10" i="2"/>
  <c r="BA10" i="2"/>
  <c r="BC10" i="2"/>
  <c r="BE10" i="2"/>
  <c r="BG10" i="2"/>
  <c r="BI10" i="2"/>
  <c r="BK10" i="2"/>
  <c r="BM10" i="2"/>
  <c r="BO10" i="2"/>
  <c r="BQ10" i="2"/>
  <c r="BS10" i="2"/>
  <c r="BU10" i="2"/>
  <c r="I11" i="2"/>
  <c r="K11" i="2"/>
  <c r="L11" i="2"/>
  <c r="M11" i="2"/>
  <c r="N11" i="2"/>
  <c r="O11" i="2"/>
  <c r="P11" i="2"/>
  <c r="Q11" i="2"/>
  <c r="S11" i="2"/>
  <c r="T11" i="2"/>
  <c r="U11" i="2"/>
  <c r="W11" i="2"/>
  <c r="X11" i="2"/>
  <c r="Y11" i="2"/>
  <c r="Z11" i="2"/>
  <c r="AA11" i="2"/>
  <c r="AC11" i="2"/>
  <c r="AD11" i="2"/>
  <c r="AE11" i="2"/>
  <c r="AG11" i="2"/>
  <c r="AH11" i="2"/>
  <c r="AI11" i="2"/>
  <c r="AK11" i="2"/>
  <c r="AL11" i="2"/>
  <c r="AM11" i="2"/>
  <c r="AO11" i="2"/>
  <c r="AQ11" i="2"/>
  <c r="AS11" i="2"/>
  <c r="AU11" i="2"/>
  <c r="AW11" i="2"/>
  <c r="AY11" i="2"/>
  <c r="BA11" i="2"/>
  <c r="BC11" i="2"/>
  <c r="BE11" i="2"/>
  <c r="BG11" i="2"/>
  <c r="BH11" i="2"/>
  <c r="BI11" i="2"/>
  <c r="BJ11" i="2"/>
  <c r="BK11" i="2"/>
  <c r="BL11" i="2"/>
  <c r="BM11" i="2"/>
  <c r="BN11" i="2"/>
  <c r="BO11" i="2"/>
  <c r="BP11" i="2"/>
  <c r="BQ11" i="2"/>
  <c r="BR11" i="2"/>
  <c r="BS11" i="2"/>
  <c r="BT11" i="2"/>
  <c r="BU11" i="2"/>
  <c r="H12" i="2"/>
  <c r="I12" i="2"/>
  <c r="J12" i="2"/>
  <c r="K12" i="2"/>
  <c r="L12" i="2"/>
  <c r="M12" i="2"/>
  <c r="N12" i="2"/>
  <c r="O12" i="2"/>
  <c r="P12" i="2"/>
  <c r="Q12" i="2"/>
  <c r="S12" i="2"/>
  <c r="T12" i="2"/>
  <c r="U12" i="2"/>
  <c r="W12" i="2"/>
  <c r="X12" i="2"/>
  <c r="Y12" i="2"/>
  <c r="Z12" i="2"/>
  <c r="AA12" i="2"/>
  <c r="AB12" i="2"/>
  <c r="AC12" i="2"/>
  <c r="AD12" i="2"/>
  <c r="AE12" i="2"/>
  <c r="AG12" i="2"/>
  <c r="AH12" i="2"/>
  <c r="AI12" i="2"/>
  <c r="AJ12" i="2"/>
  <c r="AK12" i="2"/>
  <c r="AL12" i="2"/>
  <c r="AM12" i="2"/>
  <c r="AN12" i="2"/>
  <c r="AO12" i="2"/>
  <c r="AP12" i="2"/>
  <c r="AQ12" i="2"/>
  <c r="AR12" i="2"/>
  <c r="AS12" i="2"/>
  <c r="AT12" i="2"/>
  <c r="AU12" i="2"/>
  <c r="AV12" i="2"/>
  <c r="AW12" i="2"/>
  <c r="AX12" i="2"/>
  <c r="AY12" i="2"/>
  <c r="AZ12" i="2"/>
  <c r="BA12" i="2"/>
  <c r="BB12" i="2"/>
  <c r="BC12" i="2"/>
  <c r="BD12" i="2"/>
  <c r="BE12" i="2"/>
  <c r="BF12" i="2"/>
  <c r="BG12" i="2"/>
  <c r="BH12" i="2"/>
  <c r="BI12" i="2"/>
  <c r="BJ12" i="2"/>
  <c r="BK12" i="2"/>
  <c r="BL12" i="2"/>
  <c r="BM12" i="2"/>
  <c r="BO12" i="2"/>
  <c r="BQ12" i="2"/>
  <c r="BS12" i="2"/>
  <c r="BU12" i="2"/>
  <c r="I13" i="2"/>
  <c r="K13" i="2"/>
  <c r="M13" i="2"/>
  <c r="O13" i="2"/>
  <c r="Q13" i="2"/>
  <c r="S13" i="2"/>
  <c r="U13" i="2"/>
  <c r="W13" i="2"/>
  <c r="Y13" i="2"/>
  <c r="AA13" i="2"/>
  <c r="AC13" i="2"/>
  <c r="AE13" i="2"/>
  <c r="AG13" i="2"/>
  <c r="AI13" i="2"/>
  <c r="AK13" i="2"/>
  <c r="AM13" i="2"/>
  <c r="AO13" i="2"/>
  <c r="AP13" i="2"/>
  <c r="AQ13" i="2"/>
  <c r="AS13" i="2"/>
  <c r="AU13" i="2"/>
  <c r="AW13" i="2"/>
  <c r="AY13" i="2"/>
  <c r="BA13" i="2"/>
  <c r="BC13" i="2"/>
  <c r="BE13" i="2"/>
  <c r="BG13" i="2"/>
  <c r="BI13" i="2"/>
  <c r="BK13" i="2"/>
  <c r="BM13" i="2"/>
  <c r="BN13" i="2"/>
  <c r="BO13" i="2"/>
  <c r="BQ13" i="2"/>
  <c r="BS13" i="2"/>
  <c r="BT13" i="2"/>
  <c r="BU13" i="2"/>
  <c r="H14" i="2"/>
  <c r="I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Y14" i="2"/>
  <c r="AA14" i="2"/>
  <c r="AC14" i="2"/>
  <c r="AE14" i="2"/>
  <c r="AF14" i="2"/>
  <c r="AG14" i="2"/>
  <c r="AH14" i="2"/>
  <c r="AI14" i="2"/>
  <c r="AK14" i="2"/>
  <c r="AL14" i="2"/>
  <c r="AM14" i="2"/>
  <c r="AN14" i="2"/>
  <c r="AO14" i="2"/>
  <c r="AP14" i="2"/>
  <c r="AQ14" i="2"/>
  <c r="AR14" i="2"/>
  <c r="AS14" i="2"/>
  <c r="AT14" i="2"/>
  <c r="AU14" i="2"/>
  <c r="AV14" i="2"/>
  <c r="AW14" i="2"/>
  <c r="AX14" i="2"/>
  <c r="AY14" i="2"/>
  <c r="BA14" i="2"/>
  <c r="BC14" i="2"/>
  <c r="BE14" i="2"/>
  <c r="BG14" i="2"/>
  <c r="BI14" i="2"/>
  <c r="BK14" i="2"/>
  <c r="BM14" i="2"/>
  <c r="BN14" i="2"/>
  <c r="BO14" i="2"/>
  <c r="BQ14" i="2"/>
  <c r="BS14" i="2"/>
  <c r="BU14" i="2"/>
  <c r="H15" i="2"/>
  <c r="I15" i="2"/>
  <c r="J15" i="2"/>
  <c r="K15" i="2"/>
  <c r="L15" i="2"/>
  <c r="M15" i="2"/>
  <c r="O15" i="2"/>
  <c r="Q15" i="2"/>
  <c r="S15" i="2"/>
  <c r="T15" i="2"/>
  <c r="U15" i="2"/>
  <c r="W15" i="2"/>
  <c r="Y15" i="2"/>
  <c r="Z15" i="2"/>
  <c r="AA15" i="2"/>
  <c r="AB15" i="2"/>
  <c r="AC15" i="2"/>
  <c r="AD15" i="2"/>
  <c r="AE15" i="2"/>
  <c r="AF15" i="2"/>
  <c r="AG15" i="2"/>
  <c r="AH15" i="2"/>
  <c r="AI15" i="2"/>
  <c r="AJ15" i="2"/>
  <c r="AK15" i="2"/>
  <c r="AL15" i="2"/>
  <c r="AM15" i="2"/>
  <c r="AN15" i="2"/>
  <c r="AO15" i="2"/>
  <c r="AP15" i="2"/>
  <c r="AQ15" i="2"/>
  <c r="AR15" i="2"/>
  <c r="AS15" i="2"/>
  <c r="AT15" i="2"/>
  <c r="AU15" i="2"/>
  <c r="AV15" i="2"/>
  <c r="AW15" i="2"/>
  <c r="AX15" i="2"/>
  <c r="AY15" i="2"/>
  <c r="AZ15" i="2"/>
  <c r="BA15" i="2"/>
  <c r="BB15" i="2"/>
  <c r="BC15" i="2"/>
  <c r="BE15" i="2"/>
  <c r="BG15" i="2"/>
  <c r="BI15" i="2"/>
  <c r="BK15" i="2"/>
  <c r="BM15" i="2"/>
  <c r="BO15" i="2"/>
  <c r="BQ15" i="2"/>
  <c r="BS15" i="2"/>
  <c r="BU15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A16" i="2"/>
  <c r="AB16" i="2"/>
  <c r="AC16" i="2"/>
  <c r="AD16" i="2"/>
  <c r="AE16" i="2"/>
  <c r="AF16" i="2"/>
  <c r="AG16" i="2"/>
  <c r="AI16" i="2"/>
  <c r="AK16" i="2"/>
  <c r="AM16" i="2"/>
  <c r="AN16" i="2"/>
  <c r="AO16" i="2"/>
  <c r="AQ16" i="2"/>
  <c r="AS16" i="2"/>
  <c r="AU16" i="2"/>
  <c r="AW16" i="2"/>
  <c r="AY16" i="2"/>
  <c r="BA16" i="2"/>
  <c r="BC16" i="2"/>
  <c r="BE16" i="2"/>
  <c r="BG16" i="2"/>
  <c r="BI16" i="2"/>
  <c r="BK16" i="2"/>
  <c r="BM16" i="2"/>
  <c r="BO16" i="2"/>
  <c r="BQ16" i="2"/>
  <c r="BS16" i="2"/>
  <c r="BU16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AA17" i="2"/>
  <c r="AB17" i="2"/>
  <c r="AC17" i="2"/>
  <c r="AD17" i="2"/>
  <c r="AE17" i="2"/>
  <c r="AF17" i="2"/>
  <c r="AG17" i="2"/>
  <c r="AH17" i="2"/>
  <c r="AI17" i="2"/>
  <c r="AJ17" i="2"/>
  <c r="AK17" i="2"/>
  <c r="AL17" i="2"/>
  <c r="AM17" i="2"/>
  <c r="AN17" i="2"/>
  <c r="AO17" i="2"/>
  <c r="AP17" i="2"/>
  <c r="AQ17" i="2"/>
  <c r="AR17" i="2"/>
  <c r="AS17" i="2"/>
  <c r="AT17" i="2"/>
  <c r="AU17" i="2"/>
  <c r="AV17" i="2"/>
  <c r="AW17" i="2"/>
  <c r="AX17" i="2"/>
  <c r="AY17" i="2"/>
  <c r="AZ17" i="2"/>
  <c r="BA17" i="2"/>
  <c r="BB17" i="2"/>
  <c r="BC17" i="2"/>
  <c r="BD17" i="2"/>
  <c r="BE17" i="2"/>
  <c r="BF17" i="2"/>
  <c r="BG17" i="2"/>
  <c r="BH17" i="2"/>
  <c r="BI17" i="2"/>
  <c r="BJ17" i="2"/>
  <c r="BK17" i="2"/>
  <c r="BL17" i="2"/>
  <c r="BM17" i="2"/>
  <c r="BN17" i="2"/>
  <c r="BO17" i="2"/>
  <c r="BP17" i="2"/>
  <c r="BQ17" i="2"/>
  <c r="BR17" i="2"/>
  <c r="BS17" i="2"/>
  <c r="BU17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AC18" i="2"/>
  <c r="AD18" i="2"/>
  <c r="AE18" i="2"/>
  <c r="AF18" i="2"/>
  <c r="AG18" i="2"/>
  <c r="AH18" i="2"/>
  <c r="AI18" i="2"/>
  <c r="AJ18" i="2"/>
  <c r="AK18" i="2"/>
  <c r="AL18" i="2"/>
  <c r="AM18" i="2"/>
  <c r="AO18" i="2"/>
  <c r="AQ18" i="2"/>
  <c r="AR18" i="2"/>
  <c r="AS18" i="2"/>
  <c r="AU18" i="2"/>
  <c r="AW18" i="2"/>
  <c r="AY18" i="2"/>
  <c r="BA18" i="2"/>
  <c r="BC18" i="2"/>
  <c r="BE18" i="2"/>
  <c r="BG18" i="2"/>
  <c r="BI18" i="2"/>
  <c r="BK18" i="2"/>
  <c r="BM18" i="2"/>
  <c r="BO18" i="2"/>
  <c r="BQ18" i="2"/>
  <c r="BS18" i="2"/>
  <c r="BT18" i="2"/>
  <c r="BU18" i="2"/>
  <c r="H19" i="2"/>
  <c r="I19" i="2"/>
  <c r="K19" i="2"/>
  <c r="M19" i="2"/>
  <c r="O19" i="2"/>
  <c r="P19" i="2"/>
  <c r="Q19" i="2"/>
  <c r="R19" i="2"/>
  <c r="S19" i="2"/>
  <c r="U19" i="2"/>
  <c r="W19" i="2"/>
  <c r="Y19" i="2"/>
  <c r="AA19" i="2"/>
  <c r="AB19" i="2"/>
  <c r="AC19" i="2"/>
  <c r="AD19" i="2"/>
  <c r="AE19" i="2"/>
  <c r="AG19" i="2"/>
  <c r="AH19" i="2"/>
  <c r="AI19" i="2"/>
  <c r="AJ19" i="2"/>
  <c r="AK19" i="2"/>
  <c r="AM19" i="2"/>
  <c r="AO19" i="2"/>
  <c r="AP19" i="2"/>
  <c r="AQ19" i="2"/>
  <c r="AR19" i="2"/>
  <c r="AS19" i="2"/>
  <c r="AU19" i="2"/>
  <c r="AV19" i="2"/>
  <c r="AW19" i="2"/>
  <c r="AY19" i="2"/>
  <c r="AZ19" i="2"/>
  <c r="BA19" i="2"/>
  <c r="BC19" i="2"/>
  <c r="BE19" i="2"/>
  <c r="BG19" i="2"/>
  <c r="BI19" i="2"/>
  <c r="BK19" i="2"/>
  <c r="BM19" i="2"/>
  <c r="BN19" i="2"/>
  <c r="BO19" i="2"/>
  <c r="BQ19" i="2"/>
  <c r="BS19" i="2"/>
  <c r="BU19" i="2"/>
  <c r="H20" i="2"/>
  <c r="I20" i="2"/>
  <c r="J20" i="2"/>
  <c r="K20" i="2"/>
  <c r="L20" i="2"/>
  <c r="M20" i="2"/>
  <c r="O20" i="2"/>
  <c r="P20" i="2"/>
  <c r="Q20" i="2"/>
  <c r="R20" i="2"/>
  <c r="S20" i="2"/>
  <c r="T20" i="2"/>
  <c r="U20" i="2"/>
  <c r="V20" i="2"/>
  <c r="W20" i="2"/>
  <c r="Y20" i="2"/>
  <c r="AA20" i="2"/>
  <c r="AC20" i="2"/>
  <c r="AD20" i="2"/>
  <c r="AE20" i="2"/>
  <c r="AG20" i="2"/>
  <c r="AH20" i="2"/>
  <c r="AI20" i="2"/>
  <c r="AK20" i="2"/>
  <c r="AL20" i="2"/>
  <c r="AM20" i="2"/>
  <c r="AO20" i="2"/>
  <c r="AQ20" i="2"/>
  <c r="AS20" i="2"/>
  <c r="AU20" i="2"/>
  <c r="AW20" i="2"/>
  <c r="AY20" i="2"/>
  <c r="BA20" i="2"/>
  <c r="BC20" i="2"/>
  <c r="BE20" i="2"/>
  <c r="BG20" i="2"/>
  <c r="BI20" i="2"/>
  <c r="BK20" i="2"/>
  <c r="BM20" i="2"/>
  <c r="BO20" i="2"/>
  <c r="BQ20" i="2"/>
  <c r="BR20" i="2"/>
  <c r="BS20" i="2"/>
  <c r="BU20" i="2"/>
  <c r="I3" i="2"/>
  <c r="K3" i="2"/>
  <c r="M3" i="2"/>
  <c r="O3" i="2"/>
  <c r="Q3" i="2"/>
  <c r="S3" i="2"/>
  <c r="T3" i="2"/>
  <c r="U3" i="2"/>
  <c r="W3" i="2"/>
  <c r="Y3" i="2"/>
  <c r="AA3" i="2"/>
  <c r="AC3" i="2"/>
  <c r="AE3" i="2"/>
  <c r="AF3" i="2"/>
  <c r="AG3" i="2"/>
  <c r="AI3" i="2"/>
  <c r="AJ3" i="2"/>
  <c r="AK3" i="2"/>
  <c r="AM3" i="2"/>
  <c r="AO3" i="2"/>
  <c r="AQ3" i="2"/>
  <c r="AS3" i="2"/>
  <c r="AU3" i="2"/>
  <c r="AW3" i="2"/>
  <c r="AY3" i="2"/>
  <c r="AZ3" i="2"/>
  <c r="BA3" i="2"/>
  <c r="BC3" i="2"/>
  <c r="BE3" i="2"/>
  <c r="BG3" i="2"/>
  <c r="BI3" i="2"/>
  <c r="BK3" i="2"/>
  <c r="BM3" i="2"/>
  <c r="BO3" i="2"/>
  <c r="BQ3" i="2"/>
  <c r="BS3" i="2"/>
  <c r="BU3" i="2"/>
  <c r="E3" i="2"/>
  <c r="F3" i="2"/>
  <c r="G3" i="2"/>
  <c r="G4" i="2" a="1"/>
  <c r="G4" i="2" s="1"/>
  <c r="G5" i="2" a="1"/>
  <c r="G5" i="2" s="1"/>
  <c r="G6" i="2" a="1"/>
  <c r="G6" i="2" s="1"/>
  <c r="G7" i="2" a="1"/>
  <c r="G7" i="2" s="1"/>
  <c r="G8" i="2" a="1"/>
  <c r="G8" i="2" s="1"/>
  <c r="G9" i="2" a="1"/>
  <c r="G9" i="2" s="1"/>
  <c r="G10" i="2" a="1"/>
  <c r="G10" i="2" s="1"/>
  <c r="G11" i="2" a="1"/>
  <c r="G11" i="2" s="1"/>
  <c r="G12" i="2" a="1"/>
  <c r="G12" i="2" s="1"/>
  <c r="G13" i="2" a="1"/>
  <c r="G13" i="2" s="1"/>
  <c r="G14" i="2" a="1"/>
  <c r="G14" i="2" s="1"/>
  <c r="G15" i="2" a="1"/>
  <c r="G15" i="2" s="1"/>
  <c r="G16" i="2" a="1"/>
  <c r="G16" i="2" s="1"/>
  <c r="G17" i="2" a="1"/>
  <c r="G17" i="2" s="1"/>
  <c r="G18" i="2" a="1"/>
  <c r="G18" i="2" s="1"/>
  <c r="G19" i="2" a="1"/>
  <c r="G19" i="2" s="1"/>
  <c r="G20" i="2" a="1"/>
  <c r="G20" i="2" s="1"/>
  <c r="F5" i="2" a="1"/>
  <c r="F5" i="2" s="1"/>
  <c r="F7" i="2" a="1"/>
  <c r="F7" i="2" s="1"/>
  <c r="F9" i="2" a="1"/>
  <c r="F9" i="2" s="1"/>
  <c r="F11" i="2" a="1"/>
  <c r="F11" i="2" s="1"/>
  <c r="F12" i="2" a="1"/>
  <c r="F12" i="2" s="1"/>
  <c r="F14" i="2" a="1"/>
  <c r="F14" i="2" s="1"/>
  <c r="F15" i="2" a="1"/>
  <c r="F15" i="2" s="1"/>
  <c r="F16" i="2" a="1"/>
  <c r="F16" i="2" s="1"/>
  <c r="F17" i="2" a="1"/>
  <c r="F17" i="2" s="1"/>
  <c r="F18" i="2" a="1"/>
  <c r="F18" i="2" s="1"/>
  <c r="F20" i="2" a="1"/>
  <c r="F20" i="2" s="1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D4" i="2"/>
  <c r="D5" i="2"/>
  <c r="D7" i="2"/>
  <c r="D9" i="2"/>
  <c r="D10" i="2"/>
  <c r="D11" i="2"/>
  <c r="D12" i="2"/>
  <c r="D13" i="2"/>
  <c r="D14" i="2"/>
  <c r="D15" i="2"/>
  <c r="D16" i="2"/>
  <c r="D17" i="2"/>
  <c r="D18" i="2"/>
  <c r="D20" i="2"/>
  <c r="C4" i="2" a="1"/>
  <c r="C4" i="2" s="1"/>
  <c r="C5" i="2" a="1"/>
  <c r="C5" i="2" s="1"/>
  <c r="C6" i="2" a="1"/>
  <c r="C6" i="2" s="1"/>
  <c r="C7" i="2" a="1"/>
  <c r="C7" i="2" s="1"/>
  <c r="C8" i="2" a="1"/>
  <c r="C8" i="2" s="1"/>
  <c r="C9" i="2" a="1"/>
  <c r="C9" i="2" s="1"/>
  <c r="C10" i="2" a="1"/>
  <c r="C10" i="2" s="1"/>
  <c r="C11" i="2" a="1"/>
  <c r="C11" i="2" s="1"/>
  <c r="C12" i="2" a="1"/>
  <c r="C12" i="2" s="1"/>
  <c r="C13" i="2" a="1"/>
  <c r="C13" i="2" s="1"/>
  <c r="C14" i="2" a="1"/>
  <c r="C14" i="2" s="1"/>
  <c r="C15" i="2" a="1"/>
  <c r="C15" i="2" s="1"/>
  <c r="C16" i="2" a="1"/>
  <c r="C16" i="2" s="1"/>
  <c r="C17" i="2" a="1"/>
  <c r="C17" i="2" s="1"/>
  <c r="C18" i="2" a="1"/>
  <c r="C18" i="2" s="1"/>
  <c r="C19" i="2" a="1"/>
  <c r="C19" i="2" s="1"/>
  <c r="C20" i="2" a="1"/>
  <c r="C20" i="2" s="1"/>
  <c r="B4" i="2" a="1"/>
  <c r="B4" i="2" s="1"/>
  <c r="B5" i="2" a="1"/>
  <c r="B5" i="2" s="1"/>
  <c r="B6" i="2" a="1"/>
  <c r="B6" i="2" s="1"/>
  <c r="B7" i="2" a="1"/>
  <c r="B7" i="2" s="1"/>
  <c r="H7" i="2" s="1"/>
  <c r="B8" i="2" a="1"/>
  <c r="B8" i="2" s="1"/>
  <c r="D8" i="2" s="1"/>
  <c r="B9" i="2" a="1"/>
  <c r="B9" i="2" s="1"/>
  <c r="H9" i="2" s="1"/>
  <c r="B10" i="2" a="1"/>
  <c r="B10" i="2" s="1"/>
  <c r="F10" i="2" s="1" a="1"/>
  <c r="F10" i="2" s="1"/>
  <c r="B11" i="2" a="1"/>
  <c r="B11" i="2" s="1"/>
  <c r="H11" i="2" s="1"/>
  <c r="B12" i="2" a="1"/>
  <c r="B12" i="2" s="1"/>
  <c r="B13" i="2" a="1"/>
  <c r="B13" i="2" s="1"/>
  <c r="B14" i="2" a="1"/>
  <c r="B14" i="2" s="1"/>
  <c r="B15" i="2" a="1"/>
  <c r="B15" i="2" s="1"/>
  <c r="B16" i="2" a="1"/>
  <c r="B16" i="2" s="1"/>
  <c r="B17" i="2" a="1"/>
  <c r="B17" i="2" s="1"/>
  <c r="B18" i="2" a="1"/>
  <c r="B18" i="2" s="1"/>
  <c r="B19" i="2" a="1"/>
  <c r="B19" i="2" s="1"/>
  <c r="B20" i="2" a="1"/>
  <c r="B20" i="2" s="1"/>
  <c r="C3" i="2" a="1"/>
  <c r="C3" i="2" s="1"/>
  <c r="B3" i="2" a="1"/>
  <c r="B3" i="2" s="1"/>
  <c r="CG4" i="1" a="1"/>
  <c r="CG4" i="1" s="1"/>
  <c r="CI4" i="1" s="1" a="1"/>
  <c r="CI4" i="1" s="1"/>
  <c r="CG5" i="1" a="1"/>
  <c r="CG5" i="1" s="1"/>
  <c r="CJ5" i="1" s="1" a="1"/>
  <c r="CJ5" i="1" s="1"/>
  <c r="CG6" i="1" a="1"/>
  <c r="CG6" i="1" s="1"/>
  <c r="CI6" i="1" s="1" a="1"/>
  <c r="CI6" i="1" s="1"/>
  <c r="CG7" i="1" a="1"/>
  <c r="CG7" i="1" s="1"/>
  <c r="CI7" i="1" s="1" a="1"/>
  <c r="CI7" i="1" s="1"/>
  <c r="CG8" i="1" a="1"/>
  <c r="CG8" i="1" s="1"/>
  <c r="CJ8" i="1" s="1" a="1"/>
  <c r="CJ8" i="1" s="1"/>
  <c r="CG9" i="1" a="1"/>
  <c r="CG9" i="1" s="1"/>
  <c r="CI9" i="1" s="1" a="1"/>
  <c r="CI9" i="1" s="1"/>
  <c r="CG10" i="1" a="1"/>
  <c r="CG10" i="1" s="1"/>
  <c r="CI10" i="1" s="1" a="1"/>
  <c r="CI10" i="1" s="1"/>
  <c r="CG11" i="1" a="1"/>
  <c r="CG11" i="1" s="1"/>
  <c r="CI11" i="1" s="1" a="1"/>
  <c r="CI11" i="1" s="1"/>
  <c r="CG12" i="1" a="1"/>
  <c r="CG12" i="1" s="1"/>
  <c r="CJ12" i="1" s="1" a="1"/>
  <c r="CJ12" i="1" s="1"/>
  <c r="CG13" i="1" a="1"/>
  <c r="CG13" i="1" s="1"/>
  <c r="CI13" i="1" s="1" a="1"/>
  <c r="CI13" i="1" s="1"/>
  <c r="CG14" i="1" a="1"/>
  <c r="CG14" i="1" s="1"/>
  <c r="CI14" i="1" s="1" a="1"/>
  <c r="CI14" i="1" s="1"/>
  <c r="CG15" i="1" a="1"/>
  <c r="CG15" i="1" s="1"/>
  <c r="CI15" i="1" s="1" a="1"/>
  <c r="CI15" i="1" s="1"/>
  <c r="CG16" i="1" a="1"/>
  <c r="CG16" i="1" s="1"/>
  <c r="CJ16" i="1" s="1" a="1"/>
  <c r="CJ16" i="1" s="1"/>
  <c r="CG17" i="1" a="1"/>
  <c r="CG17" i="1" s="1"/>
  <c r="CK17" i="1" s="1" a="1"/>
  <c r="CK17" i="1" s="1"/>
  <c r="CG18" i="1" a="1"/>
  <c r="CG18" i="1" s="1"/>
  <c r="CI18" i="1" s="1" a="1"/>
  <c r="CI18" i="1" s="1"/>
  <c r="CG19" i="1" a="1"/>
  <c r="CG19" i="1" s="1"/>
  <c r="CI19" i="1" s="1" a="1"/>
  <c r="CI19" i="1" s="1"/>
  <c r="CG20" i="1" a="1"/>
  <c r="CG20" i="1" s="1"/>
  <c r="CJ20" i="1" s="1" a="1"/>
  <c r="CJ20" i="1" s="1"/>
  <c r="CG3" i="1" a="1"/>
  <c r="CG3" i="1" s="1"/>
  <c r="CI3" i="1" s="1" a="1"/>
  <c r="CI3" i="1" s="1"/>
  <c r="CF4" i="1" a="1"/>
  <c r="CF4" i="1" s="1"/>
  <c r="CF5" i="1" a="1"/>
  <c r="CF5" i="1" s="1"/>
  <c r="CF6" i="1" a="1"/>
  <c r="CF6" i="1" s="1"/>
  <c r="CF7" i="1" a="1"/>
  <c r="CF7" i="1" s="1"/>
  <c r="CF8" i="1" a="1"/>
  <c r="CF8" i="1" s="1"/>
  <c r="CF9" i="1" a="1"/>
  <c r="CF9" i="1" s="1"/>
  <c r="CF10" i="1" a="1"/>
  <c r="CF10" i="1" s="1"/>
  <c r="CF11" i="1" a="1"/>
  <c r="CF11" i="1" s="1"/>
  <c r="CF12" i="1" a="1"/>
  <c r="CF12" i="1" s="1"/>
  <c r="CF13" i="1" a="1"/>
  <c r="CF13" i="1" s="1"/>
  <c r="CF14" i="1" a="1"/>
  <c r="CF14" i="1" s="1"/>
  <c r="CF15" i="1" a="1"/>
  <c r="CF15" i="1" s="1"/>
  <c r="CF16" i="1" a="1"/>
  <c r="CF16" i="1" s="1"/>
  <c r="CF17" i="1" a="1"/>
  <c r="CF17" i="1" s="1"/>
  <c r="CF18" i="1" a="1"/>
  <c r="CF18" i="1" s="1"/>
  <c r="CF19" i="1" a="1"/>
  <c r="CF19" i="1" s="1"/>
  <c r="CF20" i="1" a="1"/>
  <c r="CF20" i="1" s="1"/>
  <c r="CF3" i="1" a="1"/>
  <c r="CF3" i="1" s="1"/>
  <c r="CA4" i="1"/>
  <c r="CA5" i="1"/>
  <c r="CA6" i="1"/>
  <c r="CA7" i="1"/>
  <c r="CA8" i="1"/>
  <c r="CA9" i="1"/>
  <c r="CA10" i="1"/>
  <c r="CA11" i="1"/>
  <c r="CA12" i="1"/>
  <c r="CA13" i="1"/>
  <c r="CA14" i="1"/>
  <c r="CA15" i="1"/>
  <c r="CA16" i="1"/>
  <c r="CA17" i="1"/>
  <c r="CA18" i="1"/>
  <c r="CA19" i="1"/>
  <c r="CA20" i="1"/>
  <c r="CA3" i="1"/>
  <c r="CB4" i="1"/>
  <c r="CB5" i="1"/>
  <c r="CB6" i="1"/>
  <c r="CB7" i="1"/>
  <c r="CB8" i="1"/>
  <c r="CB9" i="1"/>
  <c r="CB10" i="1"/>
  <c r="CB11" i="1"/>
  <c r="CB12" i="1"/>
  <c r="CB13" i="1"/>
  <c r="CB14" i="1"/>
  <c r="CB15" i="1"/>
  <c r="CB16" i="1"/>
  <c r="CB17" i="1"/>
  <c r="CB18" i="1"/>
  <c r="CB19" i="1"/>
  <c r="CB20" i="1"/>
  <c r="CB3" i="1"/>
  <c r="BZ4" i="1" a="1"/>
  <c r="BZ4" i="1" s="1"/>
  <c r="BZ5" i="1" a="1"/>
  <c r="BZ5" i="1" s="1"/>
  <c r="BZ6" i="1" a="1"/>
  <c r="BZ6" i="1" s="1"/>
  <c r="BZ7" i="1" a="1"/>
  <c r="BZ7" i="1" s="1"/>
  <c r="BZ8" i="1" a="1"/>
  <c r="BZ8" i="1" s="1"/>
  <c r="BZ9" i="1" a="1"/>
  <c r="BZ9" i="1" s="1"/>
  <c r="BZ10" i="1" a="1"/>
  <c r="BZ10" i="1" s="1"/>
  <c r="BZ11" i="1" a="1"/>
  <c r="BZ11" i="1" s="1"/>
  <c r="BZ12" i="1" a="1"/>
  <c r="BZ12" i="1" s="1"/>
  <c r="BZ13" i="1" a="1"/>
  <c r="BZ13" i="1" s="1"/>
  <c r="BZ14" i="1" a="1"/>
  <c r="BZ14" i="1" s="1"/>
  <c r="BZ15" i="1" a="1"/>
  <c r="BZ15" i="1" s="1"/>
  <c r="BZ16" i="1" a="1"/>
  <c r="BZ16" i="1" s="1"/>
  <c r="BZ17" i="1" a="1"/>
  <c r="BZ17" i="1" s="1"/>
  <c r="BZ18" i="1" a="1"/>
  <c r="BZ18" i="1" s="1"/>
  <c r="BZ19" i="1" a="1"/>
  <c r="BZ19" i="1" s="1"/>
  <c r="BZ20" i="1" a="1"/>
  <c r="BZ20" i="1" s="1"/>
  <c r="BZ3" i="1" a="1"/>
  <c r="BZ3" i="1" s="1"/>
  <c r="BW4" i="1" a="1"/>
  <c r="BW4" i="1" s="1"/>
  <c r="BX4" i="1" s="1"/>
  <c r="BY4" i="1" s="1"/>
  <c r="BW5" i="1" a="1"/>
  <c r="BW5" i="1" s="1"/>
  <c r="BX5" i="1" s="1"/>
  <c r="BW6" i="1" a="1"/>
  <c r="BW6" i="1" s="1"/>
  <c r="BX6" i="1" s="1"/>
  <c r="BW7" i="1" a="1"/>
  <c r="BW7" i="1" s="1"/>
  <c r="BX7" i="1" s="1"/>
  <c r="BW8" i="1" a="1"/>
  <c r="BW8" i="1" s="1"/>
  <c r="BX8" i="1" s="1"/>
  <c r="BY8" i="1" s="1"/>
  <c r="BW9" i="1" a="1"/>
  <c r="BW9" i="1" s="1"/>
  <c r="BX9" i="1" s="1"/>
  <c r="BW10" i="1" a="1"/>
  <c r="BW10" i="1" s="1"/>
  <c r="BX10" i="1" s="1"/>
  <c r="BW11" i="1" a="1"/>
  <c r="BW11" i="1" s="1"/>
  <c r="BX11" i="1" s="1"/>
  <c r="BW12" i="1" a="1"/>
  <c r="BW12" i="1" s="1"/>
  <c r="BX12" i="1" s="1"/>
  <c r="BY12" i="1" s="1"/>
  <c r="BW13" i="1" a="1"/>
  <c r="BW13" i="1" s="1"/>
  <c r="BX13" i="1" s="1"/>
  <c r="BY13" i="1" s="1"/>
  <c r="BW14" i="1" a="1"/>
  <c r="BW14" i="1" s="1"/>
  <c r="BX14" i="1" s="1"/>
  <c r="BW15" i="1" a="1"/>
  <c r="BW15" i="1" s="1"/>
  <c r="BX15" i="1" s="1"/>
  <c r="BW16" i="1" a="1"/>
  <c r="BW16" i="1" s="1"/>
  <c r="BX16" i="1" s="1"/>
  <c r="BY16" i="1" s="1"/>
  <c r="BW17" i="1" a="1"/>
  <c r="BW17" i="1" s="1"/>
  <c r="BX17" i="1" s="1"/>
  <c r="BY17" i="1" s="1"/>
  <c r="BW18" i="1" a="1"/>
  <c r="BW18" i="1" s="1"/>
  <c r="BX18" i="1" s="1"/>
  <c r="BW19" i="1" a="1"/>
  <c r="BW19" i="1" s="1"/>
  <c r="BX19" i="1" s="1"/>
  <c r="BY19" i="1" s="1"/>
  <c r="BW20" i="1" a="1"/>
  <c r="BW20" i="1" s="1"/>
  <c r="BX20" i="1" s="1"/>
  <c r="BY20" i="1" s="1"/>
  <c r="BW3" i="1" a="1"/>
  <c r="BW3" i="1" s="1"/>
  <c r="BX3" i="1" s="1"/>
  <c r="BY3" i="1" s="1"/>
  <c r="F6" i="2" l="1" a="1"/>
  <c r="F6" i="2" s="1"/>
  <c r="D19" i="2"/>
  <c r="J19" i="2" s="1"/>
  <c r="L19" i="2" s="1"/>
  <c r="F13" i="2" a="1"/>
  <c r="F13" i="2" s="1"/>
  <c r="BT17" i="2"/>
  <c r="CM17" i="1" s="1" a="1"/>
  <c r="CM17" i="1" s="1"/>
  <c r="N15" i="2"/>
  <c r="J14" i="2"/>
  <c r="J11" i="2"/>
  <c r="R11" i="2" s="1"/>
  <c r="D6" i="2"/>
  <c r="F8" i="2" a="1"/>
  <c r="F8" i="2" s="1"/>
  <c r="F4" i="2" a="1"/>
  <c r="F4" i="2" s="1"/>
  <c r="H4" i="2" s="1"/>
  <c r="D3" i="2"/>
  <c r="AN18" i="2"/>
  <c r="AH16" i="2"/>
  <c r="R12" i="2"/>
  <c r="H8" i="2"/>
  <c r="J8" i="2" s="1"/>
  <c r="H6" i="2"/>
  <c r="J6" i="2" s="1"/>
  <c r="F19" i="2" a="1"/>
  <c r="F19" i="2" s="1"/>
  <c r="H3" i="2"/>
  <c r="J3" i="2" s="1"/>
  <c r="H10" i="2"/>
  <c r="N20" i="2"/>
  <c r="X14" i="2"/>
  <c r="AJ16" i="2"/>
  <c r="V10" i="2"/>
  <c r="L6" i="2"/>
  <c r="J9" i="2"/>
  <c r="L9" i="2" s="1"/>
  <c r="R7" i="2"/>
  <c r="J5" i="2"/>
  <c r="L5" i="2" s="1"/>
  <c r="Z14" i="2"/>
  <c r="V12" i="2"/>
  <c r="CK20" i="1" a="1"/>
  <c r="CK20" i="1" s="1"/>
  <c r="CK16" i="1" a="1"/>
  <c r="CK16" i="1" s="1"/>
  <c r="CI12" i="1" a="1"/>
  <c r="CI12" i="1" s="1"/>
  <c r="CK8" i="1" a="1"/>
  <c r="CK8" i="1" s="1"/>
  <c r="CL8" i="1" s="1" a="1"/>
  <c r="CL8" i="1" s="1"/>
  <c r="CN8" i="1" s="1"/>
  <c r="CJ19" i="1" a="1"/>
  <c r="CJ19" i="1" s="1"/>
  <c r="CK4" i="1" a="1"/>
  <c r="CK4" i="1" s="1"/>
  <c r="CL4" i="1" s="1" a="1"/>
  <c r="CL4" i="1" s="1"/>
  <c r="CN4" i="1" s="1"/>
  <c r="CJ6" i="1" a="1"/>
  <c r="CJ6" i="1" s="1"/>
  <c r="CJ14" i="1" a="1"/>
  <c r="CJ14" i="1" s="1"/>
  <c r="CJ10" i="1" a="1"/>
  <c r="CJ10" i="1" s="1"/>
  <c r="CK12" i="1" a="1"/>
  <c r="CK12" i="1" s="1"/>
  <c r="CC9" i="1"/>
  <c r="CC5" i="1"/>
  <c r="CI20" i="1" a="1"/>
  <c r="CI20" i="1" s="1"/>
  <c r="CJ3" i="1" a="1"/>
  <c r="CJ3" i="1" s="1"/>
  <c r="CJ17" i="1" a="1"/>
  <c r="CJ17" i="1" s="1"/>
  <c r="CJ4" i="1" a="1"/>
  <c r="CJ4" i="1" s="1"/>
  <c r="CK18" i="1" a="1"/>
  <c r="CK18" i="1" s="1"/>
  <c r="CL18" i="1" s="1" a="1"/>
  <c r="CL18" i="1" s="1"/>
  <c r="CN18" i="1" s="1"/>
  <c r="CK14" i="1" a="1"/>
  <c r="CK14" i="1" s="1"/>
  <c r="CL14" i="1" s="1" a="1"/>
  <c r="CL14" i="1" s="1"/>
  <c r="CN14" i="1" s="1"/>
  <c r="CK10" i="1" a="1"/>
  <c r="CK10" i="1" s="1"/>
  <c r="CL10" i="1" s="1" a="1"/>
  <c r="CL10" i="1" s="1"/>
  <c r="CN10" i="1" s="1"/>
  <c r="CK6" i="1" a="1"/>
  <c r="CK6" i="1" s="1"/>
  <c r="CL6" i="1" s="1" a="1"/>
  <c r="CL6" i="1" s="1"/>
  <c r="CN6" i="1" s="1"/>
  <c r="CI16" i="1" a="1"/>
  <c r="CI16" i="1" s="1"/>
  <c r="CJ15" i="1" a="1"/>
  <c r="CJ15" i="1" s="1"/>
  <c r="CJ11" i="1" a="1"/>
  <c r="CJ11" i="1" s="1"/>
  <c r="CJ7" i="1" a="1"/>
  <c r="CJ7" i="1" s="1"/>
  <c r="CK3" i="1" a="1"/>
  <c r="CK3" i="1" s="1"/>
  <c r="CL3" i="1" s="1" a="1"/>
  <c r="CL3" i="1" s="1"/>
  <c r="CN3" i="1" s="1"/>
  <c r="CK13" i="1" a="1"/>
  <c r="CK13" i="1" s="1"/>
  <c r="CL13" i="1" s="1" a="1"/>
  <c r="CL13" i="1" s="1"/>
  <c r="CN13" i="1" s="1"/>
  <c r="CK9" i="1" a="1"/>
  <c r="CK9" i="1" s="1"/>
  <c r="CL9" i="1" s="1" a="1"/>
  <c r="CL9" i="1" s="1"/>
  <c r="CN9" i="1" s="1"/>
  <c r="CK5" i="1" a="1"/>
  <c r="CK5" i="1" s="1"/>
  <c r="CL5" i="1" s="1" a="1"/>
  <c r="CL5" i="1" s="1"/>
  <c r="CN5" i="1" s="1"/>
  <c r="CJ18" i="1" a="1"/>
  <c r="CJ18" i="1" s="1"/>
  <c r="CJ13" i="1" a="1"/>
  <c r="CJ13" i="1" s="1"/>
  <c r="CJ9" i="1" a="1"/>
  <c r="CJ9" i="1" s="1"/>
  <c r="CK19" i="1" a="1"/>
  <c r="CK19" i="1" s="1"/>
  <c r="CL19" i="1" s="1" a="1"/>
  <c r="CL19" i="1" s="1"/>
  <c r="CN19" i="1" s="1"/>
  <c r="CK15" i="1" a="1"/>
  <c r="CK15" i="1" s="1"/>
  <c r="CL15" i="1" s="1" a="1"/>
  <c r="CL15" i="1" s="1"/>
  <c r="CN15" i="1" s="1"/>
  <c r="CK11" i="1" a="1"/>
  <c r="CK11" i="1" s="1"/>
  <c r="CL11" i="1" s="1" a="1"/>
  <c r="CL11" i="1" s="1"/>
  <c r="CN11" i="1" s="1"/>
  <c r="CK7" i="1" a="1"/>
  <c r="CK7" i="1" s="1"/>
  <c r="CL7" i="1" s="1" a="1"/>
  <c r="CL7" i="1" s="1"/>
  <c r="CN7" i="1" s="1"/>
  <c r="CE20" i="1"/>
  <c r="CE13" i="1"/>
  <c r="CD20" i="1"/>
  <c r="CD16" i="1"/>
  <c r="CD12" i="1"/>
  <c r="CD8" i="1"/>
  <c r="CD4" i="1"/>
  <c r="CE12" i="1"/>
  <c r="CE9" i="1"/>
  <c r="CE5" i="1"/>
  <c r="CE16" i="1"/>
  <c r="CE8" i="1"/>
  <c r="CE4" i="1"/>
  <c r="CE3" i="1"/>
  <c r="CE17" i="1"/>
  <c r="CD3" i="1"/>
  <c r="CD17" i="1"/>
  <c r="CD13" i="1"/>
  <c r="CD9" i="1"/>
  <c r="CD5" i="1"/>
  <c r="CC15" i="1"/>
  <c r="BY15" i="1"/>
  <c r="CC11" i="1"/>
  <c r="BY11" i="1"/>
  <c r="CC7" i="1"/>
  <c r="BY7" i="1"/>
  <c r="CE19" i="1"/>
  <c r="CD19" i="1"/>
  <c r="CD15" i="1"/>
  <c r="CD11" i="1"/>
  <c r="CD7" i="1"/>
  <c r="CC18" i="1"/>
  <c r="BY18" i="1"/>
  <c r="CC14" i="1"/>
  <c r="BY14" i="1"/>
  <c r="CC10" i="1"/>
  <c r="BY10" i="1"/>
  <c r="CC6" i="1"/>
  <c r="BY6" i="1"/>
  <c r="CE18" i="1"/>
  <c r="CE15" i="1"/>
  <c r="CE11" i="1"/>
  <c r="CD18" i="1"/>
  <c r="CD14" i="1"/>
  <c r="CD10" i="1"/>
  <c r="CD6" i="1"/>
  <c r="CE14" i="1"/>
  <c r="CE7" i="1"/>
  <c r="CC19" i="1"/>
  <c r="CE10" i="1"/>
  <c r="CE6" i="1"/>
  <c r="BY9" i="1"/>
  <c r="BY5" i="1"/>
  <c r="CC8" i="1"/>
  <c r="CC4" i="1"/>
  <c r="CC3" i="1"/>
  <c r="CC17" i="1"/>
  <c r="CC13" i="1"/>
  <c r="CC20" i="1"/>
  <c r="CC16" i="1"/>
  <c r="CC12" i="1"/>
  <c r="CL17" i="1" a="1"/>
  <c r="CL17" i="1" s="1"/>
  <c r="CN17" i="1" s="1"/>
  <c r="V11" i="2" l="1"/>
  <c r="AB11" i="2" s="1"/>
  <c r="L3" i="2"/>
  <c r="J4" i="2"/>
  <c r="N4" i="2" s="1"/>
  <c r="L4" i="2"/>
  <c r="AL16" i="2"/>
  <c r="L8" i="2"/>
  <c r="N8" i="2" s="1"/>
  <c r="AP18" i="2"/>
  <c r="J13" i="2"/>
  <c r="X20" i="2"/>
  <c r="N9" i="2"/>
  <c r="P15" i="2"/>
  <c r="R15" i="2" s="1"/>
  <c r="H13" i="2"/>
  <c r="N6" i="2"/>
  <c r="N5" i="2"/>
  <c r="V7" i="2"/>
  <c r="P9" i="2"/>
  <c r="N19" i="2"/>
  <c r="Z20" i="2"/>
  <c r="AF12" i="2"/>
  <c r="AB14" i="2"/>
  <c r="P8" i="2"/>
  <c r="V15" i="2"/>
  <c r="AP16" i="2"/>
  <c r="P6" i="2"/>
  <c r="X10" i="2"/>
  <c r="BN12" i="2"/>
  <c r="CL16" i="1" a="1"/>
  <c r="CL16" i="1" s="1"/>
  <c r="CN16" i="1" s="1"/>
  <c r="CL20" i="1" a="1"/>
  <c r="CL20" i="1" s="1"/>
  <c r="CN20" i="1" s="1"/>
  <c r="CL12" i="1" a="1"/>
  <c r="CL12" i="1" s="1"/>
  <c r="CN12" i="1" s="1"/>
  <c r="AF11" i="2" l="1"/>
  <c r="P4" i="2"/>
  <c r="V4" i="2" s="1"/>
  <c r="R4" i="2"/>
  <c r="BP12" i="2"/>
  <c r="BR12" i="2" s="1"/>
  <c r="BT12" i="2" s="1"/>
  <c r="R9" i="2"/>
  <c r="N3" i="2"/>
  <c r="P3" i="2" s="1"/>
  <c r="AJ11" i="2"/>
  <c r="AN11" i="2" s="1"/>
  <c r="AT18" i="2"/>
  <c r="AV18" i="2" s="1"/>
  <c r="R8" i="2"/>
  <c r="L13" i="2"/>
  <c r="T9" i="2"/>
  <c r="V9" i="2" s="1"/>
  <c r="AR16" i="2"/>
  <c r="T19" i="2"/>
  <c r="T8" i="2"/>
  <c r="X8" i="2" s="1"/>
  <c r="Z8" i="2" s="1"/>
  <c r="R6" i="2"/>
  <c r="X15" i="2"/>
  <c r="BD15" i="2"/>
  <c r="V8" i="2"/>
  <c r="AB20" i="2"/>
  <c r="Z10" i="2"/>
  <c r="AB10" i="2"/>
  <c r="AD14" i="2"/>
  <c r="AB7" i="2"/>
  <c r="P5" i="2"/>
  <c r="AF20" i="2"/>
  <c r="AJ20" i="2" s="1"/>
  <c r="AZ18" i="2" l="1"/>
  <c r="CM12" i="1" a="1"/>
  <c r="CM12" i="1" s="1"/>
  <c r="BF15" i="2"/>
  <c r="BH15" i="2" s="1"/>
  <c r="X4" i="2"/>
  <c r="Z4" i="2" s="1"/>
  <c r="AV16" i="2"/>
  <c r="AT16" i="2"/>
  <c r="AX16" i="2" s="1"/>
  <c r="N13" i="2"/>
  <c r="P13" i="2" s="1"/>
  <c r="AX18" i="2"/>
  <c r="R3" i="2"/>
  <c r="AP11" i="2"/>
  <c r="AJ14" i="2"/>
  <c r="AN20" i="2"/>
  <c r="AP20" i="2" s="1"/>
  <c r="AF7" i="2"/>
  <c r="AB8" i="2"/>
  <c r="AF8" i="2" s="1"/>
  <c r="AF9" i="2"/>
  <c r="AL9" i="2" s="1"/>
  <c r="AD8" i="2"/>
  <c r="T6" i="2"/>
  <c r="V19" i="2"/>
  <c r="R5" i="2"/>
  <c r="AD10" i="2"/>
  <c r="Z3" i="2" l="1"/>
  <c r="AD3" i="2" s="1"/>
  <c r="AH8" i="2"/>
  <c r="T13" i="2"/>
  <c r="V13" i="2" s="1"/>
  <c r="X13" i="2" s="1"/>
  <c r="R13" i="2"/>
  <c r="AZ14" i="2"/>
  <c r="AZ16" i="2"/>
  <c r="AB4" i="2"/>
  <c r="BB18" i="2"/>
  <c r="V3" i="2"/>
  <c r="X3" i="2" s="1"/>
  <c r="AT11" i="2"/>
  <c r="AR11" i="2"/>
  <c r="AV11" i="2"/>
  <c r="AJ8" i="2"/>
  <c r="AR20" i="2"/>
  <c r="AN9" i="2"/>
  <c r="AL8" i="2"/>
  <c r="AN8" i="2" s="1"/>
  <c r="T5" i="2"/>
  <c r="V6" i="2"/>
  <c r="BD16" i="2"/>
  <c r="BF16" i="2" s="1"/>
  <c r="BH16" i="2" s="1"/>
  <c r="BJ16" i="2" s="1"/>
  <c r="BL16" i="2" s="1"/>
  <c r="BN16" i="2" s="1"/>
  <c r="BJ15" i="2"/>
  <c r="V5" i="2"/>
  <c r="AJ7" i="2"/>
  <c r="AL7" i="2" s="1"/>
  <c r="BB16" i="2"/>
  <c r="AH10" i="2"/>
  <c r="X19" i="2"/>
  <c r="Z19" i="2" s="1"/>
  <c r="AD4" i="2"/>
  <c r="X6" i="2"/>
  <c r="Z6" i="2" s="1"/>
  <c r="AB3" i="2"/>
  <c r="BB14" i="2" l="1"/>
  <c r="AZ11" i="2"/>
  <c r="BB11" i="2" s="1"/>
  <c r="AX11" i="2"/>
  <c r="BD18" i="2"/>
  <c r="BP16" i="2"/>
  <c r="BR16" i="2" s="1"/>
  <c r="BT16" i="2" s="1"/>
  <c r="AP8" i="2"/>
  <c r="AR8" i="2" s="1"/>
  <c r="AT8" i="2" s="1"/>
  <c r="AV8" i="2" s="1"/>
  <c r="AX8" i="2" s="1"/>
  <c r="AZ8" i="2" s="1"/>
  <c r="AB6" i="2"/>
  <c r="BL15" i="2"/>
  <c r="BN15" i="2" s="1"/>
  <c r="AP9" i="2"/>
  <c r="Z13" i="2"/>
  <c r="Z5" i="2"/>
  <c r="AN7" i="2"/>
  <c r="AP7" i="2" s="1"/>
  <c r="X5" i="2"/>
  <c r="AT20" i="2"/>
  <c r="AF19" i="2"/>
  <c r="AJ10" i="2"/>
  <c r="AP10" i="2"/>
  <c r="AF4" i="2"/>
  <c r="AJ6" i="2"/>
  <c r="AL6" i="2" s="1"/>
  <c r="AH3" i="2"/>
  <c r="BD11" i="2" l="1"/>
  <c r="BF11" i="2" s="1"/>
  <c r="BB8" i="2"/>
  <c r="BD8" i="2" s="1"/>
  <c r="BF8" i="2" s="1"/>
  <c r="BH8" i="2" s="1"/>
  <c r="BJ8" i="2" s="1"/>
  <c r="BL8" i="2" s="1"/>
  <c r="BN8" i="2" s="1"/>
  <c r="BP8" i="2" s="1"/>
  <c r="BR8" i="2" s="1"/>
  <c r="BT8" i="2" s="1"/>
  <c r="BP15" i="2"/>
  <c r="BR15" i="2" s="1"/>
  <c r="CM16" i="1" a="1"/>
  <c r="CM16" i="1" s="1"/>
  <c r="BF18" i="2"/>
  <c r="BD14" i="2"/>
  <c r="BF14" i="2" s="1"/>
  <c r="AT7" i="2"/>
  <c r="BH18" i="2"/>
  <c r="AH4" i="2"/>
  <c r="AJ4" i="2" s="1"/>
  <c r="AN4" i="2" s="1"/>
  <c r="AP4" i="2" s="1"/>
  <c r="AL19" i="2"/>
  <c r="AV7" i="2"/>
  <c r="BD7" i="2" s="1"/>
  <c r="BF7" i="2" s="1"/>
  <c r="BN7" i="2" s="1"/>
  <c r="BP7" i="2" s="1"/>
  <c r="BR7" i="2" s="1"/>
  <c r="BT7" i="2" s="1"/>
  <c r="AB5" i="2"/>
  <c r="AB13" i="2"/>
  <c r="AV20" i="2"/>
  <c r="AX20" i="2" s="1"/>
  <c r="AZ20" i="2" s="1"/>
  <c r="BB20" i="2" s="1"/>
  <c r="BD20" i="2" s="1"/>
  <c r="BF20" i="2" s="1"/>
  <c r="AR9" i="2"/>
  <c r="AT9" i="2" s="1"/>
  <c r="AR10" i="2"/>
  <c r="AT10" i="2" s="1"/>
  <c r="AX10" i="2" s="1"/>
  <c r="AZ10" i="2" s="1"/>
  <c r="BB10" i="2" s="1"/>
  <c r="BD10" i="2" s="1"/>
  <c r="BF10" i="2" s="1"/>
  <c r="BH10" i="2" s="1"/>
  <c r="BJ10" i="2" s="1"/>
  <c r="BL10" i="2" s="1"/>
  <c r="BN10" i="2" s="1"/>
  <c r="BP10" i="2" s="1"/>
  <c r="BR10" i="2" s="1"/>
  <c r="BT10" i="2" s="1"/>
  <c r="AT6" i="2"/>
  <c r="AV6" i="2" s="1"/>
  <c r="AZ6" i="2" s="1"/>
  <c r="BB6" i="2" s="1"/>
  <c r="BD6" i="2" s="1"/>
  <c r="BF6" i="2" s="1"/>
  <c r="BJ6" i="2" s="1"/>
  <c r="BL6" i="2" s="1"/>
  <c r="AL3" i="2"/>
  <c r="AN3" i="2"/>
  <c r="AP3" i="2" s="1"/>
  <c r="AR3" i="2"/>
  <c r="AT3" i="2" s="1"/>
  <c r="AV3" i="2" s="1"/>
  <c r="AX3" i="2" s="1"/>
  <c r="BB3" i="2" s="1"/>
  <c r="CM8" i="1" l="1" a="1"/>
  <c r="CM8" i="1" s="1"/>
  <c r="CM10" i="1" a="1"/>
  <c r="CM10" i="1" s="1"/>
  <c r="BJ18" i="2"/>
  <c r="BL18" i="2" s="1"/>
  <c r="AR4" i="2"/>
  <c r="BH14" i="2"/>
  <c r="CM11" i="1"/>
  <c r="CM11" i="1" a="1"/>
  <c r="BH20" i="2"/>
  <c r="BJ20" i="2" s="1"/>
  <c r="BL20" i="2" s="1"/>
  <c r="BN20" i="2" s="1"/>
  <c r="BP20" i="2" s="1"/>
  <c r="BT20" i="2" s="1"/>
  <c r="CM6" i="1" a="1"/>
  <c r="CM6" i="1" s="1"/>
  <c r="CM7" i="1" a="1"/>
  <c r="CM7" i="1" s="1"/>
  <c r="AV9" i="2"/>
  <c r="AX9" i="2" s="1"/>
  <c r="AZ9" i="2" s="1"/>
  <c r="BB9" i="2" s="1"/>
  <c r="BF9" i="2" s="1"/>
  <c r="BH9" i="2" s="1"/>
  <c r="BJ9" i="2" s="1"/>
  <c r="BL9" i="2" s="1"/>
  <c r="BN9" i="2" s="1"/>
  <c r="BP9" i="2" s="1"/>
  <c r="BR9" i="2" s="1"/>
  <c r="BT9" i="2" s="1"/>
  <c r="AD5" i="2"/>
  <c r="AF5" i="2" s="1"/>
  <c r="AH5" i="2" s="1"/>
  <c r="AJ5" i="2" s="1"/>
  <c r="AL5" i="2" s="1"/>
  <c r="AN5" i="2"/>
  <c r="AP5" i="2" s="1"/>
  <c r="AN19" i="2"/>
  <c r="BT15" i="2"/>
  <c r="AL13" i="2"/>
  <c r="AD13" i="2"/>
  <c r="AF13" i="2" s="1"/>
  <c r="AH13" i="2" s="1"/>
  <c r="AJ13" i="2" s="1"/>
  <c r="BD3" i="2"/>
  <c r="BF3" i="2" s="1"/>
  <c r="BH3" i="2" s="1"/>
  <c r="BJ3" i="2" s="1"/>
  <c r="BL3" i="2" s="1"/>
  <c r="BN3" i="2" s="1"/>
  <c r="BP3" i="2" s="1"/>
  <c r="BR3" i="2" s="1"/>
  <c r="BT3" i="2" s="1"/>
  <c r="CM3" i="1" s="1" a="1"/>
  <c r="CM15" i="1" l="1" a="1"/>
  <c r="CM15" i="1" s="1"/>
  <c r="BN18" i="2"/>
  <c r="BP18" i="2" s="1"/>
  <c r="BR18" i="2" s="1"/>
  <c r="CM9" i="1"/>
  <c r="CM9" i="1" a="1"/>
  <c r="CM20" i="1"/>
  <c r="CM20" i="1" a="1"/>
  <c r="AT4" i="2"/>
  <c r="AV4" i="2" s="1"/>
  <c r="AX4" i="2" s="1"/>
  <c r="AZ4" i="2" s="1"/>
  <c r="BB4" i="2" s="1"/>
  <c r="BD4" i="2" s="1"/>
  <c r="BF4" i="2" s="1"/>
  <c r="BH4" i="2" s="1"/>
  <c r="AN13" i="2"/>
  <c r="AR13" i="2" s="1"/>
  <c r="AT13" i="2" s="1"/>
  <c r="AV13" i="2" s="1"/>
  <c r="AX13" i="2" s="1"/>
  <c r="AZ13" i="2" s="1"/>
  <c r="BB13" i="2" s="1"/>
  <c r="BD13" i="2" s="1"/>
  <c r="BF13" i="2" s="1"/>
  <c r="BH13" i="2" s="1"/>
  <c r="BJ13" i="2" s="1"/>
  <c r="BL13" i="2" s="1"/>
  <c r="BP13" i="2" s="1"/>
  <c r="BR13" i="2" s="1"/>
  <c r="AR5" i="2"/>
  <c r="AT5" i="2" s="1"/>
  <c r="AV5" i="2" s="1"/>
  <c r="AX5" i="2" s="1"/>
  <c r="AZ5" i="2" s="1"/>
  <c r="BB5" i="2" s="1"/>
  <c r="BD5" i="2" s="1"/>
  <c r="BF5" i="2" s="1"/>
  <c r="BH5" i="2" s="1"/>
  <c r="BJ5" i="2" s="1"/>
  <c r="BL5" i="2" s="1"/>
  <c r="BN5" i="2" s="1"/>
  <c r="BP5" i="2" s="1"/>
  <c r="BR5" i="2" s="1"/>
  <c r="BT5" i="2" s="1"/>
  <c r="BJ14" i="2"/>
  <c r="AT19" i="2"/>
  <c r="CM3" i="1"/>
  <c r="BP14" i="2" l="1"/>
  <c r="BR14" i="2" s="1"/>
  <c r="CM5" i="1" a="1"/>
  <c r="CM5" i="1" s="1"/>
  <c r="CM18" i="1" a="1"/>
  <c r="CM18" i="1" s="1"/>
  <c r="CM13" i="1" a="1"/>
  <c r="CM13" i="1" s="1"/>
  <c r="BL14" i="2"/>
  <c r="BJ4" i="2"/>
  <c r="BL4" i="2" s="1"/>
  <c r="BN4" i="2" s="1"/>
  <c r="BP4" i="2" s="1"/>
  <c r="BR4" i="2" s="1"/>
  <c r="BT4" i="2" s="1"/>
  <c r="AX19" i="2"/>
  <c r="BB19" i="2" s="1"/>
  <c r="BD19" i="2" s="1"/>
  <c r="BF19" i="2" s="1"/>
  <c r="BH19" i="2" s="1"/>
  <c r="BJ19" i="2" s="1"/>
  <c r="BL19" i="2" s="1"/>
  <c r="BP19" i="2" s="1"/>
  <c r="BR19" i="2" s="1"/>
  <c r="BT19" i="2" s="1"/>
  <c r="BT14" i="2" l="1"/>
  <c r="CM14" i="1" s="1" a="1"/>
  <c r="CM14" i="1" s="1"/>
  <c r="CM19" i="1" a="1"/>
  <c r="CM19" i="1" s="1"/>
  <c r="CM4" i="1" a="1"/>
  <c r="CM4" i="1" s="1"/>
</calcChain>
</file>

<file path=xl/sharedStrings.xml><?xml version="1.0" encoding="utf-8"?>
<sst xmlns="http://schemas.openxmlformats.org/spreadsheetml/2006/main" count="771" uniqueCount="109">
  <si>
    <t>JAN13_CM</t>
  </si>
  <si>
    <t>JAN13_AV</t>
  </si>
  <si>
    <t>FEB13_CM</t>
  </si>
  <si>
    <t>FEB13_AV</t>
  </si>
  <si>
    <t>MAR13_CM</t>
  </si>
  <si>
    <t>MAR13_AV</t>
  </si>
  <si>
    <t>APR13_CM</t>
  </si>
  <si>
    <t>APR13_AV</t>
  </si>
  <si>
    <t>MAY13_CM</t>
  </si>
  <si>
    <t>MAY13_AV</t>
  </si>
  <si>
    <t>JUN13_CM</t>
  </si>
  <si>
    <t>JUN13_AV</t>
  </si>
  <si>
    <t>JUL13_CM</t>
  </si>
  <si>
    <t>JUL13_AV</t>
  </si>
  <si>
    <t>AUG13_CM</t>
  </si>
  <si>
    <t>AUG13_AV</t>
  </si>
  <si>
    <t>SEP13_CM</t>
  </si>
  <si>
    <t>SEP13_AV</t>
  </si>
  <si>
    <t>OCT13_CM</t>
  </si>
  <si>
    <t>OCT13_AV</t>
  </si>
  <si>
    <t>NOV13_CM</t>
  </si>
  <si>
    <t>NOV13_AV</t>
  </si>
  <si>
    <t>DEC13_CM</t>
  </si>
  <si>
    <t>DEC13_AV</t>
  </si>
  <si>
    <t>JAN14_CM</t>
  </si>
  <si>
    <t>JAN14_AV</t>
  </si>
  <si>
    <t>FEB14_CM</t>
  </si>
  <si>
    <t>FEB14_AV</t>
  </si>
  <si>
    <t>MAR14_CM</t>
  </si>
  <si>
    <t>MAR14_AV</t>
  </si>
  <si>
    <t>APR14_CM</t>
  </si>
  <si>
    <t>APR14_AV</t>
  </si>
  <si>
    <t>MAY14_CM</t>
  </si>
  <si>
    <t>MAY14_AV</t>
  </si>
  <si>
    <t>JUN14_CM</t>
  </si>
  <si>
    <t>JUN14_AV</t>
  </si>
  <si>
    <t>JUL14_CM</t>
  </si>
  <si>
    <t>JUL14_AV</t>
  </si>
  <si>
    <t>AUG14_CM</t>
  </si>
  <si>
    <t>AUG14_AV</t>
  </si>
  <si>
    <t>SEP14_CM</t>
  </si>
  <si>
    <t>SEP14_AV</t>
  </si>
  <si>
    <t>OCT14_CM</t>
  </si>
  <si>
    <t>OCT14_AV</t>
  </si>
  <si>
    <t>NOV14_CM</t>
  </si>
  <si>
    <t>NOV14_AV</t>
  </si>
  <si>
    <t>DEC14_CM</t>
  </si>
  <si>
    <t>DEC14_AV</t>
  </si>
  <si>
    <t>JAN15_CM</t>
  </si>
  <si>
    <t>JAN15_AV</t>
  </si>
  <si>
    <t>FEB15_CM</t>
  </si>
  <si>
    <t>FEB15_AV</t>
  </si>
  <si>
    <t>MAR15_CM</t>
  </si>
  <si>
    <t>MAR15_AV</t>
  </si>
  <si>
    <t>APR15_CM</t>
  </si>
  <si>
    <t>APR15_AV</t>
  </si>
  <si>
    <t>MAY15_CM</t>
  </si>
  <si>
    <t>MAY15_AV</t>
  </si>
  <si>
    <t>JUN15_CM</t>
  </si>
  <si>
    <t>JUN15_AV</t>
  </si>
  <si>
    <t>JUL15_CM</t>
  </si>
  <si>
    <t>JUL15_AV</t>
  </si>
  <si>
    <t>AUG15_CM</t>
  </si>
  <si>
    <t>AUG15_AV</t>
  </si>
  <si>
    <t>SEP15_CM</t>
  </si>
  <si>
    <t>SEP15_AV</t>
  </si>
  <si>
    <t>OCT15_CM</t>
  </si>
  <si>
    <t>OCT15_AV</t>
  </si>
  <si>
    <t>NOV15_CM</t>
  </si>
  <si>
    <t>NOV15_AV</t>
  </si>
  <si>
    <t>DEC15_CM</t>
  </si>
  <si>
    <t>DEC15_AV</t>
  </si>
  <si>
    <t>Tot sum</t>
  </si>
  <si>
    <t xml:space="preserve">
Inactive months</t>
  </si>
  <si>
    <t>Active months</t>
  </si>
  <si>
    <t>Average</t>
  </si>
  <si>
    <t>Nb 0</t>
  </si>
  <si>
    <t>Nb Actual</t>
  </si>
  <si>
    <t>Nb Estimated</t>
  </si>
  <si>
    <t>% actual</t>
  </si>
  <si>
    <t>% estimated</t>
  </si>
  <si>
    <t>% of 0</t>
  </si>
  <si>
    <t>Actual</t>
  </si>
  <si>
    <t>Estimated</t>
  </si>
  <si>
    <t>Different 0</t>
  </si>
  <si>
    <t>Borne sup</t>
  </si>
  <si>
    <t>Test pb bornes</t>
  </si>
  <si>
    <t>D</t>
  </si>
  <si>
    <t>C</t>
  </si>
  <si>
    <t>A</t>
  </si>
  <si>
    <t>B</t>
  </si>
  <si>
    <t>E</t>
  </si>
  <si>
    <t>1er ACTUAL</t>
  </si>
  <si>
    <t>BDD</t>
  </si>
  <si>
    <t>1er ESTIMATED apres le 1er ACTUAL</t>
  </si>
  <si>
    <t>Mois correspondant</t>
  </si>
  <si>
    <t>Colonne du premier estime apres le premier actual</t>
  </si>
  <si>
    <t>1er different 0 apres le 1er ACTUAL</t>
  </si>
  <si>
    <t>Colonne du premier different de 0 apres le premier actual</t>
  </si>
  <si>
    <t>Borne inf</t>
  </si>
  <si>
    <t>Borne inf = le plus petit entre le 1er different de 0 et le premier actual</t>
  </si>
  <si>
    <t>Colonne du dernier actuel different de 0</t>
  </si>
  <si>
    <t>?</t>
  </si>
  <si>
    <t>Moyenne depuis la colonne renseignee en borne inf jusqu'a la colonne renseignee en borne sup</t>
  </si>
  <si>
    <t>General calculations</t>
  </si>
  <si>
    <t>General average</t>
  </si>
  <si>
    <t>Mois correspondant a la premiere valeur reelle = Valeur actual</t>
  </si>
  <si>
    <t>Colonne de la premiere valeur reelle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</si>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</sst>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4" borderId="0" xfId="0" applyFont="1" applyFill="1" applyAlignment="1">
      <alignment horizontal="center" vertical="center" wrapText="1"/>
    </xf>
    <xf numFmtId="2" fontId="0" fillId="4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1" fontId="0" fillId="5" borderId="0" xfId="0" applyNumberFormat="1" applyFont="1" applyFill="1" applyAlignment="1">
      <alignment horizontal="center"/>
    </xf>
    <xf numFmtId="0" fontId="0" fillId="2" borderId="0" xfId="0" applyFill="1"/>
    <xf numFmtId="1" fontId="0" fillId="2" borderId="0" xfId="0" applyNumberFormat="1" applyFont="1" applyFill="1" applyAlignment="1">
      <alignment horizontal="center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0" fillId="2" borderId="0" xfId="0" applyFont="1" applyFill="1" applyAlignment="1">
      <alignment horizontal="center"/>
    </xf>
    <xf numFmtId="0" fontId="0" fillId="2" borderId="0" xfId="0" applyNumberFormat="1" applyFont="1" applyFill="1" applyAlignment="1">
      <alignment horizontal="center"/>
    </xf>
    <xf numFmtId="164" fontId="0" fillId="2" borderId="0" xfId="0" applyNumberFormat="1" applyFont="1" applyFill="1" applyAlignment="1">
      <alignment horizontal="center"/>
    </xf>
    <xf numFmtId="0" fontId="0" fillId="0" borderId="0" xfId="0" applyAlignment="1">
      <alignment horizontal="center" vertical="top" wrapText="1"/>
    </xf>
    <xf numFmtId="0" fontId="0" fillId="5" borderId="0" xfId="0" applyNumberFormat="1" applyFont="1" applyFill="1" applyAlignment="1">
      <alignment horizontal="center"/>
    </xf>
    <xf numFmtId="0" fontId="0" fillId="6" borderId="0" xfId="0" applyFill="1" applyAlignment="1">
      <alignment horizontal="center" vertical="center" wrapText="1"/>
    </xf>
    <xf numFmtId="0" fontId="2" fillId="6" borderId="0" xfId="0" applyFont="1" applyFill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7" borderId="0" xfId="0" applyFill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O22"/>
  <sheetViews>
    <sheetView tabSelected="1" topLeftCell="BR1" workbookViewId="0">
      <selection activeCell="CK25" sqref="CK25"/>
    </sheetView>
  </sheetViews>
  <sheetFormatPr defaultRowHeight="15" x14ac:dyDescent="0.25"/>
  <cols>
    <col min="2" max="73" width="11.28515625" customWidth="1"/>
    <col min="74" max="83" width="0" hidden="1" customWidth="1"/>
    <col min="84" max="84" width="16.5703125" customWidth="1"/>
    <col min="85" max="85" width="13.7109375" style="5" customWidth="1"/>
    <col min="86" max="86" width="14.140625" customWidth="1"/>
    <col min="87" max="87" width="13.28515625" style="5" customWidth="1"/>
    <col min="88" max="88" width="14.140625" customWidth="1"/>
    <col min="89" max="89" width="16" customWidth="1"/>
    <col min="90" max="90" width="17.28515625" customWidth="1"/>
    <col min="91" max="91" width="12.7109375" customWidth="1"/>
    <col min="92" max="92" width="0" hidden="1" customWidth="1"/>
    <col min="93" max="93" width="21.140625" customWidth="1"/>
  </cols>
  <sheetData>
    <row r="1" spans="1:93" s="2" customFormat="1" ht="90.75" customHeight="1" x14ac:dyDescent="0.25">
      <c r="A1" s="20" t="s">
        <v>93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  <c r="AH1" s="20"/>
      <c r="AI1" s="20"/>
      <c r="AJ1" s="20"/>
      <c r="AK1" s="20"/>
      <c r="AL1" s="20"/>
      <c r="AM1" s="20"/>
      <c r="AN1" s="20"/>
      <c r="AO1" s="20"/>
      <c r="AP1" s="20"/>
      <c r="AQ1" s="20"/>
      <c r="AR1" s="20"/>
      <c r="AS1" s="20"/>
      <c r="AT1" s="20"/>
      <c r="AU1" s="20"/>
      <c r="AV1" s="20"/>
      <c r="AW1" s="20"/>
      <c r="AX1" s="20"/>
      <c r="AY1" s="20"/>
      <c r="AZ1" s="20"/>
      <c r="BA1" s="20"/>
      <c r="BB1" s="20"/>
      <c r="BC1" s="20"/>
      <c r="BD1" s="20"/>
      <c r="BE1" s="20"/>
      <c r="BF1" s="20"/>
      <c r="BG1" s="20"/>
      <c r="BH1" s="20"/>
      <c r="BI1" s="20"/>
      <c r="BJ1" s="20"/>
      <c r="BK1" s="20"/>
      <c r="BL1" s="20"/>
      <c r="BM1" s="20"/>
      <c r="BN1" s="20"/>
      <c r="BO1" s="20"/>
      <c r="BP1" s="20"/>
      <c r="BQ1" s="20"/>
      <c r="BR1" s="20"/>
      <c r="BS1" s="20"/>
      <c r="BT1" s="20"/>
      <c r="BU1" s="20"/>
      <c r="BV1" s="19" t="s">
        <v>104</v>
      </c>
      <c r="BW1" s="19"/>
      <c r="BX1" s="19"/>
      <c r="BY1" s="19"/>
      <c r="BZ1" s="19"/>
      <c r="CA1" s="19"/>
      <c r="CB1" s="19"/>
      <c r="CC1" s="19"/>
      <c r="CD1" s="19"/>
      <c r="CE1" s="19"/>
      <c r="CF1" s="21" t="s">
        <v>106</v>
      </c>
      <c r="CG1" s="21" t="s">
        <v>107</v>
      </c>
      <c r="CH1" s="21" t="s">
        <v>95</v>
      </c>
      <c r="CI1" s="21" t="s">
        <v>96</v>
      </c>
      <c r="CJ1" s="21" t="s">
        <v>95</v>
      </c>
      <c r="CK1" s="21" t="s">
        <v>98</v>
      </c>
      <c r="CL1" s="21" t="s">
        <v>100</v>
      </c>
      <c r="CM1" s="21" t="s">
        <v>101</v>
      </c>
      <c r="CO1" s="17" t="s">
        <v>103</v>
      </c>
    </row>
    <row r="2" spans="1:93" s="1" customFormat="1" ht="60" x14ac:dyDescent="0.25">
      <c r="A2" s="9" t="s">
        <v>108</v>
      </c>
      <c r="B2" s="9" t="s">
        <v>0</v>
      </c>
      <c r="C2" s="9" t="s">
        <v>1</v>
      </c>
      <c r="D2" s="9" t="s">
        <v>2</v>
      </c>
      <c r="E2" s="9" t="s">
        <v>3</v>
      </c>
      <c r="F2" s="9" t="s">
        <v>4</v>
      </c>
      <c r="G2" s="9" t="s">
        <v>5</v>
      </c>
      <c r="H2" s="9" t="s">
        <v>6</v>
      </c>
      <c r="I2" s="9" t="s">
        <v>7</v>
      </c>
      <c r="J2" s="9" t="s">
        <v>8</v>
      </c>
      <c r="K2" s="9" t="s">
        <v>9</v>
      </c>
      <c r="L2" s="9" t="s">
        <v>10</v>
      </c>
      <c r="M2" s="9" t="s">
        <v>11</v>
      </c>
      <c r="N2" s="9" t="s">
        <v>12</v>
      </c>
      <c r="O2" s="9" t="s">
        <v>13</v>
      </c>
      <c r="P2" s="9" t="s">
        <v>14</v>
      </c>
      <c r="Q2" s="9" t="s">
        <v>15</v>
      </c>
      <c r="R2" s="9" t="s">
        <v>16</v>
      </c>
      <c r="S2" s="9" t="s">
        <v>17</v>
      </c>
      <c r="T2" s="9" t="s">
        <v>18</v>
      </c>
      <c r="U2" s="9" t="s">
        <v>19</v>
      </c>
      <c r="V2" s="9" t="s">
        <v>20</v>
      </c>
      <c r="W2" s="9" t="s">
        <v>21</v>
      </c>
      <c r="X2" s="9" t="s">
        <v>22</v>
      </c>
      <c r="Y2" s="9" t="s">
        <v>23</v>
      </c>
      <c r="Z2" s="9" t="s">
        <v>24</v>
      </c>
      <c r="AA2" s="9" t="s">
        <v>25</v>
      </c>
      <c r="AB2" s="9" t="s">
        <v>26</v>
      </c>
      <c r="AC2" s="9" t="s">
        <v>27</v>
      </c>
      <c r="AD2" s="9" t="s">
        <v>28</v>
      </c>
      <c r="AE2" s="9" t="s">
        <v>29</v>
      </c>
      <c r="AF2" s="9" t="s">
        <v>30</v>
      </c>
      <c r="AG2" s="9" t="s">
        <v>31</v>
      </c>
      <c r="AH2" s="9" t="s">
        <v>32</v>
      </c>
      <c r="AI2" s="9" t="s">
        <v>33</v>
      </c>
      <c r="AJ2" s="9" t="s">
        <v>34</v>
      </c>
      <c r="AK2" s="9" t="s">
        <v>35</v>
      </c>
      <c r="AL2" s="9" t="s">
        <v>36</v>
      </c>
      <c r="AM2" s="9" t="s">
        <v>37</v>
      </c>
      <c r="AN2" s="9" t="s">
        <v>38</v>
      </c>
      <c r="AO2" s="9" t="s">
        <v>39</v>
      </c>
      <c r="AP2" s="9" t="s">
        <v>40</v>
      </c>
      <c r="AQ2" s="9" t="s">
        <v>41</v>
      </c>
      <c r="AR2" s="9" t="s">
        <v>42</v>
      </c>
      <c r="AS2" s="9" t="s">
        <v>43</v>
      </c>
      <c r="AT2" s="9" t="s">
        <v>44</v>
      </c>
      <c r="AU2" s="9" t="s">
        <v>45</v>
      </c>
      <c r="AV2" s="9" t="s">
        <v>46</v>
      </c>
      <c r="AW2" s="9" t="s">
        <v>47</v>
      </c>
      <c r="AX2" s="9" t="s">
        <v>48</v>
      </c>
      <c r="AY2" s="9" t="s">
        <v>49</v>
      </c>
      <c r="AZ2" s="9" t="s">
        <v>50</v>
      </c>
      <c r="BA2" s="9" t="s">
        <v>51</v>
      </c>
      <c r="BB2" s="9" t="s">
        <v>52</v>
      </c>
      <c r="BC2" s="9" t="s">
        <v>53</v>
      </c>
      <c r="BD2" s="9" t="s">
        <v>54</v>
      </c>
      <c r="BE2" s="9" t="s">
        <v>55</v>
      </c>
      <c r="BF2" s="9" t="s">
        <v>56</v>
      </c>
      <c r="BG2" s="9" t="s">
        <v>57</v>
      </c>
      <c r="BH2" s="9" t="s">
        <v>58</v>
      </c>
      <c r="BI2" s="9" t="s">
        <v>59</v>
      </c>
      <c r="BJ2" s="9" t="s">
        <v>60</v>
      </c>
      <c r="BK2" s="9" t="s">
        <v>61</v>
      </c>
      <c r="BL2" s="9" t="s">
        <v>62</v>
      </c>
      <c r="BM2" s="9" t="s">
        <v>63</v>
      </c>
      <c r="BN2" s="9" t="s">
        <v>64</v>
      </c>
      <c r="BO2" s="9" t="s">
        <v>65</v>
      </c>
      <c r="BP2" s="9" t="s">
        <v>66</v>
      </c>
      <c r="BQ2" s="9" t="s">
        <v>67</v>
      </c>
      <c r="BR2" s="9" t="s">
        <v>68</v>
      </c>
      <c r="BS2" s="9" t="s">
        <v>69</v>
      </c>
      <c r="BT2" s="9" t="s">
        <v>70</v>
      </c>
      <c r="BU2" s="9" t="s">
        <v>71</v>
      </c>
      <c r="BV2" s="3" t="s">
        <v>72</v>
      </c>
      <c r="BW2" s="3" t="s">
        <v>73</v>
      </c>
      <c r="BX2" s="3" t="s">
        <v>74</v>
      </c>
      <c r="BY2" s="3" t="s">
        <v>105</v>
      </c>
      <c r="BZ2" s="3" t="s">
        <v>76</v>
      </c>
      <c r="CA2" s="3" t="s">
        <v>77</v>
      </c>
      <c r="CB2" s="3" t="s">
        <v>78</v>
      </c>
      <c r="CC2" s="3" t="s">
        <v>79</v>
      </c>
      <c r="CD2" s="3" t="s">
        <v>80</v>
      </c>
      <c r="CE2" s="3" t="s">
        <v>81</v>
      </c>
      <c r="CF2" s="3" t="s">
        <v>92</v>
      </c>
      <c r="CG2" s="3" t="s">
        <v>82</v>
      </c>
      <c r="CH2" s="3" t="s">
        <v>94</v>
      </c>
      <c r="CI2" s="3" t="s">
        <v>83</v>
      </c>
      <c r="CJ2" s="3" t="s">
        <v>97</v>
      </c>
      <c r="CK2" s="4" t="s">
        <v>84</v>
      </c>
      <c r="CL2" s="3" t="s">
        <v>99</v>
      </c>
      <c r="CM2" s="3" t="s">
        <v>85</v>
      </c>
      <c r="CN2" s="3" t="s">
        <v>86</v>
      </c>
      <c r="CO2" s="16" t="s">
        <v>75</v>
      </c>
    </row>
    <row r="3" spans="1:93" x14ac:dyDescent="0.25">
      <c r="A3" s="7" t="s">
        <v>89</v>
      </c>
      <c r="B3" s="10">
        <v>226063</v>
      </c>
      <c r="C3" s="10" t="s">
        <v>83</v>
      </c>
      <c r="D3" s="10">
        <v>31609</v>
      </c>
      <c r="E3" s="10" t="s">
        <v>82</v>
      </c>
      <c r="F3" s="10">
        <v>200036</v>
      </c>
      <c r="G3" s="10" t="s">
        <v>83</v>
      </c>
      <c r="H3" s="10">
        <v>295026</v>
      </c>
      <c r="I3" s="10" t="s">
        <v>82</v>
      </c>
      <c r="J3" s="10">
        <v>126454</v>
      </c>
      <c r="K3" s="10" t="s">
        <v>82</v>
      </c>
      <c r="L3" s="10">
        <v>218684</v>
      </c>
      <c r="M3" s="10" t="s">
        <v>82</v>
      </c>
      <c r="N3" s="10">
        <v>196021</v>
      </c>
      <c r="O3" s="10" t="s">
        <v>82</v>
      </c>
      <c r="P3" s="10">
        <v>243052</v>
      </c>
      <c r="Q3" s="10" t="s">
        <v>82</v>
      </c>
      <c r="R3" s="10">
        <v>241515</v>
      </c>
      <c r="S3" s="10" t="s">
        <v>82</v>
      </c>
      <c r="T3" s="10">
        <v>199931</v>
      </c>
      <c r="U3" s="10" t="s">
        <v>83</v>
      </c>
      <c r="V3" s="10">
        <v>126500</v>
      </c>
      <c r="W3" s="10" t="s">
        <v>82</v>
      </c>
      <c r="X3" s="10">
        <v>201981</v>
      </c>
      <c r="Y3" s="10" t="s">
        <v>82</v>
      </c>
      <c r="Z3" s="10">
        <v>137788</v>
      </c>
      <c r="AA3" s="10" t="s">
        <v>82</v>
      </c>
      <c r="AB3" s="10">
        <v>58660</v>
      </c>
      <c r="AC3" s="10" t="s">
        <v>82</v>
      </c>
      <c r="AD3" s="10">
        <v>94119</v>
      </c>
      <c r="AE3" s="10" t="s">
        <v>82</v>
      </c>
      <c r="AF3" s="10">
        <v>178311</v>
      </c>
      <c r="AG3" s="10" t="s">
        <v>83</v>
      </c>
      <c r="AH3" s="10">
        <v>41751</v>
      </c>
      <c r="AI3" s="10" t="s">
        <v>82</v>
      </c>
      <c r="AJ3" s="10">
        <v>161526</v>
      </c>
      <c r="AK3" s="10" t="s">
        <v>83</v>
      </c>
      <c r="AL3" s="10">
        <v>196021</v>
      </c>
      <c r="AM3" s="10" t="s">
        <v>82</v>
      </c>
      <c r="AN3" s="10">
        <v>243052</v>
      </c>
      <c r="AO3" s="10" t="s">
        <v>82</v>
      </c>
      <c r="AP3" s="10">
        <v>241515</v>
      </c>
      <c r="AQ3" s="10" t="s">
        <v>82</v>
      </c>
      <c r="AR3" s="10">
        <v>199931</v>
      </c>
      <c r="AS3" s="10" t="s">
        <v>82</v>
      </c>
      <c r="AT3" s="10">
        <v>126500</v>
      </c>
      <c r="AU3" s="10" t="s">
        <v>82</v>
      </c>
      <c r="AV3" s="10">
        <v>201981</v>
      </c>
      <c r="AW3" s="10" t="s">
        <v>82</v>
      </c>
      <c r="AX3" s="10">
        <v>186226</v>
      </c>
      <c r="AY3" s="10" t="s">
        <v>82</v>
      </c>
      <c r="AZ3" s="10">
        <v>159060</v>
      </c>
      <c r="BA3" s="10" t="s">
        <v>83</v>
      </c>
      <c r="BB3" s="10">
        <v>206550</v>
      </c>
      <c r="BC3" s="10" t="s">
        <v>82</v>
      </c>
      <c r="BD3" s="10">
        <v>171949</v>
      </c>
      <c r="BE3" s="10" t="s">
        <v>82</v>
      </c>
      <c r="BF3" s="10">
        <v>181243</v>
      </c>
      <c r="BG3" s="10" t="s">
        <v>82</v>
      </c>
      <c r="BH3" s="10">
        <v>124694</v>
      </c>
      <c r="BI3" s="10" t="s">
        <v>82</v>
      </c>
      <c r="BJ3" s="10">
        <v>241166</v>
      </c>
      <c r="BK3" s="10" t="s">
        <v>82</v>
      </c>
      <c r="BL3" s="10">
        <v>183907</v>
      </c>
      <c r="BM3" s="10" t="s">
        <v>82</v>
      </c>
      <c r="BN3" s="10">
        <v>197056</v>
      </c>
      <c r="BO3" s="10" t="s">
        <v>82</v>
      </c>
      <c r="BP3" s="10">
        <v>228209</v>
      </c>
      <c r="BQ3" s="10" t="s">
        <v>82</v>
      </c>
      <c r="BR3" s="10">
        <v>260149</v>
      </c>
      <c r="BS3" s="10" t="s">
        <v>82</v>
      </c>
      <c r="BT3" s="10">
        <v>237215</v>
      </c>
      <c r="BU3" s="10" t="s">
        <v>82</v>
      </c>
      <c r="BV3" s="11">
        <v>6565451</v>
      </c>
      <c r="BW3" s="11">
        <f t="array" ref="BW3">COUNTBLANK(B3:BU3)/2</f>
        <v>0</v>
      </c>
      <c r="BX3" s="11">
        <f>36-BW3</f>
        <v>36</v>
      </c>
      <c r="BY3" s="12">
        <f>BV3/BX3</f>
        <v>182373.63888888888</v>
      </c>
      <c r="BZ3" s="12">
        <f t="array" ref="BZ3">COUNTIF(B3:BU3,"=0")</f>
        <v>0</v>
      </c>
      <c r="CA3" s="12">
        <f>COUNTIF(B3:BU3,"=Actual")</f>
        <v>30</v>
      </c>
      <c r="CB3" s="12">
        <f>COUNTIF(B3:BU3,"=Estimated")</f>
        <v>6</v>
      </c>
      <c r="CC3" s="13">
        <f>CA3/BX3</f>
        <v>0.83333333333333337</v>
      </c>
      <c r="CD3" s="13">
        <f>CB3/BX3</f>
        <v>0.16666666666666666</v>
      </c>
      <c r="CE3" s="13">
        <f>BZ3/BX3</f>
        <v>0</v>
      </c>
      <c r="CF3" s="8" t="str">
        <f t="array" ref="CF3">INDEX($B$2:$BU$2,MATCH(TRUE,B3:BU3="Actual",0))</f>
        <v>FEB13_AV</v>
      </c>
      <c r="CG3" s="8">
        <f t="array" ref="CG3">MATCH($CG$2,B3:BU3,0)-1</f>
        <v>3</v>
      </c>
      <c r="CH3" s="11" t="s">
        <v>5</v>
      </c>
      <c r="CI3" s="8">
        <f t="array" aca="1" ref="CI3" ca="1">MATCH($CI$2,OFFSET(B3:BU3,0,CG3,1,100),0)+CG3-1</f>
        <v>5</v>
      </c>
      <c r="CJ3" s="11" t="str">
        <f t="array" aca="1" ref="CJ3" ca="1">INDEX(OFFSET($B$2:$BU$2,0,CG3,1,100),MATCH(TRUE, IF(ISNUMBER(OFFSET(B3:BU3,0,CG3,1,100))*OFFSET(B3:BU3,0,CG3,1,100)&gt;0,TRUE,FALSE),0))</f>
        <v>MAR13_CM</v>
      </c>
      <c r="CK3" s="8">
        <f t="array" aca="1" ref="CK3" ca="1">MATCH(TRUE, IF(ISNUMBER(OFFSET(B3:BU3,0,CG3,1,100))*OFFSET(B3:BU3,0,CG3,1,100)&gt;0,TRUE,FALSE),0)+CG3</f>
        <v>5</v>
      </c>
      <c r="CL3" s="6">
        <f t="array" aca="1" ref="CL3" ca="1">IF(AND(CI3&gt;0,CI3&lt;CK3),CI3,CK3)</f>
        <v>5</v>
      </c>
      <c r="CM3" s="15">
        <f t="array" ref="CM3">MATCH(MAX(Sheet2!B3:BU3),Sheet2!B3:BU3,0)</f>
        <v>71</v>
      </c>
      <c r="CN3" s="12">
        <f ca="1">IF(CM3-CL3&gt;0,CM3-CL3,FALSE)</f>
        <v>66</v>
      </c>
      <c r="CO3" s="18" t="s">
        <v>102</v>
      </c>
    </row>
    <row r="4" spans="1:93" x14ac:dyDescent="0.25">
      <c r="A4" s="7" t="s">
        <v>90</v>
      </c>
      <c r="B4" s="10">
        <v>331434</v>
      </c>
      <c r="C4" s="10" t="s">
        <v>83</v>
      </c>
      <c r="D4" s="10">
        <v>0</v>
      </c>
      <c r="E4" s="10" t="s">
        <v>82</v>
      </c>
      <c r="F4" s="10">
        <v>58886</v>
      </c>
      <c r="G4" s="10" t="s">
        <v>82</v>
      </c>
      <c r="H4" s="10">
        <v>160800</v>
      </c>
      <c r="I4" s="10" t="s">
        <v>82</v>
      </c>
      <c r="J4" s="10">
        <v>87730</v>
      </c>
      <c r="K4" s="10" t="s">
        <v>82</v>
      </c>
      <c r="L4" s="10">
        <v>127700</v>
      </c>
      <c r="M4" s="10" t="s">
        <v>82</v>
      </c>
      <c r="N4" s="10">
        <v>67010</v>
      </c>
      <c r="O4" s="10" t="s">
        <v>82</v>
      </c>
      <c r="P4" s="10">
        <v>217720</v>
      </c>
      <c r="Q4" s="10" t="s">
        <v>82</v>
      </c>
      <c r="R4" s="10">
        <v>127100</v>
      </c>
      <c r="S4" s="10" t="s">
        <v>82</v>
      </c>
      <c r="T4" s="10">
        <v>308310</v>
      </c>
      <c r="U4" s="10" t="s">
        <v>83</v>
      </c>
      <c r="V4" s="10">
        <v>160800</v>
      </c>
      <c r="W4" s="10" t="s">
        <v>82</v>
      </c>
      <c r="X4" s="10">
        <v>36800</v>
      </c>
      <c r="Y4" s="10" t="s">
        <v>82</v>
      </c>
      <c r="Z4" s="10">
        <v>182640</v>
      </c>
      <c r="AA4" s="10" t="s">
        <v>82</v>
      </c>
      <c r="AB4" s="10">
        <v>105910</v>
      </c>
      <c r="AC4" s="10" t="s">
        <v>82</v>
      </c>
      <c r="AD4" s="10">
        <v>157650</v>
      </c>
      <c r="AE4" s="10" t="s">
        <v>82</v>
      </c>
      <c r="AF4" s="10">
        <v>139650</v>
      </c>
      <c r="AG4" s="10" t="s">
        <v>82</v>
      </c>
      <c r="AH4" s="10">
        <v>177030</v>
      </c>
      <c r="AI4" s="10" t="s">
        <v>82</v>
      </c>
      <c r="AJ4" s="10">
        <v>84500</v>
      </c>
      <c r="AK4" s="10" t="s">
        <v>82</v>
      </c>
      <c r="AL4" s="10">
        <v>147093</v>
      </c>
      <c r="AM4" s="10" t="s">
        <v>83</v>
      </c>
      <c r="AN4" s="10">
        <v>217720</v>
      </c>
      <c r="AO4" s="10" t="s">
        <v>82</v>
      </c>
      <c r="AP4" s="10">
        <v>130450</v>
      </c>
      <c r="AQ4" s="10" t="s">
        <v>82</v>
      </c>
      <c r="AR4" s="10">
        <v>188770</v>
      </c>
      <c r="AS4" s="10" t="s">
        <v>82</v>
      </c>
      <c r="AT4" s="10">
        <v>126830</v>
      </c>
      <c r="AU4" s="10" t="s">
        <v>82</v>
      </c>
      <c r="AV4" s="10">
        <v>164920</v>
      </c>
      <c r="AW4" s="10" t="s">
        <v>82</v>
      </c>
      <c r="AX4" s="10">
        <v>159280</v>
      </c>
      <c r="AY4" s="10" t="s">
        <v>82</v>
      </c>
      <c r="AZ4" s="10">
        <v>232270</v>
      </c>
      <c r="BA4" s="10" t="s">
        <v>82</v>
      </c>
      <c r="BB4" s="10">
        <v>140130</v>
      </c>
      <c r="BC4" s="10" t="s">
        <v>82</v>
      </c>
      <c r="BD4" s="10">
        <v>102970</v>
      </c>
      <c r="BE4" s="10" t="s">
        <v>82</v>
      </c>
      <c r="BF4" s="10">
        <v>126290</v>
      </c>
      <c r="BG4" s="10" t="s">
        <v>82</v>
      </c>
      <c r="BH4" s="10">
        <v>94730</v>
      </c>
      <c r="BI4" s="10" t="s">
        <v>82</v>
      </c>
      <c r="BJ4" s="10">
        <v>101710</v>
      </c>
      <c r="BK4" s="10" t="s">
        <v>82</v>
      </c>
      <c r="BL4" s="10">
        <v>119100</v>
      </c>
      <c r="BM4" s="10" t="s">
        <v>82</v>
      </c>
      <c r="BN4" s="10">
        <v>166160</v>
      </c>
      <c r="BO4" s="10" t="s">
        <v>82</v>
      </c>
      <c r="BP4" s="10">
        <v>224300</v>
      </c>
      <c r="BQ4" s="10" t="s">
        <v>82</v>
      </c>
      <c r="BR4" s="10">
        <v>159840</v>
      </c>
      <c r="BS4" s="10" t="s">
        <v>82</v>
      </c>
      <c r="BT4" s="10">
        <v>131800</v>
      </c>
      <c r="BU4" s="10" t="s">
        <v>82</v>
      </c>
      <c r="BV4" s="10">
        <v>5266033</v>
      </c>
      <c r="BW4" s="11">
        <f t="array" ref="BW4">COUNTBLANK(B4:BU4)/2</f>
        <v>0</v>
      </c>
      <c r="BX4" s="11">
        <f t="shared" ref="BX4:BX20" si="0">36-BW4</f>
        <v>36</v>
      </c>
      <c r="BY4" s="12">
        <f t="shared" ref="BY4:BY20" si="1">BV4/BX4</f>
        <v>146278.69444444444</v>
      </c>
      <c r="BZ4" s="12">
        <f t="array" ref="BZ4">COUNTIF(B4:BU4,"=0")</f>
        <v>1</v>
      </c>
      <c r="CA4" s="12">
        <f t="shared" ref="CA4:CA20" si="2">COUNTIF(B4:BU4,"=Actual")</f>
        <v>33</v>
      </c>
      <c r="CB4" s="12">
        <f t="shared" ref="CB4:CB20" si="3">COUNTIF(B4:BU4,"=Estimated")</f>
        <v>3</v>
      </c>
      <c r="CC4" s="13">
        <f t="shared" ref="CC4:CC20" si="4">CA4/BX4</f>
        <v>0.91666666666666663</v>
      </c>
      <c r="CD4" s="13">
        <f t="shared" ref="CD4:CD20" si="5">CB4/BX4</f>
        <v>8.3333333333333329E-2</v>
      </c>
      <c r="CE4" s="13">
        <f t="shared" ref="CE4:CE20" si="6">BZ4/BX4</f>
        <v>2.7777777777777776E-2</v>
      </c>
      <c r="CF4" s="8" t="str">
        <f t="array" ref="CF4">INDEX($B$2:$BU$2,MATCH(TRUE,B4:BU4="Actual",0))</f>
        <v>FEB13_AV</v>
      </c>
      <c r="CG4" s="8">
        <f t="array" ref="CG4">MATCH($CG$2,B4:BU4,0)-1</f>
        <v>3</v>
      </c>
      <c r="CH4" s="10" t="s">
        <v>19</v>
      </c>
      <c r="CI4" s="8">
        <f t="array" aca="1" ref="CI4" ca="1">MATCH($CI$2,OFFSET(B4:BU4,0,CG4,1,100),0)+CG4-1</f>
        <v>19</v>
      </c>
      <c r="CJ4" s="11" t="str">
        <f t="array" aca="1" ref="CJ4" ca="1">INDEX(OFFSET($B$2:$BU$2,0,CG4,1,100),MATCH(TRUE, IF(ISNUMBER(OFFSET(B4:BU4,0,CG4,1,100))*OFFSET(B4:BU4,0,CG4,1,100)&gt;0,TRUE,FALSE),0))</f>
        <v>MAR13_CM</v>
      </c>
      <c r="CK4" s="8">
        <f t="array" aca="1" ref="CK4" ca="1">MATCH(TRUE, IF(ISNUMBER(OFFSET(B4:BU4,0,CG4,1,100))*OFFSET(B4:BU4,0,CG4,1,100)&gt;0,TRUE,FALSE),0)+CG4</f>
        <v>5</v>
      </c>
      <c r="CL4" s="6">
        <f t="array" aca="1" ref="CL4" ca="1">IF(AND(CI4&gt;0,CI4&lt;CK4),CI4,CK4)</f>
        <v>5</v>
      </c>
      <c r="CM4" s="15">
        <f t="array" ref="CM4">MATCH(MAX(Sheet2!B4:BU4),Sheet2!B4:BU4,0)</f>
        <v>71</v>
      </c>
      <c r="CN4" s="12">
        <f t="shared" ref="CN4:CN20" ca="1" si="7">IF(CM4-CL4&gt;0,CM4-CL4,FALSE)</f>
        <v>66</v>
      </c>
      <c r="CO4" s="18" t="s">
        <v>102</v>
      </c>
    </row>
    <row r="5" spans="1:93" x14ac:dyDescent="0.25">
      <c r="A5" s="7" t="s">
        <v>88</v>
      </c>
      <c r="B5" s="10">
        <v>0</v>
      </c>
      <c r="C5" s="10" t="s">
        <v>82</v>
      </c>
      <c r="D5" s="10">
        <v>0</v>
      </c>
      <c r="E5" s="10" t="s">
        <v>82</v>
      </c>
      <c r="F5" s="10">
        <v>0</v>
      </c>
      <c r="G5" s="10" t="s">
        <v>82</v>
      </c>
      <c r="H5" s="10">
        <v>0</v>
      </c>
      <c r="I5" s="10" t="s">
        <v>82</v>
      </c>
      <c r="J5" s="10">
        <v>2242680</v>
      </c>
      <c r="K5" s="10" t="s">
        <v>82</v>
      </c>
      <c r="L5" s="10">
        <v>76280</v>
      </c>
      <c r="M5" s="10" t="s">
        <v>82</v>
      </c>
      <c r="N5" s="10">
        <v>35480</v>
      </c>
      <c r="O5" s="10" t="s">
        <v>82</v>
      </c>
      <c r="P5" s="10">
        <v>129040</v>
      </c>
      <c r="Q5" s="10" t="s">
        <v>82</v>
      </c>
      <c r="R5" s="10">
        <v>82160</v>
      </c>
      <c r="S5" s="10" t="s">
        <v>82</v>
      </c>
      <c r="T5" s="10">
        <v>76000</v>
      </c>
      <c r="U5" s="10" t="s">
        <v>82</v>
      </c>
      <c r="V5" s="10">
        <v>14010</v>
      </c>
      <c r="W5" s="10" t="s">
        <v>82</v>
      </c>
      <c r="X5" s="10">
        <v>10440</v>
      </c>
      <c r="Y5" s="10" t="s">
        <v>82</v>
      </c>
      <c r="Z5" s="10">
        <v>84980</v>
      </c>
      <c r="AA5" s="10" t="s">
        <v>82</v>
      </c>
      <c r="AB5" s="10">
        <v>62280</v>
      </c>
      <c r="AC5" s="10" t="s">
        <v>82</v>
      </c>
      <c r="AD5" s="10">
        <v>82140</v>
      </c>
      <c r="AE5" s="10" t="s">
        <v>82</v>
      </c>
      <c r="AF5" s="10">
        <v>72730</v>
      </c>
      <c r="AG5" s="10" t="s">
        <v>82</v>
      </c>
      <c r="AH5" s="10">
        <v>97650</v>
      </c>
      <c r="AI5" s="10" t="s">
        <v>82</v>
      </c>
      <c r="AJ5" s="10">
        <v>90330</v>
      </c>
      <c r="AK5" s="10" t="s">
        <v>82</v>
      </c>
      <c r="AL5" s="10">
        <v>86090</v>
      </c>
      <c r="AM5" s="10" t="s">
        <v>82</v>
      </c>
      <c r="AN5" s="10">
        <v>78500</v>
      </c>
      <c r="AO5" s="10" t="s">
        <v>82</v>
      </c>
      <c r="AP5" s="10">
        <v>47850</v>
      </c>
      <c r="AQ5" s="10" t="s">
        <v>82</v>
      </c>
      <c r="AR5" s="10">
        <v>90560</v>
      </c>
      <c r="AS5" s="10" t="s">
        <v>82</v>
      </c>
      <c r="AT5" s="10">
        <v>60460</v>
      </c>
      <c r="AU5" s="10" t="s">
        <v>82</v>
      </c>
      <c r="AV5" s="10">
        <v>79190</v>
      </c>
      <c r="AW5" s="10" t="s">
        <v>82</v>
      </c>
      <c r="AX5" s="10">
        <v>77070</v>
      </c>
      <c r="AY5" s="10" t="s">
        <v>82</v>
      </c>
      <c r="AZ5" s="10">
        <v>76560</v>
      </c>
      <c r="BA5" s="10" t="s">
        <v>82</v>
      </c>
      <c r="BB5" s="10">
        <v>83480</v>
      </c>
      <c r="BC5" s="10" t="s">
        <v>82</v>
      </c>
      <c r="BD5" s="10">
        <v>51650</v>
      </c>
      <c r="BE5" s="10" t="s">
        <v>82</v>
      </c>
      <c r="BF5" s="10">
        <v>83470</v>
      </c>
      <c r="BG5" s="10" t="s">
        <v>82</v>
      </c>
      <c r="BH5" s="10">
        <v>86940</v>
      </c>
      <c r="BI5" s="10" t="s">
        <v>82</v>
      </c>
      <c r="BJ5" s="10">
        <v>41440</v>
      </c>
      <c r="BK5" s="10" t="s">
        <v>82</v>
      </c>
      <c r="BL5" s="10">
        <v>32620</v>
      </c>
      <c r="BM5" s="10" t="s">
        <v>82</v>
      </c>
      <c r="BN5" s="10">
        <v>8900</v>
      </c>
      <c r="BO5" s="10" t="s">
        <v>82</v>
      </c>
      <c r="BP5" s="10">
        <v>650</v>
      </c>
      <c r="BQ5" s="10" t="s">
        <v>82</v>
      </c>
      <c r="BR5" s="10">
        <v>13220</v>
      </c>
      <c r="BS5" s="10" t="s">
        <v>82</v>
      </c>
      <c r="BT5" s="10">
        <v>9970</v>
      </c>
      <c r="BU5" s="10" t="s">
        <v>82</v>
      </c>
      <c r="BV5" s="10">
        <v>4164820</v>
      </c>
      <c r="BW5" s="11">
        <f t="array" ref="BW5">COUNTBLANK(B5:BU5)/2</f>
        <v>0</v>
      </c>
      <c r="BX5" s="11">
        <f t="shared" si="0"/>
        <v>36</v>
      </c>
      <c r="BY5" s="12">
        <f t="shared" si="1"/>
        <v>115689.44444444444</v>
      </c>
      <c r="BZ5" s="12">
        <f t="array" ref="BZ5">COUNTIF(B5:BU5,"=0")</f>
        <v>4</v>
      </c>
      <c r="CA5" s="12">
        <f t="shared" si="2"/>
        <v>36</v>
      </c>
      <c r="CB5" s="12">
        <f t="shared" si="3"/>
        <v>0</v>
      </c>
      <c r="CC5" s="13">
        <f t="shared" si="4"/>
        <v>1</v>
      </c>
      <c r="CD5" s="13">
        <f t="shared" si="5"/>
        <v>0</v>
      </c>
      <c r="CE5" s="13">
        <f t="shared" si="6"/>
        <v>0.1111111111111111</v>
      </c>
      <c r="CF5" s="8" t="str">
        <f t="array" ref="CF5">INDEX($B$2:$BU$2,MATCH(TRUE,B5:BU5="Actual",0))</f>
        <v>JAN13_AV</v>
      </c>
      <c r="CG5" s="8">
        <f t="array" ref="CG5">MATCH($CG$2,B5:BU5,0)-1</f>
        <v>1</v>
      </c>
      <c r="CH5" s="10" t="e">
        <v>#VALUE!</v>
      </c>
      <c r="CI5" s="8"/>
      <c r="CJ5" s="11" t="str">
        <f t="array" aca="1" ref="CJ5" ca="1">INDEX(OFFSET($B$2:$BU$2,0,CG5,1,100),MATCH(TRUE, IF(ISNUMBER(OFFSET(B5:BU5,0,CG5,1,100))*OFFSET(B5:BU5,0,CG5,1,100)&gt;0,TRUE,FALSE),0))</f>
        <v>MAY13_CM</v>
      </c>
      <c r="CK5" s="8">
        <f t="array" aca="1" ref="CK5" ca="1">MATCH(TRUE, IF(ISNUMBER(OFFSET(B5:BU5,0,CG5,1,100))*OFFSET(B5:BU5,0,CG5,1,100)&gt;0,TRUE,FALSE),0)+CG5</f>
        <v>9</v>
      </c>
      <c r="CL5" s="6">
        <f t="array" aca="1" ref="CL5" ca="1">IF(AND(CI5&gt;0,CI5&lt;CK5),CI5,CK5)</f>
        <v>9</v>
      </c>
      <c r="CM5" s="15">
        <f t="array" ref="CM5">MATCH(MAX(Sheet2!B5:BU5),Sheet2!B5:BU5,0)</f>
        <v>71</v>
      </c>
      <c r="CN5" s="12">
        <f t="shared" ca="1" si="7"/>
        <v>62</v>
      </c>
      <c r="CO5" s="18" t="s">
        <v>102</v>
      </c>
    </row>
    <row r="6" spans="1:93" x14ac:dyDescent="0.25">
      <c r="A6" s="7" t="s">
        <v>87</v>
      </c>
      <c r="B6" s="10">
        <v>0</v>
      </c>
      <c r="C6" s="10" t="s">
        <v>82</v>
      </c>
      <c r="D6" s="10">
        <v>1902067</v>
      </c>
      <c r="E6" s="10" t="s">
        <v>82</v>
      </c>
      <c r="F6" s="10">
        <v>41198</v>
      </c>
      <c r="G6" s="10" t="s">
        <v>82</v>
      </c>
      <c r="H6" s="10">
        <v>28581</v>
      </c>
      <c r="I6" s="10" t="s">
        <v>82</v>
      </c>
      <c r="J6" s="10">
        <v>66372</v>
      </c>
      <c r="K6" s="10" t="s">
        <v>82</v>
      </c>
      <c r="L6" s="10">
        <v>51050</v>
      </c>
      <c r="M6" s="10" t="s">
        <v>82</v>
      </c>
      <c r="N6" s="10">
        <v>45293</v>
      </c>
      <c r="O6" s="10" t="s">
        <v>82</v>
      </c>
      <c r="P6" s="10">
        <v>35704</v>
      </c>
      <c r="Q6" s="10" t="s">
        <v>82</v>
      </c>
      <c r="R6" s="10">
        <v>35091</v>
      </c>
      <c r="S6" s="10" t="s">
        <v>82</v>
      </c>
      <c r="T6" s="10">
        <v>139190</v>
      </c>
      <c r="U6" s="10" t="s">
        <v>82</v>
      </c>
      <c r="V6" s="10">
        <v>50920</v>
      </c>
      <c r="W6" s="10" t="s">
        <v>82</v>
      </c>
      <c r="X6" s="10">
        <v>42210</v>
      </c>
      <c r="Y6" s="10" t="s">
        <v>82</v>
      </c>
      <c r="Z6" s="10">
        <v>33500</v>
      </c>
      <c r="AA6" s="10" t="s">
        <v>82</v>
      </c>
      <c r="AB6" s="10">
        <v>31860</v>
      </c>
      <c r="AC6" s="10" t="s">
        <v>82</v>
      </c>
      <c r="AD6" s="10">
        <v>50081</v>
      </c>
      <c r="AE6" s="10" t="s">
        <v>83</v>
      </c>
      <c r="AF6" s="10">
        <v>50821</v>
      </c>
      <c r="AG6" s="10" t="s">
        <v>83</v>
      </c>
      <c r="AH6" s="10">
        <v>52674</v>
      </c>
      <c r="AI6" s="10" t="s">
        <v>83</v>
      </c>
      <c r="AJ6" s="10">
        <v>45900</v>
      </c>
      <c r="AK6" s="10" t="s">
        <v>82</v>
      </c>
      <c r="AL6" s="10">
        <v>168240</v>
      </c>
      <c r="AM6" s="10" t="s">
        <v>82</v>
      </c>
      <c r="AN6" s="10">
        <v>58480</v>
      </c>
      <c r="AO6" s="10" t="s">
        <v>83</v>
      </c>
      <c r="AP6" s="10">
        <v>60380</v>
      </c>
      <c r="AQ6" s="10" t="s">
        <v>83</v>
      </c>
      <c r="AR6" s="10">
        <v>62490</v>
      </c>
      <c r="AS6" s="10" t="s">
        <v>83</v>
      </c>
      <c r="AT6" s="10">
        <v>174580</v>
      </c>
      <c r="AU6" s="10" t="s">
        <v>82</v>
      </c>
      <c r="AV6" s="10">
        <v>43650</v>
      </c>
      <c r="AW6" s="10" t="s">
        <v>82</v>
      </c>
      <c r="AX6" s="10">
        <v>55610</v>
      </c>
      <c r="AY6" s="10" t="s">
        <v>83</v>
      </c>
      <c r="AZ6" s="10">
        <v>55610</v>
      </c>
      <c r="BA6" s="10" t="s">
        <v>82</v>
      </c>
      <c r="BB6" s="10">
        <v>19370</v>
      </c>
      <c r="BC6" s="10" t="s">
        <v>82</v>
      </c>
      <c r="BD6" s="10">
        <v>35450</v>
      </c>
      <c r="BE6" s="10" t="s">
        <v>82</v>
      </c>
      <c r="BF6" s="10">
        <v>45740</v>
      </c>
      <c r="BG6" s="10" t="s">
        <v>82</v>
      </c>
      <c r="BH6" s="10">
        <v>52690</v>
      </c>
      <c r="BI6" s="10" t="s">
        <v>83</v>
      </c>
      <c r="BJ6" s="10">
        <v>43500</v>
      </c>
      <c r="BK6" s="10" t="s">
        <v>82</v>
      </c>
      <c r="BL6" s="10">
        <v>43650</v>
      </c>
      <c r="BM6" s="10" t="s">
        <v>82</v>
      </c>
      <c r="BN6" s="10">
        <v>44500</v>
      </c>
      <c r="BO6" s="10" t="s">
        <v>83</v>
      </c>
      <c r="BP6" s="10">
        <v>43180</v>
      </c>
      <c r="BQ6" s="10" t="s">
        <v>83</v>
      </c>
      <c r="BR6" s="10">
        <v>41570</v>
      </c>
      <c r="BS6" s="10" t="s">
        <v>83</v>
      </c>
      <c r="BT6" s="10">
        <v>41390</v>
      </c>
      <c r="BU6" s="10" t="s">
        <v>83</v>
      </c>
      <c r="BV6" s="10">
        <v>3792592</v>
      </c>
      <c r="BW6" s="11">
        <f t="array" ref="BW6">COUNTBLANK(B6:BU6)/2</f>
        <v>0</v>
      </c>
      <c r="BX6" s="11">
        <f t="shared" si="0"/>
        <v>36</v>
      </c>
      <c r="BY6" s="12">
        <f t="shared" si="1"/>
        <v>105349.77777777778</v>
      </c>
      <c r="BZ6" s="12">
        <f t="array" ref="BZ6">COUNTIF(B6:BU6,"=0")</f>
        <v>1</v>
      </c>
      <c r="CA6" s="12">
        <f t="shared" si="2"/>
        <v>24</v>
      </c>
      <c r="CB6" s="12">
        <f t="shared" si="3"/>
        <v>12</v>
      </c>
      <c r="CC6" s="13">
        <f t="shared" si="4"/>
        <v>0.66666666666666663</v>
      </c>
      <c r="CD6" s="13">
        <f t="shared" si="5"/>
        <v>0.33333333333333331</v>
      </c>
      <c r="CE6" s="13">
        <f t="shared" si="6"/>
        <v>2.7777777777777776E-2</v>
      </c>
      <c r="CF6" s="8" t="str">
        <f t="array" ref="CF6">INDEX($B$2:$BU$2,MATCH(TRUE,B6:BU6="Actual",0))</f>
        <v>JAN13_AV</v>
      </c>
      <c r="CG6" s="8">
        <f t="array" ref="CG6">MATCH($CG$2,B6:BU6,0)-1</f>
        <v>1</v>
      </c>
      <c r="CH6" s="10" t="s">
        <v>29</v>
      </c>
      <c r="CI6" s="8">
        <f t="array" aca="1" ref="CI6" ca="1">MATCH($CI$2,OFFSET(B6:BU6,0,CG6,1,100),0)+CG6-1</f>
        <v>29</v>
      </c>
      <c r="CJ6" s="11" t="str">
        <f t="array" aca="1" ref="CJ6" ca="1">INDEX(OFFSET($B$2:$BU$2,0,CG6,1,100),MATCH(TRUE, IF(ISNUMBER(OFFSET(B6:BU6,0,CG6,1,100))*OFFSET(B6:BU6,0,CG6,1,100)&gt;0,TRUE,FALSE),0))</f>
        <v>FEB13_CM</v>
      </c>
      <c r="CK6" s="8">
        <f t="array" aca="1" ref="CK6" ca="1">MATCH(TRUE, IF(ISNUMBER(OFFSET(B6:BU6,0,CG6,1,100))*OFFSET(B6:BU6,0,CG6,1,100)&gt;0,TRUE,FALSE),0)+CG6</f>
        <v>3</v>
      </c>
      <c r="CL6" s="6">
        <f t="array" aca="1" ref="CL6" ca="1">IF(AND(CI6&gt;0,CI6&lt;CK6),CI6,CK6)</f>
        <v>3</v>
      </c>
      <c r="CM6" s="15">
        <f t="array" ref="CM6">MATCH(MAX(Sheet2!B6:BU6), Sheet2!B6:BU6,0)</f>
        <v>63</v>
      </c>
      <c r="CN6" s="12">
        <f t="shared" ca="1" si="7"/>
        <v>60</v>
      </c>
      <c r="CO6" s="18" t="s">
        <v>102</v>
      </c>
    </row>
    <row r="7" spans="1:93" x14ac:dyDescent="0.25">
      <c r="A7" s="7" t="s">
        <v>91</v>
      </c>
      <c r="B7" s="10">
        <v>77</v>
      </c>
      <c r="C7" s="10" t="s">
        <v>83</v>
      </c>
      <c r="D7" s="10">
        <v>76</v>
      </c>
      <c r="E7" s="10" t="s">
        <v>83</v>
      </c>
      <c r="F7" s="10">
        <v>76</v>
      </c>
      <c r="G7" s="10" t="s">
        <v>83</v>
      </c>
      <c r="H7" s="10">
        <v>68</v>
      </c>
      <c r="I7" s="10" t="s">
        <v>82</v>
      </c>
      <c r="J7" s="10">
        <v>74</v>
      </c>
      <c r="K7" s="10" t="s">
        <v>83</v>
      </c>
      <c r="L7" s="10">
        <v>75</v>
      </c>
      <c r="M7" s="10" t="s">
        <v>83</v>
      </c>
      <c r="N7" s="10">
        <v>75</v>
      </c>
      <c r="O7" s="10" t="s">
        <v>83</v>
      </c>
      <c r="P7" s="10">
        <v>75</v>
      </c>
      <c r="Q7" s="10" t="s">
        <v>83</v>
      </c>
      <c r="R7" s="10">
        <v>3375165</v>
      </c>
      <c r="S7" s="10" t="s">
        <v>82</v>
      </c>
      <c r="T7" s="10">
        <v>0</v>
      </c>
      <c r="U7" s="10" t="s">
        <v>82</v>
      </c>
      <c r="V7" s="10">
        <v>271</v>
      </c>
      <c r="W7" s="10" t="s">
        <v>82</v>
      </c>
      <c r="X7" s="10">
        <v>0</v>
      </c>
      <c r="Y7" s="10" t="s">
        <v>82</v>
      </c>
      <c r="Z7" s="10">
        <v>0</v>
      </c>
      <c r="AA7" s="10" t="s">
        <v>82</v>
      </c>
      <c r="AB7" s="10">
        <v>120</v>
      </c>
      <c r="AC7" s="10" t="s">
        <v>82</v>
      </c>
      <c r="AD7" s="10">
        <v>281333</v>
      </c>
      <c r="AE7" s="10" t="s">
        <v>83</v>
      </c>
      <c r="AF7" s="10">
        <v>174</v>
      </c>
      <c r="AG7" s="10" t="s">
        <v>82</v>
      </c>
      <c r="AH7" s="10">
        <v>0</v>
      </c>
      <c r="AI7" s="10" t="s">
        <v>82</v>
      </c>
      <c r="AJ7" s="10">
        <v>72</v>
      </c>
      <c r="AK7" s="10" t="s">
        <v>82</v>
      </c>
      <c r="AL7" s="10">
        <v>91</v>
      </c>
      <c r="AM7" s="10" t="s">
        <v>82</v>
      </c>
      <c r="AN7" s="10">
        <v>93</v>
      </c>
      <c r="AO7" s="10" t="s">
        <v>82</v>
      </c>
      <c r="AP7" s="10">
        <v>55</v>
      </c>
      <c r="AQ7" s="10" t="s">
        <v>82</v>
      </c>
      <c r="AR7" s="10">
        <v>0</v>
      </c>
      <c r="AS7" s="10" t="s">
        <v>82</v>
      </c>
      <c r="AT7" s="10">
        <v>150</v>
      </c>
      <c r="AU7" s="10" t="s">
        <v>82</v>
      </c>
      <c r="AV7" s="10">
        <v>52</v>
      </c>
      <c r="AW7" s="10" t="s">
        <v>82</v>
      </c>
      <c r="AX7" s="10">
        <v>0</v>
      </c>
      <c r="AY7" s="10" t="s">
        <v>82</v>
      </c>
      <c r="AZ7" s="10">
        <v>23498</v>
      </c>
      <c r="BA7" s="10" t="s">
        <v>83</v>
      </c>
      <c r="BB7" s="10">
        <v>0</v>
      </c>
      <c r="BC7" s="10" t="s">
        <v>82</v>
      </c>
      <c r="BD7" s="10">
        <v>110</v>
      </c>
      <c r="BE7" s="10" t="s">
        <v>82</v>
      </c>
      <c r="BF7" s="10">
        <v>26</v>
      </c>
      <c r="BG7" s="10" t="s">
        <v>82</v>
      </c>
      <c r="BH7" s="10">
        <v>1999</v>
      </c>
      <c r="BI7" s="10" t="s">
        <v>83</v>
      </c>
      <c r="BJ7" s="10">
        <v>2160</v>
      </c>
      <c r="BK7" s="10" t="s">
        <v>83</v>
      </c>
      <c r="BL7" s="10">
        <v>0</v>
      </c>
      <c r="BM7" s="10" t="s">
        <v>82</v>
      </c>
      <c r="BN7" s="10">
        <v>17</v>
      </c>
      <c r="BO7" s="10" t="s">
        <v>82</v>
      </c>
      <c r="BP7" s="10">
        <v>19</v>
      </c>
      <c r="BQ7" s="10" t="s">
        <v>82</v>
      </c>
      <c r="BR7" s="10">
        <v>16</v>
      </c>
      <c r="BS7" s="10" t="s">
        <v>82</v>
      </c>
      <c r="BT7" s="10">
        <v>30</v>
      </c>
      <c r="BU7" s="10" t="s">
        <v>82</v>
      </c>
      <c r="BV7" s="10">
        <v>3686047</v>
      </c>
      <c r="BW7" s="11">
        <f t="array" ref="BW7">COUNTBLANK(B7:BU7)/2</f>
        <v>0</v>
      </c>
      <c r="BX7" s="11">
        <f t="shared" si="0"/>
        <v>36</v>
      </c>
      <c r="BY7" s="12">
        <f t="shared" si="1"/>
        <v>102390.19444444444</v>
      </c>
      <c r="BZ7" s="12">
        <f t="array" ref="BZ7">COUNTIF(B7:BU7,"=0")</f>
        <v>8</v>
      </c>
      <c r="CA7" s="12">
        <f t="shared" si="2"/>
        <v>25</v>
      </c>
      <c r="CB7" s="12">
        <f t="shared" si="3"/>
        <v>11</v>
      </c>
      <c r="CC7" s="13">
        <f t="shared" si="4"/>
        <v>0.69444444444444442</v>
      </c>
      <c r="CD7" s="13">
        <f t="shared" si="5"/>
        <v>0.30555555555555558</v>
      </c>
      <c r="CE7" s="13">
        <f t="shared" si="6"/>
        <v>0.22222222222222221</v>
      </c>
      <c r="CF7" s="8" t="str">
        <f t="array" ref="CF7">INDEX($B$2:$BU$2,MATCH(TRUE,B7:BU7="Actual",0))</f>
        <v>APR13_AV</v>
      </c>
      <c r="CG7" s="8">
        <f t="array" ref="CG7">MATCH($CG$2,B7:BU7,0)-1</f>
        <v>7</v>
      </c>
      <c r="CH7" s="10" t="s">
        <v>9</v>
      </c>
      <c r="CI7" s="8">
        <f t="array" aca="1" ref="CI7" ca="1">MATCH($CI$2,OFFSET(B7:BU7,0,CG7,1,100),0)+CG7-1</f>
        <v>9</v>
      </c>
      <c r="CJ7" s="11" t="str">
        <f t="array" aca="1" ref="CJ7" ca="1">INDEX(OFFSET($B$2:$BU$2,0,CG7,1,100),MATCH(TRUE, IF(ISNUMBER(OFFSET(B7:BU7,0,CG7,1,100))*OFFSET(B7:BU7,0,CG7,1,100)&gt;0,TRUE,FALSE),0))</f>
        <v>MAY13_CM</v>
      </c>
      <c r="CK7" s="8">
        <f t="array" aca="1" ref="CK7" ca="1">MATCH(TRUE, IF(ISNUMBER(OFFSET(B7:BU7,0,CG7,1,100))*OFFSET(B7:BU7,0,CG7,1,100)&gt;0,TRUE,FALSE),0)+CG7</f>
        <v>9</v>
      </c>
      <c r="CL7" s="6">
        <f t="array" aca="1" ref="CL7" ca="1">IF(AND(CI7&gt;0,CI7&lt;CK7),CI7,CK7)</f>
        <v>9</v>
      </c>
      <c r="CM7" s="15">
        <f t="array" ref="CM7">MATCH(MAX(Sheet2!B7:BU7),Sheet2!B7:BU7,0)</f>
        <v>71</v>
      </c>
      <c r="CN7" s="12">
        <f t="shared" ca="1" si="7"/>
        <v>62</v>
      </c>
      <c r="CO7" s="18" t="s">
        <v>102</v>
      </c>
    </row>
    <row r="8" spans="1:93" x14ac:dyDescent="0.25">
      <c r="A8" s="7" t="s">
        <v>89</v>
      </c>
      <c r="B8" s="10">
        <v>57400</v>
      </c>
      <c r="C8" s="10" t="s">
        <v>82</v>
      </c>
      <c r="D8" s="10">
        <v>68220</v>
      </c>
      <c r="E8" s="10" t="s">
        <v>82</v>
      </c>
      <c r="F8" s="10">
        <v>86320</v>
      </c>
      <c r="G8" s="10" t="s">
        <v>82</v>
      </c>
      <c r="H8" s="10">
        <v>75650</v>
      </c>
      <c r="I8" s="10" t="s">
        <v>82</v>
      </c>
      <c r="J8" s="10">
        <v>80600</v>
      </c>
      <c r="K8" s="10" t="s">
        <v>82</v>
      </c>
      <c r="L8" s="10">
        <v>100120</v>
      </c>
      <c r="M8" s="10" t="s">
        <v>82</v>
      </c>
      <c r="N8" s="10">
        <v>54660</v>
      </c>
      <c r="O8" s="10" t="s">
        <v>82</v>
      </c>
      <c r="P8" s="10">
        <v>52370</v>
      </c>
      <c r="Q8" s="10" t="s">
        <v>82</v>
      </c>
      <c r="R8" s="10">
        <v>62470</v>
      </c>
      <c r="S8" s="10" t="s">
        <v>82</v>
      </c>
      <c r="T8" s="10">
        <v>46440</v>
      </c>
      <c r="U8" s="10" t="s">
        <v>82</v>
      </c>
      <c r="V8" s="10">
        <v>65960</v>
      </c>
      <c r="W8" s="10" t="s">
        <v>82</v>
      </c>
      <c r="X8" s="10">
        <v>33640</v>
      </c>
      <c r="Y8" s="10" t="s">
        <v>82</v>
      </c>
      <c r="Z8" s="10">
        <v>30960</v>
      </c>
      <c r="AA8" s="10" t="s">
        <v>82</v>
      </c>
      <c r="AB8" s="10">
        <v>34700</v>
      </c>
      <c r="AC8" s="10" t="s">
        <v>82</v>
      </c>
      <c r="AD8" s="10">
        <v>39580</v>
      </c>
      <c r="AE8" s="10" t="s">
        <v>82</v>
      </c>
      <c r="AF8" s="10">
        <v>38000</v>
      </c>
      <c r="AG8" s="10" t="s">
        <v>82</v>
      </c>
      <c r="AH8" s="10">
        <v>47200</v>
      </c>
      <c r="AI8" s="10" t="s">
        <v>82</v>
      </c>
      <c r="AJ8" s="10">
        <v>58410</v>
      </c>
      <c r="AK8" s="10" t="s">
        <v>82</v>
      </c>
      <c r="AL8" s="10">
        <v>65990</v>
      </c>
      <c r="AM8" s="10" t="s">
        <v>82</v>
      </c>
      <c r="AN8" s="10">
        <v>50080</v>
      </c>
      <c r="AO8" s="10" t="s">
        <v>82</v>
      </c>
      <c r="AP8" s="10">
        <v>54380</v>
      </c>
      <c r="AQ8" s="10" t="s">
        <v>82</v>
      </c>
      <c r="AR8" s="10">
        <v>30580</v>
      </c>
      <c r="AS8" s="10" t="s">
        <v>82</v>
      </c>
      <c r="AT8" s="10">
        <v>33510</v>
      </c>
      <c r="AU8" s="10" t="s">
        <v>82</v>
      </c>
      <c r="AV8" s="10">
        <v>236496</v>
      </c>
      <c r="AW8" s="10" t="s">
        <v>82</v>
      </c>
      <c r="AX8" s="10">
        <v>149152</v>
      </c>
      <c r="AY8" s="10" t="s">
        <v>82</v>
      </c>
      <c r="AZ8" s="10">
        <v>133748</v>
      </c>
      <c r="BA8" s="10" t="s">
        <v>82</v>
      </c>
      <c r="BB8" s="10">
        <v>61856</v>
      </c>
      <c r="BC8" s="10" t="s">
        <v>82</v>
      </c>
      <c r="BD8" s="10">
        <v>119596</v>
      </c>
      <c r="BE8" s="10" t="s">
        <v>82</v>
      </c>
      <c r="BF8" s="10">
        <v>164506</v>
      </c>
      <c r="BG8" s="10" t="s">
        <v>82</v>
      </c>
      <c r="BH8" s="10">
        <v>229522</v>
      </c>
      <c r="BI8" s="10" t="s">
        <v>82</v>
      </c>
      <c r="BJ8" s="10">
        <v>161893</v>
      </c>
      <c r="BK8" s="10" t="s">
        <v>82</v>
      </c>
      <c r="BL8" s="10">
        <v>171812</v>
      </c>
      <c r="BM8" s="10" t="s">
        <v>82</v>
      </c>
      <c r="BN8" s="10">
        <v>195790</v>
      </c>
      <c r="BO8" s="10" t="s">
        <v>82</v>
      </c>
      <c r="BP8" s="10">
        <v>142783</v>
      </c>
      <c r="BQ8" s="10" t="s">
        <v>82</v>
      </c>
      <c r="BR8" s="10">
        <v>149755</v>
      </c>
      <c r="BS8" s="10" t="s">
        <v>82</v>
      </c>
      <c r="BT8" s="10">
        <v>170539</v>
      </c>
      <c r="BU8" s="10" t="s">
        <v>82</v>
      </c>
      <c r="BV8" s="10">
        <v>3354688</v>
      </c>
      <c r="BW8" s="11">
        <f t="array" ref="BW8">COUNTBLANK(B8:BU8)/2</f>
        <v>0</v>
      </c>
      <c r="BX8" s="11">
        <f t="shared" si="0"/>
        <v>36</v>
      </c>
      <c r="BY8" s="12">
        <f t="shared" si="1"/>
        <v>93185.777777777781</v>
      </c>
      <c r="BZ8" s="12">
        <f t="array" ref="BZ8">COUNTIF(B8:BU8,"=0")</f>
        <v>0</v>
      </c>
      <c r="CA8" s="12">
        <f t="shared" si="2"/>
        <v>36</v>
      </c>
      <c r="CB8" s="12">
        <f t="shared" si="3"/>
        <v>0</v>
      </c>
      <c r="CC8" s="13">
        <f t="shared" si="4"/>
        <v>1</v>
      </c>
      <c r="CD8" s="13">
        <f t="shared" si="5"/>
        <v>0</v>
      </c>
      <c r="CE8" s="13">
        <f t="shared" si="6"/>
        <v>0</v>
      </c>
      <c r="CF8" s="8" t="str">
        <f t="array" ref="CF8">INDEX($B$2:$BU$2,MATCH(TRUE,B8:BU8="Actual",0))</f>
        <v>JAN13_AV</v>
      </c>
      <c r="CG8" s="8">
        <f t="array" ref="CG8">MATCH($CG$2,B8:BU8,0)-1</f>
        <v>1</v>
      </c>
      <c r="CH8" s="10" t="e">
        <v>#VALUE!</v>
      </c>
      <c r="CI8" s="8"/>
      <c r="CJ8" s="11" t="str">
        <f t="array" aca="1" ref="CJ8" ca="1">INDEX(OFFSET($B$2:$BU$2,0,CG8,1,100),MATCH(TRUE, IF(ISNUMBER(OFFSET(B8:BU8,0,CG8,1,100))*OFFSET(B8:BU8,0,CG8,1,100)&gt;0,TRUE,FALSE),0))</f>
        <v>FEB13_CM</v>
      </c>
      <c r="CK8" s="8">
        <f t="array" aca="1" ref="CK8" ca="1">MATCH(TRUE, IF(ISNUMBER(OFFSET(B8:BU8,0,CG8,1,100))*OFFSET(B8:BU8,0,CG8,1,100)&gt;0,TRUE,FALSE),0)+CG8</f>
        <v>3</v>
      </c>
      <c r="CL8" s="6">
        <f t="array" aca="1" ref="CL8" ca="1">IF(AND(CI8&gt;0,CI8&lt;CK8),CI8,CK8)</f>
        <v>3</v>
      </c>
      <c r="CM8" s="15">
        <f t="array" ref="CM8">MATCH(MAX(Sheet2!B8:BU8),Sheet2!B8:BU8,0)</f>
        <v>71</v>
      </c>
      <c r="CN8" s="12">
        <f t="shared" ca="1" si="7"/>
        <v>68</v>
      </c>
      <c r="CO8" s="18" t="s">
        <v>102</v>
      </c>
    </row>
    <row r="9" spans="1:93" x14ac:dyDescent="0.25">
      <c r="A9" s="7" t="s">
        <v>90</v>
      </c>
      <c r="B9" s="10">
        <v>109407</v>
      </c>
      <c r="C9" s="10" t="s">
        <v>82</v>
      </c>
      <c r="D9" s="10">
        <v>54705</v>
      </c>
      <c r="E9" s="10" t="s">
        <v>82</v>
      </c>
      <c r="F9" s="10">
        <v>116219</v>
      </c>
      <c r="G9" s="10" t="s">
        <v>83</v>
      </c>
      <c r="H9" s="10">
        <v>90895</v>
      </c>
      <c r="I9" s="10" t="s">
        <v>82</v>
      </c>
      <c r="J9" s="10">
        <v>130541</v>
      </c>
      <c r="K9" s="10" t="s">
        <v>82</v>
      </c>
      <c r="L9" s="10">
        <v>100877</v>
      </c>
      <c r="M9" s="10" t="s">
        <v>82</v>
      </c>
      <c r="N9" s="10">
        <v>117831</v>
      </c>
      <c r="O9" s="10" t="s">
        <v>82</v>
      </c>
      <c r="P9" s="10">
        <v>48616</v>
      </c>
      <c r="Q9" s="10" t="s">
        <v>82</v>
      </c>
      <c r="R9" s="10">
        <v>49230</v>
      </c>
      <c r="S9" s="10" t="s">
        <v>82</v>
      </c>
      <c r="T9" s="10">
        <v>55191</v>
      </c>
      <c r="U9" s="10" t="s">
        <v>82</v>
      </c>
      <c r="V9" s="10">
        <v>111000</v>
      </c>
      <c r="W9" s="10" t="s">
        <v>82</v>
      </c>
      <c r="X9" s="10">
        <v>82043</v>
      </c>
      <c r="Y9" s="10" t="s">
        <v>83</v>
      </c>
      <c r="Z9" s="10">
        <v>88880</v>
      </c>
      <c r="AA9" s="10" t="s">
        <v>83</v>
      </c>
      <c r="AB9" s="10">
        <v>87169</v>
      </c>
      <c r="AC9" s="10" t="s">
        <v>83</v>
      </c>
      <c r="AD9" s="10">
        <v>89874</v>
      </c>
      <c r="AE9" s="10" t="s">
        <v>83</v>
      </c>
      <c r="AF9" s="10">
        <v>67790</v>
      </c>
      <c r="AG9" s="10" t="s">
        <v>82</v>
      </c>
      <c r="AH9" s="10">
        <v>85754</v>
      </c>
      <c r="AI9" s="10" t="s">
        <v>83</v>
      </c>
      <c r="AJ9" s="10">
        <v>82021</v>
      </c>
      <c r="AK9" s="10" t="s">
        <v>83</v>
      </c>
      <c r="AL9" s="10">
        <v>233540</v>
      </c>
      <c r="AM9" s="10" t="s">
        <v>82</v>
      </c>
      <c r="AN9" s="10">
        <v>228180</v>
      </c>
      <c r="AO9" s="10" t="s">
        <v>82</v>
      </c>
      <c r="AP9" s="10">
        <v>41530</v>
      </c>
      <c r="AQ9" s="10" t="s">
        <v>82</v>
      </c>
      <c r="AR9" s="10">
        <v>72580</v>
      </c>
      <c r="AS9" s="10" t="s">
        <v>82</v>
      </c>
      <c r="AT9" s="10">
        <v>119100</v>
      </c>
      <c r="AU9" s="10" t="s">
        <v>82</v>
      </c>
      <c r="AV9" s="10">
        <v>59680</v>
      </c>
      <c r="AW9" s="10" t="s">
        <v>82</v>
      </c>
      <c r="AX9" s="10">
        <v>25310</v>
      </c>
      <c r="AY9" s="10" t="s">
        <v>82</v>
      </c>
      <c r="AZ9" s="10">
        <v>60100</v>
      </c>
      <c r="BA9" s="10" t="s">
        <v>82</v>
      </c>
      <c r="BB9" s="10">
        <v>5240</v>
      </c>
      <c r="BC9" s="10" t="s">
        <v>82</v>
      </c>
      <c r="BD9" s="10">
        <v>0</v>
      </c>
      <c r="BE9" s="10" t="s">
        <v>82</v>
      </c>
      <c r="BF9" s="10">
        <v>88190</v>
      </c>
      <c r="BG9" s="10" t="s">
        <v>82</v>
      </c>
      <c r="BH9" s="10">
        <v>113400</v>
      </c>
      <c r="BI9" s="10" t="s">
        <v>82</v>
      </c>
      <c r="BJ9" s="10">
        <v>92860</v>
      </c>
      <c r="BK9" s="10" t="s">
        <v>82</v>
      </c>
      <c r="BL9" s="10">
        <v>132980</v>
      </c>
      <c r="BM9" s="10" t="s">
        <v>82</v>
      </c>
      <c r="BN9" s="10">
        <v>154990</v>
      </c>
      <c r="BO9" s="10" t="s">
        <v>82</v>
      </c>
      <c r="BP9" s="10">
        <v>74880</v>
      </c>
      <c r="BQ9" s="10" t="s">
        <v>82</v>
      </c>
      <c r="BR9" s="10">
        <v>91940</v>
      </c>
      <c r="BS9" s="10" t="s">
        <v>82</v>
      </c>
      <c r="BT9" s="10">
        <v>66210</v>
      </c>
      <c r="BU9" s="10" t="s">
        <v>82</v>
      </c>
      <c r="BV9" s="10">
        <v>3228753</v>
      </c>
      <c r="BW9" s="11">
        <f t="array" ref="BW9">COUNTBLANK(B9:BU9)/2</f>
        <v>0</v>
      </c>
      <c r="BX9" s="11">
        <f t="shared" si="0"/>
        <v>36</v>
      </c>
      <c r="BY9" s="12">
        <f t="shared" si="1"/>
        <v>89687.583333333328</v>
      </c>
      <c r="BZ9" s="12">
        <f t="array" ref="BZ9">COUNTIF(B9:BU9,"=0")</f>
        <v>1</v>
      </c>
      <c r="CA9" s="12">
        <f t="shared" si="2"/>
        <v>29</v>
      </c>
      <c r="CB9" s="12">
        <f t="shared" si="3"/>
        <v>7</v>
      </c>
      <c r="CC9" s="13">
        <f t="shared" si="4"/>
        <v>0.80555555555555558</v>
      </c>
      <c r="CD9" s="13">
        <f t="shared" si="5"/>
        <v>0.19444444444444445</v>
      </c>
      <c r="CE9" s="13">
        <f t="shared" si="6"/>
        <v>2.7777777777777776E-2</v>
      </c>
      <c r="CF9" s="8" t="str">
        <f t="array" ref="CF9">INDEX($B$2:$BU$2,MATCH(TRUE,B9:BU9="Actual",0))</f>
        <v>JAN13_AV</v>
      </c>
      <c r="CG9" s="8">
        <f t="array" ref="CG9">MATCH($CG$2,B9:BU9,0)-1</f>
        <v>1</v>
      </c>
      <c r="CH9" s="10" t="s">
        <v>5</v>
      </c>
      <c r="CI9" s="8">
        <f t="array" aca="1" ref="CI9" ca="1">MATCH($CI$2,OFFSET(B9:BU9,0,CG9,1,100),0)+CG9-1</f>
        <v>5</v>
      </c>
      <c r="CJ9" s="11" t="str">
        <f t="array" aca="1" ref="CJ9" ca="1">INDEX(OFFSET($B$2:$BU$2,0,CG9,1,100),MATCH(TRUE, IF(ISNUMBER(OFFSET(B9:BU9,0,CG9,1,100))*OFFSET(B9:BU9,0,CG9,1,100)&gt;0,TRUE,FALSE),0))</f>
        <v>FEB13_CM</v>
      </c>
      <c r="CK9" s="8">
        <f t="array" aca="1" ref="CK9" ca="1">MATCH(TRUE, IF(ISNUMBER(OFFSET(B9:BU9,0,CG9,1,100))*OFFSET(B9:BU9,0,CG9,1,100)&gt;0,TRUE,FALSE),0)+CG9</f>
        <v>3</v>
      </c>
      <c r="CL9" s="6">
        <f t="array" aca="1" ref="CL9" ca="1">IF(AND(CI9&gt;0,CI9&lt;CK9),CI9,CK9)</f>
        <v>3</v>
      </c>
      <c r="CM9" s="15">
        <f t="array" ref="CM9">MATCH(MAX(Sheet2!B9:BU9),Sheet2!B9:BU9,0)</f>
        <v>71</v>
      </c>
      <c r="CN9" s="12">
        <f t="shared" ca="1" si="7"/>
        <v>68</v>
      </c>
      <c r="CO9" s="18" t="s">
        <v>102</v>
      </c>
    </row>
    <row r="10" spans="1:93" x14ac:dyDescent="0.25">
      <c r="A10" s="7" t="s">
        <v>88</v>
      </c>
      <c r="B10" s="10">
        <v>13643</v>
      </c>
      <c r="C10" s="10" t="s">
        <v>82</v>
      </c>
      <c r="D10" s="10">
        <v>0</v>
      </c>
      <c r="E10" s="10" t="s">
        <v>82</v>
      </c>
      <c r="F10" s="10">
        <v>62144</v>
      </c>
      <c r="G10" s="10" t="s">
        <v>82</v>
      </c>
      <c r="H10" s="10">
        <v>63500</v>
      </c>
      <c r="I10" s="10" t="s">
        <v>82</v>
      </c>
      <c r="J10" s="10">
        <v>46303</v>
      </c>
      <c r="K10" s="10" t="s">
        <v>83</v>
      </c>
      <c r="L10" s="10">
        <v>47158</v>
      </c>
      <c r="M10" s="10" t="s">
        <v>83</v>
      </c>
      <c r="N10" s="10">
        <v>47834</v>
      </c>
      <c r="O10" s="10" t="s">
        <v>83</v>
      </c>
      <c r="P10" s="10">
        <v>48323</v>
      </c>
      <c r="Q10" s="10" t="s">
        <v>83</v>
      </c>
      <c r="R10" s="10">
        <v>44535</v>
      </c>
      <c r="S10" s="10" t="s">
        <v>83</v>
      </c>
      <c r="T10" s="10">
        <v>43413</v>
      </c>
      <c r="U10" s="10" t="s">
        <v>83</v>
      </c>
      <c r="V10" s="10">
        <v>118134</v>
      </c>
      <c r="W10" s="10" t="s">
        <v>82</v>
      </c>
      <c r="X10" s="10">
        <v>101700</v>
      </c>
      <c r="Y10" s="10" t="s">
        <v>82</v>
      </c>
      <c r="Z10" s="10">
        <v>110900</v>
      </c>
      <c r="AA10" s="10" t="s">
        <v>82</v>
      </c>
      <c r="AB10" s="10">
        <v>76800</v>
      </c>
      <c r="AC10" s="10" t="s">
        <v>82</v>
      </c>
      <c r="AD10" s="10">
        <v>85500</v>
      </c>
      <c r="AE10" s="10" t="s">
        <v>82</v>
      </c>
      <c r="AF10" s="10">
        <v>69508</v>
      </c>
      <c r="AG10" s="10" t="s">
        <v>83</v>
      </c>
      <c r="AH10" s="10">
        <v>112892</v>
      </c>
      <c r="AI10" s="10" t="s">
        <v>82</v>
      </c>
      <c r="AJ10" s="10">
        <v>54100</v>
      </c>
      <c r="AK10" s="10" t="s">
        <v>82</v>
      </c>
      <c r="AL10" s="10">
        <v>76137</v>
      </c>
      <c r="AM10" s="10" t="s">
        <v>83</v>
      </c>
      <c r="AN10" s="10">
        <v>78495</v>
      </c>
      <c r="AO10" s="10" t="s">
        <v>83</v>
      </c>
      <c r="AP10" s="10">
        <v>218300</v>
      </c>
      <c r="AQ10" s="10" t="s">
        <v>82</v>
      </c>
      <c r="AR10" s="10">
        <v>43000</v>
      </c>
      <c r="AS10" s="10" t="s">
        <v>82</v>
      </c>
      <c r="AT10" s="10">
        <v>74000</v>
      </c>
      <c r="AU10" s="10" t="s">
        <v>82</v>
      </c>
      <c r="AV10" s="10">
        <v>0</v>
      </c>
      <c r="AW10" s="10" t="s">
        <v>82</v>
      </c>
      <c r="AX10" s="10">
        <v>133800</v>
      </c>
      <c r="AY10" s="10" t="s">
        <v>82</v>
      </c>
      <c r="AZ10" s="10">
        <v>65200</v>
      </c>
      <c r="BA10" s="10" t="s">
        <v>82</v>
      </c>
      <c r="BB10" s="10">
        <v>66700</v>
      </c>
      <c r="BC10" s="10" t="s">
        <v>82</v>
      </c>
      <c r="BD10" s="10">
        <v>89700</v>
      </c>
      <c r="BE10" s="10" t="s">
        <v>82</v>
      </c>
      <c r="BF10" s="10">
        <v>85900</v>
      </c>
      <c r="BG10" s="10" t="s">
        <v>82</v>
      </c>
      <c r="BH10" s="10">
        <v>134035</v>
      </c>
      <c r="BI10" s="10" t="s">
        <v>82</v>
      </c>
      <c r="BJ10" s="10">
        <v>49231</v>
      </c>
      <c r="BK10" s="10" t="s">
        <v>82</v>
      </c>
      <c r="BL10" s="10">
        <v>97431</v>
      </c>
      <c r="BM10" s="10" t="s">
        <v>82</v>
      </c>
      <c r="BN10" s="10">
        <v>83016</v>
      </c>
      <c r="BO10" s="10" t="s">
        <v>82</v>
      </c>
      <c r="BP10" s="10">
        <v>184593</v>
      </c>
      <c r="BQ10" s="10" t="s">
        <v>82</v>
      </c>
      <c r="BR10" s="10">
        <v>95327</v>
      </c>
      <c r="BS10" s="10" t="s">
        <v>82</v>
      </c>
      <c r="BT10" s="10">
        <v>68380</v>
      </c>
      <c r="BU10" s="10" t="s">
        <v>82</v>
      </c>
      <c r="BV10" s="10">
        <v>2789632</v>
      </c>
      <c r="BW10" s="11">
        <f t="array" ref="BW10">COUNTBLANK(B10:BU10)/2</f>
        <v>0</v>
      </c>
      <c r="BX10" s="11">
        <f t="shared" si="0"/>
        <v>36</v>
      </c>
      <c r="BY10" s="12">
        <f t="shared" si="1"/>
        <v>77489.777777777781</v>
      </c>
      <c r="BZ10" s="12">
        <f t="array" ref="BZ10">COUNTIF(B10:BU10,"=0")</f>
        <v>2</v>
      </c>
      <c r="CA10" s="12">
        <f t="shared" si="2"/>
        <v>27</v>
      </c>
      <c r="CB10" s="12">
        <f t="shared" si="3"/>
        <v>9</v>
      </c>
      <c r="CC10" s="13">
        <f t="shared" si="4"/>
        <v>0.75</v>
      </c>
      <c r="CD10" s="13">
        <f t="shared" si="5"/>
        <v>0.25</v>
      </c>
      <c r="CE10" s="13">
        <f t="shared" si="6"/>
        <v>5.5555555555555552E-2</v>
      </c>
      <c r="CF10" s="8" t="str">
        <f t="array" ref="CF10">INDEX($B$2:$BU$2,MATCH(TRUE,B10:BU10="Actual",0))</f>
        <v>JAN13_AV</v>
      </c>
      <c r="CG10" s="8">
        <f t="array" ref="CG10">MATCH($CG$2,B10:BU10,0)-1</f>
        <v>1</v>
      </c>
      <c r="CH10" s="10" t="s">
        <v>9</v>
      </c>
      <c r="CI10" s="8">
        <f t="array" aca="1" ref="CI10" ca="1">MATCH($CI$2,OFFSET(B10:BU10,0,CG10,1,100),0)+CG10-1</f>
        <v>9</v>
      </c>
      <c r="CJ10" s="11" t="str">
        <f t="array" aca="1" ref="CJ10" ca="1">INDEX(OFFSET($B$2:$BU$2,0,CG10,1,100),MATCH(TRUE, IF(ISNUMBER(OFFSET(B10:BU10,0,CG10,1,100))*OFFSET(B10:BU10,0,CG10,1,100)&gt;0,TRUE,FALSE),0))</f>
        <v>MAR13_CM</v>
      </c>
      <c r="CK10" s="8">
        <f t="array" aca="1" ref="CK10" ca="1">MATCH(TRUE, IF(ISNUMBER(OFFSET(B10:BU10,0,CG10,1,100))*OFFSET(B10:BU10,0,CG10,1,100)&gt;0,TRUE,FALSE),0)+CG10</f>
        <v>5</v>
      </c>
      <c r="CL10" s="6">
        <f t="array" aca="1" ref="CL10" ca="1">IF(AND(CI10&gt;0,CI10&lt;CK10),CI10,CK10)</f>
        <v>5</v>
      </c>
      <c r="CM10" s="15">
        <f t="array" ref="CM10">MATCH(MAX(Sheet2!B10:BU10),Sheet2!B10:BU10,0)</f>
        <v>71</v>
      </c>
      <c r="CN10" s="12">
        <f t="shared" ca="1" si="7"/>
        <v>66</v>
      </c>
      <c r="CO10" s="18" t="s">
        <v>102</v>
      </c>
    </row>
    <row r="11" spans="1:93" x14ac:dyDescent="0.25">
      <c r="A11" s="7" t="s">
        <v>87</v>
      </c>
      <c r="B11" s="10">
        <v>37</v>
      </c>
      <c r="C11" s="10" t="s">
        <v>83</v>
      </c>
      <c r="D11" s="10">
        <v>36</v>
      </c>
      <c r="E11" s="10" t="s">
        <v>83</v>
      </c>
      <c r="F11" s="10">
        <v>35</v>
      </c>
      <c r="G11" s="10" t="s">
        <v>83</v>
      </c>
      <c r="H11" s="10">
        <v>13</v>
      </c>
      <c r="I11" s="10" t="s">
        <v>82</v>
      </c>
      <c r="J11" s="10">
        <v>20</v>
      </c>
      <c r="K11" s="10" t="s">
        <v>82</v>
      </c>
      <c r="L11" s="10">
        <v>33</v>
      </c>
      <c r="M11" s="10" t="s">
        <v>83</v>
      </c>
      <c r="N11" s="10">
        <v>33</v>
      </c>
      <c r="O11" s="10" t="s">
        <v>83</v>
      </c>
      <c r="P11" s="10">
        <v>33</v>
      </c>
      <c r="Q11" s="10" t="s">
        <v>83</v>
      </c>
      <c r="R11" s="10">
        <v>2331352</v>
      </c>
      <c r="S11" s="10" t="s">
        <v>82</v>
      </c>
      <c r="T11" s="10">
        <v>0</v>
      </c>
      <c r="U11" s="10" t="s">
        <v>82</v>
      </c>
      <c r="V11" s="10">
        <v>135</v>
      </c>
      <c r="W11" s="10" t="s">
        <v>82</v>
      </c>
      <c r="X11" s="10">
        <v>0</v>
      </c>
      <c r="Y11" s="10" t="s">
        <v>82</v>
      </c>
      <c r="Z11" s="10">
        <v>0</v>
      </c>
      <c r="AA11" s="10" t="s">
        <v>82</v>
      </c>
      <c r="AB11" s="10">
        <v>53</v>
      </c>
      <c r="AC11" s="10" t="s">
        <v>82</v>
      </c>
      <c r="AD11" s="10">
        <v>194309</v>
      </c>
      <c r="AE11" s="10" t="s">
        <v>83</v>
      </c>
      <c r="AF11" s="10">
        <v>1</v>
      </c>
      <c r="AG11" s="10" t="s">
        <v>82</v>
      </c>
      <c r="AH11" s="10">
        <v>0</v>
      </c>
      <c r="AI11" s="10" t="s">
        <v>82</v>
      </c>
      <c r="AJ11" s="10">
        <v>121</v>
      </c>
      <c r="AK11" s="10" t="s">
        <v>82</v>
      </c>
      <c r="AL11" s="10">
        <v>64789</v>
      </c>
      <c r="AM11" s="10" t="s">
        <v>83</v>
      </c>
      <c r="AN11" s="10">
        <v>80</v>
      </c>
      <c r="AO11" s="10" t="s">
        <v>82</v>
      </c>
      <c r="AP11" s="10">
        <v>28</v>
      </c>
      <c r="AQ11" s="10" t="s">
        <v>82</v>
      </c>
      <c r="AR11" s="10">
        <v>37</v>
      </c>
      <c r="AS11" s="10" t="s">
        <v>82</v>
      </c>
      <c r="AT11" s="10">
        <v>26</v>
      </c>
      <c r="AU11" s="10" t="s">
        <v>82</v>
      </c>
      <c r="AV11" s="10">
        <v>32</v>
      </c>
      <c r="AW11" s="10" t="s">
        <v>82</v>
      </c>
      <c r="AX11" s="10">
        <v>35</v>
      </c>
      <c r="AY11" s="10" t="s">
        <v>82</v>
      </c>
      <c r="AZ11" s="10">
        <v>28</v>
      </c>
      <c r="BA11" s="10" t="s">
        <v>82</v>
      </c>
      <c r="BB11" s="10">
        <v>30</v>
      </c>
      <c r="BC11" s="10" t="s">
        <v>82</v>
      </c>
      <c r="BD11" s="10">
        <v>31</v>
      </c>
      <c r="BE11" s="10" t="s">
        <v>82</v>
      </c>
      <c r="BF11" s="10">
        <v>38</v>
      </c>
      <c r="BG11" s="10" t="s">
        <v>82</v>
      </c>
      <c r="BH11" s="10">
        <v>5431</v>
      </c>
      <c r="BI11" s="10" t="s">
        <v>83</v>
      </c>
      <c r="BJ11" s="10">
        <v>5879</v>
      </c>
      <c r="BK11" s="10" t="s">
        <v>83</v>
      </c>
      <c r="BL11" s="10">
        <v>0</v>
      </c>
      <c r="BM11" s="10" t="s">
        <v>82</v>
      </c>
      <c r="BN11" s="10">
        <v>0</v>
      </c>
      <c r="BO11" s="10" t="s">
        <v>82</v>
      </c>
      <c r="BP11" s="10">
        <v>0</v>
      </c>
      <c r="BQ11" s="10" t="s">
        <v>82</v>
      </c>
      <c r="BR11" s="10">
        <v>0</v>
      </c>
      <c r="BS11" s="10" t="s">
        <v>82</v>
      </c>
      <c r="BT11" s="10">
        <v>0</v>
      </c>
      <c r="BU11" s="10" t="s">
        <v>82</v>
      </c>
      <c r="BV11" s="10">
        <v>2602675</v>
      </c>
      <c r="BW11" s="11">
        <f t="array" ref="BW11">COUNTBLANK(B11:BU11)/2</f>
        <v>0</v>
      </c>
      <c r="BX11" s="11">
        <f t="shared" si="0"/>
        <v>36</v>
      </c>
      <c r="BY11" s="12">
        <f t="shared" si="1"/>
        <v>72296.527777777781</v>
      </c>
      <c r="BZ11" s="12">
        <f t="array" ref="BZ11">COUNTIF(B11:BU11,"=0")</f>
        <v>9</v>
      </c>
      <c r="CA11" s="12">
        <f t="shared" si="2"/>
        <v>26</v>
      </c>
      <c r="CB11" s="12">
        <f t="shared" si="3"/>
        <v>10</v>
      </c>
      <c r="CC11" s="13">
        <f t="shared" si="4"/>
        <v>0.72222222222222221</v>
      </c>
      <c r="CD11" s="13">
        <f t="shared" si="5"/>
        <v>0.27777777777777779</v>
      </c>
      <c r="CE11" s="13">
        <f t="shared" si="6"/>
        <v>0.25</v>
      </c>
      <c r="CF11" s="8" t="str">
        <f t="array" ref="CF11">INDEX($B$2:$BU$2,MATCH(TRUE,B11:BU11="Actual",0))</f>
        <v>APR13_AV</v>
      </c>
      <c r="CG11" s="8">
        <f t="array" ref="CG11">MATCH($CG$2,B11:BU11,0)-1</f>
        <v>7</v>
      </c>
      <c r="CH11" s="10" t="s">
        <v>11</v>
      </c>
      <c r="CI11" s="8">
        <f t="array" aca="1" ref="CI11" ca="1">MATCH($CI$2,OFFSET(B11:BU11,0,CG11,1,100),0)+CG11-1</f>
        <v>11</v>
      </c>
      <c r="CJ11" s="11" t="str">
        <f t="array" aca="1" ref="CJ11" ca="1">INDEX(OFFSET($B$2:$BU$2,0,CG11,1,100),MATCH(TRUE, IF(ISNUMBER(OFFSET(B11:BU11,0,CG11,1,100))*OFFSET(B11:BU11,0,CG11,1,100)&gt;0,TRUE,FALSE),0))</f>
        <v>MAY13_CM</v>
      </c>
      <c r="CK11" s="8">
        <f t="array" aca="1" ref="CK11" ca="1">MATCH(TRUE, IF(ISNUMBER(OFFSET(B11:BU11,0,CG11,1,100))*OFFSET(B11:BU11,0,CG11,1,100)&gt;0,TRUE,FALSE),0)+CG11</f>
        <v>9</v>
      </c>
      <c r="CL11" s="6">
        <f t="array" aca="1" ref="CL11" ca="1">IF(AND(CI11&gt;0,CI11&lt;CK11),CI11,CK11)</f>
        <v>9</v>
      </c>
      <c r="CM11" s="15">
        <f t="array" ref="CM11">MATCH(MAX(Sheet2!B11:BU11),Sheet2!B11:BU11,0)</f>
        <v>57</v>
      </c>
      <c r="CN11" s="12">
        <f t="shared" ca="1" si="7"/>
        <v>48</v>
      </c>
      <c r="CO11" s="18" t="s">
        <v>102</v>
      </c>
    </row>
    <row r="12" spans="1:93" x14ac:dyDescent="0.25">
      <c r="A12" s="7" t="s">
        <v>91</v>
      </c>
      <c r="B12" s="10">
        <v>2</v>
      </c>
      <c r="C12" s="10" t="s">
        <v>83</v>
      </c>
      <c r="D12" s="10">
        <v>2</v>
      </c>
      <c r="E12" s="10" t="s">
        <v>83</v>
      </c>
      <c r="F12" s="10">
        <v>2</v>
      </c>
      <c r="G12" s="10" t="s">
        <v>83</v>
      </c>
      <c r="H12" s="10">
        <v>0</v>
      </c>
      <c r="I12" s="10" t="s">
        <v>82</v>
      </c>
      <c r="J12" s="10">
        <v>2</v>
      </c>
      <c r="K12" s="10" t="s">
        <v>83</v>
      </c>
      <c r="L12" s="10">
        <v>2</v>
      </c>
      <c r="M12" s="10" t="s">
        <v>83</v>
      </c>
      <c r="N12" s="10">
        <v>2</v>
      </c>
      <c r="O12" s="10" t="s">
        <v>83</v>
      </c>
      <c r="P12" s="10">
        <v>2</v>
      </c>
      <c r="Q12" s="10" t="s">
        <v>83</v>
      </c>
      <c r="R12" s="10">
        <v>2103726</v>
      </c>
      <c r="S12" s="10" t="s">
        <v>82</v>
      </c>
      <c r="T12" s="10">
        <v>0</v>
      </c>
      <c r="U12" s="10" t="s">
        <v>82</v>
      </c>
      <c r="V12" s="10">
        <v>37</v>
      </c>
      <c r="W12" s="10" t="s">
        <v>82</v>
      </c>
      <c r="X12" s="10">
        <v>0</v>
      </c>
      <c r="Y12" s="10" t="s">
        <v>82</v>
      </c>
      <c r="Z12" s="10">
        <v>0</v>
      </c>
      <c r="AA12" s="10" t="s">
        <v>82</v>
      </c>
      <c r="AB12" s="10">
        <v>0</v>
      </c>
      <c r="AC12" s="10" t="s">
        <v>82</v>
      </c>
      <c r="AD12" s="10">
        <v>175314</v>
      </c>
      <c r="AE12" s="10" t="s">
        <v>83</v>
      </c>
      <c r="AF12" s="10">
        <v>1</v>
      </c>
      <c r="AG12" s="10" t="s">
        <v>82</v>
      </c>
      <c r="AH12" s="10">
        <v>0</v>
      </c>
      <c r="AI12" s="10" t="s">
        <v>82</v>
      </c>
      <c r="AJ12" s="10">
        <v>0</v>
      </c>
      <c r="AK12" s="10" t="s">
        <v>82</v>
      </c>
      <c r="AL12" s="10">
        <v>23377</v>
      </c>
      <c r="AM12" s="10" t="s">
        <v>83</v>
      </c>
      <c r="AN12" s="10">
        <v>25325</v>
      </c>
      <c r="AO12" s="10" t="s">
        <v>83</v>
      </c>
      <c r="AP12" s="10">
        <v>27435</v>
      </c>
      <c r="AQ12" s="10" t="s">
        <v>83</v>
      </c>
      <c r="AR12" s="10">
        <v>20956</v>
      </c>
      <c r="AS12" s="10" t="s">
        <v>83</v>
      </c>
      <c r="AT12" s="10">
        <v>22702</v>
      </c>
      <c r="AU12" s="10" t="s">
        <v>83</v>
      </c>
      <c r="AV12" s="10">
        <v>24592</v>
      </c>
      <c r="AW12" s="10" t="s">
        <v>83</v>
      </c>
      <c r="AX12" s="10">
        <v>0</v>
      </c>
      <c r="AY12" s="10" t="s">
        <v>82</v>
      </c>
      <c r="AZ12" s="10">
        <v>0</v>
      </c>
      <c r="BA12" s="10" t="s">
        <v>82</v>
      </c>
      <c r="BB12" s="10">
        <v>26642</v>
      </c>
      <c r="BC12" s="10" t="s">
        <v>83</v>
      </c>
      <c r="BD12" s="10">
        <v>0</v>
      </c>
      <c r="BE12" s="10" t="s">
        <v>82</v>
      </c>
      <c r="BF12" s="10">
        <v>14252</v>
      </c>
      <c r="BG12" s="10" t="s">
        <v>83</v>
      </c>
      <c r="BH12" s="10">
        <v>15440</v>
      </c>
      <c r="BI12" s="10" t="s">
        <v>83</v>
      </c>
      <c r="BJ12" s="10">
        <v>16727</v>
      </c>
      <c r="BK12" s="10" t="s">
        <v>83</v>
      </c>
      <c r="BL12" s="10">
        <v>16173</v>
      </c>
      <c r="BM12" s="10" t="s">
        <v>83</v>
      </c>
      <c r="BN12" s="10">
        <v>136</v>
      </c>
      <c r="BO12" s="10" t="s">
        <v>82</v>
      </c>
      <c r="BP12" s="10">
        <v>1</v>
      </c>
      <c r="BQ12" s="10" t="s">
        <v>82</v>
      </c>
      <c r="BR12" s="10">
        <v>6</v>
      </c>
      <c r="BS12" s="10" t="s">
        <v>82</v>
      </c>
      <c r="BT12" s="10">
        <v>5</v>
      </c>
      <c r="BU12" s="10" t="s">
        <v>82</v>
      </c>
      <c r="BV12" s="10">
        <v>2512861</v>
      </c>
      <c r="BW12" s="11">
        <f t="array" ref="BW12">COUNTBLANK(B12:BU12)/2</f>
        <v>0</v>
      </c>
      <c r="BX12" s="11">
        <f t="shared" si="0"/>
        <v>36</v>
      </c>
      <c r="BY12" s="12">
        <f t="shared" si="1"/>
        <v>69801.694444444438</v>
      </c>
      <c r="BZ12" s="12">
        <f t="array" ref="BZ12">COUNTIF(B12:BU12,"=0")</f>
        <v>10</v>
      </c>
      <c r="CA12" s="12">
        <f t="shared" si="2"/>
        <v>17</v>
      </c>
      <c r="CB12" s="12">
        <f t="shared" si="3"/>
        <v>19</v>
      </c>
      <c r="CC12" s="13">
        <f t="shared" si="4"/>
        <v>0.47222222222222221</v>
      </c>
      <c r="CD12" s="13">
        <f t="shared" si="5"/>
        <v>0.52777777777777779</v>
      </c>
      <c r="CE12" s="13">
        <f t="shared" si="6"/>
        <v>0.27777777777777779</v>
      </c>
      <c r="CF12" s="8" t="str">
        <f t="array" ref="CF12">INDEX($B$2:$BU$2,MATCH(TRUE,B12:BU12="Actual",0))</f>
        <v>APR13_AV</v>
      </c>
      <c r="CG12" s="8">
        <f t="array" ref="CG12">MATCH($CG$2,B12:BU12,0)-1</f>
        <v>7</v>
      </c>
      <c r="CH12" s="10" t="s">
        <v>9</v>
      </c>
      <c r="CI12" s="8">
        <f t="array" aca="1" ref="CI12" ca="1">MATCH($CI$2,OFFSET(B12:BU12,0,CG12,1,100),0)+CG12-1</f>
        <v>9</v>
      </c>
      <c r="CJ12" s="11" t="str">
        <f t="array" aca="1" ref="CJ12" ca="1">INDEX(OFFSET($B$2:$BU$2,0,CG12,1,100),MATCH(TRUE, IF(ISNUMBER(OFFSET(B12:BU12,0,CG12,1,100))*OFFSET(B12:BU12,0,CG12,1,100)&gt;0,TRUE,FALSE),0))</f>
        <v>MAY13_CM</v>
      </c>
      <c r="CK12" s="8">
        <f t="array" aca="1" ref="CK12" ca="1">MATCH(TRUE, IF(ISNUMBER(OFFSET(B12:BU12,0,CG12,1,100))*OFFSET(B12:BU12,0,CG12,1,100)&gt;0,TRUE,FALSE),0)+CG12</f>
        <v>9</v>
      </c>
      <c r="CL12" s="6">
        <f t="array" aca="1" ref="CL12" ca="1">IF(AND(CI12&gt;0,CI12&lt;CK12),CI12,CK12)</f>
        <v>9</v>
      </c>
      <c r="CM12" s="15">
        <f t="array" ref="CM12">MATCH(MAX(Sheet2!B12:BU12),Sheet2!B12:BU12,0)</f>
        <v>71</v>
      </c>
      <c r="CN12" s="12">
        <f t="shared" ca="1" si="7"/>
        <v>62</v>
      </c>
      <c r="CO12" s="18" t="s">
        <v>102</v>
      </c>
    </row>
    <row r="13" spans="1:93" x14ac:dyDescent="0.25">
      <c r="A13" s="7" t="s">
        <v>89</v>
      </c>
      <c r="B13" s="10">
        <v>53156</v>
      </c>
      <c r="C13" s="10" t="s">
        <v>82</v>
      </c>
      <c r="D13" s="10">
        <v>53122</v>
      </c>
      <c r="E13" s="10" t="s">
        <v>82</v>
      </c>
      <c r="F13" s="10">
        <v>49671</v>
      </c>
      <c r="G13" s="10" t="s">
        <v>82</v>
      </c>
      <c r="H13" s="10">
        <v>67527</v>
      </c>
      <c r="I13" s="10" t="s">
        <v>82</v>
      </c>
      <c r="J13" s="10">
        <v>56679</v>
      </c>
      <c r="K13" s="10" t="s">
        <v>82</v>
      </c>
      <c r="L13" s="10">
        <v>73557</v>
      </c>
      <c r="M13" s="10" t="s">
        <v>82</v>
      </c>
      <c r="N13" s="10">
        <v>68526</v>
      </c>
      <c r="O13" s="10" t="s">
        <v>82</v>
      </c>
      <c r="P13" s="10">
        <v>62601</v>
      </c>
      <c r="Q13" s="10" t="s">
        <v>82</v>
      </c>
      <c r="R13" s="10">
        <v>70045</v>
      </c>
      <c r="S13" s="10" t="s">
        <v>82</v>
      </c>
      <c r="T13" s="10">
        <v>64438</v>
      </c>
      <c r="U13" s="10" t="s">
        <v>82</v>
      </c>
      <c r="V13" s="10">
        <v>61805</v>
      </c>
      <c r="W13" s="10" t="s">
        <v>82</v>
      </c>
      <c r="X13" s="10">
        <v>57444</v>
      </c>
      <c r="Y13" s="10" t="s">
        <v>82</v>
      </c>
      <c r="Z13" s="10">
        <v>61606</v>
      </c>
      <c r="AA13" s="10" t="s">
        <v>82</v>
      </c>
      <c r="AB13" s="10">
        <v>56561</v>
      </c>
      <c r="AC13" s="10" t="s">
        <v>82</v>
      </c>
      <c r="AD13" s="10">
        <v>53181</v>
      </c>
      <c r="AE13" s="10" t="s">
        <v>82</v>
      </c>
      <c r="AF13" s="10">
        <v>60455</v>
      </c>
      <c r="AG13" s="10" t="s">
        <v>82</v>
      </c>
      <c r="AH13" s="10">
        <v>71435</v>
      </c>
      <c r="AI13" s="10" t="s">
        <v>82</v>
      </c>
      <c r="AJ13" s="10">
        <v>84124</v>
      </c>
      <c r="AK13" s="10" t="s">
        <v>82</v>
      </c>
      <c r="AL13" s="10">
        <v>86134</v>
      </c>
      <c r="AM13" s="10" t="s">
        <v>82</v>
      </c>
      <c r="AN13" s="10">
        <v>74192</v>
      </c>
      <c r="AO13" s="10" t="s">
        <v>82</v>
      </c>
      <c r="AP13" s="10">
        <v>0</v>
      </c>
      <c r="AQ13" s="10" t="s">
        <v>82</v>
      </c>
      <c r="AR13" s="10">
        <v>151055</v>
      </c>
      <c r="AS13" s="10" t="s">
        <v>82</v>
      </c>
      <c r="AT13" s="10">
        <v>75564</v>
      </c>
      <c r="AU13" s="10" t="s">
        <v>82</v>
      </c>
      <c r="AV13" s="10">
        <v>70163</v>
      </c>
      <c r="AW13" s="10" t="s">
        <v>82</v>
      </c>
      <c r="AX13" s="10">
        <v>68267</v>
      </c>
      <c r="AY13" s="10" t="s">
        <v>82</v>
      </c>
      <c r="AZ13" s="10">
        <v>125893</v>
      </c>
      <c r="BA13" s="10" t="s">
        <v>82</v>
      </c>
      <c r="BB13" s="10">
        <v>56914</v>
      </c>
      <c r="BC13" s="10" t="s">
        <v>82</v>
      </c>
      <c r="BD13" s="10">
        <v>72724</v>
      </c>
      <c r="BE13" s="10" t="s">
        <v>82</v>
      </c>
      <c r="BF13" s="10">
        <v>70477</v>
      </c>
      <c r="BG13" s="10" t="s">
        <v>82</v>
      </c>
      <c r="BH13" s="10">
        <v>81037</v>
      </c>
      <c r="BI13" s="10" t="s">
        <v>82</v>
      </c>
      <c r="BJ13" s="10">
        <v>77564</v>
      </c>
      <c r="BK13" s="10" t="s">
        <v>82</v>
      </c>
      <c r="BL13" s="10">
        <v>81433</v>
      </c>
      <c r="BM13" s="10" t="s">
        <v>82</v>
      </c>
      <c r="BN13" s="10">
        <v>72345</v>
      </c>
      <c r="BO13" s="10" t="s">
        <v>83</v>
      </c>
      <c r="BP13" s="10">
        <v>72083</v>
      </c>
      <c r="BQ13" s="10" t="s">
        <v>82</v>
      </c>
      <c r="BR13" s="10">
        <v>63707</v>
      </c>
      <c r="BS13" s="10" t="s">
        <v>82</v>
      </c>
      <c r="BT13" s="10">
        <v>70805</v>
      </c>
      <c r="BU13" s="10" t="s">
        <v>83</v>
      </c>
      <c r="BV13" s="10">
        <v>2496290</v>
      </c>
      <c r="BW13" s="11">
        <f t="array" ref="BW13">COUNTBLANK(B13:BU13)/2</f>
        <v>0</v>
      </c>
      <c r="BX13" s="11">
        <f t="shared" si="0"/>
        <v>36</v>
      </c>
      <c r="BY13" s="12">
        <f t="shared" si="1"/>
        <v>69341.388888888891</v>
      </c>
      <c r="BZ13" s="12">
        <f t="array" ref="BZ13">COUNTIF(B13:BU13,"=0")</f>
        <v>1</v>
      </c>
      <c r="CA13" s="12">
        <f t="shared" si="2"/>
        <v>34</v>
      </c>
      <c r="CB13" s="12">
        <f t="shared" si="3"/>
        <v>2</v>
      </c>
      <c r="CC13" s="13">
        <f t="shared" si="4"/>
        <v>0.94444444444444442</v>
      </c>
      <c r="CD13" s="13">
        <f t="shared" si="5"/>
        <v>5.5555555555555552E-2</v>
      </c>
      <c r="CE13" s="13">
        <f t="shared" si="6"/>
        <v>2.7777777777777776E-2</v>
      </c>
      <c r="CF13" s="8" t="str">
        <f t="array" ref="CF13">INDEX($B$2:$BU$2,MATCH(TRUE,B13:BU13="Actual",0))</f>
        <v>JAN13_AV</v>
      </c>
      <c r="CG13" s="8">
        <f t="array" ref="CG13">MATCH($CG$2,B13:BU13,0)-1</f>
        <v>1</v>
      </c>
      <c r="CH13" s="10" t="s">
        <v>65</v>
      </c>
      <c r="CI13" s="8">
        <f t="array" aca="1" ref="CI13" ca="1">MATCH($CI$2,OFFSET(B13:BU13,0,CG13,1,100),0)+CG13-1</f>
        <v>65</v>
      </c>
      <c r="CJ13" s="11" t="str">
        <f t="array" aca="1" ref="CJ13" ca="1">INDEX(OFFSET($B$2:$BU$2,0,CG13,1,100),MATCH(TRUE, IF(ISNUMBER(OFFSET(B13:BU13,0,CG13,1,100))*OFFSET(B13:BU13,0,CG13,1,100)&gt;0,TRUE,FALSE),0))</f>
        <v>FEB13_CM</v>
      </c>
      <c r="CK13" s="8">
        <f t="array" aca="1" ref="CK13" ca="1">MATCH(TRUE, IF(ISNUMBER(OFFSET(B13:BU13,0,CG13,1,100))*OFFSET(B13:BU13,0,CG13,1,100)&gt;0,TRUE,FALSE),0)+CG13</f>
        <v>3</v>
      </c>
      <c r="CL13" s="6">
        <f t="array" aca="1" ref="CL13" ca="1">IF(AND(CI13&gt;0,CI13&lt;CK13),CI13,CK13)</f>
        <v>3</v>
      </c>
      <c r="CM13" s="15">
        <f t="array" ref="CM13">MATCH(MAX(Sheet2!B13:BU13),Sheet2!B13:BU13,0)</f>
        <v>69</v>
      </c>
      <c r="CN13" s="12">
        <f t="shared" ca="1" si="7"/>
        <v>66</v>
      </c>
      <c r="CO13" s="18" t="s">
        <v>102</v>
      </c>
    </row>
    <row r="14" spans="1:93" x14ac:dyDescent="0.25">
      <c r="A14" s="7" t="s">
        <v>90</v>
      </c>
      <c r="B14" s="10">
        <v>14312</v>
      </c>
      <c r="C14" s="10" t="s">
        <v>83</v>
      </c>
      <c r="D14" s="10">
        <v>13870</v>
      </c>
      <c r="E14" s="10" t="s">
        <v>83</v>
      </c>
      <c r="F14" s="10">
        <v>13841</v>
      </c>
      <c r="G14" s="10" t="s">
        <v>83</v>
      </c>
      <c r="H14" s="10">
        <v>13814</v>
      </c>
      <c r="I14" s="10" t="s">
        <v>83</v>
      </c>
      <c r="J14" s="10">
        <v>862140</v>
      </c>
      <c r="K14" s="10" t="s">
        <v>82</v>
      </c>
      <c r="L14" s="10">
        <v>85624</v>
      </c>
      <c r="M14" s="10" t="s">
        <v>83</v>
      </c>
      <c r="N14" s="10">
        <v>91633</v>
      </c>
      <c r="O14" s="10" t="s">
        <v>83</v>
      </c>
      <c r="P14" s="10">
        <v>98118</v>
      </c>
      <c r="Q14" s="10" t="s">
        <v>83</v>
      </c>
      <c r="R14" s="10">
        <v>105135</v>
      </c>
      <c r="S14" s="10" t="s">
        <v>83</v>
      </c>
      <c r="T14" s="10">
        <v>112731</v>
      </c>
      <c r="U14" s="10" t="s">
        <v>83</v>
      </c>
      <c r="V14" s="10">
        <v>0</v>
      </c>
      <c r="W14" s="10" t="s">
        <v>82</v>
      </c>
      <c r="X14" s="10">
        <v>15650</v>
      </c>
      <c r="Y14" s="10" t="s">
        <v>82</v>
      </c>
      <c r="Z14" s="10">
        <v>20840</v>
      </c>
      <c r="AA14" s="10" t="s">
        <v>82</v>
      </c>
      <c r="AB14" s="10">
        <v>21231</v>
      </c>
      <c r="AC14" s="10" t="s">
        <v>82</v>
      </c>
      <c r="AD14" s="10">
        <v>15461</v>
      </c>
      <c r="AE14" s="10" t="s">
        <v>82</v>
      </c>
      <c r="AF14" s="10">
        <v>120198</v>
      </c>
      <c r="AG14" s="10" t="s">
        <v>83</v>
      </c>
      <c r="AH14" s="10">
        <v>129063</v>
      </c>
      <c r="AI14" s="10" t="s">
        <v>83</v>
      </c>
      <c r="AJ14" s="10">
        <v>65863</v>
      </c>
      <c r="AK14" s="10" t="s">
        <v>82</v>
      </c>
      <c r="AL14" s="10">
        <v>62668</v>
      </c>
      <c r="AM14" s="10" t="s">
        <v>83</v>
      </c>
      <c r="AN14" s="10">
        <v>60254</v>
      </c>
      <c r="AO14" s="10" t="s">
        <v>83</v>
      </c>
      <c r="AP14" s="10">
        <v>57099</v>
      </c>
      <c r="AQ14" s="10" t="s">
        <v>83</v>
      </c>
      <c r="AR14" s="10">
        <v>0</v>
      </c>
      <c r="AS14" s="10" t="s">
        <v>82</v>
      </c>
      <c r="AT14" s="10">
        <v>43702</v>
      </c>
      <c r="AU14" s="10" t="s">
        <v>83</v>
      </c>
      <c r="AV14" s="10">
        <v>0</v>
      </c>
      <c r="AW14" s="10" t="s">
        <v>82</v>
      </c>
      <c r="AX14" s="10">
        <v>46039</v>
      </c>
      <c r="AY14" s="10" t="s">
        <v>83</v>
      </c>
      <c r="AZ14" s="10">
        <v>9537</v>
      </c>
      <c r="BA14" s="10" t="s">
        <v>82</v>
      </c>
      <c r="BB14" s="10">
        <v>8562</v>
      </c>
      <c r="BC14" s="10" t="s">
        <v>82</v>
      </c>
      <c r="BD14" s="10">
        <v>22238</v>
      </c>
      <c r="BE14" s="10" t="s">
        <v>82</v>
      </c>
      <c r="BF14" s="10">
        <v>24585</v>
      </c>
      <c r="BG14" s="10" t="s">
        <v>82</v>
      </c>
      <c r="BH14" s="10">
        <v>20358</v>
      </c>
      <c r="BI14" s="10" t="s">
        <v>82</v>
      </c>
      <c r="BJ14" s="10">
        <v>22560</v>
      </c>
      <c r="BK14" s="10" t="s">
        <v>82</v>
      </c>
      <c r="BL14" s="10">
        <v>25164</v>
      </c>
      <c r="BM14" s="10" t="s">
        <v>82</v>
      </c>
      <c r="BN14" s="10">
        <v>23320</v>
      </c>
      <c r="BO14" s="10" t="s">
        <v>83</v>
      </c>
      <c r="BP14" s="10">
        <v>21044</v>
      </c>
      <c r="BQ14" s="10" t="s">
        <v>82</v>
      </c>
      <c r="BR14" s="10">
        <v>4243</v>
      </c>
      <c r="BS14" s="10" t="s">
        <v>82</v>
      </c>
      <c r="BT14" s="10">
        <v>29790</v>
      </c>
      <c r="BU14" s="10" t="s">
        <v>82</v>
      </c>
      <c r="BV14" s="10">
        <v>2280687</v>
      </c>
      <c r="BW14" s="11">
        <f t="array" ref="BW14">COUNTBLANK(B14:BU14)/2</f>
        <v>0</v>
      </c>
      <c r="BX14" s="11">
        <f t="shared" si="0"/>
        <v>36</v>
      </c>
      <c r="BY14" s="12">
        <f t="shared" si="1"/>
        <v>63352.416666666664</v>
      </c>
      <c r="BZ14" s="12">
        <f t="array" ref="BZ14">COUNTIF(B14:BU14,"=0")</f>
        <v>3</v>
      </c>
      <c r="CA14" s="12">
        <f t="shared" si="2"/>
        <v>19</v>
      </c>
      <c r="CB14" s="12">
        <f t="shared" si="3"/>
        <v>17</v>
      </c>
      <c r="CC14" s="13">
        <f t="shared" si="4"/>
        <v>0.52777777777777779</v>
      </c>
      <c r="CD14" s="13">
        <f t="shared" si="5"/>
        <v>0.47222222222222221</v>
      </c>
      <c r="CE14" s="13">
        <f t="shared" si="6"/>
        <v>8.3333333333333329E-2</v>
      </c>
      <c r="CF14" s="8" t="str">
        <f t="array" ref="CF14">INDEX($B$2:$BU$2,MATCH(TRUE,B14:BU14="Actual",0))</f>
        <v>MAY13_AV</v>
      </c>
      <c r="CG14" s="8">
        <f t="array" ref="CG14">MATCH($CG$2,B14:BU14,0)-1</f>
        <v>9</v>
      </c>
      <c r="CH14" s="10" t="s">
        <v>11</v>
      </c>
      <c r="CI14" s="8">
        <f t="array" aca="1" ref="CI14" ca="1">MATCH($CI$2,OFFSET(B14:BU14,0,CG14,1,100),0)+CG14-1</f>
        <v>11</v>
      </c>
      <c r="CJ14" s="11" t="str">
        <f t="array" aca="1" ref="CJ14" ca="1">INDEX(OFFSET($B$2:$BU$2,0,CG14,1,100),MATCH(TRUE, IF(ISNUMBER(OFFSET(B14:BU14,0,CG14,1,100))*OFFSET(B14:BU14,0,CG14,1,100)&gt;0,TRUE,FALSE),0))</f>
        <v>JUN13_CM</v>
      </c>
      <c r="CK14" s="8">
        <f t="array" aca="1" ref="CK14" ca="1">MATCH(TRUE, IF(ISNUMBER(OFFSET(B14:BU14,0,CG14,1,100))*OFFSET(B14:BU14,0,CG14,1,100)&gt;0,TRUE,FALSE),0)+CG14</f>
        <v>11</v>
      </c>
      <c r="CL14" s="6">
        <f t="array" aca="1" ref="CL14" ca="1">IF(AND(CI14&gt;0,CI14&lt;CK14),CI14,CK14)</f>
        <v>11</v>
      </c>
      <c r="CM14" s="15">
        <f t="array" ref="CM14">MATCH(MAX(Sheet2!B14:BU14),Sheet2!B14:BU14,0)</f>
        <v>71</v>
      </c>
      <c r="CN14" s="12">
        <f t="shared" ca="1" si="7"/>
        <v>60</v>
      </c>
      <c r="CO14" s="18" t="s">
        <v>102</v>
      </c>
    </row>
    <row r="15" spans="1:93" x14ac:dyDescent="0.25">
      <c r="A15" s="7" t="s">
        <v>88</v>
      </c>
      <c r="B15" s="10">
        <v>116397</v>
      </c>
      <c r="C15" s="10" t="s">
        <v>83</v>
      </c>
      <c r="D15" s="10">
        <v>115531</v>
      </c>
      <c r="E15" s="10" t="s">
        <v>83</v>
      </c>
      <c r="F15" s="10">
        <v>114345</v>
      </c>
      <c r="G15" s="10" t="s">
        <v>83</v>
      </c>
      <c r="H15" s="10">
        <v>113151</v>
      </c>
      <c r="I15" s="10" t="s">
        <v>83</v>
      </c>
      <c r="J15" s="10">
        <v>110964</v>
      </c>
      <c r="K15" s="10" t="s">
        <v>83</v>
      </c>
      <c r="L15" s="10">
        <v>109168</v>
      </c>
      <c r="M15" s="10" t="s">
        <v>83</v>
      </c>
      <c r="N15" s="10">
        <v>35000</v>
      </c>
      <c r="O15" s="10" t="s">
        <v>82</v>
      </c>
      <c r="P15" s="10">
        <v>34900</v>
      </c>
      <c r="Q15" s="10" t="s">
        <v>82</v>
      </c>
      <c r="R15" s="10">
        <v>34980</v>
      </c>
      <c r="S15" s="10" t="s">
        <v>82</v>
      </c>
      <c r="T15" s="10">
        <v>94933</v>
      </c>
      <c r="U15" s="10" t="s">
        <v>83</v>
      </c>
      <c r="V15" s="10">
        <v>34000</v>
      </c>
      <c r="W15" s="10" t="s">
        <v>82</v>
      </c>
      <c r="X15" s="10">
        <v>31000</v>
      </c>
      <c r="Y15" s="10" t="s">
        <v>82</v>
      </c>
      <c r="Z15" s="10">
        <v>78697</v>
      </c>
      <c r="AA15" s="10" t="s">
        <v>83</v>
      </c>
      <c r="AB15" s="10">
        <v>75556</v>
      </c>
      <c r="AC15" s="10" t="s">
        <v>83</v>
      </c>
      <c r="AD15" s="10">
        <v>0</v>
      </c>
      <c r="AE15" s="10" t="s">
        <v>82</v>
      </c>
      <c r="AF15" s="10">
        <v>0</v>
      </c>
      <c r="AG15" s="10" t="s">
        <v>82</v>
      </c>
      <c r="AH15" s="10">
        <v>53267</v>
      </c>
      <c r="AI15" s="10" t="s">
        <v>83</v>
      </c>
      <c r="AJ15" s="10">
        <v>48458</v>
      </c>
      <c r="AK15" s="10" t="s">
        <v>83</v>
      </c>
      <c r="AL15" s="10">
        <v>43399</v>
      </c>
      <c r="AM15" s="10" t="s">
        <v>83</v>
      </c>
      <c r="AN15" s="10">
        <v>44099</v>
      </c>
      <c r="AO15" s="10" t="s">
        <v>83</v>
      </c>
      <c r="AP15" s="10">
        <v>44866</v>
      </c>
      <c r="AQ15" s="10" t="s">
        <v>83</v>
      </c>
      <c r="AR15" s="10">
        <v>45690</v>
      </c>
      <c r="AS15" s="10" t="s">
        <v>83</v>
      </c>
      <c r="AT15" s="10">
        <v>41586</v>
      </c>
      <c r="AU15" s="10" t="s">
        <v>83</v>
      </c>
      <c r="AV15" s="10">
        <v>42218</v>
      </c>
      <c r="AW15" s="10" t="s">
        <v>83</v>
      </c>
      <c r="AX15" s="10">
        <v>43153</v>
      </c>
      <c r="AY15" s="10" t="s">
        <v>83</v>
      </c>
      <c r="AZ15" s="10">
        <v>0</v>
      </c>
      <c r="BA15" s="10" t="s">
        <v>82</v>
      </c>
      <c r="BB15" s="10">
        <v>0</v>
      </c>
      <c r="BC15" s="10" t="s">
        <v>82</v>
      </c>
      <c r="BD15" s="10">
        <v>51027</v>
      </c>
      <c r="BE15" s="10" t="s">
        <v>82</v>
      </c>
      <c r="BF15" s="10">
        <v>33961</v>
      </c>
      <c r="BG15" s="10" t="s">
        <v>82</v>
      </c>
      <c r="BH15" s="10">
        <v>35929</v>
      </c>
      <c r="BI15" s="10" t="s">
        <v>82</v>
      </c>
      <c r="BJ15" s="10">
        <v>42000</v>
      </c>
      <c r="BK15" s="10" t="s">
        <v>82</v>
      </c>
      <c r="BL15" s="10">
        <v>57530</v>
      </c>
      <c r="BM15" s="10" t="s">
        <v>82</v>
      </c>
      <c r="BN15" s="10">
        <v>47746</v>
      </c>
      <c r="BO15" s="10" t="s">
        <v>82</v>
      </c>
      <c r="BP15" s="10">
        <v>45102</v>
      </c>
      <c r="BQ15" s="10" t="s">
        <v>82</v>
      </c>
      <c r="BR15" s="10">
        <v>39574</v>
      </c>
      <c r="BS15" s="10" t="s">
        <v>82</v>
      </c>
      <c r="BT15" s="10">
        <v>42180</v>
      </c>
      <c r="BU15" s="10" t="s">
        <v>82</v>
      </c>
      <c r="BV15" s="10">
        <v>1900407</v>
      </c>
      <c r="BW15" s="11">
        <f t="array" ref="BW15">COUNTBLANK(B15:BU15)/2</f>
        <v>0</v>
      </c>
      <c r="BX15" s="11">
        <f t="shared" si="0"/>
        <v>36</v>
      </c>
      <c r="BY15" s="12">
        <f t="shared" si="1"/>
        <v>52789.083333333336</v>
      </c>
      <c r="BZ15" s="12">
        <f t="array" ref="BZ15">COUNTIF(B15:BU15,"=0")</f>
        <v>4</v>
      </c>
      <c r="CA15" s="12">
        <f t="shared" si="2"/>
        <v>18</v>
      </c>
      <c r="CB15" s="12">
        <f t="shared" si="3"/>
        <v>18</v>
      </c>
      <c r="CC15" s="13">
        <f t="shared" si="4"/>
        <v>0.5</v>
      </c>
      <c r="CD15" s="13">
        <f t="shared" si="5"/>
        <v>0.5</v>
      </c>
      <c r="CE15" s="13">
        <f t="shared" si="6"/>
        <v>0.1111111111111111</v>
      </c>
      <c r="CF15" s="8" t="str">
        <f t="array" ref="CF15">INDEX($B$2:$BU$2,MATCH(TRUE,B15:BU15="Actual",0))</f>
        <v>JUL13_AV</v>
      </c>
      <c r="CG15" s="8">
        <f t="array" ref="CG15">MATCH($CG$2,B15:BU15,0)-1</f>
        <v>13</v>
      </c>
      <c r="CH15" s="10" t="s">
        <v>19</v>
      </c>
      <c r="CI15" s="8">
        <f t="array" aca="1" ref="CI15" ca="1">MATCH($CI$2,OFFSET(B15:BU15,0,CG15,1,100),0)+CG15-1</f>
        <v>19</v>
      </c>
      <c r="CJ15" s="11" t="str">
        <f t="array" aca="1" ref="CJ15" ca="1">INDEX(OFFSET($B$2:$BU$2,0,CG15,1,100),MATCH(TRUE, IF(ISNUMBER(OFFSET(B15:BU15,0,CG15,1,100))*OFFSET(B15:BU15,0,CG15,1,100)&gt;0,TRUE,FALSE),0))</f>
        <v>AUG13_CM</v>
      </c>
      <c r="CK15" s="8">
        <f t="array" aca="1" ref="CK15" ca="1">MATCH(TRUE, IF(ISNUMBER(OFFSET(B15:BU15,0,CG15,1,100))*OFFSET(B15:BU15,0,CG15,1,100)&gt;0,TRUE,FALSE),0)+CG15</f>
        <v>15</v>
      </c>
      <c r="CL15" s="6">
        <f t="array" aca="1" ref="CL15" ca="1">IF(AND(CI15&gt;0,CI15&lt;CK15),CI15,CK15)</f>
        <v>15</v>
      </c>
      <c r="CM15" s="15">
        <f t="array" ref="CM15">MATCH(MAX(Sheet2!B15:BU15),Sheet2!B15:BU15,0)</f>
        <v>71</v>
      </c>
      <c r="CN15" s="12">
        <f t="shared" ca="1" si="7"/>
        <v>56</v>
      </c>
      <c r="CO15" s="18" t="s">
        <v>102</v>
      </c>
    </row>
    <row r="16" spans="1:93" x14ac:dyDescent="0.25">
      <c r="A16" s="7" t="s">
        <v>87</v>
      </c>
      <c r="B16" s="10">
        <v>0</v>
      </c>
      <c r="C16" s="10" t="s">
        <v>83</v>
      </c>
      <c r="D16" s="10">
        <v>0</v>
      </c>
      <c r="E16" s="10" t="s">
        <v>83</v>
      </c>
      <c r="F16" s="10">
        <v>0</v>
      </c>
      <c r="G16" s="10" t="s">
        <v>83</v>
      </c>
      <c r="H16" s="10">
        <v>0</v>
      </c>
      <c r="I16" s="10" t="s">
        <v>83</v>
      </c>
      <c r="J16" s="10">
        <v>0</v>
      </c>
      <c r="K16" s="10" t="s">
        <v>83</v>
      </c>
      <c r="L16" s="10">
        <v>0</v>
      </c>
      <c r="M16" s="10" t="s">
        <v>83</v>
      </c>
      <c r="N16" s="10">
        <v>0</v>
      </c>
      <c r="O16" s="10" t="s">
        <v>83</v>
      </c>
      <c r="P16" s="10">
        <v>0</v>
      </c>
      <c r="Q16" s="10" t="s">
        <v>83</v>
      </c>
      <c r="R16" s="10">
        <v>0</v>
      </c>
      <c r="S16" s="10" t="s">
        <v>83</v>
      </c>
      <c r="T16" s="10">
        <v>0</v>
      </c>
      <c r="U16" s="10" t="s">
        <v>83</v>
      </c>
      <c r="V16" s="10">
        <v>0</v>
      </c>
      <c r="W16" s="10" t="s">
        <v>83</v>
      </c>
      <c r="X16" s="10">
        <v>0</v>
      </c>
      <c r="Y16" s="10" t="s">
        <v>83</v>
      </c>
      <c r="Z16" s="10">
        <v>0</v>
      </c>
      <c r="AA16" s="10" t="s">
        <v>83</v>
      </c>
      <c r="AB16" s="10">
        <v>0</v>
      </c>
      <c r="AC16" s="10" t="s">
        <v>83</v>
      </c>
      <c r="AD16" s="10">
        <v>0</v>
      </c>
      <c r="AE16" s="10" t="s">
        <v>83</v>
      </c>
      <c r="AF16" s="10">
        <v>0</v>
      </c>
      <c r="AG16" s="10" t="s">
        <v>83</v>
      </c>
      <c r="AH16" s="10">
        <v>1172221</v>
      </c>
      <c r="AI16" s="10" t="s">
        <v>82</v>
      </c>
      <c r="AJ16" s="10">
        <v>35129</v>
      </c>
      <c r="AK16" s="10" t="s">
        <v>82</v>
      </c>
      <c r="AL16" s="10">
        <v>41380</v>
      </c>
      <c r="AM16" s="10" t="s">
        <v>82</v>
      </c>
      <c r="AN16" s="10">
        <v>9016</v>
      </c>
      <c r="AO16" s="10" t="s">
        <v>83</v>
      </c>
      <c r="AP16" s="10">
        <v>80424</v>
      </c>
      <c r="AQ16" s="10" t="s">
        <v>82</v>
      </c>
      <c r="AR16" s="10">
        <v>43306</v>
      </c>
      <c r="AS16" s="10" t="s">
        <v>82</v>
      </c>
      <c r="AT16" s="10">
        <v>14954</v>
      </c>
      <c r="AU16" s="10" t="s">
        <v>82</v>
      </c>
      <c r="AV16" s="10">
        <v>54143</v>
      </c>
      <c r="AW16" s="10" t="s">
        <v>82</v>
      </c>
      <c r="AX16" s="10">
        <v>31327</v>
      </c>
      <c r="AY16" s="10" t="s">
        <v>82</v>
      </c>
      <c r="AZ16" s="10">
        <v>18781</v>
      </c>
      <c r="BA16" s="10" t="s">
        <v>82</v>
      </c>
      <c r="BB16" s="10">
        <v>43788</v>
      </c>
      <c r="BC16" s="10" t="s">
        <v>82</v>
      </c>
      <c r="BD16" s="10">
        <v>34647</v>
      </c>
      <c r="BE16" s="10" t="s">
        <v>82</v>
      </c>
      <c r="BF16" s="10">
        <v>30292</v>
      </c>
      <c r="BG16" s="10" t="s">
        <v>82</v>
      </c>
      <c r="BH16" s="10">
        <v>25377</v>
      </c>
      <c r="BI16" s="10" t="s">
        <v>82</v>
      </c>
      <c r="BJ16" s="10">
        <v>19665</v>
      </c>
      <c r="BK16" s="10" t="s">
        <v>82</v>
      </c>
      <c r="BL16" s="10">
        <v>37448</v>
      </c>
      <c r="BM16" s="10" t="s">
        <v>82</v>
      </c>
      <c r="BN16" s="10">
        <v>48189</v>
      </c>
      <c r="BO16" s="10" t="s">
        <v>82</v>
      </c>
      <c r="BP16" s="10">
        <v>48300</v>
      </c>
      <c r="BQ16" s="10" t="s">
        <v>82</v>
      </c>
      <c r="BR16" s="10">
        <v>36224</v>
      </c>
      <c r="BS16" s="10" t="s">
        <v>82</v>
      </c>
      <c r="BT16" s="10">
        <v>31469</v>
      </c>
      <c r="BU16" s="10" t="s">
        <v>82</v>
      </c>
      <c r="BV16" s="10">
        <v>1856080</v>
      </c>
      <c r="BW16" s="11">
        <f t="array" ref="BW16">COUNTBLANK(B16:BU16)/2</f>
        <v>0</v>
      </c>
      <c r="BX16" s="11">
        <f t="shared" si="0"/>
        <v>36</v>
      </c>
      <c r="BY16" s="12">
        <f t="shared" si="1"/>
        <v>51557.777777777781</v>
      </c>
      <c r="BZ16" s="12">
        <f t="array" ref="BZ16">COUNTIF(B16:BU16,"=0")</f>
        <v>16</v>
      </c>
      <c r="CA16" s="12">
        <f t="shared" si="2"/>
        <v>19</v>
      </c>
      <c r="CB16" s="12">
        <f t="shared" si="3"/>
        <v>17</v>
      </c>
      <c r="CC16" s="13">
        <f t="shared" si="4"/>
        <v>0.52777777777777779</v>
      </c>
      <c r="CD16" s="13">
        <f t="shared" si="5"/>
        <v>0.47222222222222221</v>
      </c>
      <c r="CE16" s="13">
        <f t="shared" si="6"/>
        <v>0.44444444444444442</v>
      </c>
      <c r="CF16" s="8" t="str">
        <f t="array" ref="CF16">INDEX($B$2:$BU$2,MATCH(TRUE,B16:BU16="Actual",0))</f>
        <v>MAY14_AV</v>
      </c>
      <c r="CG16" s="8">
        <f t="array" ref="CG16">MATCH($CG$2,B16:BU16,0)-1</f>
        <v>33</v>
      </c>
      <c r="CH16" s="10" t="s">
        <v>39</v>
      </c>
      <c r="CI16" s="8">
        <f t="array" aca="1" ref="CI16" ca="1">MATCH($CI$2,OFFSET(B16:BU16,0,CG16,1,100),0)+CG16-1</f>
        <v>39</v>
      </c>
      <c r="CJ16" s="11" t="str">
        <f t="array" aca="1" ref="CJ16" ca="1">INDEX(OFFSET($B$2:$BU$2,0,CG16,1,100),MATCH(TRUE, IF(ISNUMBER(OFFSET(B16:BU16,0,CG16,1,100))*OFFSET(B16:BU16,0,CG16,1,100)&gt;0,TRUE,FALSE),0))</f>
        <v>JUN14_CM</v>
      </c>
      <c r="CK16" s="8">
        <f t="array" aca="1" ref="CK16" ca="1">MATCH(TRUE, IF(ISNUMBER(OFFSET(B16:BU16,0,CG16,1,100))*OFFSET(B16:BU16,0,CG16,1,100)&gt;0,TRUE,FALSE),0)+CG16</f>
        <v>35</v>
      </c>
      <c r="CL16" s="6">
        <f t="array" aca="1" ref="CL16" ca="1">IF(AND(CI16&gt;0,CI16&lt;CK16),CI16,CK16)</f>
        <v>35</v>
      </c>
      <c r="CM16" s="15">
        <f t="array" ref="CM16">MATCH(MAX(Sheet2!B16:BU16),Sheet2!B16:BU16,0)</f>
        <v>71</v>
      </c>
      <c r="CN16" s="12">
        <f t="shared" ca="1" si="7"/>
        <v>36</v>
      </c>
      <c r="CO16" s="18" t="s">
        <v>102</v>
      </c>
    </row>
    <row r="17" spans="1:93" x14ac:dyDescent="0.25">
      <c r="A17" s="7" t="s">
        <v>91</v>
      </c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0">
        <v>0</v>
      </c>
      <c r="BQ17" s="10" t="s">
        <v>83</v>
      </c>
      <c r="BR17" s="10">
        <v>0</v>
      </c>
      <c r="BS17" s="10" t="s">
        <v>82</v>
      </c>
      <c r="BT17" s="10">
        <v>147384</v>
      </c>
      <c r="BU17" s="10" t="s">
        <v>82</v>
      </c>
      <c r="BV17" s="10">
        <v>147384</v>
      </c>
      <c r="BW17" s="11">
        <f t="array" ref="BW17">COUNTBLANK(B17:BU17)/2</f>
        <v>33</v>
      </c>
      <c r="BX17" s="11">
        <f t="shared" si="0"/>
        <v>3</v>
      </c>
      <c r="BY17" s="12">
        <f t="shared" si="1"/>
        <v>49128</v>
      </c>
      <c r="BZ17" s="12">
        <f t="array" ref="BZ17">COUNTIF(B17:BU17,"=0")</f>
        <v>2</v>
      </c>
      <c r="CA17" s="12">
        <f t="shared" si="2"/>
        <v>2</v>
      </c>
      <c r="CB17" s="12">
        <f t="shared" si="3"/>
        <v>1</v>
      </c>
      <c r="CC17" s="13">
        <f t="shared" si="4"/>
        <v>0.66666666666666663</v>
      </c>
      <c r="CD17" s="13">
        <f t="shared" si="5"/>
        <v>0.33333333333333331</v>
      </c>
      <c r="CE17" s="13">
        <f t="shared" si="6"/>
        <v>0.66666666666666663</v>
      </c>
      <c r="CF17" s="8" t="str">
        <f t="array" ref="CF17">INDEX($B$2:$BU$2,MATCH(TRUE,B17:BU17="Actual",0))</f>
        <v>NOV15_AV</v>
      </c>
      <c r="CG17" s="8">
        <f t="array" ref="CG17">MATCH($CG$2,B17:BU17,0)-1</f>
        <v>69</v>
      </c>
      <c r="CH17" s="10" t="e">
        <v>#VALUE!</v>
      </c>
      <c r="CI17" s="8"/>
      <c r="CJ17" s="11" t="str">
        <f t="array" aca="1" ref="CJ17" ca="1">INDEX(OFFSET($B$2:$BU$2,0,CG17,1,100),MATCH(TRUE, IF(ISNUMBER(OFFSET(B17:BU17,0,CG17,1,100))*OFFSET(B17:BU17,0,CG17,1,100)&gt;0,TRUE,FALSE),0))</f>
        <v>DEC15_CM</v>
      </c>
      <c r="CK17" s="8">
        <f t="array" aca="1" ref="CK17" ca="1">MATCH(TRUE, IF(ISNUMBER(OFFSET(B17:BU17,0,CG17,1,100))*OFFSET(B17:BU17,0,CG17,1,100)&gt;0,TRUE,FALSE),0)+CG17</f>
        <v>71</v>
      </c>
      <c r="CL17" s="6">
        <f t="array" aca="1" ref="CL17" ca="1">IF(AND(CI17&gt;0,CI17&lt;CK17),CI17,CK17)</f>
        <v>71</v>
      </c>
      <c r="CM17" s="15">
        <f t="array" ref="CM17">MATCH(MAX(Sheet2!B17:BU17),Sheet2!B17:BU17,0)</f>
        <v>71</v>
      </c>
      <c r="CN17" s="12" t="b">
        <f t="shared" ca="1" si="7"/>
        <v>0</v>
      </c>
      <c r="CO17" s="18" t="s">
        <v>102</v>
      </c>
    </row>
    <row r="18" spans="1:93" x14ac:dyDescent="0.25">
      <c r="A18" s="7" t="s">
        <v>89</v>
      </c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>
        <v>0</v>
      </c>
      <c r="AG18" s="10" t="s">
        <v>83</v>
      </c>
      <c r="AH18" s="10">
        <v>0</v>
      </c>
      <c r="AI18" s="10" t="s">
        <v>83</v>
      </c>
      <c r="AJ18" s="10">
        <v>0</v>
      </c>
      <c r="AK18" s="10" t="s">
        <v>83</v>
      </c>
      <c r="AL18" s="10">
        <v>0</v>
      </c>
      <c r="AM18" s="10" t="s">
        <v>83</v>
      </c>
      <c r="AN18" s="10">
        <v>452105</v>
      </c>
      <c r="AO18" s="10" t="s">
        <v>82</v>
      </c>
      <c r="AP18" s="10">
        <v>16972</v>
      </c>
      <c r="AQ18" s="10" t="s">
        <v>82</v>
      </c>
      <c r="AR18" s="10">
        <v>7015</v>
      </c>
      <c r="AS18" s="10" t="s">
        <v>83</v>
      </c>
      <c r="AT18" s="10">
        <v>67883</v>
      </c>
      <c r="AU18" s="10" t="s">
        <v>82</v>
      </c>
      <c r="AV18" s="10">
        <v>20572</v>
      </c>
      <c r="AW18" s="10" t="s">
        <v>82</v>
      </c>
      <c r="AX18" s="10">
        <v>24669</v>
      </c>
      <c r="AY18" s="10" t="s">
        <v>82</v>
      </c>
      <c r="AZ18" s="10">
        <v>27221</v>
      </c>
      <c r="BA18" s="10" t="s">
        <v>82</v>
      </c>
      <c r="BB18" s="10">
        <v>24994</v>
      </c>
      <c r="BC18" s="10" t="s">
        <v>82</v>
      </c>
      <c r="BD18" s="10">
        <v>30275</v>
      </c>
      <c r="BE18" s="10" t="s">
        <v>82</v>
      </c>
      <c r="BF18" s="10">
        <v>15807</v>
      </c>
      <c r="BG18" s="10" t="s">
        <v>82</v>
      </c>
      <c r="BH18" s="10">
        <v>12114</v>
      </c>
      <c r="BI18" s="10" t="s">
        <v>82</v>
      </c>
      <c r="BJ18" s="10">
        <v>26571</v>
      </c>
      <c r="BK18" s="10" t="s">
        <v>82</v>
      </c>
      <c r="BL18" s="10">
        <v>19995</v>
      </c>
      <c r="BM18" s="10" t="s">
        <v>82</v>
      </c>
      <c r="BN18" s="10">
        <v>36534</v>
      </c>
      <c r="BO18" s="10" t="s">
        <v>82</v>
      </c>
      <c r="BP18" s="10">
        <v>8674</v>
      </c>
      <c r="BQ18" s="10" t="s">
        <v>82</v>
      </c>
      <c r="BR18" s="10">
        <v>2710</v>
      </c>
      <c r="BS18" s="10" t="s">
        <v>82</v>
      </c>
      <c r="BT18" s="10">
        <v>0</v>
      </c>
      <c r="BU18" s="10" t="s">
        <v>82</v>
      </c>
      <c r="BV18" s="10">
        <v>794111</v>
      </c>
      <c r="BW18" s="11">
        <f t="array" ref="BW18">COUNTBLANK(B18:BU18)/2</f>
        <v>15</v>
      </c>
      <c r="BX18" s="11">
        <f t="shared" si="0"/>
        <v>21</v>
      </c>
      <c r="BY18" s="12">
        <f t="shared" si="1"/>
        <v>37814.809523809527</v>
      </c>
      <c r="BZ18" s="12">
        <f t="array" ref="BZ18">COUNTIF(B18:BU18,"=0")</f>
        <v>5</v>
      </c>
      <c r="CA18" s="12">
        <f t="shared" si="2"/>
        <v>16</v>
      </c>
      <c r="CB18" s="12">
        <f t="shared" si="3"/>
        <v>5</v>
      </c>
      <c r="CC18" s="13">
        <f t="shared" si="4"/>
        <v>0.76190476190476186</v>
      </c>
      <c r="CD18" s="13">
        <f t="shared" si="5"/>
        <v>0.23809523809523808</v>
      </c>
      <c r="CE18" s="13">
        <f t="shared" si="6"/>
        <v>0.23809523809523808</v>
      </c>
      <c r="CF18" s="8" t="str">
        <f t="array" ref="CF18">INDEX($B$2:$BU$2,MATCH(TRUE,B18:BU18="Actual",0))</f>
        <v>AUG14_AV</v>
      </c>
      <c r="CG18" s="8">
        <f t="array" ref="CG18">MATCH($CG$2,B18:BU18,0)-1</f>
        <v>39</v>
      </c>
      <c r="CH18" s="10" t="s">
        <v>43</v>
      </c>
      <c r="CI18" s="8">
        <f t="array" aca="1" ref="CI18" ca="1">MATCH($CI$2,OFFSET(B18:BU18,0,CG18,1,100),0)+CG18-1</f>
        <v>43</v>
      </c>
      <c r="CJ18" s="11" t="str">
        <f t="array" aca="1" ref="CJ18" ca="1">INDEX(OFFSET($B$2:$BU$2,0,CG18,1,100),MATCH(TRUE, IF(ISNUMBER(OFFSET(B18:BU18,0,CG18,1,100))*OFFSET(B18:BU18,0,CG18,1,100)&gt;0,TRUE,FALSE),0))</f>
        <v>SEP14_CM</v>
      </c>
      <c r="CK18" s="8">
        <f t="array" aca="1" ref="CK18" ca="1">MATCH(TRUE, IF(ISNUMBER(OFFSET(B18:BU18,0,CG18,1,100))*OFFSET(B18:BU18,0,CG18,1,100)&gt;0,TRUE,FALSE),0)+CG18</f>
        <v>41</v>
      </c>
      <c r="CL18" s="6">
        <f t="array" aca="1" ref="CL18" ca="1">IF(AND(CI18&gt;0,CI18&lt;CK18),CI18,CK18)</f>
        <v>41</v>
      </c>
      <c r="CM18" s="15">
        <f t="array" ref="CM18">MATCH(MAX(Sheet2!B18:BU18),Sheet2!B18:BU18,0)</f>
        <v>69</v>
      </c>
      <c r="CN18" s="12">
        <f t="shared" ca="1" si="7"/>
        <v>28</v>
      </c>
      <c r="CO18" s="18" t="s">
        <v>102</v>
      </c>
    </row>
    <row r="19" spans="1:93" x14ac:dyDescent="0.25">
      <c r="A19" s="7" t="s">
        <v>90</v>
      </c>
      <c r="B19" s="10">
        <v>16179</v>
      </c>
      <c r="C19" s="10" t="s">
        <v>82</v>
      </c>
      <c r="D19" s="10">
        <v>27772</v>
      </c>
      <c r="E19" s="10" t="s">
        <v>82</v>
      </c>
      <c r="F19" s="10">
        <v>27783</v>
      </c>
      <c r="G19" s="10" t="s">
        <v>82</v>
      </c>
      <c r="H19" s="10">
        <v>28672</v>
      </c>
      <c r="I19" s="10" t="s">
        <v>83</v>
      </c>
      <c r="J19" s="10">
        <v>55984</v>
      </c>
      <c r="K19" s="10" t="s">
        <v>82</v>
      </c>
      <c r="L19" s="10">
        <v>25858</v>
      </c>
      <c r="M19" s="10" t="s">
        <v>82</v>
      </c>
      <c r="N19" s="10">
        <v>28443</v>
      </c>
      <c r="O19" s="10" t="s">
        <v>82</v>
      </c>
      <c r="P19" s="10">
        <v>31904</v>
      </c>
      <c r="Q19" s="10" t="s">
        <v>83</v>
      </c>
      <c r="R19" s="10">
        <v>30943</v>
      </c>
      <c r="S19" s="10" t="s">
        <v>83</v>
      </c>
      <c r="T19" s="10">
        <v>27383</v>
      </c>
      <c r="U19" s="10" t="s">
        <v>82</v>
      </c>
      <c r="V19" s="10">
        <v>31495</v>
      </c>
      <c r="W19" s="10" t="s">
        <v>82</v>
      </c>
      <c r="X19" s="10">
        <v>27002</v>
      </c>
      <c r="Y19" s="10" t="s">
        <v>82</v>
      </c>
      <c r="Z19" s="10">
        <v>29800</v>
      </c>
      <c r="AA19" s="10" t="s">
        <v>82</v>
      </c>
      <c r="AB19" s="10">
        <v>31087</v>
      </c>
      <c r="AC19" s="10" t="s">
        <v>83</v>
      </c>
      <c r="AD19" s="10">
        <v>31363</v>
      </c>
      <c r="AE19" s="10" t="s">
        <v>83</v>
      </c>
      <c r="AF19" s="10">
        <v>84499</v>
      </c>
      <c r="AG19" s="10" t="s">
        <v>82</v>
      </c>
      <c r="AH19" s="10">
        <v>36313</v>
      </c>
      <c r="AI19" s="10" t="s">
        <v>83</v>
      </c>
      <c r="AJ19" s="10">
        <v>34674</v>
      </c>
      <c r="AK19" s="10" t="s">
        <v>83</v>
      </c>
      <c r="AL19" s="10">
        <v>98274</v>
      </c>
      <c r="AM19" s="10" t="s">
        <v>82</v>
      </c>
      <c r="AN19" s="10">
        <v>29975</v>
      </c>
      <c r="AO19" s="10" t="s">
        <v>82</v>
      </c>
      <c r="AP19" s="10">
        <v>30913</v>
      </c>
      <c r="AQ19" s="10" t="s">
        <v>83</v>
      </c>
      <c r="AR19" s="10">
        <v>0</v>
      </c>
      <c r="AS19" s="10" t="s">
        <v>82</v>
      </c>
      <c r="AT19" s="10">
        <v>57154</v>
      </c>
      <c r="AU19" s="10" t="s">
        <v>82</v>
      </c>
      <c r="AV19" s="10">
        <v>30767</v>
      </c>
      <c r="AW19" s="10" t="s">
        <v>83</v>
      </c>
      <c r="AX19" s="10">
        <v>47658</v>
      </c>
      <c r="AY19" s="10" t="s">
        <v>82</v>
      </c>
      <c r="AZ19" s="10">
        <v>30583</v>
      </c>
      <c r="BA19" s="10" t="s">
        <v>83</v>
      </c>
      <c r="BB19" s="10">
        <v>65442</v>
      </c>
      <c r="BC19" s="10" t="s">
        <v>82</v>
      </c>
      <c r="BD19" s="10">
        <v>30418</v>
      </c>
      <c r="BE19" s="10" t="s">
        <v>82</v>
      </c>
      <c r="BF19" s="10">
        <v>29040</v>
      </c>
      <c r="BG19" s="10" t="s">
        <v>82</v>
      </c>
      <c r="BH19" s="10">
        <v>33271</v>
      </c>
      <c r="BI19" s="10" t="s">
        <v>82</v>
      </c>
      <c r="BJ19" s="10">
        <v>29349</v>
      </c>
      <c r="BK19" s="10" t="s">
        <v>82</v>
      </c>
      <c r="BL19" s="10">
        <v>35478</v>
      </c>
      <c r="BM19" s="10" t="s">
        <v>82</v>
      </c>
      <c r="BN19" s="10">
        <v>0</v>
      </c>
      <c r="BO19" s="10" t="s">
        <v>82</v>
      </c>
      <c r="BP19" s="10">
        <v>67784</v>
      </c>
      <c r="BQ19" s="10" t="s">
        <v>82</v>
      </c>
      <c r="BR19" s="10">
        <v>28641</v>
      </c>
      <c r="BS19" s="10" t="s">
        <v>82</v>
      </c>
      <c r="BT19" s="10">
        <v>34819</v>
      </c>
      <c r="BU19" s="10" t="s">
        <v>82</v>
      </c>
      <c r="BV19" s="10">
        <v>1286720</v>
      </c>
      <c r="BW19" s="11">
        <f t="array" ref="BW19">COUNTBLANK(B19:BU19)/2</f>
        <v>0</v>
      </c>
      <c r="BX19" s="11">
        <f t="shared" si="0"/>
        <v>36</v>
      </c>
      <c r="BY19" s="12">
        <f t="shared" si="1"/>
        <v>35742.222222222219</v>
      </c>
      <c r="BZ19" s="12">
        <f t="array" ref="BZ19">COUNTIF(B19:BU19,"=0")</f>
        <v>2</v>
      </c>
      <c r="CA19" s="12">
        <f t="shared" si="2"/>
        <v>26</v>
      </c>
      <c r="CB19" s="12">
        <f t="shared" si="3"/>
        <v>10</v>
      </c>
      <c r="CC19" s="13">
        <f t="shared" si="4"/>
        <v>0.72222222222222221</v>
      </c>
      <c r="CD19" s="13">
        <f t="shared" si="5"/>
        <v>0.27777777777777779</v>
      </c>
      <c r="CE19" s="13">
        <f t="shared" si="6"/>
        <v>5.5555555555555552E-2</v>
      </c>
      <c r="CF19" s="8" t="str">
        <f t="array" ref="CF19">INDEX($B$2:$BU$2,MATCH(TRUE,B19:BU19="Actual",0))</f>
        <v>JAN13_AV</v>
      </c>
      <c r="CG19" s="8">
        <f t="array" ref="CG19">MATCH($CG$2,B19:BU19,0)-1</f>
        <v>1</v>
      </c>
      <c r="CH19" s="10" t="s">
        <v>7</v>
      </c>
      <c r="CI19" s="8">
        <f t="array" aca="1" ref="CI19" ca="1">MATCH($CI$2,OFFSET(B19:BU19,0,CG19,1,100),0)+CG19-1</f>
        <v>7</v>
      </c>
      <c r="CJ19" s="11" t="str">
        <f t="array" aca="1" ref="CJ19" ca="1">INDEX(OFFSET($B$2:$BU$2,0,CG19,1,100),MATCH(TRUE, IF(ISNUMBER(OFFSET(B19:BU19,0,CG19,1,100))*OFFSET(B19:BU19,0,CG19,1,100)&gt;0,TRUE,FALSE),0))</f>
        <v>FEB13_CM</v>
      </c>
      <c r="CK19" s="8">
        <f t="array" aca="1" ref="CK19" ca="1">MATCH(TRUE, IF(ISNUMBER(OFFSET(B19:BU19,0,CG19,1,100))*OFFSET(B19:BU19,0,CG19,1,100)&gt;0,TRUE,FALSE),0)+CG19</f>
        <v>3</v>
      </c>
      <c r="CL19" s="6">
        <f t="array" aca="1" ref="CL19" ca="1">IF(AND(CI19&gt;0,CI19&lt;CK19),CI19,CK19)</f>
        <v>3</v>
      </c>
      <c r="CM19" s="15">
        <f t="array" ref="CM19">MATCH(MAX(Sheet2!B19:BU19),Sheet2!B19:BU19,0)</f>
        <v>71</v>
      </c>
      <c r="CN19" s="12">
        <f t="shared" ca="1" si="7"/>
        <v>68</v>
      </c>
      <c r="CO19" s="18" t="s">
        <v>102</v>
      </c>
    </row>
    <row r="20" spans="1:93" x14ac:dyDescent="0.25">
      <c r="A20" s="7" t="s">
        <v>88</v>
      </c>
      <c r="B20" s="10"/>
      <c r="C20" s="10"/>
      <c r="D20" s="10"/>
      <c r="E20" s="10"/>
      <c r="F20" s="10">
        <v>0</v>
      </c>
      <c r="G20" s="10" t="s">
        <v>83</v>
      </c>
      <c r="H20" s="10">
        <v>0</v>
      </c>
      <c r="I20" s="10" t="s">
        <v>83</v>
      </c>
      <c r="J20" s="10">
        <v>0</v>
      </c>
      <c r="K20" s="10" t="s">
        <v>83</v>
      </c>
      <c r="L20" s="10">
        <v>0</v>
      </c>
      <c r="M20" s="10" t="s">
        <v>83</v>
      </c>
      <c r="N20" s="10">
        <v>305490</v>
      </c>
      <c r="O20" s="10" t="s">
        <v>82</v>
      </c>
      <c r="P20" s="10">
        <v>61098</v>
      </c>
      <c r="Q20" s="10" t="s">
        <v>83</v>
      </c>
      <c r="R20" s="10">
        <v>61098</v>
      </c>
      <c r="S20" s="10" t="s">
        <v>83</v>
      </c>
      <c r="T20" s="10">
        <v>61098</v>
      </c>
      <c r="U20" s="10" t="s">
        <v>83</v>
      </c>
      <c r="V20" s="10">
        <v>61098</v>
      </c>
      <c r="W20" s="10" t="s">
        <v>83</v>
      </c>
      <c r="X20" s="10">
        <v>128772</v>
      </c>
      <c r="Y20" s="10" t="s">
        <v>82</v>
      </c>
      <c r="Z20" s="10">
        <v>12775</v>
      </c>
      <c r="AA20" s="10" t="s">
        <v>82</v>
      </c>
      <c r="AB20" s="10">
        <v>13924</v>
      </c>
      <c r="AC20" s="10" t="s">
        <v>82</v>
      </c>
      <c r="AD20" s="10">
        <v>58779</v>
      </c>
      <c r="AE20" s="10" t="s">
        <v>83</v>
      </c>
      <c r="AF20" s="10">
        <v>31445</v>
      </c>
      <c r="AG20" s="10" t="s">
        <v>82</v>
      </c>
      <c r="AH20" s="10">
        <v>0</v>
      </c>
      <c r="AI20" s="10" t="s">
        <v>82</v>
      </c>
      <c r="AJ20" s="10">
        <v>41614</v>
      </c>
      <c r="AK20" s="10" t="s">
        <v>82</v>
      </c>
      <c r="AL20" s="10">
        <v>59871</v>
      </c>
      <c r="AM20" s="10" t="s">
        <v>83</v>
      </c>
      <c r="AN20" s="10">
        <v>52168</v>
      </c>
      <c r="AO20" s="10" t="s">
        <v>82</v>
      </c>
      <c r="AP20" s="10">
        <v>21262</v>
      </c>
      <c r="AQ20" s="10" t="s">
        <v>82</v>
      </c>
      <c r="AR20" s="10">
        <v>14659</v>
      </c>
      <c r="AS20" s="10" t="s">
        <v>82</v>
      </c>
      <c r="AT20" s="10">
        <v>18629</v>
      </c>
      <c r="AU20" s="10" t="s">
        <v>82</v>
      </c>
      <c r="AV20" s="10">
        <v>15854</v>
      </c>
      <c r="AW20" s="10" t="s">
        <v>82</v>
      </c>
      <c r="AX20" s="10">
        <v>16696</v>
      </c>
      <c r="AY20" s="10" t="s">
        <v>82</v>
      </c>
      <c r="AZ20" s="10">
        <v>11619</v>
      </c>
      <c r="BA20" s="10" t="s">
        <v>82</v>
      </c>
      <c r="BB20" s="10">
        <v>15775</v>
      </c>
      <c r="BC20" s="10" t="s">
        <v>82</v>
      </c>
      <c r="BD20" s="10">
        <v>27287</v>
      </c>
      <c r="BE20" s="10" t="s">
        <v>82</v>
      </c>
      <c r="BF20" s="10">
        <v>16592</v>
      </c>
      <c r="BG20" s="10" t="s">
        <v>82</v>
      </c>
      <c r="BH20" s="10">
        <v>19119</v>
      </c>
      <c r="BI20" s="10" t="s">
        <v>82</v>
      </c>
      <c r="BJ20" s="10">
        <v>3120</v>
      </c>
      <c r="BK20" s="10" t="s">
        <v>82</v>
      </c>
      <c r="BL20" s="10">
        <v>4813</v>
      </c>
      <c r="BM20" s="10" t="s">
        <v>82</v>
      </c>
      <c r="BN20" s="10">
        <v>14945</v>
      </c>
      <c r="BO20" s="10" t="s">
        <v>82</v>
      </c>
      <c r="BP20" s="10">
        <v>28602</v>
      </c>
      <c r="BQ20" s="10" t="s">
        <v>82</v>
      </c>
      <c r="BR20" s="10">
        <v>0</v>
      </c>
      <c r="BS20" s="10" t="s">
        <v>82</v>
      </c>
      <c r="BT20" s="10">
        <v>6134</v>
      </c>
      <c r="BU20" s="10" t="s">
        <v>82</v>
      </c>
      <c r="BV20" s="10">
        <v>1184336</v>
      </c>
      <c r="BW20" s="11">
        <f t="array" ref="BW20">COUNTBLANK(B20:BU20)/2</f>
        <v>2</v>
      </c>
      <c r="BX20" s="11">
        <f t="shared" si="0"/>
        <v>34</v>
      </c>
      <c r="BY20" s="12">
        <f t="shared" si="1"/>
        <v>34833.411764705881</v>
      </c>
      <c r="BZ20" s="12">
        <f t="array" ref="BZ20">COUNTIF(B20:BU20,"=0")</f>
        <v>6</v>
      </c>
      <c r="CA20" s="12">
        <f t="shared" si="2"/>
        <v>24</v>
      </c>
      <c r="CB20" s="12">
        <f t="shared" si="3"/>
        <v>10</v>
      </c>
      <c r="CC20" s="13">
        <f t="shared" si="4"/>
        <v>0.70588235294117652</v>
      </c>
      <c r="CD20" s="13">
        <f t="shared" si="5"/>
        <v>0.29411764705882354</v>
      </c>
      <c r="CE20" s="13">
        <f t="shared" si="6"/>
        <v>0.17647058823529413</v>
      </c>
      <c r="CF20" s="8" t="str">
        <f t="array" ref="CF20">INDEX($B$2:$BU$2,MATCH(TRUE,B20:BU20="Actual",0))</f>
        <v>JUL13_AV</v>
      </c>
      <c r="CG20" s="8">
        <f t="array" ref="CG20">MATCH($CG$2,B20:BU20,0)-1</f>
        <v>13</v>
      </c>
      <c r="CH20" s="10" t="s">
        <v>15</v>
      </c>
      <c r="CI20" s="8">
        <f t="array" aca="1" ref="CI20" ca="1">MATCH($CI$2,OFFSET(B20:BU20,0,CG20,1,100),0)+CG20-1</f>
        <v>15</v>
      </c>
      <c r="CJ20" s="11" t="str">
        <f t="array" aca="1" ref="CJ20" ca="1">INDEX(OFFSET($B$2:$BU$2,0,CG20,1,100),MATCH(TRUE, IF(ISNUMBER(OFFSET(B20:BU20,0,CG20,1,100))*OFFSET(B20:BU20,0,CG20,1,100)&gt;0,TRUE,FALSE),0))</f>
        <v>AUG13_CM</v>
      </c>
      <c r="CK20" s="8">
        <f t="array" aca="1" ref="CK20" ca="1">MATCH(TRUE, IF(ISNUMBER(OFFSET(B20:BU20,0,CG20,1,100))*OFFSET(B20:BU20,0,CG20,1,100)&gt;0,TRUE,FALSE),0)+CG20</f>
        <v>15</v>
      </c>
      <c r="CL20" s="6">
        <f t="array" aca="1" ref="CL20" ca="1">IF(AND(CI20&gt;0,CI20&lt;CK20),CI20,CK20)</f>
        <v>15</v>
      </c>
      <c r="CM20" s="15">
        <f t="array" ref="CM20">MATCH(MAX(Sheet2!B20:BU20),Sheet2!B20:BU20,0)</f>
        <v>71</v>
      </c>
      <c r="CN20" s="12">
        <f t="shared" ca="1" si="7"/>
        <v>56</v>
      </c>
      <c r="CO20" s="18" t="s">
        <v>102</v>
      </c>
    </row>
    <row r="22" spans="1:93" x14ac:dyDescent="0.25">
      <c r="CI22" s="14"/>
    </row>
  </sheetData>
  <mergeCells count="2">
    <mergeCell ref="A1:BU1"/>
    <mergeCell ref="BV1:CE1"/>
  </mergeCells>
  <pageMargins left="0.7" right="0.7" top="0.75" bottom="0.75" header="0.3" footer="0.3"/>
  <pageSetup paperSize="10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U20"/>
  <sheetViews>
    <sheetView topLeftCell="BC1" workbookViewId="0">
      <selection activeCell="BL6" sqref="BL6"/>
    </sheetView>
  </sheetViews>
  <sheetFormatPr defaultRowHeight="15" x14ac:dyDescent="0.25"/>
  <sheetData>
    <row r="1" spans="1:73" x14ac:dyDescent="0.25">
      <c r="B1">
        <v>1</v>
      </c>
      <c r="C1">
        <v>2</v>
      </c>
      <c r="D1">
        <v>3</v>
      </c>
      <c r="E1">
        <v>4</v>
      </c>
      <c r="F1" s="2">
        <v>5</v>
      </c>
      <c r="G1" s="2">
        <v>6</v>
      </c>
      <c r="H1" s="2">
        <v>7</v>
      </c>
      <c r="I1" s="2">
        <v>8</v>
      </c>
      <c r="J1" s="2">
        <v>9</v>
      </c>
      <c r="K1" s="2">
        <v>10</v>
      </c>
      <c r="L1" s="2">
        <v>11</v>
      </c>
      <c r="M1" s="2">
        <v>12</v>
      </c>
      <c r="N1" s="2">
        <v>13</v>
      </c>
      <c r="O1" s="2">
        <v>14</v>
      </c>
      <c r="P1" s="2">
        <v>15</v>
      </c>
      <c r="Q1" s="2">
        <v>16</v>
      </c>
      <c r="R1" s="2">
        <v>17</v>
      </c>
      <c r="S1" s="2">
        <v>18</v>
      </c>
      <c r="T1" s="2">
        <v>19</v>
      </c>
      <c r="U1" s="2">
        <v>20</v>
      </c>
      <c r="V1" s="2">
        <v>21</v>
      </c>
      <c r="W1" s="2">
        <v>22</v>
      </c>
      <c r="X1" s="2">
        <v>23</v>
      </c>
      <c r="Y1" s="2">
        <v>24</v>
      </c>
      <c r="Z1" s="2">
        <v>25</v>
      </c>
      <c r="AA1" s="2">
        <v>26</v>
      </c>
      <c r="AB1" s="2">
        <v>27</v>
      </c>
      <c r="AC1" s="2">
        <v>28</v>
      </c>
      <c r="AD1" s="2">
        <v>29</v>
      </c>
      <c r="AE1" s="2">
        <v>30</v>
      </c>
      <c r="AF1" s="2">
        <v>31</v>
      </c>
      <c r="AG1" s="2">
        <v>32</v>
      </c>
      <c r="AH1" s="2">
        <v>33</v>
      </c>
      <c r="AI1" s="2">
        <v>34</v>
      </c>
      <c r="AJ1" s="2">
        <v>35</v>
      </c>
      <c r="AK1" s="2">
        <v>36</v>
      </c>
      <c r="AL1" s="2">
        <v>37</v>
      </c>
      <c r="AM1" s="2">
        <v>38</v>
      </c>
      <c r="AN1" s="2">
        <v>39</v>
      </c>
      <c r="AO1" s="2">
        <v>40</v>
      </c>
      <c r="AP1" s="2">
        <v>41</v>
      </c>
      <c r="AQ1" s="2">
        <v>42</v>
      </c>
      <c r="AR1" s="2">
        <v>43</v>
      </c>
      <c r="AS1" s="2">
        <v>44</v>
      </c>
      <c r="AT1" s="2">
        <v>45</v>
      </c>
      <c r="AU1" s="2">
        <v>46</v>
      </c>
      <c r="AV1" s="2">
        <v>47</v>
      </c>
      <c r="AW1" s="2">
        <v>48</v>
      </c>
      <c r="AX1" s="2">
        <v>49</v>
      </c>
      <c r="AY1" s="2">
        <v>50</v>
      </c>
      <c r="AZ1" s="2">
        <v>51</v>
      </c>
      <c r="BA1" s="2">
        <v>52</v>
      </c>
      <c r="BB1" s="2">
        <v>53</v>
      </c>
      <c r="BC1" s="2">
        <v>54</v>
      </c>
      <c r="BD1" s="2">
        <v>55</v>
      </c>
      <c r="BE1" s="2">
        <v>56</v>
      </c>
      <c r="BF1" s="2">
        <v>57</v>
      </c>
      <c r="BG1" s="2">
        <v>58</v>
      </c>
      <c r="BH1" s="2">
        <v>59</v>
      </c>
      <c r="BI1" s="2">
        <v>60</v>
      </c>
      <c r="BJ1" s="2">
        <v>61</v>
      </c>
      <c r="BK1" s="2">
        <v>62</v>
      </c>
      <c r="BL1" s="2">
        <v>63</v>
      </c>
      <c r="BM1" s="2">
        <v>64</v>
      </c>
      <c r="BN1" s="2">
        <v>65</v>
      </c>
      <c r="BO1" s="2">
        <v>66</v>
      </c>
      <c r="BP1" s="2">
        <v>67</v>
      </c>
      <c r="BQ1" s="2">
        <v>68</v>
      </c>
      <c r="BR1" s="2">
        <v>69</v>
      </c>
      <c r="BS1" s="2">
        <v>70</v>
      </c>
      <c r="BT1" s="2">
        <v>71</v>
      </c>
      <c r="BU1" s="2">
        <v>72</v>
      </c>
    </row>
    <row r="3" spans="1:73" x14ac:dyDescent="0.25">
      <c r="A3" s="7" t="s">
        <v>89</v>
      </c>
      <c r="B3">
        <f t="array" ref="B3">IF(AND(Sheet1!B3&gt;0,Sheet1!C3="Actual"),1,0)</f>
        <v>0</v>
      </c>
      <c r="C3" s="2">
        <f t="array" ref="C3">IF(AND(Sheet1!C3&gt;0,Sheet1!D3="Actual"),1,0)</f>
        <v>0</v>
      </c>
      <c r="D3" s="2">
        <f>IF(AND(Sheet1!D3&gt;0,Sheet1!E3="Actual"),SUM($B3:C3)+1,0)</f>
        <v>1</v>
      </c>
      <c r="E3" s="2">
        <f>IF(AND(Sheet1!E3&gt;0,Sheet1!F3="Actual"),SUM($B3:D3)+1,0)</f>
        <v>0</v>
      </c>
      <c r="F3" s="2">
        <f>IF(AND(Sheet1!F3&gt;0,Sheet1!G3="Actual"),SUM($B3:E3)+1,0)</f>
        <v>0</v>
      </c>
      <c r="G3" s="2">
        <f>IF(AND(Sheet1!G3&gt;0,Sheet1!H3="Actual"),SUM($B3:F3)+1,0)</f>
        <v>0</v>
      </c>
      <c r="H3" s="2">
        <f>IF(AND(Sheet1!H3&gt;0,Sheet1!I3="Actual"),SUM($B3:G3)+1,0)</f>
        <v>2</v>
      </c>
      <c r="I3" s="2">
        <f>IF(AND(Sheet1!I3&gt;0,Sheet1!J3="Actual"),SUM($B3:H3)+1,0)</f>
        <v>0</v>
      </c>
      <c r="J3" s="2">
        <f>IF(AND(Sheet1!J3&gt;0,Sheet1!K3="Actual"),SUM($B3:I3)+1,0)</f>
        <v>4</v>
      </c>
      <c r="K3" s="2">
        <f>IF(AND(Sheet1!K3&gt;0,Sheet1!L3="Actual"),SUM($B3:J3)+1,0)</f>
        <v>0</v>
      </c>
      <c r="L3" s="2">
        <f>IF(AND(Sheet1!L3&gt;0,Sheet1!M3="Actual"),SUM($B3:K3)+1,0)</f>
        <v>8</v>
      </c>
      <c r="M3" s="2">
        <f>IF(AND(Sheet1!M3&gt;0,Sheet1!N3="Actual"),SUM($B3:L3)+1,0)</f>
        <v>0</v>
      </c>
      <c r="N3" s="2">
        <f>IF(AND(Sheet1!N3&gt;0,Sheet1!O3="Actual"),SUM($B3:M3)+1,0)</f>
        <v>16</v>
      </c>
      <c r="O3" s="2">
        <f>IF(AND(Sheet1!O3&gt;0,Sheet1!P3="Actual"),SUM($B3:N3)+1,0)</f>
        <v>0</v>
      </c>
      <c r="P3" s="2">
        <f>IF(AND(Sheet1!P3&gt;0,Sheet1!Q3="Actual"),SUM($B3:O3)+1,0)</f>
        <v>32</v>
      </c>
      <c r="Q3" s="2">
        <f>IF(AND(Sheet1!Q3&gt;0,Sheet1!R3="Actual"),SUM($B3:P3)+1,0)</f>
        <v>0</v>
      </c>
      <c r="R3" s="2">
        <f>IF(AND(Sheet1!R3&gt;0,Sheet1!S3="Actual"),SUM($B3:Q3)+1,0)</f>
        <v>64</v>
      </c>
      <c r="S3" s="2">
        <f>IF(AND(Sheet1!S3&gt;0,Sheet1!T3="Actual"),SUM($B3:R3)+1,0)</f>
        <v>0</v>
      </c>
      <c r="T3" s="2">
        <f>IF(AND(Sheet1!T3&gt;0,Sheet1!U3="Actual"),SUM($B3:S3)+1,0)</f>
        <v>0</v>
      </c>
      <c r="U3" s="2">
        <f>IF(AND(Sheet1!U3&gt;0,Sheet1!V3="Actual"),SUM($B3:T3)+1,0)</f>
        <v>0</v>
      </c>
      <c r="V3" s="2">
        <f>IF(AND(Sheet1!V3&gt;0,Sheet1!W3="Actual"),SUM($B3:U3)+1,0)</f>
        <v>128</v>
      </c>
      <c r="W3" s="2">
        <f>IF(AND(Sheet1!W3&gt;0,Sheet1!X3="Actual"),SUM($B3:V3)+1,0)</f>
        <v>0</v>
      </c>
      <c r="X3" s="2">
        <f>IF(AND(Sheet1!X3&gt;0,Sheet1!Y3="Actual"),SUM($B3:W3)+1,0)</f>
        <v>256</v>
      </c>
      <c r="Y3" s="2">
        <f>IF(AND(Sheet1!Y3&gt;0,Sheet1!Z3="Actual"),SUM($B3:X3)+1,0)</f>
        <v>0</v>
      </c>
      <c r="Z3" s="2">
        <f>IF(AND(Sheet1!Z3&gt;0,Sheet1!AA3="Actual"),SUM($B3:Y3)+1,0)</f>
        <v>512</v>
      </c>
      <c r="AA3" s="2">
        <f>IF(AND(Sheet1!AA3&gt;0,Sheet1!AB3="Actual"),SUM($B3:Z3)+1,0)</f>
        <v>0</v>
      </c>
      <c r="AB3" s="2">
        <f>IF(AND(Sheet1!AB3&gt;0,Sheet1!AC3="Actual"),SUM($B3:AA3)+1,0)</f>
        <v>1024</v>
      </c>
      <c r="AC3" s="2">
        <f>IF(AND(Sheet1!AC3&gt;0,Sheet1!AD3="Actual"),SUM($B3:AB3)+1,0)</f>
        <v>0</v>
      </c>
      <c r="AD3" s="2">
        <f>IF(AND(Sheet1!AD3&gt;0,Sheet1!AE3="Actual"),SUM($B3:AC3)+1,0)</f>
        <v>2048</v>
      </c>
      <c r="AE3" s="2">
        <f>IF(AND(Sheet1!AE3&gt;0,Sheet1!AF3="Actual"),SUM($B3:AD3)+1,0)</f>
        <v>0</v>
      </c>
      <c r="AF3" s="2">
        <f>IF(AND(Sheet1!AF3&gt;0,Sheet1!AG3="Actual"),SUM($B3:AE3)+1,0)</f>
        <v>0</v>
      </c>
      <c r="AG3" s="2">
        <f>IF(AND(Sheet1!AG3&gt;0,Sheet1!AH3="Actual"),SUM($B3:AF3)+1,0)</f>
        <v>0</v>
      </c>
      <c r="AH3" s="2">
        <f>IF(AND(Sheet1!AH3&gt;0,Sheet1!AI3="Actual"),SUM($B3:AG3)+1,0)</f>
        <v>4096</v>
      </c>
      <c r="AI3" s="2">
        <f>IF(AND(Sheet1!AI3&gt;0,Sheet1!AJ3="Actual"),SUM($B3:AH3)+1,0)</f>
        <v>0</v>
      </c>
      <c r="AJ3" s="2">
        <f>IF(AND(Sheet1!AJ3&gt;0,Sheet1!AK3="Actual"),SUM($B3:AI3)+1,0)</f>
        <v>0</v>
      </c>
      <c r="AK3" s="2">
        <f>IF(AND(Sheet1!AK3&gt;0,Sheet1!AL3="Actual"),SUM($B3:AJ3)+1,0)</f>
        <v>0</v>
      </c>
      <c r="AL3" s="2">
        <f>IF(AND(Sheet1!AL3&gt;0,Sheet1!AM3="Actual"),SUM($B3:AK3)+1,0)</f>
        <v>8192</v>
      </c>
      <c r="AM3" s="2">
        <f>IF(AND(Sheet1!AM3&gt;0,Sheet1!AN3="Actual"),SUM($B3:AL3)+1,0)</f>
        <v>0</v>
      </c>
      <c r="AN3" s="2">
        <f>IF(AND(Sheet1!AN3&gt;0,Sheet1!AO3="Actual"),SUM($B3:AM3)+1,0)</f>
        <v>16384</v>
      </c>
      <c r="AO3" s="2">
        <f>IF(AND(Sheet1!AO3&gt;0,Sheet1!AP3="Actual"),SUM($B3:AN3)+1,0)</f>
        <v>0</v>
      </c>
      <c r="AP3" s="2">
        <f>IF(AND(Sheet1!AP3&gt;0,Sheet1!AQ3="Actual"),SUM($B3:AO3)+1,0)</f>
        <v>32768</v>
      </c>
      <c r="AQ3" s="2">
        <f>IF(AND(Sheet1!AQ3&gt;0,Sheet1!AR3="Actual"),SUM($B3:AP3)+1,0)</f>
        <v>0</v>
      </c>
      <c r="AR3" s="2">
        <f>IF(AND(Sheet1!AR3&gt;0,Sheet1!AS3="Actual"),SUM($B3:AQ3)+1,0)</f>
        <v>65536</v>
      </c>
      <c r="AS3" s="2">
        <f>IF(AND(Sheet1!AS3&gt;0,Sheet1!AT3="Actual"),SUM($B3:AR3)+1,0)</f>
        <v>0</v>
      </c>
      <c r="AT3" s="2">
        <f>IF(AND(Sheet1!AT3&gt;0,Sheet1!AU3="Actual"),SUM($B3:AS3)+1,0)</f>
        <v>131072</v>
      </c>
      <c r="AU3" s="2">
        <f>IF(AND(Sheet1!AU3&gt;0,Sheet1!AV3="Actual"),SUM($B3:AT3)+1,0)</f>
        <v>0</v>
      </c>
      <c r="AV3" s="2">
        <f>IF(AND(Sheet1!AV3&gt;0,Sheet1!AW3="Actual"),SUM($B3:AU3)+1,0)</f>
        <v>262144</v>
      </c>
      <c r="AW3" s="2">
        <f>IF(AND(Sheet1!AW3&gt;0,Sheet1!AX3="Actual"),SUM($B3:AV3)+1,0)</f>
        <v>0</v>
      </c>
      <c r="AX3" s="2">
        <f>IF(AND(Sheet1!AX3&gt;0,Sheet1!AY3="Actual"),SUM($B3:AW3)+1,0)</f>
        <v>524288</v>
      </c>
      <c r="AY3" s="2">
        <f>IF(AND(Sheet1!AY3&gt;0,Sheet1!AZ3="Actual"),SUM($B3:AX3)+1,0)</f>
        <v>0</v>
      </c>
      <c r="AZ3" s="2">
        <f>IF(AND(Sheet1!AZ3&gt;0,Sheet1!BA3="Actual"),SUM($B3:AY3)+1,0)</f>
        <v>0</v>
      </c>
      <c r="BA3" s="2">
        <f>IF(AND(Sheet1!BA3&gt;0,Sheet1!BB3="Actual"),SUM($B3:AZ3)+1,0)</f>
        <v>0</v>
      </c>
      <c r="BB3" s="2">
        <f>IF(AND(Sheet1!BB3&gt;0,Sheet1!BC3="Actual"),SUM($B3:BA3)+1,0)</f>
        <v>1048576</v>
      </c>
      <c r="BC3" s="2">
        <f>IF(AND(Sheet1!BC3&gt;0,Sheet1!BD3="Actual"),SUM($B3:BB3)+1,0)</f>
        <v>0</v>
      </c>
      <c r="BD3" s="2">
        <f>IF(AND(Sheet1!BD3&gt;0,Sheet1!BE3="Actual"),SUM($B3:BC3)+1,0)</f>
        <v>2097152</v>
      </c>
      <c r="BE3" s="2">
        <f>IF(AND(Sheet1!BE3&gt;0,Sheet1!BF3="Actual"),SUM($B3:BD3)+1,0)</f>
        <v>0</v>
      </c>
      <c r="BF3" s="2">
        <f>IF(AND(Sheet1!BF3&gt;0,Sheet1!BG3="Actual"),SUM($B3:BE3)+1,0)</f>
        <v>4194304</v>
      </c>
      <c r="BG3" s="2">
        <f>IF(AND(Sheet1!BG3&gt;0,Sheet1!BH3="Actual"),SUM($B3:BF3)+1,0)</f>
        <v>0</v>
      </c>
      <c r="BH3" s="2">
        <f>IF(AND(Sheet1!BH3&gt;0,Sheet1!BI3="Actual"),SUM($B3:BG3)+1,0)</f>
        <v>8388608</v>
      </c>
      <c r="BI3" s="2">
        <f>IF(AND(Sheet1!BI3&gt;0,Sheet1!BJ3="Actual"),SUM($B3:BH3)+1,0)</f>
        <v>0</v>
      </c>
      <c r="BJ3" s="2">
        <f>IF(AND(Sheet1!BJ3&gt;0,Sheet1!BK3="Actual"),SUM($B3:BI3)+1,0)</f>
        <v>16777216</v>
      </c>
      <c r="BK3" s="2">
        <f>IF(AND(Sheet1!BK3&gt;0,Sheet1!BL3="Actual"),SUM($B3:BJ3)+1,0)</f>
        <v>0</v>
      </c>
      <c r="BL3" s="2">
        <f>IF(AND(Sheet1!BL3&gt;0,Sheet1!BM3="Actual"),SUM($B3:BK3)+1,0)</f>
        <v>33554432</v>
      </c>
      <c r="BM3" s="2">
        <f>IF(AND(Sheet1!BM3&gt;0,Sheet1!BN3="Actual"),SUM($B3:BL3)+1,0)</f>
        <v>0</v>
      </c>
      <c r="BN3" s="2">
        <f>IF(AND(Sheet1!BN3&gt;0,Sheet1!BO3="Actual"),SUM($B3:BM3)+1,0)</f>
        <v>67108864</v>
      </c>
      <c r="BO3" s="2">
        <f>IF(AND(Sheet1!BO3&gt;0,Sheet1!BP3="Actual"),SUM($B3:BN3)+1,0)</f>
        <v>0</v>
      </c>
      <c r="BP3" s="2">
        <f>IF(AND(Sheet1!BP3&gt;0,Sheet1!BQ3="Actual"),SUM($B3:BO3)+1,0)</f>
        <v>134217728</v>
      </c>
      <c r="BQ3" s="2">
        <f>IF(AND(Sheet1!BQ3&gt;0,Sheet1!BR3="Actual"),SUM($B3:BP3)+1,0)</f>
        <v>0</v>
      </c>
      <c r="BR3" s="2">
        <f>IF(AND(Sheet1!BR3&gt;0,Sheet1!BS3="Actual"),SUM($B3:BQ3)+1,0)</f>
        <v>268435456</v>
      </c>
      <c r="BS3" s="2">
        <f>IF(AND(Sheet1!BS3&gt;0,Sheet1!BT3="Actual"),SUM($B3:BR3)+1,0)</f>
        <v>0</v>
      </c>
      <c r="BT3" s="2">
        <f>IF(AND(Sheet1!BT3&gt;0,Sheet1!BU3="Actual"),SUM($B3:BS3)+1,0)</f>
        <v>536870912</v>
      </c>
      <c r="BU3" s="2">
        <f>IF(AND(Sheet1!BU3&gt;0,Sheet1!BV3="Actual"),SUM($B3:BT3)+1,0)</f>
        <v>0</v>
      </c>
    </row>
    <row r="4" spans="1:73" x14ac:dyDescent="0.25">
      <c r="A4" s="7" t="s">
        <v>90</v>
      </c>
      <c r="B4" s="2">
        <f t="array" ref="B4">IF(AND(Sheet1!B4&gt;0,Sheet1!C4="Actual"),1,0)</f>
        <v>0</v>
      </c>
      <c r="C4" s="2">
        <f t="array" ref="C4">IF(AND(Sheet1!C4&gt;0,Sheet1!D4="Actual"),1,0)</f>
        <v>0</v>
      </c>
      <c r="D4" s="2">
        <f>IF(AND(Sheet1!D4&gt;0,Sheet1!E4="Actual"),B4+1,0)</f>
        <v>0</v>
      </c>
      <c r="E4" s="2">
        <f>IF(AND(Sheet1!E4&gt;0,Sheet1!F4="Actual"),C4+1,0)</f>
        <v>0</v>
      </c>
      <c r="F4" s="2">
        <f t="array" ref="F4">IF(AND(Sheet1!F4&gt;0,Sheet1!G4="Actual"),B4+D4+1,0)</f>
        <v>1</v>
      </c>
      <c r="G4" s="2">
        <f t="array" ref="G4">IF(AND(Sheet1!G4&gt;0,Sheet1!H4="Actual"),C4+E4+1,0)</f>
        <v>0</v>
      </c>
      <c r="H4" s="2">
        <f>IF(AND(Sheet1!H4&gt;0,Sheet1!I4="Actual"),SUM($B4:G4)+1,0)</f>
        <v>2</v>
      </c>
      <c r="I4" s="2">
        <f>IF(AND(Sheet1!I4&gt;0,Sheet1!J4="Actual"),SUM($B4:H4)+1,0)</f>
        <v>0</v>
      </c>
      <c r="J4" s="2">
        <f>IF(AND(Sheet1!J4&gt;0,Sheet1!K4="Actual"),SUM($B4:I4)+1,0)</f>
        <v>4</v>
      </c>
      <c r="K4" s="2">
        <f>IF(AND(Sheet1!K4&gt;0,Sheet1!L4="Actual"),SUM($B4:J4)+1,0)</f>
        <v>0</v>
      </c>
      <c r="L4" s="2">
        <f>IF(AND(Sheet1!L4&gt;0,Sheet1!M4="Actual"),SUM($B4:K4)+1,0)</f>
        <v>8</v>
      </c>
      <c r="M4" s="2">
        <f>IF(AND(Sheet1!M4&gt;0,Sheet1!N4="Actual"),SUM($B4:L4)+1,0)</f>
        <v>0</v>
      </c>
      <c r="N4" s="2">
        <f>IF(AND(Sheet1!N4&gt;0,Sheet1!O4="Actual"),SUM($B4:M4)+1,0)</f>
        <v>16</v>
      </c>
      <c r="O4" s="2">
        <f>IF(AND(Sheet1!O4&gt;0,Sheet1!P4="Actual"),SUM($B4:N4)+1,0)</f>
        <v>0</v>
      </c>
      <c r="P4" s="2">
        <f>IF(AND(Sheet1!P4&gt;0,Sheet1!Q4="Actual"),SUM($B4:O4)+1,0)</f>
        <v>32</v>
      </c>
      <c r="Q4" s="2">
        <f>IF(AND(Sheet1!Q4&gt;0,Sheet1!R4="Actual"),SUM($B4:P4)+1,0)</f>
        <v>0</v>
      </c>
      <c r="R4" s="2">
        <f>IF(AND(Sheet1!R4&gt;0,Sheet1!S4="Actual"),SUM($B4:Q4)+1,0)</f>
        <v>64</v>
      </c>
      <c r="S4" s="2">
        <f>IF(AND(Sheet1!S4&gt;0,Sheet1!T4="Actual"),SUM($B4:R4)+1,0)</f>
        <v>0</v>
      </c>
      <c r="T4" s="2">
        <f>IF(AND(Sheet1!T4&gt;0,Sheet1!U4="Actual"),SUM($B4:S4)+1,0)</f>
        <v>0</v>
      </c>
      <c r="U4" s="2">
        <f>IF(AND(Sheet1!U4&gt;0,Sheet1!V4="Actual"),SUM($B4:T4)+1,0)</f>
        <v>0</v>
      </c>
      <c r="V4" s="2">
        <f>IF(AND(Sheet1!V4&gt;0,Sheet1!W4="Actual"),SUM($B4:U4)+1,0)</f>
        <v>128</v>
      </c>
      <c r="W4" s="2">
        <f>IF(AND(Sheet1!W4&gt;0,Sheet1!X4="Actual"),SUM($B4:V4)+1,0)</f>
        <v>0</v>
      </c>
      <c r="X4" s="2">
        <f>IF(AND(Sheet1!X4&gt;0,Sheet1!Y4="Actual"),SUM($B4:W4)+1,0)</f>
        <v>256</v>
      </c>
      <c r="Y4" s="2">
        <f>IF(AND(Sheet1!Y4&gt;0,Sheet1!Z4="Actual"),SUM($B4:X4)+1,0)</f>
        <v>0</v>
      </c>
      <c r="Z4" s="2">
        <f>IF(AND(Sheet1!Z4&gt;0,Sheet1!AA4="Actual"),SUM($B4:Y4)+1,0)</f>
        <v>512</v>
      </c>
      <c r="AA4" s="2">
        <f>IF(AND(Sheet1!AA4&gt;0,Sheet1!AB4="Actual"),SUM($B4:Z4)+1,0)</f>
        <v>0</v>
      </c>
      <c r="AB4" s="2">
        <f>IF(AND(Sheet1!AB4&gt;0,Sheet1!AC4="Actual"),SUM($B4:AA4)+1,0)</f>
        <v>1024</v>
      </c>
      <c r="AC4" s="2">
        <f>IF(AND(Sheet1!AC4&gt;0,Sheet1!AD4="Actual"),SUM($B4:AB4)+1,0)</f>
        <v>0</v>
      </c>
      <c r="AD4" s="2">
        <f>IF(AND(Sheet1!AD4&gt;0,Sheet1!AE4="Actual"),SUM($B4:AC4)+1,0)</f>
        <v>2048</v>
      </c>
      <c r="AE4" s="2">
        <f>IF(AND(Sheet1!AE4&gt;0,Sheet1!AF4="Actual"),SUM($B4:AD4)+1,0)</f>
        <v>0</v>
      </c>
      <c r="AF4" s="2">
        <f>IF(AND(Sheet1!AF4&gt;0,Sheet1!AG4="Actual"),SUM($B4:AE4)+1,0)</f>
        <v>4096</v>
      </c>
      <c r="AG4" s="2">
        <f>IF(AND(Sheet1!AG4&gt;0,Sheet1!AH4="Actual"),SUM($B4:AF4)+1,0)</f>
        <v>0</v>
      </c>
      <c r="AH4" s="2">
        <f>IF(AND(Sheet1!AH4&gt;0,Sheet1!AI4="Actual"),SUM($B4:AG4)+1,0)</f>
        <v>8192</v>
      </c>
      <c r="AI4" s="2">
        <f>IF(AND(Sheet1!AI4&gt;0,Sheet1!AJ4="Actual"),SUM($B4:AH4)+1,0)</f>
        <v>0</v>
      </c>
      <c r="AJ4" s="2">
        <f>IF(AND(Sheet1!AJ4&gt;0,Sheet1!AK4="Actual"),SUM($B4:AI4)+1,0)</f>
        <v>16384</v>
      </c>
      <c r="AK4" s="2">
        <f>IF(AND(Sheet1!AK4&gt;0,Sheet1!AL4="Actual"),SUM($B4:AJ4)+1,0)</f>
        <v>0</v>
      </c>
      <c r="AL4" s="2">
        <f>IF(AND(Sheet1!AL4&gt;0,Sheet1!AM4="Actual"),SUM($B4:AK4)+1,0)</f>
        <v>0</v>
      </c>
      <c r="AM4" s="2">
        <f>IF(AND(Sheet1!AM4&gt;0,Sheet1!AN4="Actual"),SUM($B4:AL4)+1,0)</f>
        <v>0</v>
      </c>
      <c r="AN4" s="2">
        <f>IF(AND(Sheet1!AN4&gt;0,Sheet1!AO4="Actual"),SUM($B4:AM4)+1,0)</f>
        <v>32768</v>
      </c>
      <c r="AO4" s="2">
        <f>IF(AND(Sheet1!AO4&gt;0,Sheet1!AP4="Actual"),SUM($B4:AN4)+1,0)</f>
        <v>0</v>
      </c>
      <c r="AP4" s="2">
        <f>IF(AND(Sheet1!AP4&gt;0,Sheet1!AQ4="Actual"),SUM($B4:AO4)+1,0)</f>
        <v>65536</v>
      </c>
      <c r="AQ4" s="2">
        <f>IF(AND(Sheet1!AQ4&gt;0,Sheet1!AR4="Actual"),SUM($B4:AP4)+1,0)</f>
        <v>0</v>
      </c>
      <c r="AR4" s="2">
        <f>IF(AND(Sheet1!AR4&gt;0,Sheet1!AS4="Actual"),SUM($B4:AQ4)+1,0)</f>
        <v>131072</v>
      </c>
      <c r="AS4" s="2">
        <f>IF(AND(Sheet1!AS4&gt;0,Sheet1!AT4="Actual"),SUM($B4:AR4)+1,0)</f>
        <v>0</v>
      </c>
      <c r="AT4" s="2">
        <f>IF(AND(Sheet1!AT4&gt;0,Sheet1!AU4="Actual"),SUM($B4:AS4)+1,0)</f>
        <v>262144</v>
      </c>
      <c r="AU4" s="2">
        <f>IF(AND(Sheet1!AU4&gt;0,Sheet1!AV4="Actual"),SUM($B4:AT4)+1,0)</f>
        <v>0</v>
      </c>
      <c r="AV4" s="2">
        <f>IF(AND(Sheet1!AV4&gt;0,Sheet1!AW4="Actual"),SUM($B4:AU4)+1,0)</f>
        <v>524288</v>
      </c>
      <c r="AW4" s="2">
        <f>IF(AND(Sheet1!AW4&gt;0,Sheet1!AX4="Actual"),SUM($B4:AV4)+1,0)</f>
        <v>0</v>
      </c>
      <c r="AX4" s="2">
        <f>IF(AND(Sheet1!AX4&gt;0,Sheet1!AY4="Actual"),SUM($B4:AW4)+1,0)</f>
        <v>1048576</v>
      </c>
      <c r="AY4" s="2">
        <f>IF(AND(Sheet1!AY4&gt;0,Sheet1!AZ4="Actual"),SUM($B4:AX4)+1,0)</f>
        <v>0</v>
      </c>
      <c r="AZ4" s="2">
        <f>IF(AND(Sheet1!AZ4&gt;0,Sheet1!BA4="Actual"),SUM($B4:AY4)+1,0)</f>
        <v>2097152</v>
      </c>
      <c r="BA4" s="2">
        <f>IF(AND(Sheet1!BA4&gt;0,Sheet1!BB4="Actual"),SUM($B4:AZ4)+1,0)</f>
        <v>0</v>
      </c>
      <c r="BB4" s="2">
        <f>IF(AND(Sheet1!BB4&gt;0,Sheet1!BC4="Actual"),SUM($B4:BA4)+1,0)</f>
        <v>4194304</v>
      </c>
      <c r="BC4" s="2">
        <f>IF(AND(Sheet1!BC4&gt;0,Sheet1!BD4="Actual"),SUM($B4:BB4)+1,0)</f>
        <v>0</v>
      </c>
      <c r="BD4" s="2">
        <f>IF(AND(Sheet1!BD4&gt;0,Sheet1!BE4="Actual"),SUM($B4:BC4)+1,0)</f>
        <v>8388608</v>
      </c>
      <c r="BE4" s="2">
        <f>IF(AND(Sheet1!BE4&gt;0,Sheet1!BF4="Actual"),SUM($B4:BD4)+1,0)</f>
        <v>0</v>
      </c>
      <c r="BF4" s="2">
        <f>IF(AND(Sheet1!BF4&gt;0,Sheet1!BG4="Actual"),SUM($B4:BE4)+1,0)</f>
        <v>16777216</v>
      </c>
      <c r="BG4" s="2">
        <f>IF(AND(Sheet1!BG4&gt;0,Sheet1!BH4="Actual"),SUM($B4:BF4)+1,0)</f>
        <v>0</v>
      </c>
      <c r="BH4" s="2">
        <f>IF(AND(Sheet1!BH4&gt;0,Sheet1!BI4="Actual"),SUM($B4:BG4)+1,0)</f>
        <v>33554432</v>
      </c>
      <c r="BI4" s="2">
        <f>IF(AND(Sheet1!BI4&gt;0,Sheet1!BJ4="Actual"),SUM($B4:BH4)+1,0)</f>
        <v>0</v>
      </c>
      <c r="BJ4" s="2">
        <f>IF(AND(Sheet1!BJ4&gt;0,Sheet1!BK4="Actual"),SUM($B4:BI4)+1,0)</f>
        <v>67108864</v>
      </c>
      <c r="BK4" s="2">
        <f>IF(AND(Sheet1!BK4&gt;0,Sheet1!BL4="Actual"),SUM($B4:BJ4)+1,0)</f>
        <v>0</v>
      </c>
      <c r="BL4" s="2">
        <f>IF(AND(Sheet1!BL4&gt;0,Sheet1!BM4="Actual"),SUM($B4:BK4)+1,0)</f>
        <v>134217728</v>
      </c>
      <c r="BM4" s="2">
        <f>IF(AND(Sheet1!BM4&gt;0,Sheet1!BN4="Actual"),SUM($B4:BL4)+1,0)</f>
        <v>0</v>
      </c>
      <c r="BN4" s="2">
        <f>IF(AND(Sheet1!BN4&gt;0,Sheet1!BO4="Actual"),SUM($B4:BM4)+1,0)</f>
        <v>268435456</v>
      </c>
      <c r="BO4" s="2">
        <f>IF(AND(Sheet1!BO4&gt;0,Sheet1!BP4="Actual"),SUM($B4:BN4)+1,0)</f>
        <v>0</v>
      </c>
      <c r="BP4" s="2">
        <f>IF(AND(Sheet1!BP4&gt;0,Sheet1!BQ4="Actual"),SUM($B4:BO4)+1,0)</f>
        <v>536870912</v>
      </c>
      <c r="BQ4" s="2">
        <f>IF(AND(Sheet1!BQ4&gt;0,Sheet1!BR4="Actual"),SUM($B4:BP4)+1,0)</f>
        <v>0</v>
      </c>
      <c r="BR4" s="2">
        <f>IF(AND(Sheet1!BR4&gt;0,Sheet1!BS4="Actual"),SUM($B4:BQ4)+1,0)</f>
        <v>1073741824</v>
      </c>
      <c r="BS4" s="2">
        <f>IF(AND(Sheet1!BS4&gt;0,Sheet1!BT4="Actual"),SUM($B4:BR4)+1,0)</f>
        <v>0</v>
      </c>
      <c r="BT4" s="2">
        <f>IF(AND(Sheet1!BT4&gt;0,Sheet1!BU4="Actual"),SUM($B4:BS4)+1,0)</f>
        <v>2147483648</v>
      </c>
      <c r="BU4" s="2">
        <f>IF(AND(Sheet1!BU4&gt;0,Sheet1!BV4="Actual"),SUM($B4:BT4)+1,0)</f>
        <v>0</v>
      </c>
    </row>
    <row r="5" spans="1:73" x14ac:dyDescent="0.25">
      <c r="A5" s="7" t="s">
        <v>88</v>
      </c>
      <c r="B5" s="2">
        <f t="array" ref="B5">IF(AND(Sheet1!B5&gt;0,Sheet1!C5="Actual"),1,0)</f>
        <v>0</v>
      </c>
      <c r="C5" s="2">
        <f t="array" ref="C5">IF(AND(Sheet1!C5&gt;0,Sheet1!D5="Actual"),1,0)</f>
        <v>0</v>
      </c>
      <c r="D5" s="2">
        <f>IF(AND(Sheet1!D5&gt;0,Sheet1!E5="Actual"),B5+1,0)</f>
        <v>0</v>
      </c>
      <c r="E5" s="2">
        <f>IF(AND(Sheet1!E5&gt;0,Sheet1!F5="Actual"),C5+1,0)</f>
        <v>0</v>
      </c>
      <c r="F5" s="2">
        <f t="array" ref="F5">IF(AND(Sheet1!F5&gt;0,Sheet1!G5="Actual"),B5+D5+1,0)</f>
        <v>0</v>
      </c>
      <c r="G5" s="2">
        <f t="array" ref="G5">IF(AND(Sheet1!G5&gt;0,Sheet1!H5="Actual"),C5+E5+1,0)</f>
        <v>0</v>
      </c>
      <c r="H5" s="2">
        <f>IF(AND(Sheet1!H5&gt;0,Sheet1!I5="Actual"),SUM($B5:G5)+1,0)</f>
        <v>0</v>
      </c>
      <c r="I5" s="2">
        <f>IF(AND(Sheet1!I5&gt;0,Sheet1!J5="Actual"),SUM($B5:H5)+1,0)</f>
        <v>0</v>
      </c>
      <c r="J5" s="2">
        <f>IF(AND(Sheet1!J5&gt;0,Sheet1!K5="Actual"),SUM($B5:I5)+1,0)</f>
        <v>1</v>
      </c>
      <c r="K5" s="2">
        <f>IF(AND(Sheet1!K5&gt;0,Sheet1!L5="Actual"),SUM($B5:J5)+1,0)</f>
        <v>0</v>
      </c>
      <c r="L5" s="2">
        <f>IF(AND(Sheet1!L5&gt;0,Sheet1!M5="Actual"),SUM($B5:K5)+1,0)</f>
        <v>2</v>
      </c>
      <c r="M5" s="2">
        <f>IF(AND(Sheet1!M5&gt;0,Sheet1!N5="Actual"),SUM($B5:L5)+1,0)</f>
        <v>0</v>
      </c>
      <c r="N5" s="2">
        <f>IF(AND(Sheet1!N5&gt;0,Sheet1!O5="Actual"),SUM($B5:M5)+1,0)</f>
        <v>4</v>
      </c>
      <c r="O5" s="2">
        <f>IF(AND(Sheet1!O5&gt;0,Sheet1!P5="Actual"),SUM($B5:N5)+1,0)</f>
        <v>0</v>
      </c>
      <c r="P5" s="2">
        <f>IF(AND(Sheet1!P5&gt;0,Sheet1!Q5="Actual"),SUM($B5:O5)+1,0)</f>
        <v>8</v>
      </c>
      <c r="Q5" s="2">
        <f>IF(AND(Sheet1!Q5&gt;0,Sheet1!R5="Actual"),SUM($B5:P5)+1,0)</f>
        <v>0</v>
      </c>
      <c r="R5" s="2">
        <f>IF(AND(Sheet1!R5&gt;0,Sheet1!S5="Actual"),SUM($B5:Q5)+1,0)</f>
        <v>16</v>
      </c>
      <c r="S5" s="2">
        <f>IF(AND(Sheet1!S5&gt;0,Sheet1!T5="Actual"),SUM($B5:R5)+1,0)</f>
        <v>0</v>
      </c>
      <c r="T5" s="2">
        <f>IF(AND(Sheet1!T5&gt;0,Sheet1!U5="Actual"),SUM($B5:S5)+1,0)</f>
        <v>32</v>
      </c>
      <c r="U5" s="2">
        <f>IF(AND(Sheet1!U5&gt;0,Sheet1!V5="Actual"),SUM($B5:T5)+1,0)</f>
        <v>0</v>
      </c>
      <c r="V5" s="2">
        <f>IF(AND(Sheet1!V5&gt;0,Sheet1!W5="Actual"),SUM($B5:U5)+1,0)</f>
        <v>64</v>
      </c>
      <c r="W5" s="2">
        <f>IF(AND(Sheet1!W5&gt;0,Sheet1!X5="Actual"),SUM($B5:V5)+1,0)</f>
        <v>0</v>
      </c>
      <c r="X5" s="2">
        <f>IF(AND(Sheet1!X5&gt;0,Sheet1!Y5="Actual"),SUM($B5:W5)+1,0)</f>
        <v>128</v>
      </c>
      <c r="Y5" s="2">
        <f>IF(AND(Sheet1!Y5&gt;0,Sheet1!Z5="Actual"),SUM($B5:X5)+1,0)</f>
        <v>0</v>
      </c>
      <c r="Z5" s="2">
        <f>IF(AND(Sheet1!Z5&gt;0,Sheet1!AA5="Actual"),SUM($B5:Y5)+1,0)</f>
        <v>256</v>
      </c>
      <c r="AA5" s="2">
        <f>IF(AND(Sheet1!AA5&gt;0,Sheet1!AB5="Actual"),SUM($B5:Z5)+1,0)</f>
        <v>0</v>
      </c>
      <c r="AB5" s="2">
        <f>IF(AND(Sheet1!AB5&gt;0,Sheet1!AC5="Actual"),SUM($B5:AA5)+1,0)</f>
        <v>512</v>
      </c>
      <c r="AC5" s="2">
        <f>IF(AND(Sheet1!AC5&gt;0,Sheet1!AD5="Actual"),SUM($B5:AB5)+1,0)</f>
        <v>0</v>
      </c>
      <c r="AD5" s="2">
        <f>IF(AND(Sheet1!AD5&gt;0,Sheet1!AE5="Actual"),SUM($B5:AC5)+1,0)</f>
        <v>1024</v>
      </c>
      <c r="AE5" s="2">
        <f>IF(AND(Sheet1!AE5&gt;0,Sheet1!AF5="Actual"),SUM($B5:AD5)+1,0)</f>
        <v>0</v>
      </c>
      <c r="AF5" s="2">
        <f>IF(AND(Sheet1!AF5&gt;0,Sheet1!AG5="Actual"),SUM($B5:AE5)+1,0)</f>
        <v>2048</v>
      </c>
      <c r="AG5" s="2">
        <f>IF(AND(Sheet1!AG5&gt;0,Sheet1!AH5="Actual"),SUM($B5:AF5)+1,0)</f>
        <v>0</v>
      </c>
      <c r="AH5" s="2">
        <f>IF(AND(Sheet1!AH5&gt;0,Sheet1!AI5="Actual"),SUM($B5:AG5)+1,0)</f>
        <v>4096</v>
      </c>
      <c r="AI5" s="2">
        <f>IF(AND(Sheet1!AI5&gt;0,Sheet1!AJ5="Actual"),SUM($B5:AH5)+1,0)</f>
        <v>0</v>
      </c>
      <c r="AJ5" s="2">
        <f>IF(AND(Sheet1!AJ5&gt;0,Sheet1!AK5="Actual"),SUM($B5:AI5)+1,0)</f>
        <v>8192</v>
      </c>
      <c r="AK5" s="2">
        <f>IF(AND(Sheet1!AK5&gt;0,Sheet1!AL5="Actual"),SUM($B5:AJ5)+1,0)</f>
        <v>0</v>
      </c>
      <c r="AL5" s="2">
        <f>IF(AND(Sheet1!AL5&gt;0,Sheet1!AM5="Actual"),SUM($B5:AK5)+1,0)</f>
        <v>16384</v>
      </c>
      <c r="AM5" s="2">
        <f>IF(AND(Sheet1!AM5&gt;0,Sheet1!AN5="Actual"),SUM($B5:AL5)+1,0)</f>
        <v>0</v>
      </c>
      <c r="AN5" s="2">
        <f>IF(AND(Sheet1!AN5&gt;0,Sheet1!AO5="Actual"),SUM($B5:AM5)+1,0)</f>
        <v>32768</v>
      </c>
      <c r="AO5" s="2">
        <f>IF(AND(Sheet1!AO5&gt;0,Sheet1!AP5="Actual"),SUM($B5:AN5)+1,0)</f>
        <v>0</v>
      </c>
      <c r="AP5" s="2">
        <f>IF(AND(Sheet1!AP5&gt;0,Sheet1!AQ5="Actual"),SUM($B5:AO5)+1,0)</f>
        <v>65536</v>
      </c>
      <c r="AQ5" s="2">
        <f>IF(AND(Sheet1!AQ5&gt;0,Sheet1!AR5="Actual"),SUM($B5:AP5)+1,0)</f>
        <v>0</v>
      </c>
      <c r="AR5" s="2">
        <f>IF(AND(Sheet1!AR5&gt;0,Sheet1!AS5="Actual"),SUM($B5:AQ5)+1,0)</f>
        <v>131072</v>
      </c>
      <c r="AS5" s="2">
        <f>IF(AND(Sheet1!AS5&gt;0,Sheet1!AT5="Actual"),SUM($B5:AR5)+1,0)</f>
        <v>0</v>
      </c>
      <c r="AT5" s="2">
        <f>IF(AND(Sheet1!AT5&gt;0,Sheet1!AU5="Actual"),SUM($B5:AS5)+1,0)</f>
        <v>262144</v>
      </c>
      <c r="AU5" s="2">
        <f>IF(AND(Sheet1!AU5&gt;0,Sheet1!AV5="Actual"),SUM($B5:AT5)+1,0)</f>
        <v>0</v>
      </c>
      <c r="AV5" s="2">
        <f>IF(AND(Sheet1!AV5&gt;0,Sheet1!AW5="Actual"),SUM($B5:AU5)+1,0)</f>
        <v>524288</v>
      </c>
      <c r="AW5" s="2">
        <f>IF(AND(Sheet1!AW5&gt;0,Sheet1!AX5="Actual"),SUM($B5:AV5)+1,0)</f>
        <v>0</v>
      </c>
      <c r="AX5" s="2">
        <f>IF(AND(Sheet1!AX5&gt;0,Sheet1!AY5="Actual"),SUM($B5:AW5)+1,0)</f>
        <v>1048576</v>
      </c>
      <c r="AY5" s="2">
        <f>IF(AND(Sheet1!AY5&gt;0,Sheet1!AZ5="Actual"),SUM($B5:AX5)+1,0)</f>
        <v>0</v>
      </c>
      <c r="AZ5" s="2">
        <f>IF(AND(Sheet1!AZ5&gt;0,Sheet1!BA5="Actual"),SUM($B5:AY5)+1,0)</f>
        <v>2097152</v>
      </c>
      <c r="BA5" s="2">
        <f>IF(AND(Sheet1!BA5&gt;0,Sheet1!BB5="Actual"),SUM($B5:AZ5)+1,0)</f>
        <v>0</v>
      </c>
      <c r="BB5" s="2">
        <f>IF(AND(Sheet1!BB5&gt;0,Sheet1!BC5="Actual"),SUM($B5:BA5)+1,0)</f>
        <v>4194304</v>
      </c>
      <c r="BC5" s="2">
        <f>IF(AND(Sheet1!BC5&gt;0,Sheet1!BD5="Actual"),SUM($B5:BB5)+1,0)</f>
        <v>0</v>
      </c>
      <c r="BD5" s="2">
        <f>IF(AND(Sheet1!BD5&gt;0,Sheet1!BE5="Actual"),SUM($B5:BC5)+1,0)</f>
        <v>8388608</v>
      </c>
      <c r="BE5" s="2">
        <f>IF(AND(Sheet1!BE5&gt;0,Sheet1!BF5="Actual"),SUM($B5:BD5)+1,0)</f>
        <v>0</v>
      </c>
      <c r="BF5" s="2">
        <f>IF(AND(Sheet1!BF5&gt;0,Sheet1!BG5="Actual"),SUM($B5:BE5)+1,0)</f>
        <v>16777216</v>
      </c>
      <c r="BG5" s="2">
        <f>IF(AND(Sheet1!BG5&gt;0,Sheet1!BH5="Actual"),SUM($B5:BF5)+1,0)</f>
        <v>0</v>
      </c>
      <c r="BH5" s="2">
        <f>IF(AND(Sheet1!BH5&gt;0,Sheet1!BI5="Actual"),SUM($B5:BG5)+1,0)</f>
        <v>33554432</v>
      </c>
      <c r="BI5" s="2">
        <f>IF(AND(Sheet1!BI5&gt;0,Sheet1!BJ5="Actual"),SUM($B5:BH5)+1,0)</f>
        <v>0</v>
      </c>
      <c r="BJ5" s="2">
        <f>IF(AND(Sheet1!BJ5&gt;0,Sheet1!BK5="Actual"),SUM($B5:BI5)+1,0)</f>
        <v>67108864</v>
      </c>
      <c r="BK5" s="2">
        <f>IF(AND(Sheet1!BK5&gt;0,Sheet1!BL5="Actual"),SUM($B5:BJ5)+1,0)</f>
        <v>0</v>
      </c>
      <c r="BL5" s="2">
        <f>IF(AND(Sheet1!BL5&gt;0,Sheet1!BM5="Actual"),SUM($B5:BK5)+1,0)</f>
        <v>134217728</v>
      </c>
      <c r="BM5" s="2">
        <f>IF(AND(Sheet1!BM5&gt;0,Sheet1!BN5="Actual"),SUM($B5:BL5)+1,0)</f>
        <v>0</v>
      </c>
      <c r="BN5" s="2">
        <f>IF(AND(Sheet1!BN5&gt;0,Sheet1!BO5="Actual"),SUM($B5:BM5)+1,0)</f>
        <v>268435456</v>
      </c>
      <c r="BO5" s="2">
        <f>IF(AND(Sheet1!BO5&gt;0,Sheet1!BP5="Actual"),SUM($B5:BN5)+1,0)</f>
        <v>0</v>
      </c>
      <c r="BP5" s="2">
        <f>IF(AND(Sheet1!BP5&gt;0,Sheet1!BQ5="Actual"),SUM($B5:BO5)+1,0)</f>
        <v>536870912</v>
      </c>
      <c r="BQ5" s="2">
        <f>IF(AND(Sheet1!BQ5&gt;0,Sheet1!BR5="Actual"),SUM($B5:BP5)+1,0)</f>
        <v>0</v>
      </c>
      <c r="BR5" s="2">
        <f>IF(AND(Sheet1!BR5&gt;0,Sheet1!BS5="Actual"),SUM($B5:BQ5)+1,0)</f>
        <v>1073741824</v>
      </c>
      <c r="BS5" s="2">
        <f>IF(AND(Sheet1!BS5&gt;0,Sheet1!BT5="Actual"),SUM($B5:BR5)+1,0)</f>
        <v>0</v>
      </c>
      <c r="BT5" s="2">
        <f>IF(AND(Sheet1!BT5&gt;0,Sheet1!BU5="Actual"),SUM($B5:BS5)+1,0)</f>
        <v>2147483648</v>
      </c>
      <c r="BU5" s="2">
        <f>IF(AND(Sheet1!BU5&gt;0,Sheet1!BV5="Actual"),SUM($B5:BT5)+1,0)</f>
        <v>0</v>
      </c>
    </row>
    <row r="6" spans="1:73" x14ac:dyDescent="0.25">
      <c r="A6" s="7" t="s">
        <v>87</v>
      </c>
      <c r="B6" s="2">
        <f t="array" ref="B6">IF(AND(Sheet1!B6&gt;0,Sheet1!C6="Actual"),1,0)</f>
        <v>0</v>
      </c>
      <c r="C6" s="2">
        <f t="array" ref="C6">IF(AND(Sheet1!C6&gt;0,Sheet1!D6="Actual"),1,0)</f>
        <v>0</v>
      </c>
      <c r="D6" s="2">
        <f>IF(AND(Sheet1!D6&gt;0,Sheet1!E6="Actual"),B6+1,0)</f>
        <v>1</v>
      </c>
      <c r="E6" s="2">
        <f>IF(AND(Sheet1!E6&gt;0,Sheet1!F6="Actual"),C6+1,0)</f>
        <v>0</v>
      </c>
      <c r="F6" s="2">
        <f t="array" ref="F6">IF(AND(Sheet1!F6&gt;0,Sheet1!G6="Actual"),B6+D6+1,0)</f>
        <v>2</v>
      </c>
      <c r="G6" s="2">
        <f t="array" ref="G6">IF(AND(Sheet1!G6&gt;0,Sheet1!H6="Actual"),C6+E6+1,0)</f>
        <v>0</v>
      </c>
      <c r="H6" s="2">
        <f>IF(AND(Sheet1!H6&gt;0,Sheet1!I6="Actual"),SUM($B6:G6)+1,0)</f>
        <v>4</v>
      </c>
      <c r="I6" s="2">
        <f>IF(AND(Sheet1!I6&gt;0,Sheet1!J6="Actual"),SUM($B6:H6)+1,0)</f>
        <v>0</v>
      </c>
      <c r="J6" s="2">
        <f>IF(AND(Sheet1!J6&gt;0,Sheet1!K6="Actual"),SUM($B6:I6)+1,0)</f>
        <v>8</v>
      </c>
      <c r="K6" s="2">
        <f>IF(AND(Sheet1!K6&gt;0,Sheet1!L6="Actual"),SUM($B6:J6)+1,0)</f>
        <v>0</v>
      </c>
      <c r="L6" s="2">
        <f>IF(AND(Sheet1!L6&gt;0,Sheet1!M6="Actual"),SUM($B6:K6)+1,0)</f>
        <v>16</v>
      </c>
      <c r="M6" s="2">
        <f>IF(AND(Sheet1!M6&gt;0,Sheet1!N6="Actual"),SUM($B6:L6)+1,0)</f>
        <v>0</v>
      </c>
      <c r="N6" s="2">
        <f>IF(AND(Sheet1!N6&gt;0,Sheet1!O6="Actual"),SUM($B6:M6)+1,0)</f>
        <v>32</v>
      </c>
      <c r="O6" s="2">
        <f>IF(AND(Sheet1!O6&gt;0,Sheet1!P6="Actual"),SUM($B6:N6)+1,0)</f>
        <v>0</v>
      </c>
      <c r="P6" s="2">
        <f>IF(AND(Sheet1!P6&gt;0,Sheet1!Q6="Actual"),SUM($B6:O6)+1,0)</f>
        <v>64</v>
      </c>
      <c r="Q6" s="2">
        <f>IF(AND(Sheet1!Q6&gt;0,Sheet1!R6="Actual"),SUM($B6:P6)+1,0)</f>
        <v>0</v>
      </c>
      <c r="R6" s="2">
        <f>IF(AND(Sheet1!R6&gt;0,Sheet1!S6="Actual"),SUM($B6:Q6)+1,0)</f>
        <v>128</v>
      </c>
      <c r="S6" s="2">
        <f>IF(AND(Sheet1!S6&gt;0,Sheet1!T6="Actual"),SUM($B6:R6)+1,0)</f>
        <v>0</v>
      </c>
      <c r="T6" s="2">
        <f>IF(AND(Sheet1!T6&gt;0,Sheet1!U6="Actual"),SUM($B6:S6)+1,0)</f>
        <v>256</v>
      </c>
      <c r="U6" s="2">
        <f>IF(AND(Sheet1!U6&gt;0,Sheet1!V6="Actual"),SUM($B6:T6)+1,0)</f>
        <v>0</v>
      </c>
      <c r="V6" s="2">
        <f>IF(AND(Sheet1!V6&gt;0,Sheet1!W6="Actual"),SUM($B6:U6)+1,0)</f>
        <v>512</v>
      </c>
      <c r="W6" s="2">
        <f>IF(AND(Sheet1!W6&gt;0,Sheet1!X6="Actual"),SUM($B6:V6)+1,0)</f>
        <v>0</v>
      </c>
      <c r="X6" s="2">
        <f>IF(AND(Sheet1!X6&gt;0,Sheet1!Y6="Actual"),SUM($B6:W6)+1,0)</f>
        <v>1024</v>
      </c>
      <c r="Y6" s="2">
        <f>IF(AND(Sheet1!Y6&gt;0,Sheet1!Z6="Actual"),SUM($B6:X6)+1,0)</f>
        <v>0</v>
      </c>
      <c r="Z6" s="2">
        <f>IF(AND(Sheet1!Z6&gt;0,Sheet1!AA6="Actual"),SUM($B6:Y6)+1,0)</f>
        <v>2048</v>
      </c>
      <c r="AA6" s="2">
        <f>IF(AND(Sheet1!AA6&gt;0,Sheet1!AB6="Actual"),SUM($B6:Z6)+1,0)</f>
        <v>0</v>
      </c>
      <c r="AB6" s="2">
        <f>IF(AND(Sheet1!AB6&gt;0,Sheet1!AC6="Actual"),SUM($B6:AA6)+1,0)</f>
        <v>4096</v>
      </c>
      <c r="AC6" s="2">
        <f>IF(AND(Sheet1!AC6&gt;0,Sheet1!AD6="Actual"),SUM($B6:AB6)+1,0)</f>
        <v>0</v>
      </c>
      <c r="AD6" s="2">
        <f>IF(AND(Sheet1!AD6&gt;0,Sheet1!AE6="Actual"),SUM($B6:AC6)+1,0)</f>
        <v>0</v>
      </c>
      <c r="AE6" s="2">
        <f>IF(AND(Sheet1!AE6&gt;0,Sheet1!AF6="Actual"),SUM($B6:AD6)+1,0)</f>
        <v>0</v>
      </c>
      <c r="AF6" s="2">
        <f>IF(AND(Sheet1!AF6&gt;0,Sheet1!AG6="Actual"),SUM($B6:AE6)+1,0)</f>
        <v>0</v>
      </c>
      <c r="AG6" s="2">
        <f>IF(AND(Sheet1!AG6&gt;0,Sheet1!AH6="Actual"),SUM($B6:AF6)+1,0)</f>
        <v>0</v>
      </c>
      <c r="AH6" s="2">
        <f>IF(AND(Sheet1!AH6&gt;0,Sheet1!AI6="Actual"),SUM($B6:AG6)+1,0)</f>
        <v>0</v>
      </c>
      <c r="AI6" s="2">
        <f>IF(AND(Sheet1!AI6&gt;0,Sheet1!AJ6="Actual"),SUM($B6:AH6)+1,0)</f>
        <v>0</v>
      </c>
      <c r="AJ6" s="2">
        <f>IF(AND(Sheet1!AJ6&gt;0,Sheet1!AK6="Actual"),SUM($B6:AI6)+1,0)</f>
        <v>8192</v>
      </c>
      <c r="AK6" s="2">
        <f>IF(AND(Sheet1!AK6&gt;0,Sheet1!AL6="Actual"),SUM($B6:AJ6)+1,0)</f>
        <v>0</v>
      </c>
      <c r="AL6" s="2">
        <f>IF(AND(Sheet1!AL6&gt;0,Sheet1!AM6="Actual"),SUM($B6:AK6)+1,0)</f>
        <v>16384</v>
      </c>
      <c r="AM6" s="2">
        <f>IF(AND(Sheet1!AM6&gt;0,Sheet1!AN6="Actual"),SUM($B6:AL6)+1,0)</f>
        <v>0</v>
      </c>
      <c r="AN6" s="2">
        <f>IF(AND(Sheet1!AN6&gt;0,Sheet1!AO6="Actual"),SUM($B6:AM6)+1,0)</f>
        <v>0</v>
      </c>
      <c r="AO6" s="2">
        <f>IF(AND(Sheet1!AO6&gt;0,Sheet1!AP6="Actual"),SUM($B6:AN6)+1,0)</f>
        <v>0</v>
      </c>
      <c r="AP6" s="2">
        <f>IF(AND(Sheet1!AP6&gt;0,Sheet1!AQ6="Actual"),SUM($B6:AO6)+1,0)</f>
        <v>0</v>
      </c>
      <c r="AQ6" s="2">
        <f>IF(AND(Sheet1!AQ6&gt;0,Sheet1!AR6="Actual"),SUM($B6:AP6)+1,0)</f>
        <v>0</v>
      </c>
      <c r="AR6" s="2">
        <f>IF(AND(Sheet1!AR6&gt;0,Sheet1!AS6="Actual"),SUM($B6:AQ6)+1,0)</f>
        <v>0</v>
      </c>
      <c r="AS6" s="2">
        <f>IF(AND(Sheet1!AS6&gt;0,Sheet1!AT6="Actual"),SUM($B6:AR6)+1,0)</f>
        <v>0</v>
      </c>
      <c r="AT6" s="2">
        <f>IF(AND(Sheet1!AT6&gt;0,Sheet1!AU6="Actual"),SUM($B6:AS6)+1,0)</f>
        <v>32768</v>
      </c>
      <c r="AU6" s="2">
        <f>IF(AND(Sheet1!AU6&gt;0,Sheet1!AV6="Actual"),SUM($B6:AT6)+1,0)</f>
        <v>0</v>
      </c>
      <c r="AV6" s="2">
        <f>IF(AND(Sheet1!AV6&gt;0,Sheet1!AW6="Actual"),SUM($B6:AU6)+1,0)</f>
        <v>65536</v>
      </c>
      <c r="AW6" s="2">
        <f>IF(AND(Sheet1!AW6&gt;0,Sheet1!AX6="Actual"),SUM($B6:AV6)+1,0)</f>
        <v>0</v>
      </c>
      <c r="AX6" s="2">
        <f>IF(AND(Sheet1!AX6&gt;0,Sheet1!AY6="Actual"),SUM($B6:AW6)+1,0)</f>
        <v>0</v>
      </c>
      <c r="AY6" s="2">
        <f>IF(AND(Sheet1!AY6&gt;0,Sheet1!AZ6="Actual"),SUM($B6:AX6)+1,0)</f>
        <v>0</v>
      </c>
      <c r="AZ6" s="2">
        <f>IF(AND(Sheet1!AZ6&gt;0,Sheet1!BA6="Actual"),SUM($B6:AY6)+1,0)</f>
        <v>131072</v>
      </c>
      <c r="BA6" s="2">
        <f>IF(AND(Sheet1!BA6&gt;0,Sheet1!BB6="Actual"),SUM($B6:AZ6)+1,0)</f>
        <v>0</v>
      </c>
      <c r="BB6" s="2">
        <f>IF(AND(Sheet1!BB6&gt;0,Sheet1!BC6="Actual"),SUM($B6:BA6)+1,0)</f>
        <v>262144</v>
      </c>
      <c r="BC6" s="2">
        <f>IF(AND(Sheet1!BC6&gt;0,Sheet1!BD6="Actual"),SUM($B6:BB6)+1,0)</f>
        <v>0</v>
      </c>
      <c r="BD6" s="2">
        <f>IF(AND(Sheet1!BD6&gt;0,Sheet1!BE6="Actual"),SUM($B6:BC6)+1,0)</f>
        <v>524288</v>
      </c>
      <c r="BE6" s="2">
        <f>IF(AND(Sheet1!BE6&gt;0,Sheet1!BF6="Actual"),SUM($B6:BD6)+1,0)</f>
        <v>0</v>
      </c>
      <c r="BF6" s="2">
        <f>IF(AND(Sheet1!BF6&gt;0,Sheet1!BG6="Actual"),SUM($B6:BE6)+1,0)</f>
        <v>1048576</v>
      </c>
      <c r="BG6" s="2">
        <f>IF(AND(Sheet1!BG6&gt;0,Sheet1!BH6="Actual"),SUM($B6:BF6)+1,0)</f>
        <v>0</v>
      </c>
      <c r="BH6" s="2">
        <f>IF(AND(Sheet1!BH6&gt;0,Sheet1!BI6="Actual"),SUM($B6:BG6)+1,0)</f>
        <v>0</v>
      </c>
      <c r="BI6" s="2">
        <f>IF(AND(Sheet1!BI6&gt;0,Sheet1!BJ6="Actual"),SUM($B6:BH6)+1,0)</f>
        <v>0</v>
      </c>
      <c r="BJ6" s="2">
        <f>IF(AND(Sheet1!BJ6&gt;0,Sheet1!BK6="Actual"),SUM($B6:BI6)+1,0)</f>
        <v>2097152</v>
      </c>
      <c r="BK6" s="2">
        <f>IF(AND(Sheet1!BK6&gt;0,Sheet1!BL6="Actual"),SUM($B6:BJ6)+1,0)</f>
        <v>0</v>
      </c>
      <c r="BL6" s="2">
        <f>IF(AND(Sheet1!BL6&gt;0,Sheet1!BM6="Actual"),SUM($B6:BK6)+1,0)</f>
        <v>4194304</v>
      </c>
      <c r="BM6" s="2">
        <f>IF(AND(Sheet1!BM6&gt;0,Sheet1!BN6="Actual"),SUM($B6:BL6)+1,0)</f>
        <v>0</v>
      </c>
      <c r="BN6" s="2">
        <f>IF(AND(Sheet1!BN6&gt;0,Sheet1!BO6="Actual"),SUM($B6:BM6)+1,0)</f>
        <v>0</v>
      </c>
      <c r="BO6" s="2">
        <f>IF(AND(Sheet1!BO6&gt;0,Sheet1!BP6="Actual"),SUM($B6:BN6)+1,0)</f>
        <v>0</v>
      </c>
      <c r="BP6" s="2">
        <f>IF(AND(Sheet1!BP6&gt;0,Sheet1!BQ6="Actual"),SUM($B6:BO6)+1,0)</f>
        <v>0</v>
      </c>
      <c r="BQ6" s="2">
        <f>IF(AND(Sheet1!BQ6&gt;0,Sheet1!BR6="Actual"),SUM($B6:BP6)+1,0)</f>
        <v>0</v>
      </c>
      <c r="BR6" s="2">
        <f>IF(AND(Sheet1!BR6&gt;0,Sheet1!BS6="Actual"),SUM($B6:BQ6)+1,0)</f>
        <v>0</v>
      </c>
      <c r="BS6" s="2">
        <f>IF(AND(Sheet1!BS6&gt;0,Sheet1!BT6="Actual"),SUM($B6:BR6)+1,0)</f>
        <v>0</v>
      </c>
      <c r="BT6" s="2">
        <f>IF(AND(Sheet1!BT6&gt;0,Sheet1!BU6="Actual"),SUM($B6:BS6)+1,0)</f>
        <v>0</v>
      </c>
      <c r="BU6" s="2">
        <f>IF(AND(Sheet1!BU6&gt;0,Sheet1!BV6="Actual"),SUM($B6:BT6)+1,0)</f>
        <v>0</v>
      </c>
    </row>
    <row r="7" spans="1:73" x14ac:dyDescent="0.25">
      <c r="A7" s="7" t="s">
        <v>91</v>
      </c>
      <c r="B7" s="2">
        <f t="array" ref="B7">IF(AND(Sheet1!B7&gt;0,Sheet1!C7="Actual"),1,0)</f>
        <v>0</v>
      </c>
      <c r="C7" s="2">
        <f t="array" ref="C7">IF(AND(Sheet1!C7&gt;0,Sheet1!D7="Actual"),1,0)</f>
        <v>0</v>
      </c>
      <c r="D7" s="2">
        <f>IF(AND(Sheet1!D7&gt;0,Sheet1!E7="Actual"),B7+1,0)</f>
        <v>0</v>
      </c>
      <c r="E7" s="2">
        <f>IF(AND(Sheet1!E7&gt;0,Sheet1!F7="Actual"),C7+1,0)</f>
        <v>0</v>
      </c>
      <c r="F7" s="2">
        <f t="array" ref="F7">IF(AND(Sheet1!F7&gt;0,Sheet1!G7="Actual"),B7+D7+1,0)</f>
        <v>0</v>
      </c>
      <c r="G7" s="2">
        <f t="array" ref="G7">IF(AND(Sheet1!G7&gt;0,Sheet1!H7="Actual"),C7+E7+1,0)</f>
        <v>0</v>
      </c>
      <c r="H7" s="2">
        <f>IF(AND(Sheet1!H7&gt;0,Sheet1!I7="Actual"),SUM($B7:G7)+1,0)</f>
        <v>1</v>
      </c>
      <c r="I7" s="2">
        <f>IF(AND(Sheet1!I7&gt;0,Sheet1!J7="Actual"),SUM($B7:H7)+1,0)</f>
        <v>0</v>
      </c>
      <c r="J7" s="2">
        <f>IF(AND(Sheet1!J7&gt;0,Sheet1!K7="Actual"),SUM($B7:I7)+1,0)</f>
        <v>0</v>
      </c>
      <c r="K7" s="2">
        <f>IF(AND(Sheet1!K7&gt;0,Sheet1!L7="Actual"),SUM($B7:J7)+1,0)</f>
        <v>0</v>
      </c>
      <c r="L7" s="2">
        <f>IF(AND(Sheet1!L7&gt;0,Sheet1!M7="Actual"),SUM($B7:K7)+1,0)</f>
        <v>0</v>
      </c>
      <c r="M7" s="2">
        <f>IF(AND(Sheet1!M7&gt;0,Sheet1!N7="Actual"),SUM($B7:L7)+1,0)</f>
        <v>0</v>
      </c>
      <c r="N7" s="2">
        <f>IF(AND(Sheet1!N7&gt;0,Sheet1!O7="Actual"),SUM($B7:M7)+1,0)</f>
        <v>0</v>
      </c>
      <c r="O7" s="2">
        <f>IF(AND(Sheet1!O7&gt;0,Sheet1!P7="Actual"),SUM($B7:N7)+1,0)</f>
        <v>0</v>
      </c>
      <c r="P7" s="2">
        <f>IF(AND(Sheet1!P7&gt;0,Sheet1!Q7="Actual"),SUM($B7:O7)+1,0)</f>
        <v>0</v>
      </c>
      <c r="Q7" s="2">
        <f>IF(AND(Sheet1!Q7&gt;0,Sheet1!R7="Actual"),SUM($B7:P7)+1,0)</f>
        <v>0</v>
      </c>
      <c r="R7" s="2">
        <f>IF(AND(Sheet1!R7&gt;0,Sheet1!S7="Actual"),SUM($B7:Q7)+1,0)</f>
        <v>2</v>
      </c>
      <c r="S7" s="2">
        <f>IF(AND(Sheet1!S7&gt;0,Sheet1!T7="Actual"),SUM($B7:R7)+1,0)</f>
        <v>0</v>
      </c>
      <c r="T7" s="2">
        <f>IF(AND(Sheet1!T7&gt;0,Sheet1!U7="Actual"),SUM($B7:S7)+1,0)</f>
        <v>0</v>
      </c>
      <c r="U7" s="2">
        <f>IF(AND(Sheet1!U7&gt;0,Sheet1!V7="Actual"),SUM($B7:T7)+1,0)</f>
        <v>0</v>
      </c>
      <c r="V7" s="2">
        <f>IF(AND(Sheet1!V7&gt;0,Sheet1!W7="Actual"),SUM($B7:U7)+1,0)</f>
        <v>4</v>
      </c>
      <c r="W7" s="2">
        <f>IF(AND(Sheet1!W7&gt;0,Sheet1!X7="Actual"),SUM($B7:V7)+1,0)</f>
        <v>0</v>
      </c>
      <c r="X7" s="2">
        <f>IF(AND(Sheet1!X7&gt;0,Sheet1!Y7="Actual"),SUM($B7:W7)+1,0)</f>
        <v>0</v>
      </c>
      <c r="Y7" s="2">
        <f>IF(AND(Sheet1!Y7&gt;0,Sheet1!Z7="Actual"),SUM($B7:X7)+1,0)</f>
        <v>0</v>
      </c>
      <c r="Z7" s="2">
        <f>IF(AND(Sheet1!Z7&gt;0,Sheet1!AA7="Actual"),SUM($B7:Y7)+1,0)</f>
        <v>0</v>
      </c>
      <c r="AA7" s="2">
        <f>IF(AND(Sheet1!AA7&gt;0,Sheet1!AB7="Actual"),SUM($B7:Z7)+1,0)</f>
        <v>0</v>
      </c>
      <c r="AB7" s="2">
        <f>IF(AND(Sheet1!AB7&gt;0,Sheet1!AC7="Actual"),SUM($B7:AA7)+1,0)</f>
        <v>8</v>
      </c>
      <c r="AC7" s="2">
        <f>IF(AND(Sheet1!AC7&gt;0,Sheet1!AD7="Actual"),SUM($B7:AB7)+1,0)</f>
        <v>0</v>
      </c>
      <c r="AD7" s="2">
        <f>IF(AND(Sheet1!AD7&gt;0,Sheet1!AE7="Actual"),SUM($B7:AC7)+1,0)</f>
        <v>0</v>
      </c>
      <c r="AE7" s="2">
        <f>IF(AND(Sheet1!AE7&gt;0,Sheet1!AF7="Actual"),SUM($B7:AD7)+1,0)</f>
        <v>0</v>
      </c>
      <c r="AF7" s="2">
        <f>IF(AND(Sheet1!AF7&gt;0,Sheet1!AG7="Actual"),SUM($B7:AE7)+1,0)</f>
        <v>16</v>
      </c>
      <c r="AG7" s="2">
        <f>IF(AND(Sheet1!AG7&gt;0,Sheet1!AH7="Actual"),SUM($B7:AF7)+1,0)</f>
        <v>0</v>
      </c>
      <c r="AH7" s="2">
        <f>IF(AND(Sheet1!AH7&gt;0,Sheet1!AI7="Actual"),SUM($B7:AG7)+1,0)</f>
        <v>0</v>
      </c>
      <c r="AI7" s="2">
        <f>IF(AND(Sheet1!AI7&gt;0,Sheet1!AJ7="Actual"),SUM($B7:AH7)+1,0)</f>
        <v>0</v>
      </c>
      <c r="AJ7" s="2">
        <f>IF(AND(Sheet1!AJ7&gt;0,Sheet1!AK7="Actual"),SUM($B7:AI7)+1,0)</f>
        <v>32</v>
      </c>
      <c r="AK7" s="2">
        <f>IF(AND(Sheet1!AK7&gt;0,Sheet1!AL7="Actual"),SUM($B7:AJ7)+1,0)</f>
        <v>0</v>
      </c>
      <c r="AL7" s="2">
        <f>IF(AND(Sheet1!AL7&gt;0,Sheet1!AM7="Actual"),SUM($B7:AK7)+1,0)</f>
        <v>64</v>
      </c>
      <c r="AM7" s="2">
        <f>IF(AND(Sheet1!AM7&gt;0,Sheet1!AN7="Actual"),SUM($B7:AL7)+1,0)</f>
        <v>0</v>
      </c>
      <c r="AN7" s="2">
        <f>IF(AND(Sheet1!AN7&gt;0,Sheet1!AO7="Actual"),SUM($B7:AM7)+1,0)</f>
        <v>128</v>
      </c>
      <c r="AO7" s="2">
        <f>IF(AND(Sheet1!AO7&gt;0,Sheet1!AP7="Actual"),SUM($B7:AN7)+1,0)</f>
        <v>0</v>
      </c>
      <c r="AP7" s="2">
        <f>IF(AND(Sheet1!AP7&gt;0,Sheet1!AQ7="Actual"),SUM($B7:AO7)+1,0)</f>
        <v>256</v>
      </c>
      <c r="AQ7" s="2">
        <f>IF(AND(Sheet1!AQ7&gt;0,Sheet1!AR7="Actual"),SUM($B7:AP7)+1,0)</f>
        <v>0</v>
      </c>
      <c r="AR7" s="2">
        <f>IF(AND(Sheet1!AR7&gt;0,Sheet1!AS7="Actual"),SUM($B7:AQ7)+1,0)</f>
        <v>0</v>
      </c>
      <c r="AS7" s="2">
        <f>IF(AND(Sheet1!AS7&gt;0,Sheet1!AT7="Actual"),SUM($B7:AR7)+1,0)</f>
        <v>0</v>
      </c>
      <c r="AT7" s="2">
        <f>IF(AND(Sheet1!AT7&gt;0,Sheet1!AU7="Actual"),SUM($B7:AS7)+1,0)</f>
        <v>512</v>
      </c>
      <c r="AU7" s="2">
        <f>IF(AND(Sheet1!AU7&gt;0,Sheet1!AV7="Actual"),SUM($B7:AT7)+1,0)</f>
        <v>0</v>
      </c>
      <c r="AV7" s="2">
        <f>IF(AND(Sheet1!AV7&gt;0,Sheet1!AW7="Actual"),SUM($B7:AU7)+1,0)</f>
        <v>1024</v>
      </c>
      <c r="AW7" s="2">
        <f>IF(AND(Sheet1!AW7&gt;0,Sheet1!AX7="Actual"),SUM($B7:AV7)+1,0)</f>
        <v>0</v>
      </c>
      <c r="AX7" s="2">
        <f>IF(AND(Sheet1!AX7&gt;0,Sheet1!AY7="Actual"),SUM($B7:AW7)+1,0)</f>
        <v>0</v>
      </c>
      <c r="AY7" s="2">
        <f>IF(AND(Sheet1!AY7&gt;0,Sheet1!AZ7="Actual"),SUM($B7:AX7)+1,0)</f>
        <v>0</v>
      </c>
      <c r="AZ7" s="2">
        <f>IF(AND(Sheet1!AZ7&gt;0,Sheet1!BA7="Actual"),SUM($B7:AY7)+1,0)</f>
        <v>0</v>
      </c>
      <c r="BA7" s="2">
        <f>IF(AND(Sheet1!BA7&gt;0,Sheet1!BB7="Actual"),SUM($B7:AZ7)+1,0)</f>
        <v>0</v>
      </c>
      <c r="BB7" s="2">
        <f>IF(AND(Sheet1!BB7&gt;0,Sheet1!BC7="Actual"),SUM($B7:BA7)+1,0)</f>
        <v>0</v>
      </c>
      <c r="BC7" s="2">
        <f>IF(AND(Sheet1!BC7&gt;0,Sheet1!BD7="Actual"),SUM($B7:BB7)+1,0)</f>
        <v>0</v>
      </c>
      <c r="BD7" s="2">
        <f>IF(AND(Sheet1!BD7&gt;0,Sheet1!BE7="Actual"),SUM($B7:BC7)+1,0)</f>
        <v>2048</v>
      </c>
      <c r="BE7" s="2">
        <f>IF(AND(Sheet1!BE7&gt;0,Sheet1!BF7="Actual"),SUM($B7:BD7)+1,0)</f>
        <v>0</v>
      </c>
      <c r="BF7" s="2">
        <f>IF(AND(Sheet1!BF7&gt;0,Sheet1!BG7="Actual"),SUM($B7:BE7)+1,0)</f>
        <v>4096</v>
      </c>
      <c r="BG7" s="2">
        <f>IF(AND(Sheet1!BG7&gt;0,Sheet1!BH7="Actual"),SUM($B7:BF7)+1,0)</f>
        <v>0</v>
      </c>
      <c r="BH7" s="2">
        <f>IF(AND(Sheet1!BH7&gt;0,Sheet1!BI7="Actual"),SUM($B7:BG7)+1,0)</f>
        <v>0</v>
      </c>
      <c r="BI7" s="2">
        <f>IF(AND(Sheet1!BI7&gt;0,Sheet1!BJ7="Actual"),SUM($B7:BH7)+1,0)</f>
        <v>0</v>
      </c>
      <c r="BJ7" s="2">
        <f>IF(AND(Sheet1!BJ7&gt;0,Sheet1!BK7="Actual"),SUM($B7:BI7)+1,0)</f>
        <v>0</v>
      </c>
      <c r="BK7" s="2">
        <f>IF(AND(Sheet1!BK7&gt;0,Sheet1!BL7="Actual"),SUM($B7:BJ7)+1,0)</f>
        <v>0</v>
      </c>
      <c r="BL7" s="2">
        <f>IF(AND(Sheet1!BL7&gt;0,Sheet1!BM7="Actual"),SUM($B7:BK7)+1,0)</f>
        <v>0</v>
      </c>
      <c r="BM7" s="2">
        <f>IF(AND(Sheet1!BM7&gt;0,Sheet1!BN7="Actual"),SUM($B7:BL7)+1,0)</f>
        <v>0</v>
      </c>
      <c r="BN7" s="2">
        <f>IF(AND(Sheet1!BN7&gt;0,Sheet1!BO7="Actual"),SUM($B7:BM7)+1,0)</f>
        <v>8192</v>
      </c>
      <c r="BO7" s="2">
        <f>IF(AND(Sheet1!BO7&gt;0,Sheet1!BP7="Actual"),SUM($B7:BN7)+1,0)</f>
        <v>0</v>
      </c>
      <c r="BP7" s="2">
        <f>IF(AND(Sheet1!BP7&gt;0,Sheet1!BQ7="Actual"),SUM($B7:BO7)+1,0)</f>
        <v>16384</v>
      </c>
      <c r="BQ7" s="2">
        <f>IF(AND(Sheet1!BQ7&gt;0,Sheet1!BR7="Actual"),SUM($B7:BP7)+1,0)</f>
        <v>0</v>
      </c>
      <c r="BR7" s="2">
        <f>IF(AND(Sheet1!BR7&gt;0,Sheet1!BS7="Actual"),SUM($B7:BQ7)+1,0)</f>
        <v>32768</v>
      </c>
      <c r="BS7" s="2">
        <f>IF(AND(Sheet1!BS7&gt;0,Sheet1!BT7="Actual"),SUM($B7:BR7)+1,0)</f>
        <v>0</v>
      </c>
      <c r="BT7" s="2">
        <f>IF(AND(Sheet1!BT7&gt;0,Sheet1!BU7="Actual"),SUM($B7:BS7)+1,0)</f>
        <v>65536</v>
      </c>
      <c r="BU7" s="2">
        <f>IF(AND(Sheet1!BU7&gt;0,Sheet1!BV7="Actual"),SUM($B7:BT7)+1,0)</f>
        <v>0</v>
      </c>
    </row>
    <row r="8" spans="1:73" x14ac:dyDescent="0.25">
      <c r="A8" s="7" t="s">
        <v>89</v>
      </c>
      <c r="B8" s="2">
        <f t="array" ref="B8">IF(AND(Sheet1!B8&gt;0,Sheet1!C8="Actual"),1,0)</f>
        <v>1</v>
      </c>
      <c r="C8" s="2">
        <f t="array" ref="C8">IF(AND(Sheet1!C8&gt;0,Sheet1!D8="Actual"),1,0)</f>
        <v>0</v>
      </c>
      <c r="D8" s="2">
        <f>IF(AND(Sheet1!D8&gt;0,Sheet1!E8="Actual"),B8+1,0)</f>
        <v>2</v>
      </c>
      <c r="E8" s="2">
        <f>IF(AND(Sheet1!E8&gt;0,Sheet1!F8="Actual"),C8+1,0)</f>
        <v>0</v>
      </c>
      <c r="F8" s="2">
        <f t="array" ref="F8">IF(AND(Sheet1!F8&gt;0,Sheet1!G8="Actual"),B8+D8+1,0)</f>
        <v>4</v>
      </c>
      <c r="G8" s="2">
        <f t="array" ref="G8">IF(AND(Sheet1!G8&gt;0,Sheet1!H8="Actual"),C8+E8+1,0)</f>
        <v>0</v>
      </c>
      <c r="H8" s="2">
        <f>IF(AND(Sheet1!H8&gt;0,Sheet1!I8="Actual"),SUM($B8:G8)+1,0)</f>
        <v>8</v>
      </c>
      <c r="I8" s="2">
        <f>IF(AND(Sheet1!I8&gt;0,Sheet1!J8="Actual"),SUM($B8:H8)+1,0)</f>
        <v>0</v>
      </c>
      <c r="J8" s="2">
        <f>IF(AND(Sheet1!J8&gt;0,Sheet1!K8="Actual"),SUM($B8:I8)+1,0)</f>
        <v>16</v>
      </c>
      <c r="K8" s="2">
        <f>IF(AND(Sheet1!K8&gt;0,Sheet1!L8="Actual"),SUM($B8:J8)+1,0)</f>
        <v>0</v>
      </c>
      <c r="L8" s="2">
        <f>IF(AND(Sheet1!L8&gt;0,Sheet1!M8="Actual"),SUM($B8:K8)+1,0)</f>
        <v>32</v>
      </c>
      <c r="M8" s="2">
        <f>IF(AND(Sheet1!M8&gt;0,Sheet1!N8="Actual"),SUM($B8:L8)+1,0)</f>
        <v>0</v>
      </c>
      <c r="N8" s="2">
        <f>IF(AND(Sheet1!N8&gt;0,Sheet1!O8="Actual"),SUM($B8:M8)+1,0)</f>
        <v>64</v>
      </c>
      <c r="O8" s="2">
        <f>IF(AND(Sheet1!O8&gt;0,Sheet1!P8="Actual"),SUM($B8:N8)+1,0)</f>
        <v>0</v>
      </c>
      <c r="P8" s="2">
        <f>IF(AND(Sheet1!P8&gt;0,Sheet1!Q8="Actual"),SUM($B8:O8)+1,0)</f>
        <v>128</v>
      </c>
      <c r="Q8" s="2">
        <f>IF(AND(Sheet1!Q8&gt;0,Sheet1!R8="Actual"),SUM($B8:P8)+1,0)</f>
        <v>0</v>
      </c>
      <c r="R8" s="2">
        <f>IF(AND(Sheet1!R8&gt;0,Sheet1!S8="Actual"),SUM($B8:Q8)+1,0)</f>
        <v>256</v>
      </c>
      <c r="S8" s="2">
        <f>IF(AND(Sheet1!S8&gt;0,Sheet1!T8="Actual"),SUM($B8:R8)+1,0)</f>
        <v>0</v>
      </c>
      <c r="T8" s="2">
        <f>IF(AND(Sheet1!T8&gt;0,Sheet1!U8="Actual"),SUM($B8:S8)+1,0)</f>
        <v>512</v>
      </c>
      <c r="U8" s="2">
        <f>IF(AND(Sheet1!U8&gt;0,Sheet1!V8="Actual"),SUM($B8:T8)+1,0)</f>
        <v>0</v>
      </c>
      <c r="V8" s="2">
        <f>IF(AND(Sheet1!V8&gt;0,Sheet1!W8="Actual"),SUM($B8:U8)+1,0)</f>
        <v>1024</v>
      </c>
      <c r="W8" s="2">
        <f>IF(AND(Sheet1!W8&gt;0,Sheet1!X8="Actual"),SUM($B8:V8)+1,0)</f>
        <v>0</v>
      </c>
      <c r="X8" s="2">
        <f>IF(AND(Sheet1!X8&gt;0,Sheet1!Y8="Actual"),SUM($B8:W8)+1,0)</f>
        <v>2048</v>
      </c>
      <c r="Y8" s="2">
        <f>IF(AND(Sheet1!Y8&gt;0,Sheet1!Z8="Actual"),SUM($B8:X8)+1,0)</f>
        <v>0</v>
      </c>
      <c r="Z8" s="2">
        <f>IF(AND(Sheet1!Z8&gt;0,Sheet1!AA8="Actual"),SUM($B8:Y8)+1,0)</f>
        <v>4096</v>
      </c>
      <c r="AA8" s="2">
        <f>IF(AND(Sheet1!AA8&gt;0,Sheet1!AB8="Actual"),SUM($B8:Z8)+1,0)</f>
        <v>0</v>
      </c>
      <c r="AB8" s="2">
        <f>IF(AND(Sheet1!AB8&gt;0,Sheet1!AC8="Actual"),SUM($B8:AA8)+1,0)</f>
        <v>8192</v>
      </c>
      <c r="AC8" s="2">
        <f>IF(AND(Sheet1!AC8&gt;0,Sheet1!AD8="Actual"),SUM($B8:AB8)+1,0)</f>
        <v>0</v>
      </c>
      <c r="AD8" s="2">
        <f>IF(AND(Sheet1!AD8&gt;0,Sheet1!AE8="Actual"),SUM($B8:AC8)+1,0)</f>
        <v>16384</v>
      </c>
      <c r="AE8" s="2">
        <f>IF(AND(Sheet1!AE8&gt;0,Sheet1!AF8="Actual"),SUM($B8:AD8)+1,0)</f>
        <v>0</v>
      </c>
      <c r="AF8" s="2">
        <f>IF(AND(Sheet1!AF8&gt;0,Sheet1!AG8="Actual"),SUM($B8:AE8)+1,0)</f>
        <v>32768</v>
      </c>
      <c r="AG8" s="2">
        <f>IF(AND(Sheet1!AG8&gt;0,Sheet1!AH8="Actual"),SUM($B8:AF8)+1,0)</f>
        <v>0</v>
      </c>
      <c r="AH8" s="2">
        <f>IF(AND(Sheet1!AH8&gt;0,Sheet1!AI8="Actual"),SUM($B8:AG8)+1,0)</f>
        <v>65536</v>
      </c>
      <c r="AI8" s="2">
        <f>IF(AND(Sheet1!AI8&gt;0,Sheet1!AJ8="Actual"),SUM($B8:AH8)+1,0)</f>
        <v>0</v>
      </c>
      <c r="AJ8" s="2">
        <f>IF(AND(Sheet1!AJ8&gt;0,Sheet1!AK8="Actual"),SUM($B8:AI8)+1,0)</f>
        <v>131072</v>
      </c>
      <c r="AK8" s="2">
        <f>IF(AND(Sheet1!AK8&gt;0,Sheet1!AL8="Actual"),SUM($B8:AJ8)+1,0)</f>
        <v>0</v>
      </c>
      <c r="AL8" s="2">
        <f>IF(AND(Sheet1!AL8&gt;0,Sheet1!AM8="Actual"),SUM($B8:AK8)+1,0)</f>
        <v>262144</v>
      </c>
      <c r="AM8" s="2">
        <f>IF(AND(Sheet1!AM8&gt;0,Sheet1!AN8="Actual"),SUM($B8:AL8)+1,0)</f>
        <v>0</v>
      </c>
      <c r="AN8" s="2">
        <f>IF(AND(Sheet1!AN8&gt;0,Sheet1!AO8="Actual"),SUM($B8:AM8)+1,0)</f>
        <v>524288</v>
      </c>
      <c r="AO8" s="2">
        <f>IF(AND(Sheet1!AO8&gt;0,Sheet1!AP8="Actual"),SUM($B8:AN8)+1,0)</f>
        <v>0</v>
      </c>
      <c r="AP8" s="2">
        <f>IF(AND(Sheet1!AP8&gt;0,Sheet1!AQ8="Actual"),SUM($B8:AO8)+1,0)</f>
        <v>1048576</v>
      </c>
      <c r="AQ8" s="2">
        <f>IF(AND(Sheet1!AQ8&gt;0,Sheet1!AR8="Actual"),SUM($B8:AP8)+1,0)</f>
        <v>0</v>
      </c>
      <c r="AR8" s="2">
        <f>IF(AND(Sheet1!AR8&gt;0,Sheet1!AS8="Actual"),SUM($B8:AQ8)+1,0)</f>
        <v>2097152</v>
      </c>
      <c r="AS8" s="2">
        <f>IF(AND(Sheet1!AS8&gt;0,Sheet1!AT8="Actual"),SUM($B8:AR8)+1,0)</f>
        <v>0</v>
      </c>
      <c r="AT8" s="2">
        <f>IF(AND(Sheet1!AT8&gt;0,Sheet1!AU8="Actual"),SUM($B8:AS8)+1,0)</f>
        <v>4194304</v>
      </c>
      <c r="AU8" s="2">
        <f>IF(AND(Sheet1!AU8&gt;0,Sheet1!AV8="Actual"),SUM($B8:AT8)+1,0)</f>
        <v>0</v>
      </c>
      <c r="AV8" s="2">
        <f>IF(AND(Sheet1!AV8&gt;0,Sheet1!AW8="Actual"),SUM($B8:AU8)+1,0)</f>
        <v>8388608</v>
      </c>
      <c r="AW8" s="2">
        <f>IF(AND(Sheet1!AW8&gt;0,Sheet1!AX8="Actual"),SUM($B8:AV8)+1,0)</f>
        <v>0</v>
      </c>
      <c r="AX8" s="2">
        <f>IF(AND(Sheet1!AX8&gt;0,Sheet1!AY8="Actual"),SUM($B8:AW8)+1,0)</f>
        <v>16777216</v>
      </c>
      <c r="AY8" s="2">
        <f>IF(AND(Sheet1!AY8&gt;0,Sheet1!AZ8="Actual"),SUM($B8:AX8)+1,0)</f>
        <v>0</v>
      </c>
      <c r="AZ8" s="2">
        <f>IF(AND(Sheet1!AZ8&gt;0,Sheet1!BA8="Actual"),SUM($B8:AY8)+1,0)</f>
        <v>33554432</v>
      </c>
      <c r="BA8" s="2">
        <f>IF(AND(Sheet1!BA8&gt;0,Sheet1!BB8="Actual"),SUM($B8:AZ8)+1,0)</f>
        <v>0</v>
      </c>
      <c r="BB8" s="2">
        <f>IF(AND(Sheet1!BB8&gt;0,Sheet1!BC8="Actual"),SUM($B8:BA8)+1,0)</f>
        <v>67108864</v>
      </c>
      <c r="BC8" s="2">
        <f>IF(AND(Sheet1!BC8&gt;0,Sheet1!BD8="Actual"),SUM($B8:BB8)+1,0)</f>
        <v>0</v>
      </c>
      <c r="BD8" s="2">
        <f>IF(AND(Sheet1!BD8&gt;0,Sheet1!BE8="Actual"),SUM($B8:BC8)+1,0)</f>
        <v>134217728</v>
      </c>
      <c r="BE8" s="2">
        <f>IF(AND(Sheet1!BE8&gt;0,Sheet1!BF8="Actual"),SUM($B8:BD8)+1,0)</f>
        <v>0</v>
      </c>
      <c r="BF8" s="2">
        <f>IF(AND(Sheet1!BF8&gt;0,Sheet1!BG8="Actual"),SUM($B8:BE8)+1,0)</f>
        <v>268435456</v>
      </c>
      <c r="BG8" s="2">
        <f>IF(AND(Sheet1!BG8&gt;0,Sheet1!BH8="Actual"),SUM($B8:BF8)+1,0)</f>
        <v>0</v>
      </c>
      <c r="BH8" s="2">
        <f>IF(AND(Sheet1!BH8&gt;0,Sheet1!BI8="Actual"),SUM($B8:BG8)+1,0)</f>
        <v>536870912</v>
      </c>
      <c r="BI8" s="2">
        <f>IF(AND(Sheet1!BI8&gt;0,Sheet1!BJ8="Actual"),SUM($B8:BH8)+1,0)</f>
        <v>0</v>
      </c>
      <c r="BJ8" s="2">
        <f>IF(AND(Sheet1!BJ8&gt;0,Sheet1!BK8="Actual"),SUM($B8:BI8)+1,0)</f>
        <v>1073741824</v>
      </c>
      <c r="BK8" s="2">
        <f>IF(AND(Sheet1!BK8&gt;0,Sheet1!BL8="Actual"),SUM($B8:BJ8)+1,0)</f>
        <v>0</v>
      </c>
      <c r="BL8" s="2">
        <f>IF(AND(Sheet1!BL8&gt;0,Sheet1!BM8="Actual"),SUM($B8:BK8)+1,0)</f>
        <v>2147483648</v>
      </c>
      <c r="BM8" s="2">
        <f>IF(AND(Sheet1!BM8&gt;0,Sheet1!BN8="Actual"),SUM($B8:BL8)+1,0)</f>
        <v>0</v>
      </c>
      <c r="BN8" s="2">
        <f>IF(AND(Sheet1!BN8&gt;0,Sheet1!BO8="Actual"),SUM($B8:BM8)+1,0)</f>
        <v>4294967296</v>
      </c>
      <c r="BO8" s="2">
        <f>IF(AND(Sheet1!BO8&gt;0,Sheet1!BP8="Actual"),SUM($B8:BN8)+1,0)</f>
        <v>0</v>
      </c>
      <c r="BP8" s="2">
        <f>IF(AND(Sheet1!BP8&gt;0,Sheet1!BQ8="Actual"),SUM($B8:BO8)+1,0)</f>
        <v>8589934592</v>
      </c>
      <c r="BQ8" s="2">
        <f>IF(AND(Sheet1!BQ8&gt;0,Sheet1!BR8="Actual"),SUM($B8:BP8)+1,0)</f>
        <v>0</v>
      </c>
      <c r="BR8" s="2">
        <f>IF(AND(Sheet1!BR8&gt;0,Sheet1!BS8="Actual"),SUM($B8:BQ8)+1,0)</f>
        <v>17179869184</v>
      </c>
      <c r="BS8" s="2">
        <f>IF(AND(Sheet1!BS8&gt;0,Sheet1!BT8="Actual"),SUM($B8:BR8)+1,0)</f>
        <v>0</v>
      </c>
      <c r="BT8" s="2">
        <f>IF(AND(Sheet1!BT8&gt;0,Sheet1!BU8="Actual"),SUM($B8:BS8)+1,0)</f>
        <v>34359738368</v>
      </c>
      <c r="BU8" s="2">
        <f>IF(AND(Sheet1!BU8&gt;0,Sheet1!BV8="Actual"),SUM($B8:BT8)+1,0)</f>
        <v>0</v>
      </c>
    </row>
    <row r="9" spans="1:73" x14ac:dyDescent="0.25">
      <c r="A9" s="7" t="s">
        <v>90</v>
      </c>
      <c r="B9" s="2">
        <f t="array" ref="B9">IF(AND(Sheet1!B9&gt;0,Sheet1!C9="Actual"),1,0)</f>
        <v>1</v>
      </c>
      <c r="C9" s="2">
        <f t="array" ref="C9">IF(AND(Sheet1!C9&gt;0,Sheet1!D9="Actual"),1,0)</f>
        <v>0</v>
      </c>
      <c r="D9" s="2">
        <f>IF(AND(Sheet1!D9&gt;0,Sheet1!E9="Actual"),B9+1,0)</f>
        <v>2</v>
      </c>
      <c r="E9" s="2">
        <f>IF(AND(Sheet1!E9&gt;0,Sheet1!F9="Actual"),C9+1,0)</f>
        <v>0</v>
      </c>
      <c r="F9" s="2">
        <f t="array" ref="F9">IF(AND(Sheet1!F9&gt;0,Sheet1!G9="Actual"),B9+D9+1,0)</f>
        <v>0</v>
      </c>
      <c r="G9" s="2">
        <f t="array" ref="G9">IF(AND(Sheet1!G9&gt;0,Sheet1!H9="Actual"),C9+E9+1,0)</f>
        <v>0</v>
      </c>
      <c r="H9" s="2">
        <f>IF(AND(Sheet1!H9&gt;0,Sheet1!I9="Actual"),SUM($B9:G9)+1,0)</f>
        <v>4</v>
      </c>
      <c r="I9" s="2">
        <f>IF(AND(Sheet1!I9&gt;0,Sheet1!J9="Actual"),SUM($B9:H9)+1,0)</f>
        <v>0</v>
      </c>
      <c r="J9" s="2">
        <f>IF(AND(Sheet1!J9&gt;0,Sheet1!K9="Actual"),SUM($B9:I9)+1,0)</f>
        <v>8</v>
      </c>
      <c r="K9" s="2">
        <f>IF(AND(Sheet1!K9&gt;0,Sheet1!L9="Actual"),SUM($B9:J9)+1,0)</f>
        <v>0</v>
      </c>
      <c r="L9" s="2">
        <f>IF(AND(Sheet1!L9&gt;0,Sheet1!M9="Actual"),SUM($B9:K9)+1,0)</f>
        <v>16</v>
      </c>
      <c r="M9" s="2">
        <f>IF(AND(Sheet1!M9&gt;0,Sheet1!N9="Actual"),SUM($B9:L9)+1,0)</f>
        <v>0</v>
      </c>
      <c r="N9" s="2">
        <f>IF(AND(Sheet1!N9&gt;0,Sheet1!O9="Actual"),SUM($B9:M9)+1,0)</f>
        <v>32</v>
      </c>
      <c r="O9" s="2">
        <f>IF(AND(Sheet1!O9&gt;0,Sheet1!P9="Actual"),SUM($B9:N9)+1,0)</f>
        <v>0</v>
      </c>
      <c r="P9" s="2">
        <f>IF(AND(Sheet1!P9&gt;0,Sheet1!Q9="Actual"),SUM($B9:O9)+1,0)</f>
        <v>64</v>
      </c>
      <c r="Q9" s="2">
        <f>IF(AND(Sheet1!Q9&gt;0,Sheet1!R9="Actual"),SUM($B9:P9)+1,0)</f>
        <v>0</v>
      </c>
      <c r="R9" s="2">
        <f>IF(AND(Sheet1!R9&gt;0,Sheet1!S9="Actual"),SUM($B9:Q9)+1,0)</f>
        <v>128</v>
      </c>
      <c r="S9" s="2">
        <f>IF(AND(Sheet1!S9&gt;0,Sheet1!T9="Actual"),SUM($B9:R9)+1,0)</f>
        <v>0</v>
      </c>
      <c r="T9" s="2">
        <f>IF(AND(Sheet1!T9&gt;0,Sheet1!U9="Actual"),SUM($B9:S9)+1,0)</f>
        <v>256</v>
      </c>
      <c r="U9" s="2">
        <f>IF(AND(Sheet1!U9&gt;0,Sheet1!V9="Actual"),SUM($B9:T9)+1,0)</f>
        <v>0</v>
      </c>
      <c r="V9" s="2">
        <f>IF(AND(Sheet1!V9&gt;0,Sheet1!W9="Actual"),SUM($B9:U9)+1,0)</f>
        <v>512</v>
      </c>
      <c r="W9" s="2">
        <f>IF(AND(Sheet1!W9&gt;0,Sheet1!X9="Actual"),SUM($B9:V9)+1,0)</f>
        <v>0</v>
      </c>
      <c r="X9" s="2">
        <f>IF(AND(Sheet1!X9&gt;0,Sheet1!Y9="Actual"),SUM($B9:W9)+1,0)</f>
        <v>0</v>
      </c>
      <c r="Y9" s="2">
        <f>IF(AND(Sheet1!Y9&gt;0,Sheet1!Z9="Actual"),SUM($B9:X9)+1,0)</f>
        <v>0</v>
      </c>
      <c r="Z9" s="2">
        <f>IF(AND(Sheet1!Z9&gt;0,Sheet1!AA9="Actual"),SUM($B9:Y9)+1,0)</f>
        <v>0</v>
      </c>
      <c r="AA9" s="2">
        <f>IF(AND(Sheet1!AA9&gt;0,Sheet1!AB9="Actual"),SUM($B9:Z9)+1,0)</f>
        <v>0</v>
      </c>
      <c r="AB9" s="2">
        <f>IF(AND(Sheet1!AB9&gt;0,Sheet1!AC9="Actual"),SUM($B9:AA9)+1,0)</f>
        <v>0</v>
      </c>
      <c r="AC9" s="2">
        <f>IF(AND(Sheet1!AC9&gt;0,Sheet1!AD9="Actual"),SUM($B9:AB9)+1,0)</f>
        <v>0</v>
      </c>
      <c r="AD9" s="2">
        <f>IF(AND(Sheet1!AD9&gt;0,Sheet1!AE9="Actual"),SUM($B9:AC9)+1,0)</f>
        <v>0</v>
      </c>
      <c r="AE9" s="2">
        <f>IF(AND(Sheet1!AE9&gt;0,Sheet1!AF9="Actual"),SUM($B9:AD9)+1,0)</f>
        <v>0</v>
      </c>
      <c r="AF9" s="2">
        <f>IF(AND(Sheet1!AF9&gt;0,Sheet1!AG9="Actual"),SUM($B9:AE9)+1,0)</f>
        <v>1024</v>
      </c>
      <c r="AG9" s="2">
        <f>IF(AND(Sheet1!AG9&gt;0,Sheet1!AH9="Actual"),SUM($B9:AF9)+1,0)</f>
        <v>0</v>
      </c>
      <c r="AH9" s="2">
        <f>IF(AND(Sheet1!AH9&gt;0,Sheet1!AI9="Actual"),SUM($B9:AG9)+1,0)</f>
        <v>0</v>
      </c>
      <c r="AI9" s="2">
        <f>IF(AND(Sheet1!AI9&gt;0,Sheet1!AJ9="Actual"),SUM($B9:AH9)+1,0)</f>
        <v>0</v>
      </c>
      <c r="AJ9" s="2">
        <f>IF(AND(Sheet1!AJ9&gt;0,Sheet1!AK9="Actual"),SUM($B9:AI9)+1,0)</f>
        <v>0</v>
      </c>
      <c r="AK9" s="2">
        <f>IF(AND(Sheet1!AK9&gt;0,Sheet1!AL9="Actual"),SUM($B9:AJ9)+1,0)</f>
        <v>0</v>
      </c>
      <c r="AL9" s="2">
        <f>IF(AND(Sheet1!AL9&gt;0,Sheet1!AM9="Actual"),SUM($B9:AK9)+1,0)</f>
        <v>2048</v>
      </c>
      <c r="AM9" s="2">
        <f>IF(AND(Sheet1!AM9&gt;0,Sheet1!AN9="Actual"),SUM($B9:AL9)+1,0)</f>
        <v>0</v>
      </c>
      <c r="AN9" s="2">
        <f>IF(AND(Sheet1!AN9&gt;0,Sheet1!AO9="Actual"),SUM($B9:AM9)+1,0)</f>
        <v>4096</v>
      </c>
      <c r="AO9" s="2">
        <f>IF(AND(Sheet1!AO9&gt;0,Sheet1!AP9="Actual"),SUM($B9:AN9)+1,0)</f>
        <v>0</v>
      </c>
      <c r="AP9" s="2">
        <f>IF(AND(Sheet1!AP9&gt;0,Sheet1!AQ9="Actual"),SUM($B9:AO9)+1,0)</f>
        <v>8192</v>
      </c>
      <c r="AQ9" s="2">
        <f>IF(AND(Sheet1!AQ9&gt;0,Sheet1!AR9="Actual"),SUM($B9:AP9)+1,0)</f>
        <v>0</v>
      </c>
      <c r="AR9" s="2">
        <f>IF(AND(Sheet1!AR9&gt;0,Sheet1!AS9="Actual"),SUM($B9:AQ9)+1,0)</f>
        <v>16384</v>
      </c>
      <c r="AS9" s="2">
        <f>IF(AND(Sheet1!AS9&gt;0,Sheet1!AT9="Actual"),SUM($B9:AR9)+1,0)</f>
        <v>0</v>
      </c>
      <c r="AT9" s="2">
        <f>IF(AND(Sheet1!AT9&gt;0,Sheet1!AU9="Actual"),SUM($B9:AS9)+1,0)</f>
        <v>32768</v>
      </c>
      <c r="AU9" s="2">
        <f>IF(AND(Sheet1!AU9&gt;0,Sheet1!AV9="Actual"),SUM($B9:AT9)+1,0)</f>
        <v>0</v>
      </c>
      <c r="AV9" s="2">
        <f>IF(AND(Sheet1!AV9&gt;0,Sheet1!AW9="Actual"),SUM($B9:AU9)+1,0)</f>
        <v>65536</v>
      </c>
      <c r="AW9" s="2">
        <f>IF(AND(Sheet1!AW9&gt;0,Sheet1!AX9="Actual"),SUM($B9:AV9)+1,0)</f>
        <v>0</v>
      </c>
      <c r="AX9" s="2">
        <f>IF(AND(Sheet1!AX9&gt;0,Sheet1!AY9="Actual"),SUM($B9:AW9)+1,0)</f>
        <v>131072</v>
      </c>
      <c r="AY9" s="2">
        <f>IF(AND(Sheet1!AY9&gt;0,Sheet1!AZ9="Actual"),SUM($B9:AX9)+1,0)</f>
        <v>0</v>
      </c>
      <c r="AZ9" s="2">
        <f>IF(AND(Sheet1!AZ9&gt;0,Sheet1!BA9="Actual"),SUM($B9:AY9)+1,0)</f>
        <v>262144</v>
      </c>
      <c r="BA9" s="2">
        <f>IF(AND(Sheet1!BA9&gt;0,Sheet1!BB9="Actual"),SUM($B9:AZ9)+1,0)</f>
        <v>0</v>
      </c>
      <c r="BB9" s="2">
        <f>IF(AND(Sheet1!BB9&gt;0,Sheet1!BC9="Actual"),SUM($B9:BA9)+1,0)</f>
        <v>524288</v>
      </c>
      <c r="BC9" s="2">
        <f>IF(AND(Sheet1!BC9&gt;0,Sheet1!BD9="Actual"),SUM($B9:BB9)+1,0)</f>
        <v>0</v>
      </c>
      <c r="BD9" s="2">
        <f>IF(AND(Sheet1!BD9&gt;0,Sheet1!BE9="Actual"),SUM($B9:BC9)+1,0)</f>
        <v>0</v>
      </c>
      <c r="BE9" s="2">
        <f>IF(AND(Sheet1!BE9&gt;0,Sheet1!BF9="Actual"),SUM($B9:BD9)+1,0)</f>
        <v>0</v>
      </c>
      <c r="BF9" s="2">
        <f>IF(AND(Sheet1!BF9&gt;0,Sheet1!BG9="Actual"),SUM($B9:BE9)+1,0)</f>
        <v>1048576</v>
      </c>
      <c r="BG9" s="2">
        <f>IF(AND(Sheet1!BG9&gt;0,Sheet1!BH9="Actual"),SUM($B9:BF9)+1,0)</f>
        <v>0</v>
      </c>
      <c r="BH9" s="2">
        <f>IF(AND(Sheet1!BH9&gt;0,Sheet1!BI9="Actual"),SUM($B9:BG9)+1,0)</f>
        <v>2097152</v>
      </c>
      <c r="BI9" s="2">
        <f>IF(AND(Sheet1!BI9&gt;0,Sheet1!BJ9="Actual"),SUM($B9:BH9)+1,0)</f>
        <v>0</v>
      </c>
      <c r="BJ9" s="2">
        <f>IF(AND(Sheet1!BJ9&gt;0,Sheet1!BK9="Actual"),SUM($B9:BI9)+1,0)</f>
        <v>4194304</v>
      </c>
      <c r="BK9" s="2">
        <f>IF(AND(Sheet1!BK9&gt;0,Sheet1!BL9="Actual"),SUM($B9:BJ9)+1,0)</f>
        <v>0</v>
      </c>
      <c r="BL9" s="2">
        <f>IF(AND(Sheet1!BL9&gt;0,Sheet1!BM9="Actual"),SUM($B9:BK9)+1,0)</f>
        <v>8388608</v>
      </c>
      <c r="BM9" s="2">
        <f>IF(AND(Sheet1!BM9&gt;0,Sheet1!BN9="Actual"),SUM($B9:BL9)+1,0)</f>
        <v>0</v>
      </c>
      <c r="BN9" s="2">
        <f>IF(AND(Sheet1!BN9&gt;0,Sheet1!BO9="Actual"),SUM($B9:BM9)+1,0)</f>
        <v>16777216</v>
      </c>
      <c r="BO9" s="2">
        <f>IF(AND(Sheet1!BO9&gt;0,Sheet1!BP9="Actual"),SUM($B9:BN9)+1,0)</f>
        <v>0</v>
      </c>
      <c r="BP9" s="2">
        <f>IF(AND(Sheet1!BP9&gt;0,Sheet1!BQ9="Actual"),SUM($B9:BO9)+1,0)</f>
        <v>33554432</v>
      </c>
      <c r="BQ9" s="2">
        <f>IF(AND(Sheet1!BQ9&gt;0,Sheet1!BR9="Actual"),SUM($B9:BP9)+1,0)</f>
        <v>0</v>
      </c>
      <c r="BR9" s="2">
        <f>IF(AND(Sheet1!BR9&gt;0,Sheet1!BS9="Actual"),SUM($B9:BQ9)+1,0)</f>
        <v>67108864</v>
      </c>
      <c r="BS9" s="2">
        <f>IF(AND(Sheet1!BS9&gt;0,Sheet1!BT9="Actual"),SUM($B9:BR9)+1,0)</f>
        <v>0</v>
      </c>
      <c r="BT9" s="2">
        <f>IF(AND(Sheet1!BT9&gt;0,Sheet1!BU9="Actual"),SUM($B9:BS9)+1,0)</f>
        <v>134217728</v>
      </c>
      <c r="BU9" s="2">
        <f>IF(AND(Sheet1!BU9&gt;0,Sheet1!BV9="Actual"),SUM($B9:BT9)+1,0)</f>
        <v>0</v>
      </c>
    </row>
    <row r="10" spans="1:73" x14ac:dyDescent="0.25">
      <c r="A10" s="7" t="s">
        <v>88</v>
      </c>
      <c r="B10" s="2">
        <f t="array" ref="B10">IF(AND(Sheet1!B10&gt;0,Sheet1!C10="Actual"),1,0)</f>
        <v>1</v>
      </c>
      <c r="C10" s="2">
        <f t="array" ref="C10">IF(AND(Sheet1!C10&gt;0,Sheet1!D10="Actual"),1,0)</f>
        <v>0</v>
      </c>
      <c r="D10" s="2">
        <f>IF(AND(Sheet1!D10&gt;0,Sheet1!E10="Actual"),B10+1,0)</f>
        <v>0</v>
      </c>
      <c r="E10" s="2">
        <f>IF(AND(Sheet1!E10&gt;0,Sheet1!F10="Actual"),C10+1,0)</f>
        <v>0</v>
      </c>
      <c r="F10" s="2">
        <f t="array" ref="F10">IF(AND(Sheet1!F10&gt;0,Sheet1!G10="Actual"),B10+D10+1,0)</f>
        <v>2</v>
      </c>
      <c r="G10" s="2">
        <f t="array" ref="G10">IF(AND(Sheet1!G10&gt;0,Sheet1!H10="Actual"),C10+E10+1,0)</f>
        <v>0</v>
      </c>
      <c r="H10" s="2">
        <f>IF(AND(Sheet1!H10&gt;0,Sheet1!I10="Actual"),SUM($B10:G10)+1,0)</f>
        <v>4</v>
      </c>
      <c r="I10" s="2">
        <f>IF(AND(Sheet1!I10&gt;0,Sheet1!J10="Actual"),SUM($B10:H10)+1,0)</f>
        <v>0</v>
      </c>
      <c r="J10" s="2">
        <f>IF(AND(Sheet1!J10&gt;0,Sheet1!K10="Actual"),SUM($B10:I10)+1,0)</f>
        <v>0</v>
      </c>
      <c r="K10" s="2">
        <f>IF(AND(Sheet1!K10&gt;0,Sheet1!L10="Actual"),SUM($B10:J10)+1,0)</f>
        <v>0</v>
      </c>
      <c r="L10" s="2">
        <f>IF(AND(Sheet1!L10&gt;0,Sheet1!M10="Actual"),SUM($B10:K10)+1,0)</f>
        <v>0</v>
      </c>
      <c r="M10" s="2">
        <f>IF(AND(Sheet1!M10&gt;0,Sheet1!N10="Actual"),SUM($B10:L10)+1,0)</f>
        <v>0</v>
      </c>
      <c r="N10" s="2">
        <f>IF(AND(Sheet1!N10&gt;0,Sheet1!O10="Actual"),SUM($B10:M10)+1,0)</f>
        <v>0</v>
      </c>
      <c r="O10" s="2">
        <f>IF(AND(Sheet1!O10&gt;0,Sheet1!P10="Actual"),SUM($B10:N10)+1,0)</f>
        <v>0</v>
      </c>
      <c r="P10" s="2">
        <f>IF(AND(Sheet1!P10&gt;0,Sheet1!Q10="Actual"),SUM($B10:O10)+1,0)</f>
        <v>0</v>
      </c>
      <c r="Q10" s="2">
        <f>IF(AND(Sheet1!Q10&gt;0,Sheet1!R10="Actual"),SUM($B10:P10)+1,0)</f>
        <v>0</v>
      </c>
      <c r="R10" s="2">
        <f>IF(AND(Sheet1!R10&gt;0,Sheet1!S10="Actual"),SUM($B10:Q10)+1,0)</f>
        <v>0</v>
      </c>
      <c r="S10" s="2">
        <f>IF(AND(Sheet1!S10&gt;0,Sheet1!T10="Actual"),SUM($B10:R10)+1,0)</f>
        <v>0</v>
      </c>
      <c r="T10" s="2">
        <f>IF(AND(Sheet1!T10&gt;0,Sheet1!U10="Actual"),SUM($B10:S10)+1,0)</f>
        <v>0</v>
      </c>
      <c r="U10" s="2">
        <f>IF(AND(Sheet1!U10&gt;0,Sheet1!V10="Actual"),SUM($B10:T10)+1,0)</f>
        <v>0</v>
      </c>
      <c r="V10" s="2">
        <f>IF(AND(Sheet1!V10&gt;0,Sheet1!W10="Actual"),SUM($B10:U10)+1,0)</f>
        <v>8</v>
      </c>
      <c r="W10" s="2">
        <f>IF(AND(Sheet1!W10&gt;0,Sheet1!X10="Actual"),SUM($B10:V10)+1,0)</f>
        <v>0</v>
      </c>
      <c r="X10" s="2">
        <f>IF(AND(Sheet1!X10&gt;0,Sheet1!Y10="Actual"),SUM($B10:W10)+1,0)</f>
        <v>16</v>
      </c>
      <c r="Y10" s="2">
        <f>IF(AND(Sheet1!Y10&gt;0,Sheet1!Z10="Actual"),SUM($B10:X10)+1,0)</f>
        <v>0</v>
      </c>
      <c r="Z10" s="2">
        <f>IF(AND(Sheet1!Z10&gt;0,Sheet1!AA10="Actual"),SUM($B10:Y10)+1,0)</f>
        <v>32</v>
      </c>
      <c r="AA10" s="2">
        <f>IF(AND(Sheet1!AA10&gt;0,Sheet1!AB10="Actual"),SUM($B10:Z10)+1,0)</f>
        <v>0</v>
      </c>
      <c r="AB10" s="2">
        <f>IF(AND(Sheet1!AB10&gt;0,Sheet1!AC10="Actual"),SUM($B10:AA10)+1,0)</f>
        <v>64</v>
      </c>
      <c r="AC10" s="2">
        <f>IF(AND(Sheet1!AC10&gt;0,Sheet1!AD10="Actual"),SUM($B10:AB10)+1,0)</f>
        <v>0</v>
      </c>
      <c r="AD10" s="2">
        <f>IF(AND(Sheet1!AD10&gt;0,Sheet1!AE10="Actual"),SUM($B10:AC10)+1,0)</f>
        <v>128</v>
      </c>
      <c r="AE10" s="2">
        <f>IF(AND(Sheet1!AE10&gt;0,Sheet1!AF10="Actual"),SUM($B10:AD10)+1,0)</f>
        <v>0</v>
      </c>
      <c r="AF10" s="2">
        <f>IF(AND(Sheet1!AF10&gt;0,Sheet1!AG10="Actual"),SUM($B10:AE10)+1,0)</f>
        <v>0</v>
      </c>
      <c r="AG10" s="2">
        <f>IF(AND(Sheet1!AG10&gt;0,Sheet1!AH10="Actual"),SUM($B10:AF10)+1,0)</f>
        <v>0</v>
      </c>
      <c r="AH10" s="2">
        <f>IF(AND(Sheet1!AH10&gt;0,Sheet1!AI10="Actual"),SUM($B10:AG10)+1,0)</f>
        <v>256</v>
      </c>
      <c r="AI10" s="2">
        <f>IF(AND(Sheet1!AI10&gt;0,Sheet1!AJ10="Actual"),SUM($B10:AH10)+1,0)</f>
        <v>0</v>
      </c>
      <c r="AJ10" s="2">
        <f>IF(AND(Sheet1!AJ10&gt;0,Sheet1!AK10="Actual"),SUM($B10:AI10)+1,0)</f>
        <v>512</v>
      </c>
      <c r="AK10" s="2">
        <f>IF(AND(Sheet1!AK10&gt;0,Sheet1!AL10="Actual"),SUM($B10:AJ10)+1,0)</f>
        <v>0</v>
      </c>
      <c r="AL10" s="2">
        <f>IF(AND(Sheet1!AL10&gt;0,Sheet1!AM10="Actual"),SUM($B10:AK10)+1,0)</f>
        <v>0</v>
      </c>
      <c r="AM10" s="2">
        <f>IF(AND(Sheet1!AM10&gt;0,Sheet1!AN10="Actual"),SUM($B10:AL10)+1,0)</f>
        <v>0</v>
      </c>
      <c r="AN10" s="2">
        <f>IF(AND(Sheet1!AN10&gt;0,Sheet1!AO10="Actual"),SUM($B10:AM10)+1,0)</f>
        <v>0</v>
      </c>
      <c r="AO10" s="2">
        <f>IF(AND(Sheet1!AO10&gt;0,Sheet1!AP10="Actual"),SUM($B10:AN10)+1,0)</f>
        <v>0</v>
      </c>
      <c r="AP10" s="2">
        <f>IF(AND(Sheet1!AP10&gt;0,Sheet1!AQ10="Actual"),SUM($B10:AO10)+1,0)</f>
        <v>1024</v>
      </c>
      <c r="AQ10" s="2">
        <f>IF(AND(Sheet1!AQ10&gt;0,Sheet1!AR10="Actual"),SUM($B10:AP10)+1,0)</f>
        <v>0</v>
      </c>
      <c r="AR10" s="2">
        <f>IF(AND(Sheet1!AR10&gt;0,Sheet1!AS10="Actual"),SUM($B10:AQ10)+1,0)</f>
        <v>2048</v>
      </c>
      <c r="AS10" s="2">
        <f>IF(AND(Sheet1!AS10&gt;0,Sheet1!AT10="Actual"),SUM($B10:AR10)+1,0)</f>
        <v>0</v>
      </c>
      <c r="AT10" s="2">
        <f>IF(AND(Sheet1!AT10&gt;0,Sheet1!AU10="Actual"),SUM($B10:AS10)+1,0)</f>
        <v>4096</v>
      </c>
      <c r="AU10" s="2">
        <f>IF(AND(Sheet1!AU10&gt;0,Sheet1!AV10="Actual"),SUM($B10:AT10)+1,0)</f>
        <v>0</v>
      </c>
      <c r="AV10" s="2">
        <f>IF(AND(Sheet1!AV10&gt;0,Sheet1!AW10="Actual"),SUM($B10:AU10)+1,0)</f>
        <v>0</v>
      </c>
      <c r="AW10" s="2">
        <f>IF(AND(Sheet1!AW10&gt;0,Sheet1!AX10="Actual"),SUM($B10:AV10)+1,0)</f>
        <v>0</v>
      </c>
      <c r="AX10" s="2">
        <f>IF(AND(Sheet1!AX10&gt;0,Sheet1!AY10="Actual"),SUM($B10:AW10)+1,0)</f>
        <v>8192</v>
      </c>
      <c r="AY10" s="2">
        <f>IF(AND(Sheet1!AY10&gt;0,Sheet1!AZ10="Actual"),SUM($B10:AX10)+1,0)</f>
        <v>0</v>
      </c>
      <c r="AZ10" s="2">
        <f>IF(AND(Sheet1!AZ10&gt;0,Sheet1!BA10="Actual"),SUM($B10:AY10)+1,0)</f>
        <v>16384</v>
      </c>
      <c r="BA10" s="2">
        <f>IF(AND(Sheet1!BA10&gt;0,Sheet1!BB10="Actual"),SUM($B10:AZ10)+1,0)</f>
        <v>0</v>
      </c>
      <c r="BB10" s="2">
        <f>IF(AND(Sheet1!BB10&gt;0,Sheet1!BC10="Actual"),SUM($B10:BA10)+1,0)</f>
        <v>32768</v>
      </c>
      <c r="BC10" s="2">
        <f>IF(AND(Sheet1!BC10&gt;0,Sheet1!BD10="Actual"),SUM($B10:BB10)+1,0)</f>
        <v>0</v>
      </c>
      <c r="BD10" s="2">
        <f>IF(AND(Sheet1!BD10&gt;0,Sheet1!BE10="Actual"),SUM($B10:BC10)+1,0)</f>
        <v>65536</v>
      </c>
      <c r="BE10" s="2">
        <f>IF(AND(Sheet1!BE10&gt;0,Sheet1!BF10="Actual"),SUM($B10:BD10)+1,0)</f>
        <v>0</v>
      </c>
      <c r="BF10" s="2">
        <f>IF(AND(Sheet1!BF10&gt;0,Sheet1!BG10="Actual"),SUM($B10:BE10)+1,0)</f>
        <v>131072</v>
      </c>
      <c r="BG10" s="2">
        <f>IF(AND(Sheet1!BG10&gt;0,Sheet1!BH10="Actual"),SUM($B10:BF10)+1,0)</f>
        <v>0</v>
      </c>
      <c r="BH10" s="2">
        <f>IF(AND(Sheet1!BH10&gt;0,Sheet1!BI10="Actual"),SUM($B10:BG10)+1,0)</f>
        <v>262144</v>
      </c>
      <c r="BI10" s="2">
        <f>IF(AND(Sheet1!BI10&gt;0,Sheet1!BJ10="Actual"),SUM($B10:BH10)+1,0)</f>
        <v>0</v>
      </c>
      <c r="BJ10" s="2">
        <f>IF(AND(Sheet1!BJ10&gt;0,Sheet1!BK10="Actual"),SUM($B10:BI10)+1,0)</f>
        <v>524288</v>
      </c>
      <c r="BK10" s="2">
        <f>IF(AND(Sheet1!BK10&gt;0,Sheet1!BL10="Actual"),SUM($B10:BJ10)+1,0)</f>
        <v>0</v>
      </c>
      <c r="BL10" s="2">
        <f>IF(AND(Sheet1!BL10&gt;0,Sheet1!BM10="Actual"),SUM($B10:BK10)+1,0)</f>
        <v>1048576</v>
      </c>
      <c r="BM10" s="2">
        <f>IF(AND(Sheet1!BM10&gt;0,Sheet1!BN10="Actual"),SUM($B10:BL10)+1,0)</f>
        <v>0</v>
      </c>
      <c r="BN10" s="2">
        <f>IF(AND(Sheet1!BN10&gt;0,Sheet1!BO10="Actual"),SUM($B10:BM10)+1,0)</f>
        <v>2097152</v>
      </c>
      <c r="BO10" s="2">
        <f>IF(AND(Sheet1!BO10&gt;0,Sheet1!BP10="Actual"),SUM($B10:BN10)+1,0)</f>
        <v>0</v>
      </c>
      <c r="BP10" s="2">
        <f>IF(AND(Sheet1!BP10&gt;0,Sheet1!BQ10="Actual"),SUM($B10:BO10)+1,0)</f>
        <v>4194304</v>
      </c>
      <c r="BQ10" s="2">
        <f>IF(AND(Sheet1!BQ10&gt;0,Sheet1!BR10="Actual"),SUM($B10:BP10)+1,0)</f>
        <v>0</v>
      </c>
      <c r="BR10" s="2">
        <f>IF(AND(Sheet1!BR10&gt;0,Sheet1!BS10="Actual"),SUM($B10:BQ10)+1,0)</f>
        <v>8388608</v>
      </c>
      <c r="BS10" s="2">
        <f>IF(AND(Sheet1!BS10&gt;0,Sheet1!BT10="Actual"),SUM($B10:BR10)+1,0)</f>
        <v>0</v>
      </c>
      <c r="BT10" s="2">
        <f>IF(AND(Sheet1!BT10&gt;0,Sheet1!BU10="Actual"),SUM($B10:BS10)+1,0)</f>
        <v>16777216</v>
      </c>
      <c r="BU10" s="2">
        <f>IF(AND(Sheet1!BU10&gt;0,Sheet1!BV10="Actual"),SUM($B10:BT10)+1,0)</f>
        <v>0</v>
      </c>
    </row>
    <row r="11" spans="1:73" x14ac:dyDescent="0.25">
      <c r="A11" s="7" t="s">
        <v>87</v>
      </c>
      <c r="B11" s="2">
        <f t="array" ref="B11">IF(AND(Sheet1!B11&gt;0,Sheet1!C11="Actual"),1,0)</f>
        <v>0</v>
      </c>
      <c r="C11" s="2">
        <f t="array" ref="C11">IF(AND(Sheet1!C11&gt;0,Sheet1!D11="Actual"),1,0)</f>
        <v>0</v>
      </c>
      <c r="D11" s="2">
        <f>IF(AND(Sheet1!D11&gt;0,Sheet1!E11="Actual"),B11+1,0)</f>
        <v>0</v>
      </c>
      <c r="E11" s="2">
        <f>IF(AND(Sheet1!E11&gt;0,Sheet1!F11="Actual"),C11+1,0)</f>
        <v>0</v>
      </c>
      <c r="F11" s="2">
        <f t="array" ref="F11">IF(AND(Sheet1!F11&gt;0,Sheet1!G11="Actual"),B11+D11+1,0)</f>
        <v>0</v>
      </c>
      <c r="G11" s="2">
        <f t="array" ref="G11">IF(AND(Sheet1!G11&gt;0,Sheet1!H11="Actual"),C11+E11+1,0)</f>
        <v>0</v>
      </c>
      <c r="H11" s="2">
        <f>IF(AND(Sheet1!H11&gt;0,Sheet1!I11="Actual"),SUM($B11:G11)+1,0)</f>
        <v>1</v>
      </c>
      <c r="I11" s="2">
        <f>IF(AND(Sheet1!I11&gt;0,Sheet1!J11="Actual"),SUM($B11:H11)+1,0)</f>
        <v>0</v>
      </c>
      <c r="J11" s="2">
        <f>IF(AND(Sheet1!J11&gt;0,Sheet1!K11="Actual"),SUM($B11:I11)+1,0)</f>
        <v>2</v>
      </c>
      <c r="K11" s="2">
        <f>IF(AND(Sheet1!K11&gt;0,Sheet1!L11="Actual"),SUM($B11:J11)+1,0)</f>
        <v>0</v>
      </c>
      <c r="L11" s="2">
        <f>IF(AND(Sheet1!L11&gt;0,Sheet1!M11="Actual"),SUM($B11:K11)+1,0)</f>
        <v>0</v>
      </c>
      <c r="M11" s="2">
        <f>IF(AND(Sheet1!M11&gt;0,Sheet1!N11="Actual"),SUM($B11:L11)+1,0)</f>
        <v>0</v>
      </c>
      <c r="N11" s="2">
        <f>IF(AND(Sheet1!N11&gt;0,Sheet1!O11="Actual"),SUM($B11:M11)+1,0)</f>
        <v>0</v>
      </c>
      <c r="O11" s="2">
        <f>IF(AND(Sheet1!O11&gt;0,Sheet1!P11="Actual"),SUM($B11:N11)+1,0)</f>
        <v>0</v>
      </c>
      <c r="P11" s="2">
        <f>IF(AND(Sheet1!P11&gt;0,Sheet1!Q11="Actual"),SUM($B11:O11)+1,0)</f>
        <v>0</v>
      </c>
      <c r="Q11" s="2">
        <f>IF(AND(Sheet1!Q11&gt;0,Sheet1!R11="Actual"),SUM($B11:P11)+1,0)</f>
        <v>0</v>
      </c>
      <c r="R11" s="2">
        <f>IF(AND(Sheet1!R11&gt;0,Sheet1!S11="Actual"),SUM($B11:Q11)+1,0)</f>
        <v>4</v>
      </c>
      <c r="S11" s="2">
        <f>IF(AND(Sheet1!S11&gt;0,Sheet1!T11="Actual"),SUM($B11:R11)+1,0)</f>
        <v>0</v>
      </c>
      <c r="T11" s="2">
        <f>IF(AND(Sheet1!T11&gt;0,Sheet1!U11="Actual"),SUM($B11:S11)+1,0)</f>
        <v>0</v>
      </c>
      <c r="U11" s="2">
        <f>IF(AND(Sheet1!U11&gt;0,Sheet1!V11="Actual"),SUM($B11:T11)+1,0)</f>
        <v>0</v>
      </c>
      <c r="V11" s="2">
        <f>IF(AND(Sheet1!V11&gt;0,Sheet1!W11="Actual"),SUM($B11:U11)+1,0)</f>
        <v>8</v>
      </c>
      <c r="W11" s="2">
        <f>IF(AND(Sheet1!W11&gt;0,Sheet1!X11="Actual"),SUM($B11:V11)+1,0)</f>
        <v>0</v>
      </c>
      <c r="X11" s="2">
        <f>IF(AND(Sheet1!X11&gt;0,Sheet1!Y11="Actual"),SUM($B11:W11)+1,0)</f>
        <v>0</v>
      </c>
      <c r="Y11" s="2">
        <f>IF(AND(Sheet1!Y11&gt;0,Sheet1!Z11="Actual"),SUM($B11:X11)+1,0)</f>
        <v>0</v>
      </c>
      <c r="Z11" s="2">
        <f>IF(AND(Sheet1!Z11&gt;0,Sheet1!AA11="Actual"),SUM($B11:Y11)+1,0)</f>
        <v>0</v>
      </c>
      <c r="AA11" s="2">
        <f>IF(AND(Sheet1!AA11&gt;0,Sheet1!AB11="Actual"),SUM($B11:Z11)+1,0)</f>
        <v>0</v>
      </c>
      <c r="AB11" s="2">
        <f>IF(AND(Sheet1!AB11&gt;0,Sheet1!AC11="Actual"),SUM($B11:AA11)+1,0)</f>
        <v>16</v>
      </c>
      <c r="AC11" s="2">
        <f>IF(AND(Sheet1!AC11&gt;0,Sheet1!AD11="Actual"),SUM($B11:AB11)+1,0)</f>
        <v>0</v>
      </c>
      <c r="AD11" s="2">
        <f>IF(AND(Sheet1!AD11&gt;0,Sheet1!AE11="Actual"),SUM($B11:AC11)+1,0)</f>
        <v>0</v>
      </c>
      <c r="AE11" s="2">
        <f>IF(AND(Sheet1!AE11&gt;0,Sheet1!AF11="Actual"),SUM($B11:AD11)+1,0)</f>
        <v>0</v>
      </c>
      <c r="AF11" s="2">
        <f>IF(AND(Sheet1!AF11&gt;0,Sheet1!AG11="Actual"),SUM($B11:AE11)+1,0)</f>
        <v>32</v>
      </c>
      <c r="AG11" s="2">
        <f>IF(AND(Sheet1!AG11&gt;0,Sheet1!AH11="Actual"),SUM($B11:AF11)+1,0)</f>
        <v>0</v>
      </c>
      <c r="AH11" s="2">
        <f>IF(AND(Sheet1!AH11&gt;0,Sheet1!AI11="Actual"),SUM($B11:AG11)+1,0)</f>
        <v>0</v>
      </c>
      <c r="AI11" s="2">
        <f>IF(AND(Sheet1!AI11&gt;0,Sheet1!AJ11="Actual"),SUM($B11:AH11)+1,0)</f>
        <v>0</v>
      </c>
      <c r="AJ11" s="2">
        <f>IF(AND(Sheet1!AJ11&gt;0,Sheet1!AK11="Actual"),SUM($B11:AI11)+1,0)</f>
        <v>64</v>
      </c>
      <c r="AK11" s="2">
        <f>IF(AND(Sheet1!AK11&gt;0,Sheet1!AL11="Actual"),SUM($B11:AJ11)+1,0)</f>
        <v>0</v>
      </c>
      <c r="AL11" s="2">
        <f>IF(AND(Sheet1!AL11&gt;0,Sheet1!AM11="Actual"),SUM($B11:AK11)+1,0)</f>
        <v>0</v>
      </c>
      <c r="AM11" s="2">
        <f>IF(AND(Sheet1!AM11&gt;0,Sheet1!AN11="Actual"),SUM($B11:AL11)+1,0)</f>
        <v>0</v>
      </c>
      <c r="AN11" s="2">
        <f>IF(AND(Sheet1!AN11&gt;0,Sheet1!AO11="Actual"),SUM($B11:AM11)+1,0)</f>
        <v>128</v>
      </c>
      <c r="AO11" s="2">
        <f>IF(AND(Sheet1!AO11&gt;0,Sheet1!AP11="Actual"),SUM($B11:AN11)+1,0)</f>
        <v>0</v>
      </c>
      <c r="AP11" s="2">
        <f>IF(AND(Sheet1!AP11&gt;0,Sheet1!AQ11="Actual"),SUM($B11:AO11)+1,0)</f>
        <v>256</v>
      </c>
      <c r="AQ11" s="2">
        <f>IF(AND(Sheet1!AQ11&gt;0,Sheet1!AR11="Actual"),SUM($B11:AP11)+1,0)</f>
        <v>0</v>
      </c>
      <c r="AR11" s="2">
        <f>IF(AND(Sheet1!AR11&gt;0,Sheet1!AS11="Actual"),SUM($B11:AQ11)+1,0)</f>
        <v>512</v>
      </c>
      <c r="AS11" s="2">
        <f>IF(AND(Sheet1!AS11&gt;0,Sheet1!AT11="Actual"),SUM($B11:AR11)+1,0)</f>
        <v>0</v>
      </c>
      <c r="AT11" s="2">
        <f>IF(AND(Sheet1!AT11&gt;0,Sheet1!AU11="Actual"),SUM($B11:AS11)+1,0)</f>
        <v>1024</v>
      </c>
      <c r="AU11" s="2">
        <f>IF(AND(Sheet1!AU11&gt;0,Sheet1!AV11="Actual"),SUM($B11:AT11)+1,0)</f>
        <v>0</v>
      </c>
      <c r="AV11" s="2">
        <f>IF(AND(Sheet1!AV11&gt;0,Sheet1!AW11="Actual"),SUM($B11:AU11)+1,0)</f>
        <v>2048</v>
      </c>
      <c r="AW11" s="2">
        <f>IF(AND(Sheet1!AW11&gt;0,Sheet1!AX11="Actual"),SUM($B11:AV11)+1,0)</f>
        <v>0</v>
      </c>
      <c r="AX11" s="2">
        <f>IF(AND(Sheet1!AX11&gt;0,Sheet1!AY11="Actual"),SUM($B11:AW11)+1,0)</f>
        <v>4096</v>
      </c>
      <c r="AY11" s="2">
        <f>IF(AND(Sheet1!AY11&gt;0,Sheet1!AZ11="Actual"),SUM($B11:AX11)+1,0)</f>
        <v>0</v>
      </c>
      <c r="AZ11" s="2">
        <f>IF(AND(Sheet1!AZ11&gt;0,Sheet1!BA11="Actual"),SUM($B11:AY11)+1,0)</f>
        <v>8192</v>
      </c>
      <c r="BA11" s="2">
        <f>IF(AND(Sheet1!BA11&gt;0,Sheet1!BB11="Actual"),SUM($B11:AZ11)+1,0)</f>
        <v>0</v>
      </c>
      <c r="BB11" s="2">
        <f>IF(AND(Sheet1!BB11&gt;0,Sheet1!BC11="Actual"),SUM($B11:BA11)+1,0)</f>
        <v>16384</v>
      </c>
      <c r="BC11" s="2">
        <f>IF(AND(Sheet1!BC11&gt;0,Sheet1!BD11="Actual"),SUM($B11:BB11)+1,0)</f>
        <v>0</v>
      </c>
      <c r="BD11" s="2">
        <f>IF(AND(Sheet1!BD11&gt;0,Sheet1!BE11="Actual"),SUM($B11:BC11)+1,0)</f>
        <v>32768</v>
      </c>
      <c r="BE11" s="2">
        <f>IF(AND(Sheet1!BE11&gt;0,Sheet1!BF11="Actual"),SUM($B11:BD11)+1,0)</f>
        <v>0</v>
      </c>
      <c r="BF11" s="2">
        <f>IF(AND(Sheet1!BF11&gt;0,Sheet1!BG11="Actual"),SUM($B11:BE11)+1,0)</f>
        <v>65536</v>
      </c>
      <c r="BG11" s="2">
        <f>IF(AND(Sheet1!BG11&gt;0,Sheet1!BH11="Actual"),SUM($B11:BF11)+1,0)</f>
        <v>0</v>
      </c>
      <c r="BH11" s="2">
        <f>IF(AND(Sheet1!BH11&gt;0,Sheet1!BI11="Actual"),SUM($B11:BG11)+1,0)</f>
        <v>0</v>
      </c>
      <c r="BI11" s="2">
        <f>IF(AND(Sheet1!BI11&gt;0,Sheet1!BJ11="Actual"),SUM($B11:BH11)+1,0)</f>
        <v>0</v>
      </c>
      <c r="BJ11" s="2">
        <f>IF(AND(Sheet1!BJ11&gt;0,Sheet1!BK11="Actual"),SUM($B11:BI11)+1,0)</f>
        <v>0</v>
      </c>
      <c r="BK11" s="2">
        <f>IF(AND(Sheet1!BK11&gt;0,Sheet1!BL11="Actual"),SUM($B11:BJ11)+1,0)</f>
        <v>0</v>
      </c>
      <c r="BL11" s="2">
        <f>IF(AND(Sheet1!BL11&gt;0,Sheet1!BM11="Actual"),SUM($B11:BK11)+1,0)</f>
        <v>0</v>
      </c>
      <c r="BM11" s="2">
        <f>IF(AND(Sheet1!BM11&gt;0,Sheet1!BN11="Actual"),SUM($B11:BL11)+1,0)</f>
        <v>0</v>
      </c>
      <c r="BN11" s="2">
        <f>IF(AND(Sheet1!BN11&gt;0,Sheet1!BO11="Actual"),SUM($B11:BM11)+1,0)</f>
        <v>0</v>
      </c>
      <c r="BO11" s="2">
        <f>IF(AND(Sheet1!BO11&gt;0,Sheet1!BP11="Actual"),SUM($B11:BN11)+1,0)</f>
        <v>0</v>
      </c>
      <c r="BP11" s="2">
        <f>IF(AND(Sheet1!BP11&gt;0,Sheet1!BQ11="Actual"),SUM($B11:BO11)+1,0)</f>
        <v>0</v>
      </c>
      <c r="BQ11" s="2">
        <f>IF(AND(Sheet1!BQ11&gt;0,Sheet1!BR11="Actual"),SUM($B11:BP11)+1,0)</f>
        <v>0</v>
      </c>
      <c r="BR11" s="2">
        <f>IF(AND(Sheet1!BR11&gt;0,Sheet1!BS11="Actual"),SUM($B11:BQ11)+1,0)</f>
        <v>0</v>
      </c>
      <c r="BS11" s="2">
        <f>IF(AND(Sheet1!BS11&gt;0,Sheet1!BT11="Actual"),SUM($B11:BR11)+1,0)</f>
        <v>0</v>
      </c>
      <c r="BT11" s="2">
        <f>IF(AND(Sheet1!BT11&gt;0,Sheet1!BU11="Actual"),SUM($B11:BS11)+1,0)</f>
        <v>0</v>
      </c>
      <c r="BU11" s="2">
        <f>IF(AND(Sheet1!BU11&gt;0,Sheet1!BV11="Actual"),SUM($B11:BT11)+1,0)</f>
        <v>0</v>
      </c>
    </row>
    <row r="12" spans="1:73" x14ac:dyDescent="0.25">
      <c r="A12" s="7" t="s">
        <v>91</v>
      </c>
      <c r="B12" s="2">
        <f t="array" ref="B12">IF(AND(Sheet1!B12&gt;0,Sheet1!C12="Actual"),1,0)</f>
        <v>0</v>
      </c>
      <c r="C12" s="2">
        <f t="array" ref="C12">IF(AND(Sheet1!C12&gt;0,Sheet1!D12="Actual"),1,0)</f>
        <v>0</v>
      </c>
      <c r="D12" s="2">
        <f>IF(AND(Sheet1!D12&gt;0,Sheet1!E12="Actual"),B12+1,0)</f>
        <v>0</v>
      </c>
      <c r="E12" s="2">
        <f>IF(AND(Sheet1!E12&gt;0,Sheet1!F12="Actual"),C12+1,0)</f>
        <v>0</v>
      </c>
      <c r="F12" s="2">
        <f t="array" ref="F12">IF(AND(Sheet1!F12&gt;0,Sheet1!G12="Actual"),B12+D12+1,0)</f>
        <v>0</v>
      </c>
      <c r="G12" s="2">
        <f t="array" ref="G12">IF(AND(Sheet1!G12&gt;0,Sheet1!H12="Actual"),C12+E12+1,0)</f>
        <v>0</v>
      </c>
      <c r="H12" s="2">
        <f>IF(AND(Sheet1!H12&gt;0,Sheet1!I12="Actual"),SUM($B12:G12)+1,0)</f>
        <v>0</v>
      </c>
      <c r="I12" s="2">
        <f>IF(AND(Sheet1!I12&gt;0,Sheet1!J12="Actual"),SUM($B12:H12)+1,0)</f>
        <v>0</v>
      </c>
      <c r="J12" s="2">
        <f>IF(AND(Sheet1!J12&gt;0,Sheet1!K12="Actual"),SUM($B12:I12)+1,0)</f>
        <v>0</v>
      </c>
      <c r="K12" s="2">
        <f>IF(AND(Sheet1!K12&gt;0,Sheet1!L12="Actual"),SUM($B12:J12)+1,0)</f>
        <v>0</v>
      </c>
      <c r="L12" s="2">
        <f>IF(AND(Sheet1!L12&gt;0,Sheet1!M12="Actual"),SUM($B12:K12)+1,0)</f>
        <v>0</v>
      </c>
      <c r="M12" s="2">
        <f>IF(AND(Sheet1!M12&gt;0,Sheet1!N12="Actual"),SUM($B12:L12)+1,0)</f>
        <v>0</v>
      </c>
      <c r="N12" s="2">
        <f>IF(AND(Sheet1!N12&gt;0,Sheet1!O12="Actual"),SUM($B12:M12)+1,0)</f>
        <v>0</v>
      </c>
      <c r="O12" s="2">
        <f>IF(AND(Sheet1!O12&gt;0,Sheet1!P12="Actual"),SUM($B12:N12)+1,0)</f>
        <v>0</v>
      </c>
      <c r="P12" s="2">
        <f>IF(AND(Sheet1!P12&gt;0,Sheet1!Q12="Actual"),SUM($B12:O12)+1,0)</f>
        <v>0</v>
      </c>
      <c r="Q12" s="2">
        <f>IF(AND(Sheet1!Q12&gt;0,Sheet1!R12="Actual"),SUM($B12:P12)+1,0)</f>
        <v>0</v>
      </c>
      <c r="R12" s="2">
        <f>IF(AND(Sheet1!R12&gt;0,Sheet1!S12="Actual"),SUM($B12:Q12)+1,0)</f>
        <v>1</v>
      </c>
      <c r="S12" s="2">
        <f>IF(AND(Sheet1!S12&gt;0,Sheet1!T12="Actual"),SUM($B12:R12)+1,0)</f>
        <v>0</v>
      </c>
      <c r="T12" s="2">
        <f>IF(AND(Sheet1!T12&gt;0,Sheet1!U12="Actual"),SUM($B12:S12)+1,0)</f>
        <v>0</v>
      </c>
      <c r="U12" s="2">
        <f>IF(AND(Sheet1!U12&gt;0,Sheet1!V12="Actual"),SUM($B12:T12)+1,0)</f>
        <v>0</v>
      </c>
      <c r="V12" s="2">
        <f>IF(AND(Sheet1!V12&gt;0,Sheet1!W12="Actual"),SUM($B12:U12)+1,0)</f>
        <v>2</v>
      </c>
      <c r="W12" s="2">
        <f>IF(AND(Sheet1!W12&gt;0,Sheet1!X12="Actual"),SUM($B12:V12)+1,0)</f>
        <v>0</v>
      </c>
      <c r="X12" s="2">
        <f>IF(AND(Sheet1!X12&gt;0,Sheet1!Y12="Actual"),SUM($B12:W12)+1,0)</f>
        <v>0</v>
      </c>
      <c r="Y12" s="2">
        <f>IF(AND(Sheet1!Y12&gt;0,Sheet1!Z12="Actual"),SUM($B12:X12)+1,0)</f>
        <v>0</v>
      </c>
      <c r="Z12" s="2">
        <f>IF(AND(Sheet1!Z12&gt;0,Sheet1!AA12="Actual"),SUM($B12:Y12)+1,0)</f>
        <v>0</v>
      </c>
      <c r="AA12" s="2">
        <f>IF(AND(Sheet1!AA12&gt;0,Sheet1!AB12="Actual"),SUM($B12:Z12)+1,0)</f>
        <v>0</v>
      </c>
      <c r="AB12" s="2">
        <f>IF(AND(Sheet1!AB12&gt;0,Sheet1!AC12="Actual"),SUM($B12:AA12)+1,0)</f>
        <v>0</v>
      </c>
      <c r="AC12" s="2">
        <f>IF(AND(Sheet1!AC12&gt;0,Sheet1!AD12="Actual"),SUM($B12:AB12)+1,0)</f>
        <v>0</v>
      </c>
      <c r="AD12" s="2">
        <f>IF(AND(Sheet1!AD12&gt;0,Sheet1!AE12="Actual"),SUM($B12:AC12)+1,0)</f>
        <v>0</v>
      </c>
      <c r="AE12" s="2">
        <f>IF(AND(Sheet1!AE12&gt;0,Sheet1!AF12="Actual"),SUM($B12:AD12)+1,0)</f>
        <v>0</v>
      </c>
      <c r="AF12" s="2">
        <f>IF(AND(Sheet1!AF12&gt;0,Sheet1!AG12="Actual"),SUM($B12:AE12)+1,0)</f>
        <v>4</v>
      </c>
      <c r="AG12" s="2">
        <f>IF(AND(Sheet1!AG12&gt;0,Sheet1!AH12="Actual"),SUM($B12:AF12)+1,0)</f>
        <v>0</v>
      </c>
      <c r="AH12" s="2">
        <f>IF(AND(Sheet1!AH12&gt;0,Sheet1!AI12="Actual"),SUM($B12:AG12)+1,0)</f>
        <v>0</v>
      </c>
      <c r="AI12" s="2">
        <f>IF(AND(Sheet1!AI12&gt;0,Sheet1!AJ12="Actual"),SUM($B12:AH12)+1,0)</f>
        <v>0</v>
      </c>
      <c r="AJ12" s="2">
        <f>IF(AND(Sheet1!AJ12&gt;0,Sheet1!AK12="Actual"),SUM($B12:AI12)+1,0)</f>
        <v>0</v>
      </c>
      <c r="AK12" s="2">
        <f>IF(AND(Sheet1!AK12&gt;0,Sheet1!AL12="Actual"),SUM($B12:AJ12)+1,0)</f>
        <v>0</v>
      </c>
      <c r="AL12" s="2">
        <f>IF(AND(Sheet1!AL12&gt;0,Sheet1!AM12="Actual"),SUM($B12:AK12)+1,0)</f>
        <v>0</v>
      </c>
      <c r="AM12" s="2">
        <f>IF(AND(Sheet1!AM12&gt;0,Sheet1!AN12="Actual"),SUM($B12:AL12)+1,0)</f>
        <v>0</v>
      </c>
      <c r="AN12" s="2">
        <f>IF(AND(Sheet1!AN12&gt;0,Sheet1!AO12="Actual"),SUM($B12:AM12)+1,0)</f>
        <v>0</v>
      </c>
      <c r="AO12" s="2">
        <f>IF(AND(Sheet1!AO12&gt;0,Sheet1!AP12="Actual"),SUM($B12:AN12)+1,0)</f>
        <v>0</v>
      </c>
      <c r="AP12" s="2">
        <f>IF(AND(Sheet1!AP12&gt;0,Sheet1!AQ12="Actual"),SUM($B12:AO12)+1,0)</f>
        <v>0</v>
      </c>
      <c r="AQ12" s="2">
        <f>IF(AND(Sheet1!AQ12&gt;0,Sheet1!AR12="Actual"),SUM($B12:AP12)+1,0)</f>
        <v>0</v>
      </c>
      <c r="AR12" s="2">
        <f>IF(AND(Sheet1!AR12&gt;0,Sheet1!AS12="Actual"),SUM($B12:AQ12)+1,0)</f>
        <v>0</v>
      </c>
      <c r="AS12" s="2">
        <f>IF(AND(Sheet1!AS12&gt;0,Sheet1!AT12="Actual"),SUM($B12:AR12)+1,0)</f>
        <v>0</v>
      </c>
      <c r="AT12" s="2">
        <f>IF(AND(Sheet1!AT12&gt;0,Sheet1!AU12="Actual"),SUM($B12:AS12)+1,0)</f>
        <v>0</v>
      </c>
      <c r="AU12" s="2">
        <f>IF(AND(Sheet1!AU12&gt;0,Sheet1!AV12="Actual"),SUM($B12:AT12)+1,0)</f>
        <v>0</v>
      </c>
      <c r="AV12" s="2">
        <f>IF(AND(Sheet1!AV12&gt;0,Sheet1!AW12="Actual"),SUM($B12:AU12)+1,0)</f>
        <v>0</v>
      </c>
      <c r="AW12" s="2">
        <f>IF(AND(Sheet1!AW12&gt;0,Sheet1!AX12="Actual"),SUM($B12:AV12)+1,0)</f>
        <v>0</v>
      </c>
      <c r="AX12" s="2">
        <f>IF(AND(Sheet1!AX12&gt;0,Sheet1!AY12="Actual"),SUM($B12:AW12)+1,0)</f>
        <v>0</v>
      </c>
      <c r="AY12" s="2">
        <f>IF(AND(Sheet1!AY12&gt;0,Sheet1!AZ12="Actual"),SUM($B12:AX12)+1,0)</f>
        <v>0</v>
      </c>
      <c r="AZ12" s="2">
        <f>IF(AND(Sheet1!AZ12&gt;0,Sheet1!BA12="Actual"),SUM($B12:AY12)+1,0)</f>
        <v>0</v>
      </c>
      <c r="BA12" s="2">
        <f>IF(AND(Sheet1!BA12&gt;0,Sheet1!BB12="Actual"),SUM($B12:AZ12)+1,0)</f>
        <v>0</v>
      </c>
      <c r="BB12" s="2">
        <f>IF(AND(Sheet1!BB12&gt;0,Sheet1!BC12="Actual"),SUM($B12:BA12)+1,0)</f>
        <v>0</v>
      </c>
      <c r="BC12" s="2">
        <f>IF(AND(Sheet1!BC12&gt;0,Sheet1!BD12="Actual"),SUM($B12:BB12)+1,0)</f>
        <v>0</v>
      </c>
      <c r="BD12" s="2">
        <f>IF(AND(Sheet1!BD12&gt;0,Sheet1!BE12="Actual"),SUM($B12:BC12)+1,0)</f>
        <v>0</v>
      </c>
      <c r="BE12" s="2">
        <f>IF(AND(Sheet1!BE12&gt;0,Sheet1!BF12="Actual"),SUM($B12:BD12)+1,0)</f>
        <v>0</v>
      </c>
      <c r="BF12" s="2">
        <f>IF(AND(Sheet1!BF12&gt;0,Sheet1!BG12="Actual"),SUM($B12:BE12)+1,0)</f>
        <v>0</v>
      </c>
      <c r="BG12" s="2">
        <f>IF(AND(Sheet1!BG12&gt;0,Sheet1!BH12="Actual"),SUM($B12:BF12)+1,0)</f>
        <v>0</v>
      </c>
      <c r="BH12" s="2">
        <f>IF(AND(Sheet1!BH12&gt;0,Sheet1!BI12="Actual"),SUM($B12:BG12)+1,0)</f>
        <v>0</v>
      </c>
      <c r="BI12" s="2">
        <f>IF(AND(Sheet1!BI12&gt;0,Sheet1!BJ12="Actual"),SUM($B12:BH12)+1,0)</f>
        <v>0</v>
      </c>
      <c r="BJ12" s="2">
        <f>IF(AND(Sheet1!BJ12&gt;0,Sheet1!BK12="Actual"),SUM($B12:BI12)+1,0)</f>
        <v>0</v>
      </c>
      <c r="BK12" s="2">
        <f>IF(AND(Sheet1!BK12&gt;0,Sheet1!BL12="Actual"),SUM($B12:BJ12)+1,0)</f>
        <v>0</v>
      </c>
      <c r="BL12" s="2">
        <f>IF(AND(Sheet1!BL12&gt;0,Sheet1!BM12="Actual"),SUM($B12:BK12)+1,0)</f>
        <v>0</v>
      </c>
      <c r="BM12" s="2">
        <f>IF(AND(Sheet1!BM12&gt;0,Sheet1!BN12="Actual"),SUM($B12:BL12)+1,0)</f>
        <v>0</v>
      </c>
      <c r="BN12" s="2">
        <f>IF(AND(Sheet1!BN12&gt;0,Sheet1!BO12="Actual"),SUM($B12:BM12)+1,0)</f>
        <v>8</v>
      </c>
      <c r="BO12" s="2">
        <f>IF(AND(Sheet1!BO12&gt;0,Sheet1!BP12="Actual"),SUM($B12:BN12)+1,0)</f>
        <v>0</v>
      </c>
      <c r="BP12" s="2">
        <f>IF(AND(Sheet1!BP12&gt;0,Sheet1!BQ12="Actual"),SUM($B12:BO12)+1,0)</f>
        <v>16</v>
      </c>
      <c r="BQ12" s="2">
        <f>IF(AND(Sheet1!BQ12&gt;0,Sheet1!BR12="Actual"),SUM($B12:BP12)+1,0)</f>
        <v>0</v>
      </c>
      <c r="BR12" s="2">
        <f>IF(AND(Sheet1!BR12&gt;0,Sheet1!BS12="Actual"),SUM($B12:BQ12)+1,0)</f>
        <v>32</v>
      </c>
      <c r="BS12" s="2">
        <f>IF(AND(Sheet1!BS12&gt;0,Sheet1!BT12="Actual"),SUM($B12:BR12)+1,0)</f>
        <v>0</v>
      </c>
      <c r="BT12" s="2">
        <f>IF(AND(Sheet1!BT12&gt;0,Sheet1!BU12="Actual"),SUM($B12:BS12)+1,0)</f>
        <v>64</v>
      </c>
      <c r="BU12" s="2">
        <f>IF(AND(Sheet1!BU12&gt;0,Sheet1!BV12="Actual"),SUM($B12:BT12)+1,0)</f>
        <v>0</v>
      </c>
    </row>
    <row r="13" spans="1:73" x14ac:dyDescent="0.25">
      <c r="A13" s="7" t="s">
        <v>89</v>
      </c>
      <c r="B13" s="2">
        <f t="array" ref="B13">IF(AND(Sheet1!B13&gt;0,Sheet1!C13="Actual"),1,0)</f>
        <v>1</v>
      </c>
      <c r="C13" s="2">
        <f t="array" ref="C13">IF(AND(Sheet1!C13&gt;0,Sheet1!D13="Actual"),1,0)</f>
        <v>0</v>
      </c>
      <c r="D13" s="2">
        <f>IF(AND(Sheet1!D13&gt;0,Sheet1!E13="Actual"),B13+1,0)</f>
        <v>2</v>
      </c>
      <c r="E13" s="2">
        <f>IF(AND(Sheet1!E13&gt;0,Sheet1!F13="Actual"),C13+1,0)</f>
        <v>0</v>
      </c>
      <c r="F13" s="2">
        <f t="array" ref="F13">IF(AND(Sheet1!F13&gt;0,Sheet1!G13="Actual"),B13+D13+1,0)</f>
        <v>4</v>
      </c>
      <c r="G13" s="2">
        <f t="array" ref="G13">IF(AND(Sheet1!G13&gt;0,Sheet1!H13="Actual"),C13+E13+1,0)</f>
        <v>0</v>
      </c>
      <c r="H13" s="2">
        <f>IF(AND(Sheet1!H13&gt;0,Sheet1!I13="Actual"),SUM($B13:G13)+1,0)</f>
        <v>8</v>
      </c>
      <c r="I13" s="2">
        <f>IF(AND(Sheet1!I13&gt;0,Sheet1!J13="Actual"),SUM($B13:H13)+1,0)</f>
        <v>0</v>
      </c>
      <c r="J13" s="2">
        <f>IF(AND(Sheet1!J13&gt;0,Sheet1!K13="Actual"),SUM($B13:I13)+1,0)</f>
        <v>16</v>
      </c>
      <c r="K13" s="2">
        <f>IF(AND(Sheet1!K13&gt;0,Sheet1!L13="Actual"),SUM($B13:J13)+1,0)</f>
        <v>0</v>
      </c>
      <c r="L13" s="2">
        <f>IF(AND(Sheet1!L13&gt;0,Sheet1!M13="Actual"),SUM($B13:K13)+1,0)</f>
        <v>32</v>
      </c>
      <c r="M13" s="2">
        <f>IF(AND(Sheet1!M13&gt;0,Sheet1!N13="Actual"),SUM($B13:L13)+1,0)</f>
        <v>0</v>
      </c>
      <c r="N13" s="2">
        <f>IF(AND(Sheet1!N13&gt;0,Sheet1!O13="Actual"),SUM($B13:M13)+1,0)</f>
        <v>64</v>
      </c>
      <c r="O13" s="2">
        <f>IF(AND(Sheet1!O13&gt;0,Sheet1!P13="Actual"),SUM($B13:N13)+1,0)</f>
        <v>0</v>
      </c>
      <c r="P13" s="2">
        <f>IF(AND(Sheet1!P13&gt;0,Sheet1!Q13="Actual"),SUM($B13:O13)+1,0)</f>
        <v>128</v>
      </c>
      <c r="Q13" s="2">
        <f>IF(AND(Sheet1!Q13&gt;0,Sheet1!R13="Actual"),SUM($B13:P13)+1,0)</f>
        <v>0</v>
      </c>
      <c r="R13" s="2">
        <f>IF(AND(Sheet1!R13&gt;0,Sheet1!S13="Actual"),SUM($B13:Q13)+1,0)</f>
        <v>256</v>
      </c>
      <c r="S13" s="2">
        <f>IF(AND(Sheet1!S13&gt;0,Sheet1!T13="Actual"),SUM($B13:R13)+1,0)</f>
        <v>0</v>
      </c>
      <c r="T13" s="2">
        <f>IF(AND(Sheet1!T13&gt;0,Sheet1!U13="Actual"),SUM($B13:S13)+1,0)</f>
        <v>512</v>
      </c>
      <c r="U13" s="2">
        <f>IF(AND(Sheet1!U13&gt;0,Sheet1!V13="Actual"),SUM($B13:T13)+1,0)</f>
        <v>0</v>
      </c>
      <c r="V13" s="2">
        <f>IF(AND(Sheet1!V13&gt;0,Sheet1!W13="Actual"),SUM($B13:U13)+1,0)</f>
        <v>1024</v>
      </c>
      <c r="W13" s="2">
        <f>IF(AND(Sheet1!W13&gt;0,Sheet1!X13="Actual"),SUM($B13:V13)+1,0)</f>
        <v>0</v>
      </c>
      <c r="X13" s="2">
        <f>IF(AND(Sheet1!X13&gt;0,Sheet1!Y13="Actual"),SUM($B13:W13)+1,0)</f>
        <v>2048</v>
      </c>
      <c r="Y13" s="2">
        <f>IF(AND(Sheet1!Y13&gt;0,Sheet1!Z13="Actual"),SUM($B13:X13)+1,0)</f>
        <v>0</v>
      </c>
      <c r="Z13" s="2">
        <f>IF(AND(Sheet1!Z13&gt;0,Sheet1!AA13="Actual"),SUM($B13:Y13)+1,0)</f>
        <v>4096</v>
      </c>
      <c r="AA13" s="2">
        <f>IF(AND(Sheet1!AA13&gt;0,Sheet1!AB13="Actual"),SUM($B13:Z13)+1,0)</f>
        <v>0</v>
      </c>
      <c r="AB13" s="2">
        <f>IF(AND(Sheet1!AB13&gt;0,Sheet1!AC13="Actual"),SUM($B13:AA13)+1,0)</f>
        <v>8192</v>
      </c>
      <c r="AC13" s="2">
        <f>IF(AND(Sheet1!AC13&gt;0,Sheet1!AD13="Actual"),SUM($B13:AB13)+1,0)</f>
        <v>0</v>
      </c>
      <c r="AD13" s="2">
        <f>IF(AND(Sheet1!AD13&gt;0,Sheet1!AE13="Actual"),SUM($B13:AC13)+1,0)</f>
        <v>16384</v>
      </c>
      <c r="AE13" s="2">
        <f>IF(AND(Sheet1!AE13&gt;0,Sheet1!AF13="Actual"),SUM($B13:AD13)+1,0)</f>
        <v>0</v>
      </c>
      <c r="AF13" s="2">
        <f>IF(AND(Sheet1!AF13&gt;0,Sheet1!AG13="Actual"),SUM($B13:AE13)+1,0)</f>
        <v>32768</v>
      </c>
      <c r="AG13" s="2">
        <f>IF(AND(Sheet1!AG13&gt;0,Sheet1!AH13="Actual"),SUM($B13:AF13)+1,0)</f>
        <v>0</v>
      </c>
      <c r="AH13" s="2">
        <f>IF(AND(Sheet1!AH13&gt;0,Sheet1!AI13="Actual"),SUM($B13:AG13)+1,0)</f>
        <v>65536</v>
      </c>
      <c r="AI13" s="2">
        <f>IF(AND(Sheet1!AI13&gt;0,Sheet1!AJ13="Actual"),SUM($B13:AH13)+1,0)</f>
        <v>0</v>
      </c>
      <c r="AJ13" s="2">
        <f>IF(AND(Sheet1!AJ13&gt;0,Sheet1!AK13="Actual"),SUM($B13:AI13)+1,0)</f>
        <v>131072</v>
      </c>
      <c r="AK13" s="2">
        <f>IF(AND(Sheet1!AK13&gt;0,Sheet1!AL13="Actual"),SUM($B13:AJ13)+1,0)</f>
        <v>0</v>
      </c>
      <c r="AL13" s="2">
        <f>IF(AND(Sheet1!AL13&gt;0,Sheet1!AM13="Actual"),SUM($B13:AK13)+1,0)</f>
        <v>262144</v>
      </c>
      <c r="AM13" s="2">
        <f>IF(AND(Sheet1!AM13&gt;0,Sheet1!AN13="Actual"),SUM($B13:AL13)+1,0)</f>
        <v>0</v>
      </c>
      <c r="AN13" s="2">
        <f>IF(AND(Sheet1!AN13&gt;0,Sheet1!AO13="Actual"),SUM($B13:AM13)+1,0)</f>
        <v>524288</v>
      </c>
      <c r="AO13" s="2">
        <f>IF(AND(Sheet1!AO13&gt;0,Sheet1!AP13="Actual"),SUM($B13:AN13)+1,0)</f>
        <v>0</v>
      </c>
      <c r="AP13" s="2">
        <f>IF(AND(Sheet1!AP13&gt;0,Sheet1!AQ13="Actual"),SUM($B13:AO13)+1,0)</f>
        <v>0</v>
      </c>
      <c r="AQ13" s="2">
        <f>IF(AND(Sheet1!AQ13&gt;0,Sheet1!AR13="Actual"),SUM($B13:AP13)+1,0)</f>
        <v>0</v>
      </c>
      <c r="AR13" s="2">
        <f>IF(AND(Sheet1!AR13&gt;0,Sheet1!AS13="Actual"),SUM($B13:AQ13)+1,0)</f>
        <v>1048576</v>
      </c>
      <c r="AS13" s="2">
        <f>IF(AND(Sheet1!AS13&gt;0,Sheet1!AT13="Actual"),SUM($B13:AR13)+1,0)</f>
        <v>0</v>
      </c>
      <c r="AT13" s="2">
        <f>IF(AND(Sheet1!AT13&gt;0,Sheet1!AU13="Actual"),SUM($B13:AS13)+1,0)</f>
        <v>2097152</v>
      </c>
      <c r="AU13" s="2">
        <f>IF(AND(Sheet1!AU13&gt;0,Sheet1!AV13="Actual"),SUM($B13:AT13)+1,0)</f>
        <v>0</v>
      </c>
      <c r="AV13" s="2">
        <f>IF(AND(Sheet1!AV13&gt;0,Sheet1!AW13="Actual"),SUM($B13:AU13)+1,0)</f>
        <v>4194304</v>
      </c>
      <c r="AW13" s="2">
        <f>IF(AND(Sheet1!AW13&gt;0,Sheet1!AX13="Actual"),SUM($B13:AV13)+1,0)</f>
        <v>0</v>
      </c>
      <c r="AX13" s="2">
        <f>IF(AND(Sheet1!AX13&gt;0,Sheet1!AY13="Actual"),SUM($B13:AW13)+1,0)</f>
        <v>8388608</v>
      </c>
      <c r="AY13" s="2">
        <f>IF(AND(Sheet1!AY13&gt;0,Sheet1!AZ13="Actual"),SUM($B13:AX13)+1,0)</f>
        <v>0</v>
      </c>
      <c r="AZ13" s="2">
        <f>IF(AND(Sheet1!AZ13&gt;0,Sheet1!BA13="Actual"),SUM($B13:AY13)+1,0)</f>
        <v>16777216</v>
      </c>
      <c r="BA13" s="2">
        <f>IF(AND(Sheet1!BA13&gt;0,Sheet1!BB13="Actual"),SUM($B13:AZ13)+1,0)</f>
        <v>0</v>
      </c>
      <c r="BB13" s="2">
        <f>IF(AND(Sheet1!BB13&gt;0,Sheet1!BC13="Actual"),SUM($B13:BA13)+1,0)</f>
        <v>33554432</v>
      </c>
      <c r="BC13" s="2">
        <f>IF(AND(Sheet1!BC13&gt;0,Sheet1!BD13="Actual"),SUM($B13:BB13)+1,0)</f>
        <v>0</v>
      </c>
      <c r="BD13" s="2">
        <f>IF(AND(Sheet1!BD13&gt;0,Sheet1!BE13="Actual"),SUM($B13:BC13)+1,0)</f>
        <v>67108864</v>
      </c>
      <c r="BE13" s="2">
        <f>IF(AND(Sheet1!BE13&gt;0,Sheet1!BF13="Actual"),SUM($B13:BD13)+1,0)</f>
        <v>0</v>
      </c>
      <c r="BF13" s="2">
        <f>IF(AND(Sheet1!BF13&gt;0,Sheet1!BG13="Actual"),SUM($B13:BE13)+1,0)</f>
        <v>134217728</v>
      </c>
      <c r="BG13" s="2">
        <f>IF(AND(Sheet1!BG13&gt;0,Sheet1!BH13="Actual"),SUM($B13:BF13)+1,0)</f>
        <v>0</v>
      </c>
      <c r="BH13" s="2">
        <f>IF(AND(Sheet1!BH13&gt;0,Sheet1!BI13="Actual"),SUM($B13:BG13)+1,0)</f>
        <v>268435456</v>
      </c>
      <c r="BI13" s="2">
        <f>IF(AND(Sheet1!BI13&gt;0,Sheet1!BJ13="Actual"),SUM($B13:BH13)+1,0)</f>
        <v>0</v>
      </c>
      <c r="BJ13" s="2">
        <f>IF(AND(Sheet1!BJ13&gt;0,Sheet1!BK13="Actual"),SUM($B13:BI13)+1,0)</f>
        <v>536870912</v>
      </c>
      <c r="BK13" s="2">
        <f>IF(AND(Sheet1!BK13&gt;0,Sheet1!BL13="Actual"),SUM($B13:BJ13)+1,0)</f>
        <v>0</v>
      </c>
      <c r="BL13" s="2">
        <f>IF(AND(Sheet1!BL13&gt;0,Sheet1!BM13="Actual"),SUM($B13:BK13)+1,0)</f>
        <v>1073741824</v>
      </c>
      <c r="BM13" s="2">
        <f>IF(AND(Sheet1!BM13&gt;0,Sheet1!BN13="Actual"),SUM($B13:BL13)+1,0)</f>
        <v>0</v>
      </c>
      <c r="BN13" s="2">
        <f>IF(AND(Sheet1!BN13&gt;0,Sheet1!BO13="Actual"),SUM($B13:BM13)+1,0)</f>
        <v>0</v>
      </c>
      <c r="BO13" s="2">
        <f>IF(AND(Sheet1!BO13&gt;0,Sheet1!BP13="Actual"),SUM($B13:BN13)+1,0)</f>
        <v>0</v>
      </c>
      <c r="BP13" s="2">
        <f>IF(AND(Sheet1!BP13&gt;0,Sheet1!BQ13="Actual"),SUM($B13:BO13)+1,0)</f>
        <v>2147483648</v>
      </c>
      <c r="BQ13" s="2">
        <f>IF(AND(Sheet1!BQ13&gt;0,Sheet1!BR13="Actual"),SUM($B13:BP13)+1,0)</f>
        <v>0</v>
      </c>
      <c r="BR13" s="2">
        <f>IF(AND(Sheet1!BR13&gt;0,Sheet1!BS13="Actual"),SUM($B13:BQ13)+1,0)</f>
        <v>4294967296</v>
      </c>
      <c r="BS13" s="2">
        <f>IF(AND(Sheet1!BS13&gt;0,Sheet1!BT13="Actual"),SUM($B13:BR13)+1,0)</f>
        <v>0</v>
      </c>
      <c r="BT13" s="2">
        <f>IF(AND(Sheet1!BT13&gt;0,Sheet1!BU13="Actual"),SUM($B13:BS13)+1,0)</f>
        <v>0</v>
      </c>
      <c r="BU13" s="2">
        <f>IF(AND(Sheet1!BU13&gt;0,Sheet1!BV13="Actual"),SUM($B13:BT13)+1,0)</f>
        <v>0</v>
      </c>
    </row>
    <row r="14" spans="1:73" x14ac:dyDescent="0.25">
      <c r="A14" s="7" t="s">
        <v>90</v>
      </c>
      <c r="B14" s="2">
        <f t="array" ref="B14">IF(AND(Sheet1!B14&gt;0,Sheet1!C14="Actual"),1,0)</f>
        <v>0</v>
      </c>
      <c r="C14" s="2">
        <f t="array" ref="C14">IF(AND(Sheet1!C14&gt;0,Sheet1!D14="Actual"),1,0)</f>
        <v>0</v>
      </c>
      <c r="D14" s="2">
        <f>IF(AND(Sheet1!D14&gt;0,Sheet1!E14="Actual"),B14+1,0)</f>
        <v>0</v>
      </c>
      <c r="E14" s="2">
        <f>IF(AND(Sheet1!E14&gt;0,Sheet1!F14="Actual"),C14+1,0)</f>
        <v>0</v>
      </c>
      <c r="F14" s="2">
        <f t="array" ref="F14">IF(AND(Sheet1!F14&gt;0,Sheet1!G14="Actual"),B14+D14+1,0)</f>
        <v>0</v>
      </c>
      <c r="G14" s="2">
        <f t="array" ref="G14">IF(AND(Sheet1!G14&gt;0,Sheet1!H14="Actual"),C14+E14+1,0)</f>
        <v>0</v>
      </c>
      <c r="H14" s="2">
        <f>IF(AND(Sheet1!H14&gt;0,Sheet1!I14="Actual"),SUM($B14:G14)+1,0)</f>
        <v>0</v>
      </c>
      <c r="I14" s="2">
        <f>IF(AND(Sheet1!I14&gt;0,Sheet1!J14="Actual"),SUM($B14:H14)+1,0)</f>
        <v>0</v>
      </c>
      <c r="J14" s="2">
        <f>IF(AND(Sheet1!J14&gt;0,Sheet1!K14="Actual"),SUM($B14:I14)+1,0)</f>
        <v>1</v>
      </c>
      <c r="K14" s="2">
        <f>IF(AND(Sheet1!K14&gt;0,Sheet1!L14="Actual"),SUM($B14:J14)+1,0)</f>
        <v>0</v>
      </c>
      <c r="L14" s="2">
        <f>IF(AND(Sheet1!L14&gt;0,Sheet1!M14="Actual"),SUM($B14:K14)+1,0)</f>
        <v>0</v>
      </c>
      <c r="M14" s="2">
        <f>IF(AND(Sheet1!M14&gt;0,Sheet1!N14="Actual"),SUM($B14:L14)+1,0)</f>
        <v>0</v>
      </c>
      <c r="N14" s="2">
        <f>IF(AND(Sheet1!N14&gt;0,Sheet1!O14="Actual"),SUM($B14:M14)+1,0)</f>
        <v>0</v>
      </c>
      <c r="O14" s="2">
        <f>IF(AND(Sheet1!O14&gt;0,Sheet1!P14="Actual"),SUM($B14:N14)+1,0)</f>
        <v>0</v>
      </c>
      <c r="P14" s="2">
        <f>IF(AND(Sheet1!P14&gt;0,Sheet1!Q14="Actual"),SUM($B14:O14)+1,0)</f>
        <v>0</v>
      </c>
      <c r="Q14" s="2">
        <f>IF(AND(Sheet1!Q14&gt;0,Sheet1!R14="Actual"),SUM($B14:P14)+1,0)</f>
        <v>0</v>
      </c>
      <c r="R14" s="2">
        <f>IF(AND(Sheet1!R14&gt;0,Sheet1!S14="Actual"),SUM($B14:Q14)+1,0)</f>
        <v>0</v>
      </c>
      <c r="S14" s="2">
        <f>IF(AND(Sheet1!S14&gt;0,Sheet1!T14="Actual"),SUM($B14:R14)+1,0)</f>
        <v>0</v>
      </c>
      <c r="T14" s="2">
        <f>IF(AND(Sheet1!T14&gt;0,Sheet1!U14="Actual"),SUM($B14:S14)+1,0)</f>
        <v>0</v>
      </c>
      <c r="U14" s="2">
        <f>IF(AND(Sheet1!U14&gt;0,Sheet1!V14="Actual"),SUM($B14:T14)+1,0)</f>
        <v>0</v>
      </c>
      <c r="V14" s="2">
        <f>IF(AND(Sheet1!V14&gt;0,Sheet1!W14="Actual"),SUM($B14:U14)+1,0)</f>
        <v>0</v>
      </c>
      <c r="W14" s="2">
        <f>IF(AND(Sheet1!W14&gt;0,Sheet1!X14="Actual"),SUM($B14:V14)+1,0)</f>
        <v>0</v>
      </c>
      <c r="X14" s="2">
        <f>IF(AND(Sheet1!X14&gt;0,Sheet1!Y14="Actual"),SUM($B14:W14)+1,0)</f>
        <v>2</v>
      </c>
      <c r="Y14" s="2">
        <f>IF(AND(Sheet1!Y14&gt;0,Sheet1!Z14="Actual"),SUM($B14:X14)+1,0)</f>
        <v>0</v>
      </c>
      <c r="Z14" s="2">
        <f>IF(AND(Sheet1!Z14&gt;0,Sheet1!AA14="Actual"),SUM($B14:Y14)+1,0)</f>
        <v>4</v>
      </c>
      <c r="AA14" s="2">
        <f>IF(AND(Sheet1!AA14&gt;0,Sheet1!AB14="Actual"),SUM($B14:Z14)+1,0)</f>
        <v>0</v>
      </c>
      <c r="AB14" s="2">
        <f>IF(AND(Sheet1!AB14&gt;0,Sheet1!AC14="Actual"),SUM($B14:AA14)+1,0)</f>
        <v>8</v>
      </c>
      <c r="AC14" s="2">
        <f>IF(AND(Sheet1!AC14&gt;0,Sheet1!AD14="Actual"),SUM($B14:AB14)+1,0)</f>
        <v>0</v>
      </c>
      <c r="AD14" s="2">
        <f>IF(AND(Sheet1!AD14&gt;0,Sheet1!AE14="Actual"),SUM($B14:AC14)+1,0)</f>
        <v>16</v>
      </c>
      <c r="AE14" s="2">
        <f>IF(AND(Sheet1!AE14&gt;0,Sheet1!AF14="Actual"),SUM($B14:AD14)+1,0)</f>
        <v>0</v>
      </c>
      <c r="AF14" s="2">
        <f>IF(AND(Sheet1!AF14&gt;0,Sheet1!AG14="Actual"),SUM($B14:AE14)+1,0)</f>
        <v>0</v>
      </c>
      <c r="AG14" s="2">
        <f>IF(AND(Sheet1!AG14&gt;0,Sheet1!AH14="Actual"),SUM($B14:AF14)+1,0)</f>
        <v>0</v>
      </c>
      <c r="AH14" s="2">
        <f>IF(AND(Sheet1!AH14&gt;0,Sheet1!AI14="Actual"),SUM($B14:AG14)+1,0)</f>
        <v>0</v>
      </c>
      <c r="AI14" s="2">
        <f>IF(AND(Sheet1!AI14&gt;0,Sheet1!AJ14="Actual"),SUM($B14:AH14)+1,0)</f>
        <v>0</v>
      </c>
      <c r="AJ14" s="2">
        <f>IF(AND(Sheet1!AJ14&gt;0,Sheet1!AK14="Actual"),SUM($B14:AI14)+1,0)</f>
        <v>32</v>
      </c>
      <c r="AK14" s="2">
        <f>IF(AND(Sheet1!AK14&gt;0,Sheet1!AL14="Actual"),SUM($B14:AJ14)+1,0)</f>
        <v>0</v>
      </c>
      <c r="AL14" s="2">
        <f>IF(AND(Sheet1!AL14&gt;0,Sheet1!AM14="Actual"),SUM($B14:AK14)+1,0)</f>
        <v>0</v>
      </c>
      <c r="AM14" s="2">
        <f>IF(AND(Sheet1!AM14&gt;0,Sheet1!AN14="Actual"),SUM($B14:AL14)+1,0)</f>
        <v>0</v>
      </c>
      <c r="AN14" s="2">
        <f>IF(AND(Sheet1!AN14&gt;0,Sheet1!AO14="Actual"),SUM($B14:AM14)+1,0)</f>
        <v>0</v>
      </c>
      <c r="AO14" s="2">
        <f>IF(AND(Sheet1!AO14&gt;0,Sheet1!AP14="Actual"),SUM($B14:AN14)+1,0)</f>
        <v>0</v>
      </c>
      <c r="AP14" s="2">
        <f>IF(AND(Sheet1!AP14&gt;0,Sheet1!AQ14="Actual"),SUM($B14:AO14)+1,0)</f>
        <v>0</v>
      </c>
      <c r="AQ14" s="2">
        <f>IF(AND(Sheet1!AQ14&gt;0,Sheet1!AR14="Actual"),SUM($B14:AP14)+1,0)</f>
        <v>0</v>
      </c>
      <c r="AR14" s="2">
        <f>IF(AND(Sheet1!AR14&gt;0,Sheet1!AS14="Actual"),SUM($B14:AQ14)+1,0)</f>
        <v>0</v>
      </c>
      <c r="AS14" s="2">
        <f>IF(AND(Sheet1!AS14&gt;0,Sheet1!AT14="Actual"),SUM($B14:AR14)+1,0)</f>
        <v>0</v>
      </c>
      <c r="AT14" s="2">
        <f>IF(AND(Sheet1!AT14&gt;0,Sheet1!AU14="Actual"),SUM($B14:AS14)+1,0)</f>
        <v>0</v>
      </c>
      <c r="AU14" s="2">
        <f>IF(AND(Sheet1!AU14&gt;0,Sheet1!AV14="Actual"),SUM($B14:AT14)+1,0)</f>
        <v>0</v>
      </c>
      <c r="AV14" s="2">
        <f>IF(AND(Sheet1!AV14&gt;0,Sheet1!AW14="Actual"),SUM($B14:AU14)+1,0)</f>
        <v>0</v>
      </c>
      <c r="AW14" s="2">
        <f>IF(AND(Sheet1!AW14&gt;0,Sheet1!AX14="Actual"),SUM($B14:AV14)+1,0)</f>
        <v>0</v>
      </c>
      <c r="AX14" s="2">
        <f>IF(AND(Sheet1!AX14&gt;0,Sheet1!AY14="Actual"),SUM($B14:AW14)+1,0)</f>
        <v>0</v>
      </c>
      <c r="AY14" s="2">
        <f>IF(AND(Sheet1!AY14&gt;0,Sheet1!AZ14="Actual"),SUM($B14:AX14)+1,0)</f>
        <v>0</v>
      </c>
      <c r="AZ14" s="2">
        <f>IF(AND(Sheet1!AZ14&gt;0,Sheet1!BA14="Actual"),SUM($B14:AY14)+1,0)</f>
        <v>64</v>
      </c>
      <c r="BA14" s="2">
        <f>IF(AND(Sheet1!BA14&gt;0,Sheet1!BB14="Actual"),SUM($B14:AZ14)+1,0)</f>
        <v>0</v>
      </c>
      <c r="BB14" s="2">
        <f>IF(AND(Sheet1!BB14&gt;0,Sheet1!BC14="Actual"),SUM($B14:BA14)+1,0)</f>
        <v>128</v>
      </c>
      <c r="BC14" s="2">
        <f>IF(AND(Sheet1!BC14&gt;0,Sheet1!BD14="Actual"),SUM($B14:BB14)+1,0)</f>
        <v>0</v>
      </c>
      <c r="BD14" s="2">
        <f>IF(AND(Sheet1!BD14&gt;0,Sheet1!BE14="Actual"),SUM($B14:BC14)+1,0)</f>
        <v>256</v>
      </c>
      <c r="BE14" s="2">
        <f>IF(AND(Sheet1!BE14&gt;0,Sheet1!BF14="Actual"),SUM($B14:BD14)+1,0)</f>
        <v>0</v>
      </c>
      <c r="BF14" s="2">
        <f>IF(AND(Sheet1!BF14&gt;0,Sheet1!BG14="Actual"),SUM($B14:BE14)+1,0)</f>
        <v>512</v>
      </c>
      <c r="BG14" s="2">
        <f>IF(AND(Sheet1!BG14&gt;0,Sheet1!BH14="Actual"),SUM($B14:BF14)+1,0)</f>
        <v>0</v>
      </c>
      <c r="BH14" s="2">
        <f>IF(AND(Sheet1!BH14&gt;0,Sheet1!BI14="Actual"),SUM($B14:BG14)+1,0)</f>
        <v>1024</v>
      </c>
      <c r="BI14" s="2">
        <f>IF(AND(Sheet1!BI14&gt;0,Sheet1!BJ14="Actual"),SUM($B14:BH14)+1,0)</f>
        <v>0</v>
      </c>
      <c r="BJ14" s="2">
        <f>IF(AND(Sheet1!BJ14&gt;0,Sheet1!BK14="Actual"),SUM($B14:BI14)+1,0)</f>
        <v>2048</v>
      </c>
      <c r="BK14" s="2">
        <f>IF(AND(Sheet1!BK14&gt;0,Sheet1!BL14="Actual"),SUM($B14:BJ14)+1,0)</f>
        <v>0</v>
      </c>
      <c r="BL14" s="2">
        <f>IF(AND(Sheet1!BL14&gt;0,Sheet1!BM14="Actual"),SUM($B14:BK14)+1,0)</f>
        <v>4096</v>
      </c>
      <c r="BM14" s="2">
        <f>IF(AND(Sheet1!BM14&gt;0,Sheet1!BN14="Actual"),SUM($B14:BL14)+1,0)</f>
        <v>0</v>
      </c>
      <c r="BN14" s="2">
        <f>IF(AND(Sheet1!BN14&gt;0,Sheet1!BO14="Actual"),SUM($B14:BM14)+1,0)</f>
        <v>0</v>
      </c>
      <c r="BO14" s="2">
        <f>IF(AND(Sheet1!BO14&gt;0,Sheet1!BP14="Actual"),SUM($B14:BN14)+1,0)</f>
        <v>0</v>
      </c>
      <c r="BP14" s="2">
        <f>IF(AND(Sheet1!BP14&gt;0,Sheet1!BQ14="Actual"),SUM($B14:BO14)+1,0)</f>
        <v>8192</v>
      </c>
      <c r="BQ14" s="2">
        <f>IF(AND(Sheet1!BQ14&gt;0,Sheet1!BR14="Actual"),SUM($B14:BP14)+1,0)</f>
        <v>0</v>
      </c>
      <c r="BR14" s="2">
        <f>IF(AND(Sheet1!BR14&gt;0,Sheet1!BS14="Actual"),SUM($B14:BQ14)+1,0)</f>
        <v>16384</v>
      </c>
      <c r="BS14" s="2">
        <f>IF(AND(Sheet1!BS14&gt;0,Sheet1!BT14="Actual"),SUM($B14:BR14)+1,0)</f>
        <v>0</v>
      </c>
      <c r="BT14" s="2">
        <f>IF(AND(Sheet1!BT14&gt;0,Sheet1!BU14="Actual"),SUM($B14:BS14)+1,0)</f>
        <v>32768</v>
      </c>
      <c r="BU14" s="2">
        <f>IF(AND(Sheet1!BU14&gt;0,Sheet1!BV14="Actual"),SUM($B14:BT14)+1,0)</f>
        <v>0</v>
      </c>
    </row>
    <row r="15" spans="1:73" x14ac:dyDescent="0.25">
      <c r="A15" s="7" t="s">
        <v>88</v>
      </c>
      <c r="B15" s="2">
        <f t="array" ref="B15">IF(AND(Sheet1!B15&gt;0,Sheet1!C15="Actual"),1,0)</f>
        <v>0</v>
      </c>
      <c r="C15" s="2">
        <f t="array" ref="C15">IF(AND(Sheet1!C15&gt;0,Sheet1!D15="Actual"),1,0)</f>
        <v>0</v>
      </c>
      <c r="D15" s="2">
        <f>IF(AND(Sheet1!D15&gt;0,Sheet1!E15="Actual"),B15+1,0)</f>
        <v>0</v>
      </c>
      <c r="E15" s="2">
        <f>IF(AND(Sheet1!E15&gt;0,Sheet1!F15="Actual"),C15+1,0)</f>
        <v>0</v>
      </c>
      <c r="F15" s="2">
        <f t="array" ref="F15">IF(AND(Sheet1!F15&gt;0,Sheet1!G15="Actual"),B15+D15+1,0)</f>
        <v>0</v>
      </c>
      <c r="G15" s="2">
        <f t="array" ref="G15">IF(AND(Sheet1!G15&gt;0,Sheet1!H15="Actual"),C15+E15+1,0)</f>
        <v>0</v>
      </c>
      <c r="H15" s="2">
        <f>IF(AND(Sheet1!H15&gt;0,Sheet1!I15="Actual"),SUM($B15:G15)+1,0)</f>
        <v>0</v>
      </c>
      <c r="I15" s="2">
        <f>IF(AND(Sheet1!I15&gt;0,Sheet1!J15="Actual"),SUM($B15:H15)+1,0)</f>
        <v>0</v>
      </c>
      <c r="J15" s="2">
        <f>IF(AND(Sheet1!J15&gt;0,Sheet1!K15="Actual"),SUM($B15:I15)+1,0)</f>
        <v>0</v>
      </c>
      <c r="K15" s="2">
        <f>IF(AND(Sheet1!K15&gt;0,Sheet1!L15="Actual"),SUM($B15:J15)+1,0)</f>
        <v>0</v>
      </c>
      <c r="L15" s="2">
        <f>IF(AND(Sheet1!L15&gt;0,Sheet1!M15="Actual"),SUM($B15:K15)+1,0)</f>
        <v>0</v>
      </c>
      <c r="M15" s="2">
        <f>IF(AND(Sheet1!M15&gt;0,Sheet1!N15="Actual"),SUM($B15:L15)+1,0)</f>
        <v>0</v>
      </c>
      <c r="N15" s="2">
        <f>IF(AND(Sheet1!N15&gt;0,Sheet1!O15="Actual"),SUM($B15:M15)+1,0)</f>
        <v>1</v>
      </c>
      <c r="O15" s="2">
        <f>IF(AND(Sheet1!O15&gt;0,Sheet1!P15="Actual"),SUM($B15:N15)+1,0)</f>
        <v>0</v>
      </c>
      <c r="P15" s="2">
        <f>IF(AND(Sheet1!P15&gt;0,Sheet1!Q15="Actual"),SUM($B15:O15)+1,0)</f>
        <v>2</v>
      </c>
      <c r="Q15" s="2">
        <f>IF(AND(Sheet1!Q15&gt;0,Sheet1!R15="Actual"),SUM($B15:P15)+1,0)</f>
        <v>0</v>
      </c>
      <c r="R15" s="2">
        <f>IF(AND(Sheet1!R15&gt;0,Sheet1!S15="Actual"),SUM($B15:Q15)+1,0)</f>
        <v>4</v>
      </c>
      <c r="S15" s="2">
        <f>IF(AND(Sheet1!S15&gt;0,Sheet1!T15="Actual"),SUM($B15:R15)+1,0)</f>
        <v>0</v>
      </c>
      <c r="T15" s="2">
        <f>IF(AND(Sheet1!T15&gt;0,Sheet1!U15="Actual"),SUM($B15:S15)+1,0)</f>
        <v>0</v>
      </c>
      <c r="U15" s="2">
        <f>IF(AND(Sheet1!U15&gt;0,Sheet1!V15="Actual"),SUM($B15:T15)+1,0)</f>
        <v>0</v>
      </c>
      <c r="V15" s="2">
        <f>IF(AND(Sheet1!V15&gt;0,Sheet1!W15="Actual"),SUM($B15:U15)+1,0)</f>
        <v>8</v>
      </c>
      <c r="W15" s="2">
        <f>IF(AND(Sheet1!W15&gt;0,Sheet1!X15="Actual"),SUM($B15:V15)+1,0)</f>
        <v>0</v>
      </c>
      <c r="X15" s="2">
        <f>IF(AND(Sheet1!X15&gt;0,Sheet1!Y15="Actual"),SUM($B15:W15)+1,0)</f>
        <v>16</v>
      </c>
      <c r="Y15" s="2">
        <f>IF(AND(Sheet1!Y15&gt;0,Sheet1!Z15="Actual"),SUM($B15:X15)+1,0)</f>
        <v>0</v>
      </c>
      <c r="Z15" s="2">
        <f>IF(AND(Sheet1!Z15&gt;0,Sheet1!AA15="Actual"),SUM($B15:Y15)+1,0)</f>
        <v>0</v>
      </c>
      <c r="AA15" s="2">
        <f>IF(AND(Sheet1!AA15&gt;0,Sheet1!AB15="Actual"),SUM($B15:Z15)+1,0)</f>
        <v>0</v>
      </c>
      <c r="AB15" s="2">
        <f>IF(AND(Sheet1!AB15&gt;0,Sheet1!AC15="Actual"),SUM($B15:AA15)+1,0)</f>
        <v>0</v>
      </c>
      <c r="AC15" s="2">
        <f>IF(AND(Sheet1!AC15&gt;0,Sheet1!AD15="Actual"),SUM($B15:AB15)+1,0)</f>
        <v>0</v>
      </c>
      <c r="AD15" s="2">
        <f>IF(AND(Sheet1!AD15&gt;0,Sheet1!AE15="Actual"),SUM($B15:AC15)+1,0)</f>
        <v>0</v>
      </c>
      <c r="AE15" s="2">
        <f>IF(AND(Sheet1!AE15&gt;0,Sheet1!AF15="Actual"),SUM($B15:AD15)+1,0)</f>
        <v>0</v>
      </c>
      <c r="AF15" s="2">
        <f>IF(AND(Sheet1!AF15&gt;0,Sheet1!AG15="Actual"),SUM($B15:AE15)+1,0)</f>
        <v>0</v>
      </c>
      <c r="AG15" s="2">
        <f>IF(AND(Sheet1!AG15&gt;0,Sheet1!AH15="Actual"),SUM($B15:AF15)+1,0)</f>
        <v>0</v>
      </c>
      <c r="AH15" s="2">
        <f>IF(AND(Sheet1!AH15&gt;0,Sheet1!AI15="Actual"),SUM($B15:AG15)+1,0)</f>
        <v>0</v>
      </c>
      <c r="AI15" s="2">
        <f>IF(AND(Sheet1!AI15&gt;0,Sheet1!AJ15="Actual"),SUM($B15:AH15)+1,0)</f>
        <v>0</v>
      </c>
      <c r="AJ15" s="2">
        <f>IF(AND(Sheet1!AJ15&gt;0,Sheet1!AK15="Actual"),SUM($B15:AI15)+1,0)</f>
        <v>0</v>
      </c>
      <c r="AK15" s="2">
        <f>IF(AND(Sheet1!AK15&gt;0,Sheet1!AL15="Actual"),SUM($B15:AJ15)+1,0)</f>
        <v>0</v>
      </c>
      <c r="AL15" s="2">
        <f>IF(AND(Sheet1!AL15&gt;0,Sheet1!AM15="Actual"),SUM($B15:AK15)+1,0)</f>
        <v>0</v>
      </c>
      <c r="AM15" s="2">
        <f>IF(AND(Sheet1!AM15&gt;0,Sheet1!AN15="Actual"),SUM($B15:AL15)+1,0)</f>
        <v>0</v>
      </c>
      <c r="AN15" s="2">
        <f>IF(AND(Sheet1!AN15&gt;0,Sheet1!AO15="Actual"),SUM($B15:AM15)+1,0)</f>
        <v>0</v>
      </c>
      <c r="AO15" s="2">
        <f>IF(AND(Sheet1!AO15&gt;0,Sheet1!AP15="Actual"),SUM($B15:AN15)+1,0)</f>
        <v>0</v>
      </c>
      <c r="AP15" s="2">
        <f>IF(AND(Sheet1!AP15&gt;0,Sheet1!AQ15="Actual"),SUM($B15:AO15)+1,0)</f>
        <v>0</v>
      </c>
      <c r="AQ15" s="2">
        <f>IF(AND(Sheet1!AQ15&gt;0,Sheet1!AR15="Actual"),SUM($B15:AP15)+1,0)</f>
        <v>0</v>
      </c>
      <c r="AR15" s="2">
        <f>IF(AND(Sheet1!AR15&gt;0,Sheet1!AS15="Actual"),SUM($B15:AQ15)+1,0)</f>
        <v>0</v>
      </c>
      <c r="AS15" s="2">
        <f>IF(AND(Sheet1!AS15&gt;0,Sheet1!AT15="Actual"),SUM($B15:AR15)+1,0)</f>
        <v>0</v>
      </c>
      <c r="AT15" s="2">
        <f>IF(AND(Sheet1!AT15&gt;0,Sheet1!AU15="Actual"),SUM($B15:AS15)+1,0)</f>
        <v>0</v>
      </c>
      <c r="AU15" s="2">
        <f>IF(AND(Sheet1!AU15&gt;0,Sheet1!AV15="Actual"),SUM($B15:AT15)+1,0)</f>
        <v>0</v>
      </c>
      <c r="AV15" s="2">
        <f>IF(AND(Sheet1!AV15&gt;0,Sheet1!AW15="Actual"),SUM($B15:AU15)+1,0)</f>
        <v>0</v>
      </c>
      <c r="AW15" s="2">
        <f>IF(AND(Sheet1!AW15&gt;0,Sheet1!AX15="Actual"),SUM($B15:AV15)+1,0)</f>
        <v>0</v>
      </c>
      <c r="AX15" s="2">
        <f>IF(AND(Sheet1!AX15&gt;0,Sheet1!AY15="Actual"),SUM($B15:AW15)+1,0)</f>
        <v>0</v>
      </c>
      <c r="AY15" s="2">
        <f>IF(AND(Sheet1!AY15&gt;0,Sheet1!AZ15="Actual"),SUM($B15:AX15)+1,0)</f>
        <v>0</v>
      </c>
      <c r="AZ15" s="2">
        <f>IF(AND(Sheet1!AZ15&gt;0,Sheet1!BA15="Actual"),SUM($B15:AY15)+1,0)</f>
        <v>0</v>
      </c>
      <c r="BA15" s="2">
        <f>IF(AND(Sheet1!BA15&gt;0,Sheet1!BB15="Actual"),SUM($B15:AZ15)+1,0)</f>
        <v>0</v>
      </c>
      <c r="BB15" s="2">
        <f>IF(AND(Sheet1!BB15&gt;0,Sheet1!BC15="Actual"),SUM($B15:BA15)+1,0)</f>
        <v>0</v>
      </c>
      <c r="BC15" s="2">
        <f>IF(AND(Sheet1!BC15&gt;0,Sheet1!BD15="Actual"),SUM($B15:BB15)+1,0)</f>
        <v>0</v>
      </c>
      <c r="BD15" s="2">
        <f>IF(AND(Sheet1!BD15&gt;0,Sheet1!BE15="Actual"),SUM($B15:BC15)+1,0)</f>
        <v>32</v>
      </c>
      <c r="BE15" s="2">
        <f>IF(AND(Sheet1!BE15&gt;0,Sheet1!BF15="Actual"),SUM($B15:BD15)+1,0)</f>
        <v>0</v>
      </c>
      <c r="BF15" s="2">
        <f>IF(AND(Sheet1!BF15&gt;0,Sheet1!BG15="Actual"),SUM($B15:BE15)+1,0)</f>
        <v>64</v>
      </c>
      <c r="BG15" s="2">
        <f>IF(AND(Sheet1!BG15&gt;0,Sheet1!BH15="Actual"),SUM($B15:BF15)+1,0)</f>
        <v>0</v>
      </c>
      <c r="BH15" s="2">
        <f>IF(AND(Sheet1!BH15&gt;0,Sheet1!BI15="Actual"),SUM($B15:BG15)+1,0)</f>
        <v>128</v>
      </c>
      <c r="BI15" s="2">
        <f>IF(AND(Sheet1!BI15&gt;0,Sheet1!BJ15="Actual"),SUM($B15:BH15)+1,0)</f>
        <v>0</v>
      </c>
      <c r="BJ15" s="2">
        <f>IF(AND(Sheet1!BJ15&gt;0,Sheet1!BK15="Actual"),SUM($B15:BI15)+1,0)</f>
        <v>256</v>
      </c>
      <c r="BK15" s="2">
        <f>IF(AND(Sheet1!BK15&gt;0,Sheet1!BL15="Actual"),SUM($B15:BJ15)+1,0)</f>
        <v>0</v>
      </c>
      <c r="BL15" s="2">
        <f>IF(AND(Sheet1!BL15&gt;0,Sheet1!BM15="Actual"),SUM($B15:BK15)+1,0)</f>
        <v>512</v>
      </c>
      <c r="BM15" s="2">
        <f>IF(AND(Sheet1!BM15&gt;0,Sheet1!BN15="Actual"),SUM($B15:BL15)+1,0)</f>
        <v>0</v>
      </c>
      <c r="BN15" s="2">
        <f>IF(AND(Sheet1!BN15&gt;0,Sheet1!BO15="Actual"),SUM($B15:BM15)+1,0)</f>
        <v>1024</v>
      </c>
      <c r="BO15" s="2">
        <f>IF(AND(Sheet1!BO15&gt;0,Sheet1!BP15="Actual"),SUM($B15:BN15)+1,0)</f>
        <v>0</v>
      </c>
      <c r="BP15" s="2">
        <f>IF(AND(Sheet1!BP15&gt;0,Sheet1!BQ15="Actual"),SUM($B15:BO15)+1,0)</f>
        <v>2048</v>
      </c>
      <c r="BQ15" s="2">
        <f>IF(AND(Sheet1!BQ15&gt;0,Sheet1!BR15="Actual"),SUM($B15:BP15)+1,0)</f>
        <v>0</v>
      </c>
      <c r="BR15" s="2">
        <f>IF(AND(Sheet1!BR15&gt;0,Sheet1!BS15="Actual"),SUM($B15:BQ15)+1,0)</f>
        <v>4096</v>
      </c>
      <c r="BS15" s="2">
        <f>IF(AND(Sheet1!BS15&gt;0,Sheet1!BT15="Actual"),SUM($B15:BR15)+1,0)</f>
        <v>0</v>
      </c>
      <c r="BT15" s="2">
        <f>IF(AND(Sheet1!BT15&gt;0,Sheet1!BU15="Actual"),SUM($B15:BS15)+1,0)</f>
        <v>8192</v>
      </c>
      <c r="BU15" s="2">
        <f>IF(AND(Sheet1!BU15&gt;0,Sheet1!BV15="Actual"),SUM($B15:BT15)+1,0)</f>
        <v>0</v>
      </c>
    </row>
    <row r="16" spans="1:73" x14ac:dyDescent="0.25">
      <c r="A16" s="7" t="s">
        <v>87</v>
      </c>
      <c r="B16" s="2">
        <f t="array" ref="B16">IF(AND(Sheet1!B16&gt;0,Sheet1!C16="Actual"),1,0)</f>
        <v>0</v>
      </c>
      <c r="C16" s="2">
        <f t="array" ref="C16">IF(AND(Sheet1!C16&gt;0,Sheet1!D16="Actual"),1,0)</f>
        <v>0</v>
      </c>
      <c r="D16" s="2">
        <f>IF(AND(Sheet1!D16&gt;0,Sheet1!E16="Actual"),B16+1,0)</f>
        <v>0</v>
      </c>
      <c r="E16" s="2">
        <f>IF(AND(Sheet1!E16&gt;0,Sheet1!F16="Actual"),C16+1,0)</f>
        <v>0</v>
      </c>
      <c r="F16" s="2">
        <f t="array" ref="F16">IF(AND(Sheet1!F16&gt;0,Sheet1!G16="Actual"),B16+D16+1,0)</f>
        <v>0</v>
      </c>
      <c r="G16" s="2">
        <f t="array" ref="G16">IF(AND(Sheet1!G16&gt;0,Sheet1!H16="Actual"),C16+E16+1,0)</f>
        <v>0</v>
      </c>
      <c r="H16" s="2">
        <f>IF(AND(Sheet1!H16&gt;0,Sheet1!I16="Actual"),SUM($B16:G16)+1,0)</f>
        <v>0</v>
      </c>
      <c r="I16" s="2">
        <f>IF(AND(Sheet1!I16&gt;0,Sheet1!J16="Actual"),SUM($B16:H16)+1,0)</f>
        <v>0</v>
      </c>
      <c r="J16" s="2">
        <f>IF(AND(Sheet1!J16&gt;0,Sheet1!K16="Actual"),SUM($B16:I16)+1,0)</f>
        <v>0</v>
      </c>
      <c r="K16" s="2">
        <f>IF(AND(Sheet1!K16&gt;0,Sheet1!L16="Actual"),SUM($B16:J16)+1,0)</f>
        <v>0</v>
      </c>
      <c r="L16" s="2">
        <f>IF(AND(Sheet1!L16&gt;0,Sheet1!M16="Actual"),SUM($B16:K16)+1,0)</f>
        <v>0</v>
      </c>
      <c r="M16" s="2">
        <f>IF(AND(Sheet1!M16&gt;0,Sheet1!N16="Actual"),SUM($B16:L16)+1,0)</f>
        <v>0</v>
      </c>
      <c r="N16" s="2">
        <f>IF(AND(Sheet1!N16&gt;0,Sheet1!O16="Actual"),SUM($B16:M16)+1,0)</f>
        <v>0</v>
      </c>
      <c r="O16" s="2">
        <f>IF(AND(Sheet1!O16&gt;0,Sheet1!P16="Actual"),SUM($B16:N16)+1,0)</f>
        <v>0</v>
      </c>
      <c r="P16" s="2">
        <f>IF(AND(Sheet1!P16&gt;0,Sheet1!Q16="Actual"),SUM($B16:O16)+1,0)</f>
        <v>0</v>
      </c>
      <c r="Q16" s="2">
        <f>IF(AND(Sheet1!Q16&gt;0,Sheet1!R16="Actual"),SUM($B16:P16)+1,0)</f>
        <v>0</v>
      </c>
      <c r="R16" s="2">
        <f>IF(AND(Sheet1!R16&gt;0,Sheet1!S16="Actual"),SUM($B16:Q16)+1,0)</f>
        <v>0</v>
      </c>
      <c r="S16" s="2">
        <f>IF(AND(Sheet1!S16&gt;0,Sheet1!T16="Actual"),SUM($B16:R16)+1,0)</f>
        <v>0</v>
      </c>
      <c r="T16" s="2">
        <f>IF(AND(Sheet1!T16&gt;0,Sheet1!U16="Actual"),SUM($B16:S16)+1,0)</f>
        <v>0</v>
      </c>
      <c r="U16" s="2">
        <f>IF(AND(Sheet1!U16&gt;0,Sheet1!V16="Actual"),SUM($B16:T16)+1,0)</f>
        <v>0</v>
      </c>
      <c r="V16" s="2">
        <f>IF(AND(Sheet1!V16&gt;0,Sheet1!W16="Actual"),SUM($B16:U16)+1,0)</f>
        <v>0</v>
      </c>
      <c r="W16" s="2">
        <f>IF(AND(Sheet1!W16&gt;0,Sheet1!X16="Actual"),SUM($B16:V16)+1,0)</f>
        <v>0</v>
      </c>
      <c r="X16" s="2">
        <f>IF(AND(Sheet1!X16&gt;0,Sheet1!Y16="Actual"),SUM($B16:W16)+1,0)</f>
        <v>0</v>
      </c>
      <c r="Y16" s="2">
        <f>IF(AND(Sheet1!Y16&gt;0,Sheet1!Z16="Actual"),SUM($B16:X16)+1,0)</f>
        <v>0</v>
      </c>
      <c r="Z16" s="2">
        <f>IF(AND(Sheet1!Z16&gt;0,Sheet1!AA16="Actual"),SUM($B16:Y16)+1,0)</f>
        <v>0</v>
      </c>
      <c r="AA16" s="2">
        <f>IF(AND(Sheet1!AA16&gt;0,Sheet1!AB16="Actual"),SUM($B16:Z16)+1,0)</f>
        <v>0</v>
      </c>
      <c r="AB16" s="2">
        <f>IF(AND(Sheet1!AB16&gt;0,Sheet1!AC16="Actual"),SUM($B16:AA16)+1,0)</f>
        <v>0</v>
      </c>
      <c r="AC16" s="2">
        <f>IF(AND(Sheet1!AC16&gt;0,Sheet1!AD16="Actual"),SUM($B16:AB16)+1,0)</f>
        <v>0</v>
      </c>
      <c r="AD16" s="2">
        <f>IF(AND(Sheet1!AD16&gt;0,Sheet1!AE16="Actual"),SUM($B16:AC16)+1,0)</f>
        <v>0</v>
      </c>
      <c r="AE16" s="2">
        <f>IF(AND(Sheet1!AE16&gt;0,Sheet1!AF16="Actual"),SUM($B16:AD16)+1,0)</f>
        <v>0</v>
      </c>
      <c r="AF16" s="2">
        <f>IF(AND(Sheet1!AF16&gt;0,Sheet1!AG16="Actual"),SUM($B16:AE16)+1,0)</f>
        <v>0</v>
      </c>
      <c r="AG16" s="2">
        <f>IF(AND(Sheet1!AG16&gt;0,Sheet1!AH16="Actual"),SUM($B16:AF16)+1,0)</f>
        <v>0</v>
      </c>
      <c r="AH16" s="2">
        <f>IF(AND(Sheet1!AH16&gt;0,Sheet1!AI16="Actual"),SUM($B16:AG16)+1,0)</f>
        <v>1</v>
      </c>
      <c r="AI16" s="2">
        <f>IF(AND(Sheet1!AI16&gt;0,Sheet1!AJ16="Actual"),SUM($B16:AH16)+1,0)</f>
        <v>0</v>
      </c>
      <c r="AJ16" s="2">
        <f>IF(AND(Sheet1!AJ16&gt;0,Sheet1!AK16="Actual"),SUM($B16:AI16)+1,0)</f>
        <v>2</v>
      </c>
      <c r="AK16" s="2">
        <f>IF(AND(Sheet1!AK16&gt;0,Sheet1!AL16="Actual"),SUM($B16:AJ16)+1,0)</f>
        <v>0</v>
      </c>
      <c r="AL16" s="2">
        <f>IF(AND(Sheet1!AL16&gt;0,Sheet1!AM16="Actual"),SUM($B16:AK16)+1,0)</f>
        <v>4</v>
      </c>
      <c r="AM16" s="2">
        <f>IF(AND(Sheet1!AM16&gt;0,Sheet1!AN16="Actual"),SUM($B16:AL16)+1,0)</f>
        <v>0</v>
      </c>
      <c r="AN16" s="2">
        <f>IF(AND(Sheet1!AN16&gt;0,Sheet1!AO16="Actual"),SUM($B16:AM16)+1,0)</f>
        <v>0</v>
      </c>
      <c r="AO16" s="2">
        <f>IF(AND(Sheet1!AO16&gt;0,Sheet1!AP16="Actual"),SUM($B16:AN16)+1,0)</f>
        <v>0</v>
      </c>
      <c r="AP16" s="2">
        <f>IF(AND(Sheet1!AP16&gt;0,Sheet1!AQ16="Actual"),SUM($B16:AO16)+1,0)</f>
        <v>8</v>
      </c>
      <c r="AQ16" s="2">
        <f>IF(AND(Sheet1!AQ16&gt;0,Sheet1!AR16="Actual"),SUM($B16:AP16)+1,0)</f>
        <v>0</v>
      </c>
      <c r="AR16" s="2">
        <f>IF(AND(Sheet1!AR16&gt;0,Sheet1!AS16="Actual"),SUM($B16:AQ16)+1,0)</f>
        <v>16</v>
      </c>
      <c r="AS16" s="2">
        <f>IF(AND(Sheet1!AS16&gt;0,Sheet1!AT16="Actual"),SUM($B16:AR16)+1,0)</f>
        <v>0</v>
      </c>
      <c r="AT16" s="2">
        <f>IF(AND(Sheet1!AT16&gt;0,Sheet1!AU16="Actual"),SUM($B16:AS16)+1,0)</f>
        <v>32</v>
      </c>
      <c r="AU16" s="2">
        <f>IF(AND(Sheet1!AU16&gt;0,Sheet1!AV16="Actual"),SUM($B16:AT16)+1,0)</f>
        <v>0</v>
      </c>
      <c r="AV16" s="2">
        <f>IF(AND(Sheet1!AV16&gt;0,Sheet1!AW16="Actual"),SUM($B16:AU16)+1,0)</f>
        <v>64</v>
      </c>
      <c r="AW16" s="2">
        <f>IF(AND(Sheet1!AW16&gt;0,Sheet1!AX16="Actual"),SUM($B16:AV16)+1,0)</f>
        <v>0</v>
      </c>
      <c r="AX16" s="2">
        <f>IF(AND(Sheet1!AX16&gt;0,Sheet1!AY16="Actual"),SUM($B16:AW16)+1,0)</f>
        <v>128</v>
      </c>
      <c r="AY16" s="2">
        <f>IF(AND(Sheet1!AY16&gt;0,Sheet1!AZ16="Actual"),SUM($B16:AX16)+1,0)</f>
        <v>0</v>
      </c>
      <c r="AZ16" s="2">
        <f>IF(AND(Sheet1!AZ16&gt;0,Sheet1!BA16="Actual"),SUM($B16:AY16)+1,0)</f>
        <v>256</v>
      </c>
      <c r="BA16" s="2">
        <f>IF(AND(Sheet1!BA16&gt;0,Sheet1!BB16="Actual"),SUM($B16:AZ16)+1,0)</f>
        <v>0</v>
      </c>
      <c r="BB16" s="2">
        <f>IF(AND(Sheet1!BB16&gt;0,Sheet1!BC16="Actual"),SUM($B16:BA16)+1,0)</f>
        <v>512</v>
      </c>
      <c r="BC16" s="2">
        <f>IF(AND(Sheet1!BC16&gt;0,Sheet1!BD16="Actual"),SUM($B16:BB16)+1,0)</f>
        <v>0</v>
      </c>
      <c r="BD16" s="2">
        <f>IF(AND(Sheet1!BD16&gt;0,Sheet1!BE16="Actual"),SUM($B16:BC16)+1,0)</f>
        <v>1024</v>
      </c>
      <c r="BE16" s="2">
        <f>IF(AND(Sheet1!BE16&gt;0,Sheet1!BF16="Actual"),SUM($B16:BD16)+1,0)</f>
        <v>0</v>
      </c>
      <c r="BF16" s="2">
        <f>IF(AND(Sheet1!BF16&gt;0,Sheet1!BG16="Actual"),SUM($B16:BE16)+1,0)</f>
        <v>2048</v>
      </c>
      <c r="BG16" s="2">
        <f>IF(AND(Sheet1!BG16&gt;0,Sheet1!BH16="Actual"),SUM($B16:BF16)+1,0)</f>
        <v>0</v>
      </c>
      <c r="BH16" s="2">
        <f>IF(AND(Sheet1!BH16&gt;0,Sheet1!BI16="Actual"),SUM($B16:BG16)+1,0)</f>
        <v>4096</v>
      </c>
      <c r="BI16" s="2">
        <f>IF(AND(Sheet1!BI16&gt;0,Sheet1!BJ16="Actual"),SUM($B16:BH16)+1,0)</f>
        <v>0</v>
      </c>
      <c r="BJ16" s="2">
        <f>IF(AND(Sheet1!BJ16&gt;0,Sheet1!BK16="Actual"),SUM($B16:BI16)+1,0)</f>
        <v>8192</v>
      </c>
      <c r="BK16" s="2">
        <f>IF(AND(Sheet1!BK16&gt;0,Sheet1!BL16="Actual"),SUM($B16:BJ16)+1,0)</f>
        <v>0</v>
      </c>
      <c r="BL16" s="2">
        <f>IF(AND(Sheet1!BL16&gt;0,Sheet1!BM16="Actual"),SUM($B16:BK16)+1,0)</f>
        <v>16384</v>
      </c>
      <c r="BM16" s="2">
        <f>IF(AND(Sheet1!BM16&gt;0,Sheet1!BN16="Actual"),SUM($B16:BL16)+1,0)</f>
        <v>0</v>
      </c>
      <c r="BN16" s="2">
        <f>IF(AND(Sheet1!BN16&gt;0,Sheet1!BO16="Actual"),SUM($B16:BM16)+1,0)</f>
        <v>32768</v>
      </c>
      <c r="BO16" s="2">
        <f>IF(AND(Sheet1!BO16&gt;0,Sheet1!BP16="Actual"),SUM($B16:BN16)+1,0)</f>
        <v>0</v>
      </c>
      <c r="BP16" s="2">
        <f>IF(AND(Sheet1!BP16&gt;0,Sheet1!BQ16="Actual"),SUM($B16:BO16)+1,0)</f>
        <v>65536</v>
      </c>
      <c r="BQ16" s="2">
        <f>IF(AND(Sheet1!BQ16&gt;0,Sheet1!BR16="Actual"),SUM($B16:BP16)+1,0)</f>
        <v>0</v>
      </c>
      <c r="BR16" s="2">
        <f>IF(AND(Sheet1!BR16&gt;0,Sheet1!BS16="Actual"),SUM($B16:BQ16)+1,0)</f>
        <v>131072</v>
      </c>
      <c r="BS16" s="2">
        <f>IF(AND(Sheet1!BS16&gt;0,Sheet1!BT16="Actual"),SUM($B16:BR16)+1,0)</f>
        <v>0</v>
      </c>
      <c r="BT16" s="2">
        <f>IF(AND(Sheet1!BT16&gt;0,Sheet1!BU16="Actual"),SUM($B16:BS16)+1,0)</f>
        <v>262144</v>
      </c>
      <c r="BU16" s="2">
        <f>IF(AND(Sheet1!BU16&gt;0,Sheet1!BV16="Actual"),SUM($B16:BT16)+1,0)</f>
        <v>0</v>
      </c>
    </row>
    <row r="17" spans="1:73" x14ac:dyDescent="0.25">
      <c r="A17" s="7" t="s">
        <v>91</v>
      </c>
      <c r="B17" s="2">
        <f t="array" ref="B17">IF(AND(Sheet1!B17&gt;0,Sheet1!C17="Actual"),1,0)</f>
        <v>0</v>
      </c>
      <c r="C17" s="2">
        <f t="array" ref="C17">IF(AND(Sheet1!C17&gt;0,Sheet1!D17="Actual"),1,0)</f>
        <v>0</v>
      </c>
      <c r="D17" s="2">
        <f>IF(AND(Sheet1!D17&gt;0,Sheet1!E17="Actual"),B17+1,0)</f>
        <v>0</v>
      </c>
      <c r="E17" s="2">
        <f>IF(AND(Sheet1!E17&gt;0,Sheet1!F17="Actual"),C17+1,0)</f>
        <v>0</v>
      </c>
      <c r="F17" s="2">
        <f t="array" ref="F17">IF(AND(Sheet1!F17&gt;0,Sheet1!G17="Actual"),B17+D17+1,0)</f>
        <v>0</v>
      </c>
      <c r="G17" s="2">
        <f t="array" ref="G17">IF(AND(Sheet1!G17&gt;0,Sheet1!H17="Actual"),C17+E17+1,0)</f>
        <v>0</v>
      </c>
      <c r="H17" s="2">
        <f>IF(AND(Sheet1!H17&gt;0,Sheet1!I17="Actual"),SUM($B17:G17)+1,0)</f>
        <v>0</v>
      </c>
      <c r="I17" s="2">
        <f>IF(AND(Sheet1!I17&gt;0,Sheet1!J17="Actual"),SUM($B17:H17)+1,0)</f>
        <v>0</v>
      </c>
      <c r="J17" s="2">
        <f>IF(AND(Sheet1!J17&gt;0,Sheet1!K17="Actual"),SUM($B17:I17)+1,0)</f>
        <v>0</v>
      </c>
      <c r="K17" s="2">
        <f>IF(AND(Sheet1!K17&gt;0,Sheet1!L17="Actual"),SUM($B17:J17)+1,0)</f>
        <v>0</v>
      </c>
      <c r="L17" s="2">
        <f>IF(AND(Sheet1!L17&gt;0,Sheet1!M17="Actual"),SUM($B17:K17)+1,0)</f>
        <v>0</v>
      </c>
      <c r="M17" s="2">
        <f>IF(AND(Sheet1!M17&gt;0,Sheet1!N17="Actual"),SUM($B17:L17)+1,0)</f>
        <v>0</v>
      </c>
      <c r="N17" s="2">
        <f>IF(AND(Sheet1!N17&gt;0,Sheet1!O17="Actual"),SUM($B17:M17)+1,0)</f>
        <v>0</v>
      </c>
      <c r="O17" s="2">
        <f>IF(AND(Sheet1!O17&gt;0,Sheet1!P17="Actual"),SUM($B17:N17)+1,0)</f>
        <v>0</v>
      </c>
      <c r="P17" s="2">
        <f>IF(AND(Sheet1!P17&gt;0,Sheet1!Q17="Actual"),SUM($B17:O17)+1,0)</f>
        <v>0</v>
      </c>
      <c r="Q17" s="2">
        <f>IF(AND(Sheet1!Q17&gt;0,Sheet1!R17="Actual"),SUM($B17:P17)+1,0)</f>
        <v>0</v>
      </c>
      <c r="R17" s="2">
        <f>IF(AND(Sheet1!R17&gt;0,Sheet1!S17="Actual"),SUM($B17:Q17)+1,0)</f>
        <v>0</v>
      </c>
      <c r="S17" s="2">
        <f>IF(AND(Sheet1!S17&gt;0,Sheet1!T17="Actual"),SUM($B17:R17)+1,0)</f>
        <v>0</v>
      </c>
      <c r="T17" s="2">
        <f>IF(AND(Sheet1!T17&gt;0,Sheet1!U17="Actual"),SUM($B17:S17)+1,0)</f>
        <v>0</v>
      </c>
      <c r="U17" s="2">
        <f>IF(AND(Sheet1!U17&gt;0,Sheet1!V17="Actual"),SUM($B17:T17)+1,0)</f>
        <v>0</v>
      </c>
      <c r="V17" s="2">
        <f>IF(AND(Sheet1!V17&gt;0,Sheet1!W17="Actual"),SUM($B17:U17)+1,0)</f>
        <v>0</v>
      </c>
      <c r="W17" s="2">
        <f>IF(AND(Sheet1!W17&gt;0,Sheet1!X17="Actual"),SUM($B17:V17)+1,0)</f>
        <v>0</v>
      </c>
      <c r="X17" s="2">
        <f>IF(AND(Sheet1!X17&gt;0,Sheet1!Y17="Actual"),SUM($B17:W17)+1,0)</f>
        <v>0</v>
      </c>
      <c r="Y17" s="2">
        <f>IF(AND(Sheet1!Y17&gt;0,Sheet1!Z17="Actual"),SUM($B17:X17)+1,0)</f>
        <v>0</v>
      </c>
      <c r="Z17" s="2">
        <f>IF(AND(Sheet1!Z17&gt;0,Sheet1!AA17="Actual"),SUM($B17:Y17)+1,0)</f>
        <v>0</v>
      </c>
      <c r="AA17" s="2">
        <f>IF(AND(Sheet1!AA17&gt;0,Sheet1!AB17="Actual"),SUM($B17:Z17)+1,0)</f>
        <v>0</v>
      </c>
      <c r="AB17" s="2">
        <f>IF(AND(Sheet1!AB17&gt;0,Sheet1!AC17="Actual"),SUM($B17:AA17)+1,0)</f>
        <v>0</v>
      </c>
      <c r="AC17" s="2">
        <f>IF(AND(Sheet1!AC17&gt;0,Sheet1!AD17="Actual"),SUM($B17:AB17)+1,0)</f>
        <v>0</v>
      </c>
      <c r="AD17" s="2">
        <f>IF(AND(Sheet1!AD17&gt;0,Sheet1!AE17="Actual"),SUM($B17:AC17)+1,0)</f>
        <v>0</v>
      </c>
      <c r="AE17" s="2">
        <f>IF(AND(Sheet1!AE17&gt;0,Sheet1!AF17="Actual"),SUM($B17:AD17)+1,0)</f>
        <v>0</v>
      </c>
      <c r="AF17" s="2">
        <f>IF(AND(Sheet1!AF17&gt;0,Sheet1!AG17="Actual"),SUM($B17:AE17)+1,0)</f>
        <v>0</v>
      </c>
      <c r="AG17" s="2">
        <f>IF(AND(Sheet1!AG17&gt;0,Sheet1!AH17="Actual"),SUM($B17:AF17)+1,0)</f>
        <v>0</v>
      </c>
      <c r="AH17" s="2">
        <f>IF(AND(Sheet1!AH17&gt;0,Sheet1!AI17="Actual"),SUM($B17:AG17)+1,0)</f>
        <v>0</v>
      </c>
      <c r="AI17" s="2">
        <f>IF(AND(Sheet1!AI17&gt;0,Sheet1!AJ17="Actual"),SUM($B17:AH17)+1,0)</f>
        <v>0</v>
      </c>
      <c r="AJ17" s="2">
        <f>IF(AND(Sheet1!AJ17&gt;0,Sheet1!AK17="Actual"),SUM($B17:AI17)+1,0)</f>
        <v>0</v>
      </c>
      <c r="AK17" s="2">
        <f>IF(AND(Sheet1!AK17&gt;0,Sheet1!AL17="Actual"),SUM($B17:AJ17)+1,0)</f>
        <v>0</v>
      </c>
      <c r="AL17" s="2">
        <f>IF(AND(Sheet1!AL17&gt;0,Sheet1!AM17="Actual"),SUM($B17:AK17)+1,0)</f>
        <v>0</v>
      </c>
      <c r="AM17" s="2">
        <f>IF(AND(Sheet1!AM17&gt;0,Sheet1!AN17="Actual"),SUM($B17:AL17)+1,0)</f>
        <v>0</v>
      </c>
      <c r="AN17" s="2">
        <f>IF(AND(Sheet1!AN17&gt;0,Sheet1!AO17="Actual"),SUM($B17:AM17)+1,0)</f>
        <v>0</v>
      </c>
      <c r="AO17" s="2">
        <f>IF(AND(Sheet1!AO17&gt;0,Sheet1!AP17="Actual"),SUM($B17:AN17)+1,0)</f>
        <v>0</v>
      </c>
      <c r="AP17" s="2">
        <f>IF(AND(Sheet1!AP17&gt;0,Sheet1!AQ17="Actual"),SUM($B17:AO17)+1,0)</f>
        <v>0</v>
      </c>
      <c r="AQ17" s="2">
        <f>IF(AND(Sheet1!AQ17&gt;0,Sheet1!AR17="Actual"),SUM($B17:AP17)+1,0)</f>
        <v>0</v>
      </c>
      <c r="AR17" s="2">
        <f>IF(AND(Sheet1!AR17&gt;0,Sheet1!AS17="Actual"),SUM($B17:AQ17)+1,0)</f>
        <v>0</v>
      </c>
      <c r="AS17" s="2">
        <f>IF(AND(Sheet1!AS17&gt;0,Sheet1!AT17="Actual"),SUM($B17:AR17)+1,0)</f>
        <v>0</v>
      </c>
      <c r="AT17" s="2">
        <f>IF(AND(Sheet1!AT17&gt;0,Sheet1!AU17="Actual"),SUM($B17:AS17)+1,0)</f>
        <v>0</v>
      </c>
      <c r="AU17" s="2">
        <f>IF(AND(Sheet1!AU17&gt;0,Sheet1!AV17="Actual"),SUM($B17:AT17)+1,0)</f>
        <v>0</v>
      </c>
      <c r="AV17" s="2">
        <f>IF(AND(Sheet1!AV17&gt;0,Sheet1!AW17="Actual"),SUM($B17:AU17)+1,0)</f>
        <v>0</v>
      </c>
      <c r="AW17" s="2">
        <f>IF(AND(Sheet1!AW17&gt;0,Sheet1!AX17="Actual"),SUM($B17:AV17)+1,0)</f>
        <v>0</v>
      </c>
      <c r="AX17" s="2">
        <f>IF(AND(Sheet1!AX17&gt;0,Sheet1!AY17="Actual"),SUM($B17:AW17)+1,0)</f>
        <v>0</v>
      </c>
      <c r="AY17" s="2">
        <f>IF(AND(Sheet1!AY17&gt;0,Sheet1!AZ17="Actual"),SUM($B17:AX17)+1,0)</f>
        <v>0</v>
      </c>
      <c r="AZ17" s="2">
        <f>IF(AND(Sheet1!AZ17&gt;0,Sheet1!BA17="Actual"),SUM($B17:AY17)+1,0)</f>
        <v>0</v>
      </c>
      <c r="BA17" s="2">
        <f>IF(AND(Sheet1!BA17&gt;0,Sheet1!BB17="Actual"),SUM($B17:AZ17)+1,0)</f>
        <v>0</v>
      </c>
      <c r="BB17" s="2">
        <f>IF(AND(Sheet1!BB17&gt;0,Sheet1!BC17="Actual"),SUM($B17:BA17)+1,0)</f>
        <v>0</v>
      </c>
      <c r="BC17" s="2">
        <f>IF(AND(Sheet1!BC17&gt;0,Sheet1!BD17="Actual"),SUM($B17:BB17)+1,0)</f>
        <v>0</v>
      </c>
      <c r="BD17" s="2">
        <f>IF(AND(Sheet1!BD17&gt;0,Sheet1!BE17="Actual"),SUM($B17:BC17)+1,0)</f>
        <v>0</v>
      </c>
      <c r="BE17" s="2">
        <f>IF(AND(Sheet1!BE17&gt;0,Sheet1!BF17="Actual"),SUM($B17:BD17)+1,0)</f>
        <v>0</v>
      </c>
      <c r="BF17" s="2">
        <f>IF(AND(Sheet1!BF17&gt;0,Sheet1!BG17="Actual"),SUM($B17:BE17)+1,0)</f>
        <v>0</v>
      </c>
      <c r="BG17" s="2">
        <f>IF(AND(Sheet1!BG17&gt;0,Sheet1!BH17="Actual"),SUM($B17:BF17)+1,0)</f>
        <v>0</v>
      </c>
      <c r="BH17" s="2">
        <f>IF(AND(Sheet1!BH17&gt;0,Sheet1!BI17="Actual"),SUM($B17:BG17)+1,0)</f>
        <v>0</v>
      </c>
      <c r="BI17" s="2">
        <f>IF(AND(Sheet1!BI17&gt;0,Sheet1!BJ17="Actual"),SUM($B17:BH17)+1,0)</f>
        <v>0</v>
      </c>
      <c r="BJ17" s="2">
        <f>IF(AND(Sheet1!BJ17&gt;0,Sheet1!BK17="Actual"),SUM($B17:BI17)+1,0)</f>
        <v>0</v>
      </c>
      <c r="BK17" s="2">
        <f>IF(AND(Sheet1!BK17&gt;0,Sheet1!BL17="Actual"),SUM($B17:BJ17)+1,0)</f>
        <v>0</v>
      </c>
      <c r="BL17" s="2">
        <f>IF(AND(Sheet1!BL17&gt;0,Sheet1!BM17="Actual"),SUM($B17:BK17)+1,0)</f>
        <v>0</v>
      </c>
      <c r="BM17" s="2">
        <f>IF(AND(Sheet1!BM17&gt;0,Sheet1!BN17="Actual"),SUM($B17:BL17)+1,0)</f>
        <v>0</v>
      </c>
      <c r="BN17" s="2">
        <f>IF(AND(Sheet1!BN17&gt;0,Sheet1!BO17="Actual"),SUM($B17:BM17)+1,0)</f>
        <v>0</v>
      </c>
      <c r="BO17" s="2">
        <f>IF(AND(Sheet1!BO17&gt;0,Sheet1!BP17="Actual"),SUM($B17:BN17)+1,0)</f>
        <v>0</v>
      </c>
      <c r="BP17" s="2">
        <f>IF(AND(Sheet1!BP17&gt;0,Sheet1!BQ17="Actual"),SUM($B17:BO17)+1,0)</f>
        <v>0</v>
      </c>
      <c r="BQ17" s="2">
        <f>IF(AND(Sheet1!BQ17&gt;0,Sheet1!BR17="Actual"),SUM($B17:BP17)+1,0)</f>
        <v>0</v>
      </c>
      <c r="BR17" s="2">
        <f>IF(AND(Sheet1!BR17&gt;0,Sheet1!BS17="Actual"),SUM($B17:BQ17)+1,0)</f>
        <v>0</v>
      </c>
      <c r="BS17" s="2">
        <f>IF(AND(Sheet1!BS17&gt;0,Sheet1!BT17="Actual"),SUM($B17:BR17)+1,0)</f>
        <v>0</v>
      </c>
      <c r="BT17" s="2">
        <f>IF(AND(Sheet1!BT17&gt;0,Sheet1!BU17="Actual"),SUM($B17:BS17)+1,0)</f>
        <v>1</v>
      </c>
      <c r="BU17" s="2">
        <f>IF(AND(Sheet1!BU17&gt;0,Sheet1!BV17="Actual"),SUM($B17:BT17)+1,0)</f>
        <v>0</v>
      </c>
    </row>
    <row r="18" spans="1:73" x14ac:dyDescent="0.25">
      <c r="A18" s="7" t="s">
        <v>89</v>
      </c>
      <c r="B18" s="2">
        <f t="array" ref="B18">IF(AND(Sheet1!B18&gt;0,Sheet1!C18="Actual"),1,0)</f>
        <v>0</v>
      </c>
      <c r="C18" s="2">
        <f t="array" ref="C18">IF(AND(Sheet1!C18&gt;0,Sheet1!D18="Actual"),1,0)</f>
        <v>0</v>
      </c>
      <c r="D18" s="2">
        <f>IF(AND(Sheet1!D18&gt;0,Sheet1!E18="Actual"),B18+1,0)</f>
        <v>0</v>
      </c>
      <c r="E18" s="2">
        <f>IF(AND(Sheet1!E18&gt;0,Sheet1!F18="Actual"),C18+1,0)</f>
        <v>0</v>
      </c>
      <c r="F18" s="2">
        <f t="array" ref="F18">IF(AND(Sheet1!F18&gt;0,Sheet1!G18="Actual"),B18+D18+1,0)</f>
        <v>0</v>
      </c>
      <c r="G18" s="2">
        <f t="array" ref="G18">IF(AND(Sheet1!G18&gt;0,Sheet1!H18="Actual"),C18+E18+1,0)</f>
        <v>0</v>
      </c>
      <c r="H18" s="2">
        <f>IF(AND(Sheet1!H18&gt;0,Sheet1!I18="Actual"),SUM($B18:G18)+1,0)</f>
        <v>0</v>
      </c>
      <c r="I18" s="2">
        <f>IF(AND(Sheet1!I18&gt;0,Sheet1!J18="Actual"),SUM($B18:H18)+1,0)</f>
        <v>0</v>
      </c>
      <c r="J18" s="2">
        <f>IF(AND(Sheet1!J18&gt;0,Sheet1!K18="Actual"),SUM($B18:I18)+1,0)</f>
        <v>0</v>
      </c>
      <c r="K18" s="2">
        <f>IF(AND(Sheet1!K18&gt;0,Sheet1!L18="Actual"),SUM($B18:J18)+1,0)</f>
        <v>0</v>
      </c>
      <c r="L18" s="2">
        <f>IF(AND(Sheet1!L18&gt;0,Sheet1!M18="Actual"),SUM($B18:K18)+1,0)</f>
        <v>0</v>
      </c>
      <c r="M18" s="2">
        <f>IF(AND(Sheet1!M18&gt;0,Sheet1!N18="Actual"),SUM($B18:L18)+1,0)</f>
        <v>0</v>
      </c>
      <c r="N18" s="2">
        <f>IF(AND(Sheet1!N18&gt;0,Sheet1!O18="Actual"),SUM($B18:M18)+1,0)</f>
        <v>0</v>
      </c>
      <c r="O18" s="2">
        <f>IF(AND(Sheet1!O18&gt;0,Sheet1!P18="Actual"),SUM($B18:N18)+1,0)</f>
        <v>0</v>
      </c>
      <c r="P18" s="2">
        <f>IF(AND(Sheet1!P18&gt;0,Sheet1!Q18="Actual"),SUM($B18:O18)+1,0)</f>
        <v>0</v>
      </c>
      <c r="Q18" s="2">
        <f>IF(AND(Sheet1!Q18&gt;0,Sheet1!R18="Actual"),SUM($B18:P18)+1,0)</f>
        <v>0</v>
      </c>
      <c r="R18" s="2">
        <f>IF(AND(Sheet1!R18&gt;0,Sheet1!S18="Actual"),SUM($B18:Q18)+1,0)</f>
        <v>0</v>
      </c>
      <c r="S18" s="2">
        <f>IF(AND(Sheet1!S18&gt;0,Sheet1!T18="Actual"),SUM($B18:R18)+1,0)</f>
        <v>0</v>
      </c>
      <c r="T18" s="2">
        <f>IF(AND(Sheet1!T18&gt;0,Sheet1!U18="Actual"),SUM($B18:S18)+1,0)</f>
        <v>0</v>
      </c>
      <c r="U18" s="2">
        <f>IF(AND(Sheet1!U18&gt;0,Sheet1!V18="Actual"),SUM($B18:T18)+1,0)</f>
        <v>0</v>
      </c>
      <c r="V18" s="2">
        <f>IF(AND(Sheet1!V18&gt;0,Sheet1!W18="Actual"),SUM($B18:U18)+1,0)</f>
        <v>0</v>
      </c>
      <c r="W18" s="2">
        <f>IF(AND(Sheet1!W18&gt;0,Sheet1!X18="Actual"),SUM($B18:V18)+1,0)</f>
        <v>0</v>
      </c>
      <c r="X18" s="2">
        <f>IF(AND(Sheet1!X18&gt;0,Sheet1!Y18="Actual"),SUM($B18:W18)+1,0)</f>
        <v>0</v>
      </c>
      <c r="Y18" s="2">
        <f>IF(AND(Sheet1!Y18&gt;0,Sheet1!Z18="Actual"),SUM($B18:X18)+1,0)</f>
        <v>0</v>
      </c>
      <c r="Z18" s="2">
        <f>IF(AND(Sheet1!Z18&gt;0,Sheet1!AA18="Actual"),SUM($B18:Y18)+1,0)</f>
        <v>0</v>
      </c>
      <c r="AA18" s="2">
        <f>IF(AND(Sheet1!AA18&gt;0,Sheet1!AB18="Actual"),SUM($B18:Z18)+1,0)</f>
        <v>0</v>
      </c>
      <c r="AB18" s="2">
        <f>IF(AND(Sheet1!AB18&gt;0,Sheet1!AC18="Actual"),SUM($B18:AA18)+1,0)</f>
        <v>0</v>
      </c>
      <c r="AC18" s="2">
        <f>IF(AND(Sheet1!AC18&gt;0,Sheet1!AD18="Actual"),SUM($B18:AB18)+1,0)</f>
        <v>0</v>
      </c>
      <c r="AD18" s="2">
        <f>IF(AND(Sheet1!AD18&gt;0,Sheet1!AE18="Actual"),SUM($B18:AC18)+1,0)</f>
        <v>0</v>
      </c>
      <c r="AE18" s="2">
        <f>IF(AND(Sheet1!AE18&gt;0,Sheet1!AF18="Actual"),SUM($B18:AD18)+1,0)</f>
        <v>0</v>
      </c>
      <c r="AF18" s="2">
        <f>IF(AND(Sheet1!AF18&gt;0,Sheet1!AG18="Actual"),SUM($B18:AE18)+1,0)</f>
        <v>0</v>
      </c>
      <c r="AG18" s="2">
        <f>IF(AND(Sheet1!AG18&gt;0,Sheet1!AH18="Actual"),SUM($B18:AF18)+1,0)</f>
        <v>0</v>
      </c>
      <c r="AH18" s="2">
        <f>IF(AND(Sheet1!AH18&gt;0,Sheet1!AI18="Actual"),SUM($B18:AG18)+1,0)</f>
        <v>0</v>
      </c>
      <c r="AI18" s="2">
        <f>IF(AND(Sheet1!AI18&gt;0,Sheet1!AJ18="Actual"),SUM($B18:AH18)+1,0)</f>
        <v>0</v>
      </c>
      <c r="AJ18" s="2">
        <f>IF(AND(Sheet1!AJ18&gt;0,Sheet1!AK18="Actual"),SUM($B18:AI18)+1,0)</f>
        <v>0</v>
      </c>
      <c r="AK18" s="2">
        <f>IF(AND(Sheet1!AK18&gt;0,Sheet1!AL18="Actual"),SUM($B18:AJ18)+1,0)</f>
        <v>0</v>
      </c>
      <c r="AL18" s="2">
        <f>IF(AND(Sheet1!AL18&gt;0,Sheet1!AM18="Actual"),SUM($B18:AK18)+1,0)</f>
        <v>0</v>
      </c>
      <c r="AM18" s="2">
        <f>IF(AND(Sheet1!AM18&gt;0,Sheet1!AN18="Actual"),SUM($B18:AL18)+1,0)</f>
        <v>0</v>
      </c>
      <c r="AN18" s="2">
        <f>IF(AND(Sheet1!AN18&gt;0,Sheet1!AO18="Actual"),SUM($B18:AM18)+1,0)</f>
        <v>1</v>
      </c>
      <c r="AO18" s="2">
        <f>IF(AND(Sheet1!AO18&gt;0,Sheet1!AP18="Actual"),SUM($B18:AN18)+1,0)</f>
        <v>0</v>
      </c>
      <c r="AP18" s="2">
        <f>IF(AND(Sheet1!AP18&gt;0,Sheet1!AQ18="Actual"),SUM($B18:AO18)+1,0)</f>
        <v>2</v>
      </c>
      <c r="AQ18" s="2">
        <f>IF(AND(Sheet1!AQ18&gt;0,Sheet1!AR18="Actual"),SUM($B18:AP18)+1,0)</f>
        <v>0</v>
      </c>
      <c r="AR18" s="2">
        <f>IF(AND(Sheet1!AR18&gt;0,Sheet1!AS18="Actual"),SUM($B18:AQ18)+1,0)</f>
        <v>0</v>
      </c>
      <c r="AS18" s="2">
        <f>IF(AND(Sheet1!AS18&gt;0,Sheet1!AT18="Actual"),SUM($B18:AR18)+1,0)</f>
        <v>0</v>
      </c>
      <c r="AT18" s="2">
        <f>IF(AND(Sheet1!AT18&gt;0,Sheet1!AU18="Actual"),SUM($B18:AS18)+1,0)</f>
        <v>4</v>
      </c>
      <c r="AU18" s="2">
        <f>IF(AND(Sheet1!AU18&gt;0,Sheet1!AV18="Actual"),SUM($B18:AT18)+1,0)</f>
        <v>0</v>
      </c>
      <c r="AV18" s="2">
        <f>IF(AND(Sheet1!AV18&gt;0,Sheet1!AW18="Actual"),SUM($B18:AU18)+1,0)</f>
        <v>8</v>
      </c>
      <c r="AW18" s="2">
        <f>IF(AND(Sheet1!AW18&gt;0,Sheet1!AX18="Actual"),SUM($B18:AV18)+1,0)</f>
        <v>0</v>
      </c>
      <c r="AX18" s="2">
        <f>IF(AND(Sheet1!AX18&gt;0,Sheet1!AY18="Actual"),SUM($B18:AW18)+1,0)</f>
        <v>16</v>
      </c>
      <c r="AY18" s="2">
        <f>IF(AND(Sheet1!AY18&gt;0,Sheet1!AZ18="Actual"),SUM($B18:AX18)+1,0)</f>
        <v>0</v>
      </c>
      <c r="AZ18" s="2">
        <f>IF(AND(Sheet1!AZ18&gt;0,Sheet1!BA18="Actual"),SUM($B18:AY18)+1,0)</f>
        <v>32</v>
      </c>
      <c r="BA18" s="2">
        <f>IF(AND(Sheet1!BA18&gt;0,Sheet1!BB18="Actual"),SUM($B18:AZ18)+1,0)</f>
        <v>0</v>
      </c>
      <c r="BB18" s="2">
        <f>IF(AND(Sheet1!BB18&gt;0,Sheet1!BC18="Actual"),SUM($B18:BA18)+1,0)</f>
        <v>64</v>
      </c>
      <c r="BC18" s="2">
        <f>IF(AND(Sheet1!BC18&gt;0,Sheet1!BD18="Actual"),SUM($B18:BB18)+1,0)</f>
        <v>0</v>
      </c>
      <c r="BD18" s="2">
        <f>IF(AND(Sheet1!BD18&gt;0,Sheet1!BE18="Actual"),SUM($B18:BC18)+1,0)</f>
        <v>128</v>
      </c>
      <c r="BE18" s="2">
        <f>IF(AND(Sheet1!BE18&gt;0,Sheet1!BF18="Actual"),SUM($B18:BD18)+1,0)</f>
        <v>0</v>
      </c>
      <c r="BF18" s="2">
        <f>IF(AND(Sheet1!BF18&gt;0,Sheet1!BG18="Actual"),SUM($B18:BE18)+1,0)</f>
        <v>256</v>
      </c>
      <c r="BG18" s="2">
        <f>IF(AND(Sheet1!BG18&gt;0,Sheet1!BH18="Actual"),SUM($B18:BF18)+1,0)</f>
        <v>0</v>
      </c>
      <c r="BH18" s="2">
        <f>IF(AND(Sheet1!BH18&gt;0,Sheet1!BI18="Actual"),SUM($B18:BG18)+1,0)</f>
        <v>512</v>
      </c>
      <c r="BI18" s="2">
        <f>IF(AND(Sheet1!BI18&gt;0,Sheet1!BJ18="Actual"),SUM($B18:BH18)+1,0)</f>
        <v>0</v>
      </c>
      <c r="BJ18" s="2">
        <f>IF(AND(Sheet1!BJ18&gt;0,Sheet1!BK18="Actual"),SUM($B18:BI18)+1,0)</f>
        <v>1024</v>
      </c>
      <c r="BK18" s="2">
        <f>IF(AND(Sheet1!BK18&gt;0,Sheet1!BL18="Actual"),SUM($B18:BJ18)+1,0)</f>
        <v>0</v>
      </c>
      <c r="BL18" s="2">
        <f>IF(AND(Sheet1!BL18&gt;0,Sheet1!BM18="Actual"),SUM($B18:BK18)+1,0)</f>
        <v>2048</v>
      </c>
      <c r="BM18" s="2">
        <f>IF(AND(Sheet1!BM18&gt;0,Sheet1!BN18="Actual"),SUM($B18:BL18)+1,0)</f>
        <v>0</v>
      </c>
      <c r="BN18" s="2">
        <f>IF(AND(Sheet1!BN18&gt;0,Sheet1!BO18="Actual"),SUM($B18:BM18)+1,0)</f>
        <v>4096</v>
      </c>
      <c r="BO18" s="2">
        <f>IF(AND(Sheet1!BO18&gt;0,Sheet1!BP18="Actual"),SUM($B18:BN18)+1,0)</f>
        <v>0</v>
      </c>
      <c r="BP18" s="2">
        <f>IF(AND(Sheet1!BP18&gt;0,Sheet1!BQ18="Actual"),SUM($B18:BO18)+1,0)</f>
        <v>8192</v>
      </c>
      <c r="BQ18" s="2">
        <f>IF(AND(Sheet1!BQ18&gt;0,Sheet1!BR18="Actual"),SUM($B18:BP18)+1,0)</f>
        <v>0</v>
      </c>
      <c r="BR18" s="2">
        <f>IF(AND(Sheet1!BR18&gt;0,Sheet1!BS18="Actual"),SUM($B18:BQ18)+1,0)</f>
        <v>16384</v>
      </c>
      <c r="BS18" s="2">
        <f>IF(AND(Sheet1!BS18&gt;0,Sheet1!BT18="Actual"),SUM($B18:BR18)+1,0)</f>
        <v>0</v>
      </c>
      <c r="BT18" s="2">
        <f>IF(AND(Sheet1!BT18&gt;0,Sheet1!BU18="Actual"),SUM($B18:BS18)+1,0)</f>
        <v>0</v>
      </c>
      <c r="BU18" s="2">
        <f>IF(AND(Sheet1!BU18&gt;0,Sheet1!BV18="Actual"),SUM($B18:BT18)+1,0)</f>
        <v>0</v>
      </c>
    </row>
    <row r="19" spans="1:73" x14ac:dyDescent="0.25">
      <c r="A19" s="7" t="s">
        <v>90</v>
      </c>
      <c r="B19" s="2">
        <f t="array" ref="B19">IF(AND(Sheet1!B19&gt;0,Sheet1!C19="Actual"),1,0)</f>
        <v>1</v>
      </c>
      <c r="C19" s="2">
        <f t="array" ref="C19">IF(AND(Sheet1!C19&gt;0,Sheet1!D19="Actual"),1,0)</f>
        <v>0</v>
      </c>
      <c r="D19" s="2">
        <f>IF(AND(Sheet1!D19&gt;0,Sheet1!E19="Actual"),B19+1,0)</f>
        <v>2</v>
      </c>
      <c r="E19" s="2">
        <f>IF(AND(Sheet1!E19&gt;0,Sheet1!F19="Actual"),C19+1,0)</f>
        <v>0</v>
      </c>
      <c r="F19" s="2">
        <f t="array" ref="F19">IF(AND(Sheet1!F19&gt;0,Sheet1!G19="Actual"),B19+D19+1,0)</f>
        <v>4</v>
      </c>
      <c r="G19" s="2">
        <f t="array" ref="G19">IF(AND(Sheet1!G19&gt;0,Sheet1!H19="Actual"),C19+E19+1,0)</f>
        <v>0</v>
      </c>
      <c r="H19" s="2">
        <f>IF(AND(Sheet1!H19&gt;0,Sheet1!I19="Actual"),SUM($B19:G19)+1,0)</f>
        <v>0</v>
      </c>
      <c r="I19" s="2">
        <f>IF(AND(Sheet1!I19&gt;0,Sheet1!J19="Actual"),SUM($B19:H19)+1,0)</f>
        <v>0</v>
      </c>
      <c r="J19" s="2">
        <f>IF(AND(Sheet1!J19&gt;0,Sheet1!K19="Actual"),SUM($B19:I19)+1,0)</f>
        <v>8</v>
      </c>
      <c r="K19" s="2">
        <f>IF(AND(Sheet1!K19&gt;0,Sheet1!L19="Actual"),SUM($B19:J19)+1,0)</f>
        <v>0</v>
      </c>
      <c r="L19" s="2">
        <f>IF(AND(Sheet1!L19&gt;0,Sheet1!M19="Actual"),SUM($B19:K19)+1,0)</f>
        <v>16</v>
      </c>
      <c r="M19" s="2">
        <f>IF(AND(Sheet1!M19&gt;0,Sheet1!N19="Actual"),SUM($B19:L19)+1,0)</f>
        <v>0</v>
      </c>
      <c r="N19" s="2">
        <f>IF(AND(Sheet1!N19&gt;0,Sheet1!O19="Actual"),SUM($B19:M19)+1,0)</f>
        <v>32</v>
      </c>
      <c r="O19" s="2">
        <f>IF(AND(Sheet1!O19&gt;0,Sheet1!P19="Actual"),SUM($B19:N19)+1,0)</f>
        <v>0</v>
      </c>
      <c r="P19" s="2">
        <f>IF(AND(Sheet1!P19&gt;0,Sheet1!Q19="Actual"),SUM($B19:O19)+1,0)</f>
        <v>0</v>
      </c>
      <c r="Q19" s="2">
        <f>IF(AND(Sheet1!Q19&gt;0,Sheet1!R19="Actual"),SUM($B19:P19)+1,0)</f>
        <v>0</v>
      </c>
      <c r="R19" s="2">
        <f>IF(AND(Sheet1!R19&gt;0,Sheet1!S19="Actual"),SUM($B19:Q19)+1,0)</f>
        <v>0</v>
      </c>
      <c r="S19" s="2">
        <f>IF(AND(Sheet1!S19&gt;0,Sheet1!T19="Actual"),SUM($B19:R19)+1,0)</f>
        <v>0</v>
      </c>
      <c r="T19" s="2">
        <f>IF(AND(Sheet1!T19&gt;0,Sheet1!U19="Actual"),SUM($B19:S19)+1,0)</f>
        <v>64</v>
      </c>
      <c r="U19" s="2">
        <f>IF(AND(Sheet1!U19&gt;0,Sheet1!V19="Actual"),SUM($B19:T19)+1,0)</f>
        <v>0</v>
      </c>
      <c r="V19" s="2">
        <f>IF(AND(Sheet1!V19&gt;0,Sheet1!W19="Actual"),SUM($B19:U19)+1,0)</f>
        <v>128</v>
      </c>
      <c r="W19" s="2">
        <f>IF(AND(Sheet1!W19&gt;0,Sheet1!X19="Actual"),SUM($B19:V19)+1,0)</f>
        <v>0</v>
      </c>
      <c r="X19" s="2">
        <f>IF(AND(Sheet1!X19&gt;0,Sheet1!Y19="Actual"),SUM($B19:W19)+1,0)</f>
        <v>256</v>
      </c>
      <c r="Y19" s="2">
        <f>IF(AND(Sheet1!Y19&gt;0,Sheet1!Z19="Actual"),SUM($B19:X19)+1,0)</f>
        <v>0</v>
      </c>
      <c r="Z19" s="2">
        <f>IF(AND(Sheet1!Z19&gt;0,Sheet1!AA19="Actual"),SUM($B19:Y19)+1,0)</f>
        <v>512</v>
      </c>
      <c r="AA19" s="2">
        <f>IF(AND(Sheet1!AA19&gt;0,Sheet1!AB19="Actual"),SUM($B19:Z19)+1,0)</f>
        <v>0</v>
      </c>
      <c r="AB19" s="2">
        <f>IF(AND(Sheet1!AB19&gt;0,Sheet1!AC19="Actual"),SUM($B19:AA19)+1,0)</f>
        <v>0</v>
      </c>
      <c r="AC19" s="2">
        <f>IF(AND(Sheet1!AC19&gt;0,Sheet1!AD19="Actual"),SUM($B19:AB19)+1,0)</f>
        <v>0</v>
      </c>
      <c r="AD19" s="2">
        <f>IF(AND(Sheet1!AD19&gt;0,Sheet1!AE19="Actual"),SUM($B19:AC19)+1,0)</f>
        <v>0</v>
      </c>
      <c r="AE19" s="2">
        <f>IF(AND(Sheet1!AE19&gt;0,Sheet1!AF19="Actual"),SUM($B19:AD19)+1,0)</f>
        <v>0</v>
      </c>
      <c r="AF19" s="2">
        <f>IF(AND(Sheet1!AF19&gt;0,Sheet1!AG19="Actual"),SUM($B19:AE19)+1,0)</f>
        <v>1024</v>
      </c>
      <c r="AG19" s="2">
        <f>IF(AND(Sheet1!AG19&gt;0,Sheet1!AH19="Actual"),SUM($B19:AF19)+1,0)</f>
        <v>0</v>
      </c>
      <c r="AH19" s="2">
        <f>IF(AND(Sheet1!AH19&gt;0,Sheet1!AI19="Actual"),SUM($B19:AG19)+1,0)</f>
        <v>0</v>
      </c>
      <c r="AI19" s="2">
        <f>IF(AND(Sheet1!AI19&gt;0,Sheet1!AJ19="Actual"),SUM($B19:AH19)+1,0)</f>
        <v>0</v>
      </c>
      <c r="AJ19" s="2">
        <f>IF(AND(Sheet1!AJ19&gt;0,Sheet1!AK19="Actual"),SUM($B19:AI19)+1,0)</f>
        <v>0</v>
      </c>
      <c r="AK19" s="2">
        <f>IF(AND(Sheet1!AK19&gt;0,Sheet1!AL19="Actual"),SUM($B19:AJ19)+1,0)</f>
        <v>0</v>
      </c>
      <c r="AL19" s="2">
        <f>IF(AND(Sheet1!AL19&gt;0,Sheet1!AM19="Actual"),SUM($B19:AK19)+1,0)</f>
        <v>2048</v>
      </c>
      <c r="AM19" s="2">
        <f>IF(AND(Sheet1!AM19&gt;0,Sheet1!AN19="Actual"),SUM($B19:AL19)+1,0)</f>
        <v>0</v>
      </c>
      <c r="AN19" s="2">
        <f>IF(AND(Sheet1!AN19&gt;0,Sheet1!AO19="Actual"),SUM($B19:AM19)+1,0)</f>
        <v>4096</v>
      </c>
      <c r="AO19" s="2">
        <f>IF(AND(Sheet1!AO19&gt;0,Sheet1!AP19="Actual"),SUM($B19:AN19)+1,0)</f>
        <v>0</v>
      </c>
      <c r="AP19" s="2">
        <f>IF(AND(Sheet1!AP19&gt;0,Sheet1!AQ19="Actual"),SUM($B19:AO19)+1,0)</f>
        <v>0</v>
      </c>
      <c r="AQ19" s="2">
        <f>IF(AND(Sheet1!AQ19&gt;0,Sheet1!AR19="Actual"),SUM($B19:AP19)+1,0)</f>
        <v>0</v>
      </c>
      <c r="AR19" s="2">
        <f>IF(AND(Sheet1!AR19&gt;0,Sheet1!AS19="Actual"),SUM($B19:AQ19)+1,0)</f>
        <v>0</v>
      </c>
      <c r="AS19" s="2">
        <f>IF(AND(Sheet1!AS19&gt;0,Sheet1!AT19="Actual"),SUM($B19:AR19)+1,0)</f>
        <v>0</v>
      </c>
      <c r="AT19" s="2">
        <f>IF(AND(Sheet1!AT19&gt;0,Sheet1!AU19="Actual"),SUM($B19:AS19)+1,0)</f>
        <v>8192</v>
      </c>
      <c r="AU19" s="2">
        <f>IF(AND(Sheet1!AU19&gt;0,Sheet1!AV19="Actual"),SUM($B19:AT19)+1,0)</f>
        <v>0</v>
      </c>
      <c r="AV19" s="2">
        <f>IF(AND(Sheet1!AV19&gt;0,Sheet1!AW19="Actual"),SUM($B19:AU19)+1,0)</f>
        <v>0</v>
      </c>
      <c r="AW19" s="2">
        <f>IF(AND(Sheet1!AW19&gt;0,Sheet1!AX19="Actual"),SUM($B19:AV19)+1,0)</f>
        <v>0</v>
      </c>
      <c r="AX19" s="2">
        <f>IF(AND(Sheet1!AX19&gt;0,Sheet1!AY19="Actual"),SUM($B19:AW19)+1,0)</f>
        <v>16384</v>
      </c>
      <c r="AY19" s="2">
        <f>IF(AND(Sheet1!AY19&gt;0,Sheet1!AZ19="Actual"),SUM($B19:AX19)+1,0)</f>
        <v>0</v>
      </c>
      <c r="AZ19" s="2">
        <f>IF(AND(Sheet1!AZ19&gt;0,Sheet1!BA19="Actual"),SUM($B19:AY19)+1,0)</f>
        <v>0</v>
      </c>
      <c r="BA19" s="2">
        <f>IF(AND(Sheet1!BA19&gt;0,Sheet1!BB19="Actual"),SUM($B19:AZ19)+1,0)</f>
        <v>0</v>
      </c>
      <c r="BB19" s="2">
        <f>IF(AND(Sheet1!BB19&gt;0,Sheet1!BC19="Actual"),SUM($B19:BA19)+1,0)</f>
        <v>32768</v>
      </c>
      <c r="BC19" s="2">
        <f>IF(AND(Sheet1!BC19&gt;0,Sheet1!BD19="Actual"),SUM($B19:BB19)+1,0)</f>
        <v>0</v>
      </c>
      <c r="BD19" s="2">
        <f>IF(AND(Sheet1!BD19&gt;0,Sheet1!BE19="Actual"),SUM($B19:BC19)+1,0)</f>
        <v>65536</v>
      </c>
      <c r="BE19" s="2">
        <f>IF(AND(Sheet1!BE19&gt;0,Sheet1!BF19="Actual"),SUM($B19:BD19)+1,0)</f>
        <v>0</v>
      </c>
      <c r="BF19" s="2">
        <f>IF(AND(Sheet1!BF19&gt;0,Sheet1!BG19="Actual"),SUM($B19:BE19)+1,0)</f>
        <v>131072</v>
      </c>
      <c r="BG19" s="2">
        <f>IF(AND(Sheet1!BG19&gt;0,Sheet1!BH19="Actual"),SUM($B19:BF19)+1,0)</f>
        <v>0</v>
      </c>
      <c r="BH19" s="2">
        <f>IF(AND(Sheet1!BH19&gt;0,Sheet1!BI19="Actual"),SUM($B19:BG19)+1,0)</f>
        <v>262144</v>
      </c>
      <c r="BI19" s="2">
        <f>IF(AND(Sheet1!BI19&gt;0,Sheet1!BJ19="Actual"),SUM($B19:BH19)+1,0)</f>
        <v>0</v>
      </c>
      <c r="BJ19" s="2">
        <f>IF(AND(Sheet1!BJ19&gt;0,Sheet1!BK19="Actual"),SUM($B19:BI19)+1,0)</f>
        <v>524288</v>
      </c>
      <c r="BK19" s="2">
        <f>IF(AND(Sheet1!BK19&gt;0,Sheet1!BL19="Actual"),SUM($B19:BJ19)+1,0)</f>
        <v>0</v>
      </c>
      <c r="BL19" s="2">
        <f>IF(AND(Sheet1!BL19&gt;0,Sheet1!BM19="Actual"),SUM($B19:BK19)+1,0)</f>
        <v>1048576</v>
      </c>
      <c r="BM19" s="2">
        <f>IF(AND(Sheet1!BM19&gt;0,Sheet1!BN19="Actual"),SUM($B19:BL19)+1,0)</f>
        <v>0</v>
      </c>
      <c r="BN19" s="2">
        <f>IF(AND(Sheet1!BN19&gt;0,Sheet1!BO19="Actual"),SUM($B19:BM19)+1,0)</f>
        <v>0</v>
      </c>
      <c r="BO19" s="2">
        <f>IF(AND(Sheet1!BO19&gt;0,Sheet1!BP19="Actual"),SUM($B19:BN19)+1,0)</f>
        <v>0</v>
      </c>
      <c r="BP19" s="2">
        <f>IF(AND(Sheet1!BP19&gt;0,Sheet1!BQ19="Actual"),SUM($B19:BO19)+1,0)</f>
        <v>2097152</v>
      </c>
      <c r="BQ19" s="2">
        <f>IF(AND(Sheet1!BQ19&gt;0,Sheet1!BR19="Actual"),SUM($B19:BP19)+1,0)</f>
        <v>0</v>
      </c>
      <c r="BR19" s="2">
        <f>IF(AND(Sheet1!BR19&gt;0,Sheet1!BS19="Actual"),SUM($B19:BQ19)+1,0)</f>
        <v>4194304</v>
      </c>
      <c r="BS19" s="2">
        <f>IF(AND(Sheet1!BS19&gt;0,Sheet1!BT19="Actual"),SUM($B19:BR19)+1,0)</f>
        <v>0</v>
      </c>
      <c r="BT19" s="2">
        <f>IF(AND(Sheet1!BT19&gt;0,Sheet1!BU19="Actual"),SUM($B19:BS19)+1,0)</f>
        <v>8388608</v>
      </c>
      <c r="BU19" s="2">
        <f>IF(AND(Sheet1!BU19&gt;0,Sheet1!BV19="Actual"),SUM($B19:BT19)+1,0)</f>
        <v>0</v>
      </c>
    </row>
    <row r="20" spans="1:73" x14ac:dyDescent="0.25">
      <c r="A20" s="7" t="s">
        <v>88</v>
      </c>
      <c r="B20" s="2">
        <f t="array" ref="B20">IF(AND(Sheet1!B20&gt;0,Sheet1!C20="Actual"),1,0)</f>
        <v>0</v>
      </c>
      <c r="C20" s="2">
        <f t="array" ref="C20">IF(AND(Sheet1!C20&gt;0,Sheet1!D20="Actual"),1,0)</f>
        <v>0</v>
      </c>
      <c r="D20" s="2">
        <f>IF(AND(Sheet1!D20&gt;0,Sheet1!E20="Actual"),B20+1,0)</f>
        <v>0</v>
      </c>
      <c r="E20" s="2">
        <f>IF(AND(Sheet1!E20&gt;0,Sheet1!F20="Actual"),C20+1,0)</f>
        <v>0</v>
      </c>
      <c r="F20" s="2">
        <f t="array" ref="F20">IF(AND(Sheet1!F20&gt;0,Sheet1!G20="Actual"),B20+D20+1,0)</f>
        <v>0</v>
      </c>
      <c r="G20" s="2">
        <f t="array" ref="G20">IF(AND(Sheet1!G20&gt;0,Sheet1!H20="Actual"),C20+E20+1,0)</f>
        <v>0</v>
      </c>
      <c r="H20" s="2">
        <f>IF(AND(Sheet1!H20&gt;0,Sheet1!I20="Actual"),SUM($B20:G20)+1,0)</f>
        <v>0</v>
      </c>
      <c r="I20" s="2">
        <f>IF(AND(Sheet1!I20&gt;0,Sheet1!J20="Actual"),SUM($B20:H20)+1,0)</f>
        <v>0</v>
      </c>
      <c r="J20" s="2">
        <f>IF(AND(Sheet1!J20&gt;0,Sheet1!K20="Actual"),SUM($B20:I20)+1,0)</f>
        <v>0</v>
      </c>
      <c r="K20" s="2">
        <f>IF(AND(Sheet1!K20&gt;0,Sheet1!L20="Actual"),SUM($B20:J20)+1,0)</f>
        <v>0</v>
      </c>
      <c r="L20" s="2">
        <f>IF(AND(Sheet1!L20&gt;0,Sheet1!M20="Actual"),SUM($B20:K20)+1,0)</f>
        <v>0</v>
      </c>
      <c r="M20" s="2">
        <f>IF(AND(Sheet1!M20&gt;0,Sheet1!N20="Actual"),SUM($B20:L20)+1,0)</f>
        <v>0</v>
      </c>
      <c r="N20" s="2">
        <f>IF(AND(Sheet1!N20&gt;0,Sheet1!O20="Actual"),SUM($B20:M20)+1,0)</f>
        <v>1</v>
      </c>
      <c r="O20" s="2">
        <f>IF(AND(Sheet1!O20&gt;0,Sheet1!P20="Actual"),SUM($B20:N20)+1,0)</f>
        <v>0</v>
      </c>
      <c r="P20" s="2">
        <f>IF(AND(Sheet1!P20&gt;0,Sheet1!Q20="Actual"),SUM($B20:O20)+1,0)</f>
        <v>0</v>
      </c>
      <c r="Q20" s="2">
        <f>IF(AND(Sheet1!Q20&gt;0,Sheet1!R20="Actual"),SUM($B20:P20)+1,0)</f>
        <v>0</v>
      </c>
      <c r="R20" s="2">
        <f>IF(AND(Sheet1!R20&gt;0,Sheet1!S20="Actual"),SUM($B20:Q20)+1,0)</f>
        <v>0</v>
      </c>
      <c r="S20" s="2">
        <f>IF(AND(Sheet1!S20&gt;0,Sheet1!T20="Actual"),SUM($B20:R20)+1,0)</f>
        <v>0</v>
      </c>
      <c r="T20" s="2">
        <f>IF(AND(Sheet1!T20&gt;0,Sheet1!U20="Actual"),SUM($B20:S20)+1,0)</f>
        <v>0</v>
      </c>
      <c r="U20" s="2">
        <f>IF(AND(Sheet1!U20&gt;0,Sheet1!V20="Actual"),SUM($B20:T20)+1,0)</f>
        <v>0</v>
      </c>
      <c r="V20" s="2">
        <f>IF(AND(Sheet1!V20&gt;0,Sheet1!W20="Actual"),SUM($B20:U20)+1,0)</f>
        <v>0</v>
      </c>
      <c r="W20" s="2">
        <f>IF(AND(Sheet1!W20&gt;0,Sheet1!X20="Actual"),SUM($B20:V20)+1,0)</f>
        <v>0</v>
      </c>
      <c r="X20" s="2">
        <f>IF(AND(Sheet1!X20&gt;0,Sheet1!Y20="Actual"),SUM($B20:W20)+1,0)</f>
        <v>2</v>
      </c>
      <c r="Y20" s="2">
        <f>IF(AND(Sheet1!Y20&gt;0,Sheet1!Z20="Actual"),SUM($B20:X20)+1,0)</f>
        <v>0</v>
      </c>
      <c r="Z20" s="2">
        <f>IF(AND(Sheet1!Z20&gt;0,Sheet1!AA20="Actual"),SUM($B20:Y20)+1,0)</f>
        <v>4</v>
      </c>
      <c r="AA20" s="2">
        <f>IF(AND(Sheet1!AA20&gt;0,Sheet1!AB20="Actual"),SUM($B20:Z20)+1,0)</f>
        <v>0</v>
      </c>
      <c r="AB20" s="2">
        <f>IF(AND(Sheet1!AB20&gt;0,Sheet1!AC20="Actual"),SUM($B20:AA20)+1,0)</f>
        <v>8</v>
      </c>
      <c r="AC20" s="2">
        <f>IF(AND(Sheet1!AC20&gt;0,Sheet1!AD20="Actual"),SUM($B20:AB20)+1,0)</f>
        <v>0</v>
      </c>
      <c r="AD20" s="2">
        <f>IF(AND(Sheet1!AD20&gt;0,Sheet1!AE20="Actual"),SUM($B20:AC20)+1,0)</f>
        <v>0</v>
      </c>
      <c r="AE20" s="2">
        <f>IF(AND(Sheet1!AE20&gt;0,Sheet1!AF20="Actual"),SUM($B20:AD20)+1,0)</f>
        <v>0</v>
      </c>
      <c r="AF20" s="2">
        <f>IF(AND(Sheet1!AF20&gt;0,Sheet1!AG20="Actual"),SUM($B20:AE20)+1,0)</f>
        <v>16</v>
      </c>
      <c r="AG20" s="2">
        <f>IF(AND(Sheet1!AG20&gt;0,Sheet1!AH20="Actual"),SUM($B20:AF20)+1,0)</f>
        <v>0</v>
      </c>
      <c r="AH20" s="2">
        <f>IF(AND(Sheet1!AH20&gt;0,Sheet1!AI20="Actual"),SUM($B20:AG20)+1,0)</f>
        <v>0</v>
      </c>
      <c r="AI20" s="2">
        <f>IF(AND(Sheet1!AI20&gt;0,Sheet1!AJ20="Actual"),SUM($B20:AH20)+1,0)</f>
        <v>0</v>
      </c>
      <c r="AJ20" s="2">
        <f>IF(AND(Sheet1!AJ20&gt;0,Sheet1!AK20="Actual"),SUM($B20:AI20)+1,0)</f>
        <v>32</v>
      </c>
      <c r="AK20" s="2">
        <f>IF(AND(Sheet1!AK20&gt;0,Sheet1!AL20="Actual"),SUM($B20:AJ20)+1,0)</f>
        <v>0</v>
      </c>
      <c r="AL20" s="2">
        <f>IF(AND(Sheet1!AL20&gt;0,Sheet1!AM20="Actual"),SUM($B20:AK20)+1,0)</f>
        <v>0</v>
      </c>
      <c r="AM20" s="2">
        <f>IF(AND(Sheet1!AM20&gt;0,Sheet1!AN20="Actual"),SUM($B20:AL20)+1,0)</f>
        <v>0</v>
      </c>
      <c r="AN20" s="2">
        <f>IF(AND(Sheet1!AN20&gt;0,Sheet1!AO20="Actual"),SUM($B20:AM20)+1,0)</f>
        <v>64</v>
      </c>
      <c r="AO20" s="2">
        <f>IF(AND(Sheet1!AO20&gt;0,Sheet1!AP20="Actual"),SUM($B20:AN20)+1,0)</f>
        <v>0</v>
      </c>
      <c r="AP20" s="2">
        <f>IF(AND(Sheet1!AP20&gt;0,Sheet1!AQ20="Actual"),SUM($B20:AO20)+1,0)</f>
        <v>128</v>
      </c>
      <c r="AQ20" s="2">
        <f>IF(AND(Sheet1!AQ20&gt;0,Sheet1!AR20="Actual"),SUM($B20:AP20)+1,0)</f>
        <v>0</v>
      </c>
      <c r="AR20" s="2">
        <f>IF(AND(Sheet1!AR20&gt;0,Sheet1!AS20="Actual"),SUM($B20:AQ20)+1,0)</f>
        <v>256</v>
      </c>
      <c r="AS20" s="2">
        <f>IF(AND(Sheet1!AS20&gt;0,Sheet1!AT20="Actual"),SUM($B20:AR20)+1,0)</f>
        <v>0</v>
      </c>
      <c r="AT20" s="2">
        <f>IF(AND(Sheet1!AT20&gt;0,Sheet1!AU20="Actual"),SUM($B20:AS20)+1,0)</f>
        <v>512</v>
      </c>
      <c r="AU20" s="2">
        <f>IF(AND(Sheet1!AU20&gt;0,Sheet1!AV20="Actual"),SUM($B20:AT20)+1,0)</f>
        <v>0</v>
      </c>
      <c r="AV20" s="2">
        <f>IF(AND(Sheet1!AV20&gt;0,Sheet1!AW20="Actual"),SUM($B20:AU20)+1,0)</f>
        <v>1024</v>
      </c>
      <c r="AW20" s="2">
        <f>IF(AND(Sheet1!AW20&gt;0,Sheet1!AX20="Actual"),SUM($B20:AV20)+1,0)</f>
        <v>0</v>
      </c>
      <c r="AX20" s="2">
        <f>IF(AND(Sheet1!AX20&gt;0,Sheet1!AY20="Actual"),SUM($B20:AW20)+1,0)</f>
        <v>2048</v>
      </c>
      <c r="AY20" s="2">
        <f>IF(AND(Sheet1!AY20&gt;0,Sheet1!AZ20="Actual"),SUM($B20:AX20)+1,0)</f>
        <v>0</v>
      </c>
      <c r="AZ20" s="2">
        <f>IF(AND(Sheet1!AZ20&gt;0,Sheet1!BA20="Actual"),SUM($B20:AY20)+1,0)</f>
        <v>4096</v>
      </c>
      <c r="BA20" s="2">
        <f>IF(AND(Sheet1!BA20&gt;0,Sheet1!BB20="Actual"),SUM($B20:AZ20)+1,0)</f>
        <v>0</v>
      </c>
      <c r="BB20" s="2">
        <f>IF(AND(Sheet1!BB20&gt;0,Sheet1!BC20="Actual"),SUM($B20:BA20)+1,0)</f>
        <v>8192</v>
      </c>
      <c r="BC20" s="2">
        <f>IF(AND(Sheet1!BC20&gt;0,Sheet1!BD20="Actual"),SUM($B20:BB20)+1,0)</f>
        <v>0</v>
      </c>
      <c r="BD20" s="2">
        <f>IF(AND(Sheet1!BD20&gt;0,Sheet1!BE20="Actual"),SUM($B20:BC20)+1,0)</f>
        <v>16384</v>
      </c>
      <c r="BE20" s="2">
        <f>IF(AND(Sheet1!BE20&gt;0,Sheet1!BF20="Actual"),SUM($B20:BD20)+1,0)</f>
        <v>0</v>
      </c>
      <c r="BF20" s="2">
        <f>IF(AND(Sheet1!BF20&gt;0,Sheet1!BG20="Actual"),SUM($B20:BE20)+1,0)</f>
        <v>32768</v>
      </c>
      <c r="BG20" s="2">
        <f>IF(AND(Sheet1!BG20&gt;0,Sheet1!BH20="Actual"),SUM($B20:BF20)+1,0)</f>
        <v>0</v>
      </c>
      <c r="BH20" s="2">
        <f>IF(AND(Sheet1!BH20&gt;0,Sheet1!BI20="Actual"),SUM($B20:BG20)+1,0)</f>
        <v>65536</v>
      </c>
      <c r="BI20" s="2">
        <f>IF(AND(Sheet1!BI20&gt;0,Sheet1!BJ20="Actual"),SUM($B20:BH20)+1,0)</f>
        <v>0</v>
      </c>
      <c r="BJ20" s="2">
        <f>IF(AND(Sheet1!BJ20&gt;0,Sheet1!BK20="Actual"),SUM($B20:BI20)+1,0)</f>
        <v>131072</v>
      </c>
      <c r="BK20" s="2">
        <f>IF(AND(Sheet1!BK20&gt;0,Sheet1!BL20="Actual"),SUM($B20:BJ20)+1,0)</f>
        <v>0</v>
      </c>
      <c r="BL20" s="2">
        <f>IF(AND(Sheet1!BL20&gt;0,Sheet1!BM20="Actual"),SUM($B20:BK20)+1,0)</f>
        <v>262144</v>
      </c>
      <c r="BM20" s="2">
        <f>IF(AND(Sheet1!BM20&gt;0,Sheet1!BN20="Actual"),SUM($B20:BL20)+1,0)</f>
        <v>0</v>
      </c>
      <c r="BN20" s="2">
        <f>IF(AND(Sheet1!BN20&gt;0,Sheet1!BO20="Actual"),SUM($B20:BM20)+1,0)</f>
        <v>524288</v>
      </c>
      <c r="BO20" s="2">
        <f>IF(AND(Sheet1!BO20&gt;0,Sheet1!BP20="Actual"),SUM($B20:BN20)+1,0)</f>
        <v>0</v>
      </c>
      <c r="BP20" s="2">
        <f>IF(AND(Sheet1!BP20&gt;0,Sheet1!BQ20="Actual"),SUM($B20:BO20)+1,0)</f>
        <v>1048576</v>
      </c>
      <c r="BQ20" s="2">
        <f>IF(AND(Sheet1!BQ20&gt;0,Sheet1!BR20="Actual"),SUM($B20:BP20)+1,0)</f>
        <v>0</v>
      </c>
      <c r="BR20" s="2">
        <f>IF(AND(Sheet1!BR20&gt;0,Sheet1!BS20="Actual"),SUM($B20:BQ20)+1,0)</f>
        <v>0</v>
      </c>
      <c r="BS20" s="2">
        <f>IF(AND(Sheet1!BS20&gt;0,Sheet1!BT20="Actual"),SUM($B20:BR20)+1,0)</f>
        <v>0</v>
      </c>
      <c r="BT20" s="2">
        <f>IF(AND(Sheet1!BT20&gt;0,Sheet1!BU20="Actual"),SUM($B20:BS20)+1,0)</f>
        <v>2097152</v>
      </c>
      <c r="BU20" s="2">
        <f>IF(AND(Sheet1!BU20&gt;0,Sheet1!BV20="Actual"),SUM($B20:BT20)+1,0)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2016-03-28T10:07:00Z</dcterms:created>
  <dcterms:modified xsi:type="dcterms:W3CDTF">2016-03-28T13:39:48Z</dcterms:modified>
</cp:coreProperties>
</file>