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BuÇalışmaKitabı" defaultThemeVersion="124226"/>
  <bookViews>
    <workbookView xWindow="240" yWindow="90" windowWidth="20115" windowHeight="7995"/>
  </bookViews>
  <sheets>
    <sheet name="s" sheetId="2" r:id="rId1"/>
  </sheets>
  <functionGroups builtInGroupCount="17"/>
  <definedNames>
    <definedName name="Date">OFFSET(s!$B$6,,,dl-ROW(s!$C$6)+1,1)</definedName>
    <definedName name="dl">IFERROR(MATCH(9.9999E+307,s!$C:$C),ROW(s!$C$6))</definedName>
    <definedName name="mois">s!$AB$6:$AB$17</definedName>
    <definedName name="s">s!$G$5</definedName>
    <definedName name="Val">OFFSET(s!$C$6,,,dl-ROW(s!$C$6)+1,1)</definedName>
    <definedName name="xval1">OFFSET(s!$AC$6,,,COUNT(s!$AC$6:$AC$105),1)</definedName>
    <definedName name="yval1">OFFSET(s!$AH$6,,,COUNT(s!$AC$6:$AC$105),1)</definedName>
  </definedNames>
  <calcPr calcId="145621"/>
</workbook>
</file>

<file path=xl/calcChain.xml><?xml version="1.0" encoding="utf-8"?>
<calcChain xmlns="http://schemas.openxmlformats.org/spreadsheetml/2006/main">
  <c r="AF27" i="2" l="1"/>
  <c r="AF26" i="2"/>
  <c r="AF29" i="2"/>
  <c r="AD7" i="2"/>
  <c r="AG17" i="2" s="1"/>
  <c r="I2" i="2"/>
  <c r="M2" i="2"/>
  <c r="L2" i="2"/>
  <c r="K4" i="2" l="1" a="1"/>
  <c r="K4" i="2" s="1"/>
  <c r="AF8" i="2" s="1"/>
  <c r="AG10" i="2"/>
  <c r="AG22" i="2" s="1"/>
  <c r="AD8" i="2"/>
  <c r="AG8" i="2"/>
  <c r="AG21" i="2" s="1"/>
  <c r="AG12" i="2"/>
  <c r="AG16" i="2"/>
  <c r="M4" i="2" a="1"/>
  <c r="M4" i="2" s="1"/>
  <c r="J4" i="2" a="1"/>
  <c r="J4" i="2" s="1"/>
  <c r="L4" i="2" a="1"/>
  <c r="L4" i="2" s="1"/>
  <c r="I4" i="2" a="1"/>
  <c r="I4" i="2" s="1"/>
  <c r="G18" i="2"/>
  <c r="G14" i="2"/>
  <c r="G10" i="2"/>
  <c r="G13" i="2"/>
  <c r="G9" i="2"/>
  <c r="G12" i="2"/>
  <c r="G8" i="2"/>
  <c r="G15" i="2"/>
  <c r="G11" i="2"/>
  <c r="G17" i="2"/>
  <c r="G16" i="2"/>
  <c r="G7" i="2"/>
  <c r="AF9" i="2" l="1"/>
  <c r="AF21" i="2"/>
  <c r="AG7" i="2"/>
  <c r="AG20" i="2" s="1"/>
  <c r="AG6" i="2"/>
  <c r="AG19" i="2" s="1"/>
  <c r="AF28" i="2" s="1"/>
  <c r="AD9" i="2"/>
  <c r="AF25" i="2"/>
  <c r="AF24" i="2"/>
  <c r="AF22" i="2"/>
  <c r="AF17" i="2"/>
  <c r="AF23" i="2"/>
  <c r="AF14" i="2"/>
  <c r="AF7" i="2"/>
  <c r="AF20" i="2"/>
  <c r="AF6" i="2"/>
  <c r="AF19" i="2"/>
  <c r="AF16" i="2"/>
  <c r="AF15" i="2"/>
  <c r="AF12" i="2"/>
  <c r="AF13" i="2"/>
  <c r="AF10" i="2"/>
  <c r="AF11" i="2"/>
  <c r="AG23" i="2"/>
  <c r="AC6" i="2"/>
  <c r="AC7" i="2" l="1"/>
  <c r="AC8" i="2" s="1"/>
  <c r="AC9" i="2" s="1"/>
  <c r="AC10" i="2" s="1"/>
  <c r="AC11" i="2" s="1"/>
  <c r="AC12" i="2" s="1"/>
  <c r="AC13" i="2" s="1"/>
  <c r="AC14" i="2" s="1"/>
  <c r="AC15" i="2" s="1"/>
  <c r="AC16" i="2" s="1"/>
  <c r="AC17" i="2" s="1"/>
  <c r="AC18" i="2" s="1"/>
  <c r="AC19" i="2" s="1"/>
  <c r="AC20" i="2" s="1"/>
  <c r="AC21" i="2" s="1"/>
  <c r="AC22" i="2" s="1"/>
  <c r="AC23" i="2" s="1"/>
  <c r="AC24" i="2" s="1"/>
  <c r="AC25" i="2" s="1"/>
  <c r="AC26" i="2" s="1"/>
  <c r="AC27" i="2" s="1"/>
  <c r="AC28" i="2" s="1"/>
  <c r="AC29" i="2" s="1"/>
  <c r="AG15" i="2"/>
  <c r="AG14" i="2"/>
  <c r="AG13" i="2"/>
  <c r="AG9" i="2"/>
  <c r="AG11" i="2"/>
  <c r="AH6" i="2"/>
  <c r="AH7" i="2" l="1"/>
  <c r="AH8" i="2"/>
  <c r="AH9" i="2" l="1"/>
  <c r="AH10" i="2" l="1"/>
  <c r="AH11" i="2" l="1"/>
  <c r="AH12" i="2" l="1"/>
  <c r="AH13" i="2" l="1"/>
  <c r="AH14" i="2" l="1"/>
  <c r="AH15" i="2" l="1"/>
  <c r="AH16" i="2" l="1"/>
  <c r="AH17" i="2" l="1"/>
  <c r="AH18" i="2" l="1"/>
  <c r="AH19" i="2" l="1"/>
  <c r="AH20" i="2" l="1"/>
  <c r="AH21" i="2" l="1"/>
  <c r="AH22" i="2" l="1"/>
  <c r="AH23" i="2" l="1"/>
  <c r="AH24" i="2" l="1"/>
  <c r="AH25" i="2" l="1"/>
  <c r="AH26" i="2" l="1"/>
  <c r="AH27" i="2" l="1"/>
  <c r="AH28" i="2" l="1"/>
  <c r="AH29" i="2"/>
</calcChain>
</file>

<file path=xl/sharedStrings.xml><?xml version="1.0" encoding="utf-8"?>
<sst xmlns="http://schemas.openxmlformats.org/spreadsheetml/2006/main" count="57" uniqueCount="51">
  <si>
    <t>min</t>
  </si>
  <si>
    <t>max</t>
  </si>
  <si>
    <t>Q1</t>
  </si>
  <si>
    <t>axe X</t>
  </si>
  <si>
    <t>x</t>
  </si>
  <si>
    <t>y</t>
  </si>
  <si>
    <t>axeY</t>
  </si>
  <si>
    <t>Méd.</t>
  </si>
  <si>
    <t>Q3</t>
  </si>
  <si>
    <t>Q1/Q3 haut</t>
  </si>
  <si>
    <t>Q1/Q3 bas</t>
  </si>
  <si>
    <t>Axe
X/Y</t>
  </si>
  <si>
    <t>Q1 - min</t>
  </si>
  <si>
    <t>max-Q3</t>
  </si>
  <si>
    <t>min/max</t>
  </si>
  <si>
    <t>Axe X</t>
  </si>
  <si>
    <t>min2</t>
  </si>
  <si>
    <t>max2</t>
  </si>
  <si>
    <t>Q1_2</t>
  </si>
  <si>
    <t>Q3_2</t>
  </si>
  <si>
    <t>Méd2</t>
  </si>
  <si>
    <t>min2/max2</t>
  </si>
  <si>
    <t>Med2/Q1/Q3</t>
  </si>
  <si>
    <t>Pour les barres d'erreur</t>
  </si>
  <si>
    <t>DONNEES</t>
  </si>
  <si>
    <t>Date</t>
  </si>
  <si>
    <t>Value</t>
  </si>
  <si>
    <t>Q₀ – Minimum</t>
  </si>
  <si>
    <t>Q₂ – Médiane</t>
  </si>
  <si>
    <t>Q₃ – Troisième Quartile</t>
  </si>
  <si>
    <t>Q₄ – Maximum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</si>
  <si>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</si>
  <si>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</si>
  <si>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</si>
  <si>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</si>
  <si>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</si>
  <si>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</si>
  <si>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</si>
  <si>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</si>
  <si>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</si>
  <si>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</si>
  <si>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Novembre</t>
  </si>
  <si>
    <t>Octobre</t>
  </si>
  <si>
    <t>Décembre</t>
  </si>
  <si>
    <r>
      <t xml:space="preserve">Distance
entre
l'axe X  et la Boite
</t>
    </r>
    <r>
      <rPr>
        <sz val="10"/>
        <color theme="1"/>
        <rFont val="Calibri"/>
        <family val="2"/>
        <charset val="162"/>
      </rPr>
      <t xml:space="preserve">( de  </t>
    </r>
    <r>
      <rPr>
        <b/>
        <sz val="10"/>
        <color theme="1"/>
        <rFont val="Calibri"/>
        <family val="2"/>
        <charset val="162"/>
      </rPr>
      <t>1</t>
    </r>
    <r>
      <rPr>
        <sz val="10"/>
        <color theme="1"/>
        <rFont val="Calibri"/>
        <family val="2"/>
        <charset val="162"/>
      </rPr>
      <t xml:space="preserve">  à  </t>
    </r>
    <r>
      <rPr>
        <b/>
        <sz val="10"/>
        <color theme="1"/>
        <rFont val="Calibri"/>
        <family val="2"/>
        <charset val="162"/>
      </rPr>
      <t>20</t>
    </r>
    <r>
      <rPr>
        <sz val="10"/>
        <color theme="1"/>
        <rFont val="Calibri"/>
        <family val="2"/>
        <charset val="162"/>
      </rPr>
      <t xml:space="preserve"> )</t>
    </r>
  </si>
  <si>
    <r>
      <t xml:space="preserve">Hauteur
de la
Boite
</t>
    </r>
    <r>
      <rPr>
        <sz val="10"/>
        <color theme="1"/>
        <rFont val="Calibri"/>
        <family val="2"/>
        <charset val="162"/>
      </rPr>
      <t xml:space="preserve">( de  </t>
    </r>
    <r>
      <rPr>
        <b/>
        <sz val="10"/>
        <color theme="1"/>
        <rFont val="Calibri"/>
        <family val="2"/>
        <charset val="162"/>
      </rPr>
      <t>1</t>
    </r>
    <r>
      <rPr>
        <sz val="10"/>
        <color theme="1"/>
        <rFont val="Calibri"/>
        <family val="2"/>
        <charset val="162"/>
      </rPr>
      <t xml:space="preserve">  à  </t>
    </r>
    <r>
      <rPr>
        <b/>
        <sz val="10"/>
        <color theme="1"/>
        <rFont val="Calibri"/>
        <family val="2"/>
        <charset val="162"/>
      </rPr>
      <t>20</t>
    </r>
    <r>
      <rPr>
        <sz val="10"/>
        <color theme="1"/>
        <rFont val="Calibri"/>
        <family val="2"/>
        <charset val="162"/>
      </rPr>
      <t xml:space="preserve"> )</t>
    </r>
  </si>
  <si>
    <t>Hauteur
des marqueurs
Mini &amp; Maxi
( de  1  à  20 )</t>
  </si>
  <si>
    <t>REGLAGE
Graphique</t>
  </si>
  <si>
    <t>Q₁ – Premier Quartile</t>
  </si>
  <si>
    <r>
      <t xml:space="preserve">CHOIX
</t>
    </r>
    <r>
      <rPr>
        <b/>
        <sz val="10"/>
        <color theme="0"/>
        <rFont val="Calibri"/>
        <family val="2"/>
        <charset val="162"/>
      </rPr>
      <t>( survol )</t>
    </r>
  </si>
  <si>
    <t>Hauteur
des marqueurs
l'axe X
( de  1  à  20 )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</si>
</sst>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color theme="1"/>
      <name val="Calibri"/>
      <family val="2"/>
      <charset val="162"/>
    </font>
    <font>
      <b/>
      <sz val="10"/>
      <color theme="1"/>
      <name val="Calibri"/>
      <family val="2"/>
      <charset val="162"/>
    </font>
    <font>
      <b/>
      <i/>
      <sz val="10"/>
      <color theme="1"/>
      <name val="Calibri"/>
      <family val="2"/>
      <charset val="162"/>
    </font>
    <font>
      <b/>
      <sz val="10"/>
      <color theme="0"/>
      <name val="Calibri"/>
      <family val="2"/>
      <charset val="162"/>
    </font>
    <font>
      <sz val="11"/>
      <color theme="1"/>
      <name val="Calibri"/>
      <family val="2"/>
      <charset val="162"/>
    </font>
    <font>
      <b/>
      <sz val="11"/>
      <color theme="1"/>
      <name val="Calibri"/>
      <family val="2"/>
      <charset val="162"/>
    </font>
    <font>
      <b/>
      <sz val="14"/>
      <color theme="0"/>
      <name val="Calibri"/>
      <family val="2"/>
      <charset val="162"/>
    </font>
    <font>
      <b/>
      <sz val="12"/>
      <color rgb="FFFFFF66"/>
      <name val="Calibri"/>
      <family val="2"/>
      <charset val="162"/>
    </font>
    <font>
      <b/>
      <sz val="12"/>
      <color theme="0"/>
      <name val="Calibri"/>
      <family val="2"/>
      <charset val="162"/>
    </font>
    <font>
      <sz val="8"/>
      <color rgb="FFFFCC66"/>
      <name val="Calibri"/>
      <family val="2"/>
      <charset val="162"/>
    </font>
    <font>
      <b/>
      <sz val="16"/>
      <color theme="0"/>
      <name val="Calibri"/>
      <family val="2"/>
      <charset val="162"/>
    </font>
    <font>
      <sz val="14"/>
      <color theme="1"/>
      <name val="Bernard MT Condensed"/>
      <family val="1"/>
    </font>
    <font>
      <sz val="12"/>
      <color theme="0"/>
      <name val="Bernard MT Condensed"/>
      <family val="1"/>
    </font>
    <font>
      <b/>
      <sz val="12"/>
      <color rgb="FFFFFF00"/>
      <name val="Calibri"/>
      <family val="2"/>
      <charset val="162"/>
    </font>
    <font>
      <b/>
      <sz val="20"/>
      <color rgb="FFFFFF00"/>
      <name val="Calibri"/>
      <family val="2"/>
      <charset val="16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33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/>
      <diagonal/>
    </border>
    <border>
      <left/>
      <right/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Continuous" vertical="center"/>
    </xf>
    <xf numFmtId="0" fontId="0" fillId="0" borderId="4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3" fillId="3" borderId="5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0" fillId="7" borderId="0" xfId="0" applyFill="1" applyAlignment="1">
      <alignment vertical="center"/>
    </xf>
    <xf numFmtId="0" fontId="3" fillId="7" borderId="0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14" fontId="10" fillId="8" borderId="15" xfId="0" applyNumberFormat="1" applyFont="1" applyFill="1" applyBorder="1" applyAlignment="1">
      <alignment horizontal="right" vertical="center" indent="1"/>
    </xf>
    <xf numFmtId="14" fontId="10" fillId="8" borderId="16" xfId="0" applyNumberFormat="1" applyFont="1" applyFill="1" applyBorder="1" applyAlignment="1">
      <alignment horizontal="left" vertical="center" indent="1"/>
    </xf>
    <xf numFmtId="0" fontId="11" fillId="10" borderId="10" xfId="0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12" fillId="3" borderId="19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2" fillId="3" borderId="21" xfId="0" applyFont="1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12" fillId="3" borderId="2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8" fillId="4" borderId="25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8" fillId="4" borderId="28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29" xfId="0" applyFont="1" applyFill="1" applyBorder="1" applyAlignment="1">
      <alignment horizontal="center" vertical="center"/>
    </xf>
    <xf numFmtId="0" fontId="8" fillId="4" borderId="30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horizontal="center" vertical="center"/>
    </xf>
    <xf numFmtId="0" fontId="8" fillId="4" borderId="32" xfId="0" applyFont="1" applyFill="1" applyBorder="1" applyAlignment="1">
      <alignment horizontal="center" vertical="center"/>
    </xf>
    <xf numFmtId="0" fontId="13" fillId="5" borderId="10" xfId="0" applyFont="1" applyFill="1" applyBorder="1" applyAlignment="1">
      <alignment horizontal="center" vertical="center"/>
    </xf>
    <xf numFmtId="0" fontId="14" fillId="8" borderId="14" xfId="0" applyFont="1" applyFill="1" applyBorder="1" applyAlignment="1">
      <alignment horizontal="right" vertical="center" indent="1"/>
    </xf>
    <xf numFmtId="0" fontId="14" fillId="8" borderId="15" xfId="0" applyFont="1" applyFill="1" applyBorder="1" applyAlignment="1">
      <alignment horizontal="right" vertical="center" indent="1"/>
    </xf>
  </cellXfs>
  <cellStyles count="1">
    <cellStyle name="Normal" xfId="0" builtinId="0"/>
  </cellStyles>
  <dxfs count="4">
    <dxf>
      <font>
        <b/>
        <i val="0"/>
        <color theme="0"/>
      </font>
      <fill>
        <patternFill>
          <bgColor rgb="FF0070C0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ill>
        <patternFill>
          <bgColor rgb="FFFFCC66"/>
        </patternFill>
      </fill>
    </dxf>
    <dxf>
      <fill>
        <patternFill>
          <bgColor theme="0" tint="-4.9989318521683403E-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</dxfs>
  <tableStyles count="0" defaultTableStyle="TableStyleMedium2" defaultPivotStyle="PivotStyleLight16"/>
  <colors>
    <mruColors>
      <color rgb="FFFFCC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3337371290127192E-2"/>
          <c:y val="6.8551842330762643E-3"/>
          <c:w val="0.95242390975166558"/>
          <c:h val="0.98971722365038572"/>
        </c:manualLayout>
      </c:layout>
      <c:scatterChart>
        <c:scatterStyle val="lineMarker"/>
        <c:varyColors val="0"/>
        <c:ser>
          <c:idx val="0"/>
          <c:order val="0"/>
          <c:tx>
            <c:strRef>
              <c:f>s!$AH$4</c:f>
              <c:strCache>
                <c:ptCount val="1"/>
                <c:pt idx="0">
                  <c:v>Axe
X/Y</c:v>
                </c:pt>
              </c:strCache>
            </c:strRef>
          </c:tx>
          <c:spPr>
            <a:ln w="31750">
              <a:solidFill>
                <a:srgbClr val="00B0F0"/>
              </a:solidFill>
            </a:ln>
          </c:spPr>
          <c:marker>
            <c:symbol val="square"/>
            <c:size val="2"/>
            <c:spPr>
              <a:solidFill>
                <a:schemeClr val="tx1"/>
              </a:solidFill>
              <a:ln>
                <a:noFill/>
              </a:ln>
            </c:spPr>
          </c:marker>
          <c:errBars>
            <c:errDir val="y"/>
            <c:errBarType val="both"/>
            <c:errValType val="cust"/>
            <c:noEndCap val="1"/>
            <c:plus>
              <c:numRef>
                <c:f>s!$AF$27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minus>
              <c:numRef>
                <c:f>s!$AF$27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minus>
            <c:spPr>
              <a:ln w="28575">
                <a:solidFill>
                  <a:schemeClr val="tx1"/>
                </a:solidFill>
              </a:ln>
            </c:spPr>
          </c:errBars>
          <c:xVal>
            <c:numRef>
              <c:f>[0]!xval1</c:f>
              <c:numCache>
                <c:formatCode>General</c:formatCode>
                <c:ptCount val="14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</c:numCache>
            </c:numRef>
          </c:xVal>
          <c:yVal>
            <c:numRef>
              <c:f>[0]!yval1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s!$AE$6</c:f>
              <c:strCache>
                <c:ptCount val="1"/>
                <c:pt idx="0">
                  <c:v>min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plus"/>
            <c:errValType val="cust"/>
            <c:noEndCap val="1"/>
            <c:plus>
              <c:numRef>
                <c:f>s!$AF$24</c:f>
                <c:numCache>
                  <c:formatCode>General</c:formatCode>
                  <c:ptCount val="1"/>
                  <c:pt idx="0">
                    <c:v>1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44450">
                <a:solidFill>
                  <a:srgbClr val="0070C0"/>
                </a:solidFill>
              </a:ln>
            </c:spPr>
          </c:errBars>
          <c:errBars>
            <c:errDir val="y"/>
            <c:errBarType val="both"/>
            <c:errValType val="cust"/>
            <c:noEndCap val="1"/>
            <c:plus>
              <c:numRef>
                <c:f>s!$AF$26</c:f>
                <c:numCache>
                  <c:formatCode>General</c:formatCode>
                  <c:ptCount val="1"/>
                  <c:pt idx="0">
                    <c:v>4.5</c:v>
                  </c:pt>
                </c:numCache>
              </c:numRef>
            </c:plus>
            <c:minus>
              <c:numRef>
                <c:f>s!$AF$26</c:f>
                <c:numCache>
                  <c:formatCode>General</c:formatCode>
                  <c:ptCount val="1"/>
                  <c:pt idx="0">
                    <c:v>4.5</c:v>
                  </c:pt>
                </c:numCache>
              </c:numRef>
            </c:minus>
            <c:spPr>
              <a:ln w="44450">
                <a:solidFill>
                  <a:srgbClr val="0070C0"/>
                </a:solidFill>
              </a:ln>
            </c:spPr>
          </c:errBars>
          <c:xVal>
            <c:numRef>
              <c:f>s!$AF$6</c:f>
              <c:numCache>
                <c:formatCode>General</c:formatCode>
                <c:ptCount val="1"/>
                <c:pt idx="0">
                  <c:v>2</c:v>
                </c:pt>
              </c:numCache>
            </c:numRef>
          </c:xVal>
          <c:yVal>
            <c:numRef>
              <c:f>s!$AG$6</c:f>
              <c:numCache>
                <c:formatCode>General</c:formatCode>
                <c:ptCount val="1"/>
                <c:pt idx="0">
                  <c:v>19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s!$AE$7</c:f>
              <c:strCache>
                <c:ptCount val="1"/>
                <c:pt idx="0">
                  <c:v>max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minus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s!$AF$25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minus>
            <c:spPr>
              <a:ln w="44450">
                <a:solidFill>
                  <a:srgbClr val="0070C0"/>
                </a:solidFill>
              </a:ln>
            </c:spPr>
          </c:errBars>
          <c:errBars>
            <c:errDir val="y"/>
            <c:errBarType val="both"/>
            <c:errValType val="cust"/>
            <c:noEndCap val="1"/>
            <c:plus>
              <c:numRef>
                <c:f>s!$AF$26</c:f>
                <c:numCache>
                  <c:formatCode>General</c:formatCode>
                  <c:ptCount val="1"/>
                  <c:pt idx="0">
                    <c:v>4.5</c:v>
                  </c:pt>
                </c:numCache>
              </c:numRef>
            </c:plus>
            <c:minus>
              <c:numRef>
                <c:f>s!$AF$26</c:f>
                <c:numCache>
                  <c:formatCode>General</c:formatCode>
                  <c:ptCount val="1"/>
                  <c:pt idx="0">
                    <c:v>4.5</c:v>
                  </c:pt>
                </c:numCache>
              </c:numRef>
            </c:minus>
            <c:spPr>
              <a:ln w="44450">
                <a:solidFill>
                  <a:srgbClr val="0070C0"/>
                </a:solidFill>
              </a:ln>
            </c:spPr>
          </c:errBars>
          <c:xVal>
            <c:numRef>
              <c:f>s!$AF$7</c:f>
              <c:numCache>
                <c:formatCode>General</c:formatCode>
                <c:ptCount val="1"/>
                <c:pt idx="0">
                  <c:v>15</c:v>
                </c:pt>
              </c:numCache>
            </c:numRef>
          </c:xVal>
          <c:yVal>
            <c:numRef>
              <c:f>s!$AG$7</c:f>
              <c:numCache>
                <c:formatCode>General</c:formatCode>
                <c:ptCount val="1"/>
                <c:pt idx="0">
                  <c:v>19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s!$AE$8</c:f>
              <c:strCache>
                <c:ptCount val="1"/>
                <c:pt idx="0">
                  <c:v>Méd.</c:v>
                </c:pt>
              </c:strCache>
            </c:strRef>
          </c:tx>
          <c:spPr>
            <a:ln w="50800">
              <a:solidFill>
                <a:srgbClr val="FFC000"/>
              </a:solidFill>
            </a:ln>
          </c:spPr>
          <c:marker>
            <c:symbol val="none"/>
          </c:marker>
          <c:xVal>
            <c:numRef>
              <c:f>s!$AF$8:$AF$9</c:f>
              <c:numCache>
                <c:formatCode>General</c:formatCode>
                <c:ptCount val="2"/>
                <c:pt idx="0">
                  <c:v>10</c:v>
                </c:pt>
                <c:pt idx="1">
                  <c:v>10</c:v>
                </c:pt>
              </c:numCache>
            </c:numRef>
          </c:xVal>
          <c:yVal>
            <c:numRef>
              <c:f>s!$AG$8:$AG$9</c:f>
              <c:numCache>
                <c:formatCode>General</c:formatCode>
                <c:ptCount val="2"/>
                <c:pt idx="0">
                  <c:v>12</c:v>
                </c:pt>
                <c:pt idx="1">
                  <c:v>26</c:v>
                </c:pt>
              </c:numCache>
            </c:numRef>
          </c:yVal>
          <c:smooth val="0"/>
        </c:ser>
        <c:ser>
          <c:idx val="4"/>
          <c:order val="4"/>
          <c:tx>
            <c:strRef>
              <c:f>s!$AE$10</c:f>
              <c:strCache>
                <c:ptCount val="1"/>
                <c:pt idx="0">
                  <c:v>Q1</c:v>
                </c:pt>
              </c:strCache>
            </c:strRef>
          </c:tx>
          <c:spPr>
            <a:ln w="44450">
              <a:solidFill>
                <a:srgbClr val="00B050"/>
              </a:solidFill>
            </a:ln>
          </c:spPr>
          <c:marker>
            <c:symbol val="none"/>
          </c:marker>
          <c:xVal>
            <c:numRef>
              <c:f>s!$AF$10:$AF$11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xVal>
          <c:yVal>
            <c:numRef>
              <c:f>s!$AG$10:$AG$11</c:f>
              <c:numCache>
                <c:formatCode>General</c:formatCode>
                <c:ptCount val="2"/>
                <c:pt idx="0">
                  <c:v>12</c:v>
                </c:pt>
                <c:pt idx="1">
                  <c:v>26</c:v>
                </c:pt>
              </c:numCache>
            </c:numRef>
          </c:yVal>
          <c:smooth val="0"/>
        </c:ser>
        <c:ser>
          <c:idx val="5"/>
          <c:order val="5"/>
          <c:tx>
            <c:strRef>
              <c:f>s!$AE$12</c:f>
              <c:strCache>
                <c:ptCount val="1"/>
                <c:pt idx="0">
                  <c:v>Q3</c:v>
                </c:pt>
              </c:strCache>
            </c:strRef>
          </c:tx>
          <c:spPr>
            <a:ln w="44450">
              <a:solidFill>
                <a:srgbClr val="00B050"/>
              </a:solidFill>
            </a:ln>
          </c:spPr>
          <c:marker>
            <c:symbol val="none"/>
          </c:marker>
          <c:xVal>
            <c:numRef>
              <c:f>s!$AF$12:$AF$13</c:f>
              <c:numCache>
                <c:formatCode>General</c:formatCode>
                <c:ptCount val="2"/>
                <c:pt idx="0">
                  <c:v>13</c:v>
                </c:pt>
                <c:pt idx="1">
                  <c:v>13</c:v>
                </c:pt>
              </c:numCache>
            </c:numRef>
          </c:xVal>
          <c:yVal>
            <c:numRef>
              <c:f>s!$AG$12:$AG$13</c:f>
              <c:numCache>
                <c:formatCode>General</c:formatCode>
                <c:ptCount val="2"/>
                <c:pt idx="0">
                  <c:v>12</c:v>
                </c:pt>
                <c:pt idx="1">
                  <c:v>26</c:v>
                </c:pt>
              </c:numCache>
            </c:numRef>
          </c:yVal>
          <c:smooth val="0"/>
        </c:ser>
        <c:ser>
          <c:idx val="6"/>
          <c:order val="6"/>
          <c:tx>
            <c:strRef>
              <c:f>s!$AE$14</c:f>
              <c:strCache>
                <c:ptCount val="1"/>
                <c:pt idx="0">
                  <c:v>Q1/Q3 haut</c:v>
                </c:pt>
              </c:strCache>
            </c:strRef>
          </c:tx>
          <c:spPr>
            <a:ln w="44450">
              <a:solidFill>
                <a:srgbClr val="00B050"/>
              </a:solidFill>
            </a:ln>
          </c:spPr>
          <c:marker>
            <c:symbol val="none"/>
          </c:marker>
          <c:xVal>
            <c:numRef>
              <c:f>s!$AF$14:$AF$15</c:f>
              <c:numCache>
                <c:formatCode>General</c:formatCode>
                <c:ptCount val="2"/>
                <c:pt idx="0">
                  <c:v>3</c:v>
                </c:pt>
                <c:pt idx="1">
                  <c:v>13</c:v>
                </c:pt>
              </c:numCache>
            </c:numRef>
          </c:xVal>
          <c:yVal>
            <c:numRef>
              <c:f>s!$AG$14:$AG$15</c:f>
              <c:numCache>
                <c:formatCode>General</c:formatCode>
                <c:ptCount val="2"/>
                <c:pt idx="0">
                  <c:v>26</c:v>
                </c:pt>
                <c:pt idx="1">
                  <c:v>26</c:v>
                </c:pt>
              </c:numCache>
            </c:numRef>
          </c:yVal>
          <c:smooth val="0"/>
        </c:ser>
        <c:ser>
          <c:idx val="7"/>
          <c:order val="7"/>
          <c:tx>
            <c:strRef>
              <c:f>s!$AE$16</c:f>
              <c:strCache>
                <c:ptCount val="1"/>
                <c:pt idx="0">
                  <c:v>Q1/Q3 bas</c:v>
                </c:pt>
              </c:strCache>
            </c:strRef>
          </c:tx>
          <c:spPr>
            <a:ln w="44450">
              <a:solidFill>
                <a:srgbClr val="00B050"/>
              </a:solidFill>
            </a:ln>
          </c:spPr>
          <c:marker>
            <c:symbol val="none"/>
          </c:marker>
          <c:xVal>
            <c:numRef>
              <c:f>s!$AF$16:$AF$17</c:f>
              <c:numCache>
                <c:formatCode>General</c:formatCode>
                <c:ptCount val="2"/>
                <c:pt idx="0">
                  <c:v>3</c:v>
                </c:pt>
                <c:pt idx="1">
                  <c:v>13</c:v>
                </c:pt>
              </c:numCache>
            </c:numRef>
          </c:xVal>
          <c:yVal>
            <c:numRef>
              <c:f>s!$AG$16:$AG$17</c:f>
              <c:numCache>
                <c:formatCode>General</c:formatCode>
                <c:ptCount val="2"/>
                <c:pt idx="0">
                  <c:v>12</c:v>
                </c:pt>
                <c:pt idx="1">
                  <c:v>12</c:v>
                </c:pt>
              </c:numCache>
            </c:numRef>
          </c:yVal>
          <c:smooth val="0"/>
        </c:ser>
        <c:ser>
          <c:idx val="8"/>
          <c:order val="8"/>
          <c:tx>
            <c:strRef>
              <c:f>s!$AE$19</c:f>
              <c:strCache>
                <c:ptCount val="1"/>
                <c:pt idx="0">
                  <c:v>min2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errBars>
            <c:errDir val="y"/>
            <c:errBarType val="minus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s!$AF$28</c:f>
                <c:numCache>
                  <c:formatCode>General</c:formatCode>
                  <c:ptCount val="1"/>
                  <c:pt idx="0">
                    <c:v>14.5</c:v>
                  </c:pt>
                </c:numCache>
              </c:numRef>
            </c:minus>
            <c:spPr>
              <a:ln>
                <a:solidFill>
                  <a:srgbClr val="00B0F0"/>
                </a:solidFill>
                <a:prstDash val="dash"/>
              </a:ln>
            </c:spPr>
          </c:errBars>
          <c:xVal>
            <c:numRef>
              <c:f>s!$AF$19</c:f>
              <c:numCache>
                <c:formatCode>General</c:formatCode>
                <c:ptCount val="1"/>
                <c:pt idx="0">
                  <c:v>2</c:v>
                </c:pt>
              </c:numCache>
            </c:numRef>
          </c:xVal>
          <c:yVal>
            <c:numRef>
              <c:f>s!$AG$19</c:f>
              <c:numCache>
                <c:formatCode>General</c:formatCode>
                <c:ptCount val="1"/>
                <c:pt idx="0">
                  <c:v>14.5</c:v>
                </c:pt>
              </c:numCache>
            </c:numRef>
          </c:yVal>
          <c:smooth val="0"/>
        </c:ser>
        <c:ser>
          <c:idx val="9"/>
          <c:order val="9"/>
          <c:tx>
            <c:strRef>
              <c:f>s!$AE$20</c:f>
              <c:strCache>
                <c:ptCount val="1"/>
                <c:pt idx="0">
                  <c:v>max2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errBars>
            <c:errDir val="y"/>
            <c:errBarType val="minus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s!$AF$28</c:f>
                <c:numCache>
                  <c:formatCode>General</c:formatCode>
                  <c:ptCount val="1"/>
                  <c:pt idx="0">
                    <c:v>14.5</c:v>
                  </c:pt>
                </c:numCache>
              </c:numRef>
            </c:minus>
            <c:spPr>
              <a:ln>
                <a:solidFill>
                  <a:srgbClr val="00B0F0"/>
                </a:solidFill>
                <a:prstDash val="dash"/>
              </a:ln>
            </c:spPr>
          </c:errBars>
          <c:xVal>
            <c:numRef>
              <c:f>s!$AF$20</c:f>
              <c:numCache>
                <c:formatCode>General</c:formatCode>
                <c:ptCount val="1"/>
                <c:pt idx="0">
                  <c:v>15</c:v>
                </c:pt>
              </c:numCache>
            </c:numRef>
          </c:xVal>
          <c:yVal>
            <c:numRef>
              <c:f>s!$AG$20</c:f>
              <c:numCache>
                <c:formatCode>General</c:formatCode>
                <c:ptCount val="1"/>
                <c:pt idx="0">
                  <c:v>14.5</c:v>
                </c:pt>
              </c:numCache>
            </c:numRef>
          </c:yVal>
          <c:smooth val="0"/>
        </c:ser>
        <c:ser>
          <c:idx val="10"/>
          <c:order val="10"/>
          <c:tx>
            <c:strRef>
              <c:f>s!$AE$21</c:f>
              <c:strCache>
                <c:ptCount val="1"/>
                <c:pt idx="0">
                  <c:v>Méd2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errBars>
            <c:errDir val="y"/>
            <c:errBarType val="minus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s!$AF$29</c:f>
                <c:numCache>
                  <c:formatCode>General</c:formatCode>
                  <c:ptCount val="1"/>
                  <c:pt idx="0">
                    <c:v>12</c:v>
                  </c:pt>
                </c:numCache>
              </c:numRef>
            </c:minus>
            <c:spPr>
              <a:ln>
                <a:solidFill>
                  <a:srgbClr val="00B0F0"/>
                </a:solidFill>
                <a:prstDash val="dash"/>
              </a:ln>
            </c:spPr>
          </c:errBars>
          <c:xVal>
            <c:numRef>
              <c:f>s!$AF$21</c:f>
              <c:numCache>
                <c:formatCode>General</c:formatCode>
                <c:ptCount val="1"/>
                <c:pt idx="0">
                  <c:v>10</c:v>
                </c:pt>
              </c:numCache>
            </c:numRef>
          </c:xVal>
          <c:yVal>
            <c:numRef>
              <c:f>s!$AG$21</c:f>
              <c:numCache>
                <c:formatCode>General</c:formatCode>
                <c:ptCount val="1"/>
                <c:pt idx="0">
                  <c:v>12</c:v>
                </c:pt>
              </c:numCache>
            </c:numRef>
          </c:yVal>
          <c:smooth val="0"/>
        </c:ser>
        <c:ser>
          <c:idx val="11"/>
          <c:order val="11"/>
          <c:tx>
            <c:strRef>
              <c:f>s!$AE$22</c:f>
              <c:strCache>
                <c:ptCount val="1"/>
                <c:pt idx="0">
                  <c:v>Q1_2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errBars>
            <c:errDir val="y"/>
            <c:errBarType val="minus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s!$AF$29</c:f>
                <c:numCache>
                  <c:formatCode>General</c:formatCode>
                  <c:ptCount val="1"/>
                  <c:pt idx="0">
                    <c:v>12</c:v>
                  </c:pt>
                </c:numCache>
              </c:numRef>
            </c:minus>
            <c:spPr>
              <a:ln>
                <a:solidFill>
                  <a:srgbClr val="00B0F0"/>
                </a:solidFill>
                <a:prstDash val="dash"/>
              </a:ln>
            </c:spPr>
          </c:errBars>
          <c:xVal>
            <c:numRef>
              <c:f>s!$AF$22</c:f>
              <c:numCache>
                <c:formatCode>General</c:formatCode>
                <c:ptCount val="1"/>
                <c:pt idx="0">
                  <c:v>3</c:v>
                </c:pt>
              </c:numCache>
            </c:numRef>
          </c:xVal>
          <c:yVal>
            <c:numRef>
              <c:f>s!$AG$22</c:f>
              <c:numCache>
                <c:formatCode>General</c:formatCode>
                <c:ptCount val="1"/>
                <c:pt idx="0">
                  <c:v>12</c:v>
                </c:pt>
              </c:numCache>
            </c:numRef>
          </c:yVal>
          <c:smooth val="0"/>
        </c:ser>
        <c:ser>
          <c:idx val="12"/>
          <c:order val="12"/>
          <c:tx>
            <c:strRef>
              <c:f>s!$AE$23</c:f>
              <c:strCache>
                <c:ptCount val="1"/>
                <c:pt idx="0">
                  <c:v>Q3_2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errBars>
            <c:errDir val="y"/>
            <c:errBarType val="minus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s!$AF$29</c:f>
                <c:numCache>
                  <c:formatCode>General</c:formatCode>
                  <c:ptCount val="1"/>
                  <c:pt idx="0">
                    <c:v>12</c:v>
                  </c:pt>
                </c:numCache>
              </c:numRef>
            </c:minus>
            <c:spPr>
              <a:ln>
                <a:solidFill>
                  <a:srgbClr val="00B0F0"/>
                </a:solidFill>
                <a:prstDash val="dash"/>
              </a:ln>
            </c:spPr>
          </c:errBars>
          <c:xVal>
            <c:numRef>
              <c:f>s!$AF$23</c:f>
              <c:numCache>
                <c:formatCode>General</c:formatCode>
                <c:ptCount val="1"/>
                <c:pt idx="0">
                  <c:v>13</c:v>
                </c:pt>
              </c:numCache>
            </c:numRef>
          </c:xVal>
          <c:yVal>
            <c:numRef>
              <c:f>s!$AG$23</c:f>
              <c:numCache>
                <c:formatCode>General</c:formatCode>
                <c:ptCount val="1"/>
                <c:pt idx="0">
                  <c:v>12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0770368"/>
        <c:axId val="171160640"/>
      </c:scatterChart>
      <c:valAx>
        <c:axId val="110770368"/>
        <c:scaling>
          <c:orientation val="minMax"/>
          <c:max val="16"/>
          <c:min val="1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31750">
            <a:solidFill>
              <a:srgbClr val="00B0F0"/>
            </a:solidFill>
          </a:ln>
        </c:spPr>
        <c:txPr>
          <a:bodyPr/>
          <a:lstStyle/>
          <a:p>
            <a:pPr>
              <a:defRPr sz="1800" b="1"/>
            </a:pPr>
            <a:endParaRPr lang="tr-TR"/>
          </a:p>
        </c:txPr>
        <c:crossAx val="171160640"/>
        <c:crosses val="autoZero"/>
        <c:crossBetween val="midCat"/>
        <c:majorUnit val="1"/>
      </c:valAx>
      <c:valAx>
        <c:axId val="171160640"/>
        <c:scaling>
          <c:orientation val="minMax"/>
          <c:max val="40"/>
          <c:min val="-10"/>
        </c:scaling>
        <c:delete val="1"/>
        <c:axPos val="l"/>
        <c:numFmt formatCode="General" sourceLinked="1"/>
        <c:majorTickMark val="out"/>
        <c:minorTickMark val="none"/>
        <c:tickLblPos val="nextTo"/>
        <c:crossAx val="110770368"/>
        <c:crosses val="autoZero"/>
        <c:crossBetween val="midCat"/>
      </c:valAx>
      <c:spPr>
        <a:noFill/>
        <a:ln>
          <a:noFill/>
        </a:ln>
      </c:spPr>
    </c:plotArea>
    <c:plotVisOnly val="1"/>
    <c:dispBlanksAs val="gap"/>
    <c:showDLblsOverMax val="0"/>
  </c:chart>
  <c:spPr>
    <a:ln w="31750">
      <a:solidFill>
        <a:srgbClr val="C00000"/>
      </a:solidFill>
    </a:ln>
    <a:effectLst>
      <a:outerShdw blurRad="50800" dist="38100" dir="2700000" algn="tl" rotWithShape="0">
        <a:prstClr val="black">
          <a:alpha val="40000"/>
        </a:prstClr>
      </a:outerShdw>
    </a:effectLst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pin" dx="16" fmlaLink="$S$6" max="20" min="1" page="10" val="12"/>
</file>

<file path=xl/ctrlProps/ctrlProp2.xml><?xml version="1.0" encoding="utf-8"?>
<formControlPr xmlns="http://schemas.microsoft.com/office/spreadsheetml/2009/9/main" objectType="Spin" dx="16" fmlaLink="$S$9" max="20" min="1" page="10" val="14"/>
</file>

<file path=xl/ctrlProps/ctrlProp3.xml><?xml version="1.0" encoding="utf-8"?>
<formControlPr xmlns="http://schemas.microsoft.com/office/spreadsheetml/2009/9/main" objectType="Spin" dx="16" fmlaLink="$S$12" max="20" min="1" page="10" val="9"/>
</file>

<file path=xl/ctrlProps/ctrlProp4.xml><?xml version="1.0" encoding="utf-8"?>
<formControlPr xmlns="http://schemas.microsoft.com/office/spreadsheetml/2009/9/main" objectType="Spin" dx="16" fmlaLink="$S$15" max="20" min="1" page="10" val="8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19051</xdr:colOff>
      <xdr:row>5</xdr:row>
      <xdr:rowOff>9525</xdr:rowOff>
    </xdr:from>
    <xdr:to>
      <xdr:col>12</xdr:col>
      <xdr:colOff>1609725</xdr:colOff>
      <xdr:row>18</xdr:row>
      <xdr:rowOff>0</xdr:rowOff>
    </xdr:to>
    <xdr:graphicFrame macro="">
      <xdr:nvGraphicFramePr>
        <xdr:cNvPr id="3" name="Grafik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5</xdr:row>
          <xdr:rowOff>247650</xdr:rowOff>
        </xdr:from>
        <xdr:to>
          <xdr:col>18</xdr:col>
          <xdr:colOff>0</xdr:colOff>
          <xdr:row>7</xdr:row>
          <xdr:rowOff>57150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8</xdr:row>
          <xdr:rowOff>247650</xdr:rowOff>
        </xdr:from>
        <xdr:to>
          <xdr:col>18</xdr:col>
          <xdr:colOff>0</xdr:colOff>
          <xdr:row>10</xdr:row>
          <xdr:rowOff>57150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11</xdr:row>
          <xdr:rowOff>247650</xdr:rowOff>
        </xdr:from>
        <xdr:to>
          <xdr:col>18</xdr:col>
          <xdr:colOff>0</xdr:colOff>
          <xdr:row>13</xdr:row>
          <xdr:rowOff>57150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14</xdr:row>
          <xdr:rowOff>247650</xdr:rowOff>
        </xdr:from>
        <xdr:to>
          <xdr:col>18</xdr:col>
          <xdr:colOff>0</xdr:colOff>
          <xdr:row>16</xdr:row>
          <xdr:rowOff>57150</xdr:rowOff>
        </xdr:to>
        <xdr:sp macro="" textlink="">
          <xdr:nvSpPr>
            <xdr:cNvPr id="2052" name="Spinner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ayfa2"/>
  <dimension ref="A1:AH371"/>
  <sheetViews>
    <sheetView showGridLines="0" tabSelected="1" workbookViewId="0"/>
  </sheetViews>
  <sheetFormatPr defaultRowHeight="22.5" customHeight="1" x14ac:dyDescent="0.2"/>
  <cols>
    <col min="1" max="1" width="1" style="1" customWidth="1"/>
    <col min="2" max="2" width="13.42578125" style="2" customWidth="1"/>
    <col min="3" max="3" width="6" style="2" customWidth="1"/>
    <col min="4" max="6" width="1" style="1" customWidth="1"/>
    <col min="7" max="7" width="12.85546875" style="1" customWidth="1"/>
    <col min="8" max="8" width="1" style="1" customWidth="1"/>
    <col min="9" max="13" width="24.5703125" style="1" customWidth="1"/>
    <col min="14" max="16" width="1" style="1" customWidth="1"/>
    <col min="17" max="17" width="15.85546875" style="1" customWidth="1"/>
    <col min="18" max="18" width="3.28515625" style="1" customWidth="1"/>
    <col min="19" max="19" width="5.28515625" style="1" customWidth="1"/>
    <col min="20" max="21" width="1" style="1" customWidth="1"/>
    <col min="22" max="30" width="9.140625" style="1"/>
    <col min="31" max="31" width="11.28515625" style="1" customWidth="1"/>
    <col min="32" max="16384" width="9.140625" style="1"/>
  </cols>
  <sheetData>
    <row r="1" spans="1:34" ht="4.5" customHeight="1" x14ac:dyDescent="0.2">
      <c r="A1" s="20"/>
      <c r="B1" s="22"/>
      <c r="C1" s="22"/>
      <c r="D1" s="20"/>
      <c r="F1" s="20"/>
      <c r="G1" s="20"/>
      <c r="H1" s="20"/>
      <c r="I1" s="25"/>
      <c r="J1" s="25"/>
      <c r="K1" s="25"/>
      <c r="L1" s="25"/>
      <c r="M1" s="25"/>
      <c r="N1" s="20"/>
      <c r="P1" s="20"/>
      <c r="Q1" s="20"/>
      <c r="R1" s="20"/>
      <c r="S1" s="20"/>
      <c r="T1" s="20"/>
    </row>
    <row r="2" spans="1:34" ht="22.5" customHeight="1" x14ac:dyDescent="0.2">
      <c r="A2" s="20"/>
      <c r="B2" s="16" t="s">
        <v>24</v>
      </c>
      <c r="C2" s="17"/>
      <c r="D2" s="20"/>
      <c r="F2" s="20"/>
      <c r="G2" s="27" t="s">
        <v>49</v>
      </c>
      <c r="H2" s="20"/>
      <c r="I2" s="52" t="str">
        <f>UPPER(INDEX(mois,s))</f>
        <v>FÉVRİER</v>
      </c>
      <c r="J2" s="53"/>
      <c r="K2" s="53"/>
      <c r="L2" s="30">
        <f>DATE(2016,s,1)</f>
        <v>42401</v>
      </c>
      <c r="M2" s="31">
        <f>DATE(2016,s+1,0)</f>
        <v>42429</v>
      </c>
      <c r="N2" s="20"/>
      <c r="P2" s="20"/>
      <c r="Q2" s="42" t="s">
        <v>47</v>
      </c>
      <c r="R2" s="43"/>
      <c r="S2" s="44"/>
      <c r="T2" s="20"/>
    </row>
    <row r="3" spans="1:34" ht="22.5" customHeight="1" x14ac:dyDescent="0.2">
      <c r="A3" s="20"/>
      <c r="B3" s="18"/>
      <c r="C3" s="19"/>
      <c r="D3" s="20"/>
      <c r="F3" s="20"/>
      <c r="G3" s="28"/>
      <c r="H3" s="20"/>
      <c r="I3" s="51" t="s">
        <v>27</v>
      </c>
      <c r="J3" s="51" t="s">
        <v>48</v>
      </c>
      <c r="K3" s="51" t="s">
        <v>28</v>
      </c>
      <c r="L3" s="51" t="s">
        <v>29</v>
      </c>
      <c r="M3" s="51" t="s">
        <v>30</v>
      </c>
      <c r="N3" s="20"/>
      <c r="P3" s="20"/>
      <c r="Q3" s="45"/>
      <c r="R3" s="46"/>
      <c r="S3" s="47"/>
      <c r="T3" s="20"/>
    </row>
    <row r="4" spans="1:34" ht="22.5" customHeight="1" x14ac:dyDescent="0.2">
      <c r="A4" s="20"/>
      <c r="B4" s="15" t="s">
        <v>25</v>
      </c>
      <c r="C4" s="15" t="s">
        <v>26</v>
      </c>
      <c r="D4" s="20"/>
      <c r="F4" s="20"/>
      <c r="G4" s="29"/>
      <c r="H4" s="20"/>
      <c r="I4" s="32">
        <f t="array" aca="1" ref="I4" ca="1">QUARTILE(IF(((Date&gt;=$L$2)*(Date&lt;=$M$2)),Val),COLUMNS($A:A)-1)</f>
        <v>2</v>
      </c>
      <c r="J4" s="32">
        <f t="array" aca="1" ref="J4" ca="1">QUARTILE(IF(((Date&gt;=$L$2)*(Date&lt;=$M$2)),Val),COLUMNS($A:B)-1)</f>
        <v>3</v>
      </c>
      <c r="K4" s="32">
        <f t="array" aca="1" ref="K4" ca="1">QUARTILE(IF(((Date&gt;=$L$2)*(Date&lt;=$M$2)),Val),COLUMNS($A:C)-1)</f>
        <v>10</v>
      </c>
      <c r="L4" s="32">
        <f t="array" aca="1" ref="L4" ca="1">QUARTILE(IF(((Date&gt;=$L$2)*(Date&lt;=$M$2)),Val),COLUMNS($A:D)-1)</f>
        <v>13</v>
      </c>
      <c r="M4" s="32">
        <f t="array" aca="1" ref="M4" ca="1">QUARTILE(IF(((Date&gt;=$L$2)*(Date&lt;=$M$2)),Val),COLUMNS($A:E)-1)</f>
        <v>15</v>
      </c>
      <c r="N4" s="20"/>
      <c r="P4" s="20"/>
      <c r="Q4" s="48"/>
      <c r="R4" s="49"/>
      <c r="S4" s="50"/>
      <c r="T4" s="20"/>
      <c r="AC4" s="2" t="s">
        <v>3</v>
      </c>
      <c r="AD4" s="2" t="s">
        <v>6</v>
      </c>
      <c r="AF4" s="2" t="s">
        <v>4</v>
      </c>
      <c r="AG4" s="2" t="s">
        <v>5</v>
      </c>
      <c r="AH4" s="5" t="s">
        <v>11</v>
      </c>
    </row>
    <row r="5" spans="1:34" s="14" customFormat="1" ht="4.5" customHeight="1" x14ac:dyDescent="0.2">
      <c r="A5" s="20"/>
      <c r="B5" s="21"/>
      <c r="C5" s="21"/>
      <c r="D5" s="20"/>
      <c r="F5" s="20"/>
      <c r="G5" s="24">
        <v>2</v>
      </c>
      <c r="H5" s="20"/>
      <c r="I5" s="25"/>
      <c r="J5" s="25"/>
      <c r="K5" s="25"/>
      <c r="L5" s="25"/>
      <c r="M5" s="25"/>
      <c r="N5" s="20"/>
      <c r="P5" s="20"/>
      <c r="Q5" s="20"/>
      <c r="R5" s="20"/>
      <c r="S5" s="20"/>
      <c r="T5" s="20"/>
    </row>
    <row r="6" spans="1:34" ht="22.5" customHeight="1" x14ac:dyDescent="0.2">
      <c r="B6" s="9">
        <v>42370</v>
      </c>
      <c r="C6" s="2">
        <v>6</v>
      </c>
      <c r="F6" s="20"/>
      <c r="G6" s="23" t="s">
        <v>31</v>
      </c>
      <c r="H6" s="20"/>
      <c r="I6" s="2"/>
      <c r="J6" s="2"/>
      <c r="K6" s="2"/>
      <c r="L6" s="2"/>
      <c r="M6" s="2"/>
      <c r="N6" s="20"/>
      <c r="P6" s="20"/>
      <c r="Q6" s="39" t="s">
        <v>44</v>
      </c>
      <c r="R6" s="33"/>
      <c r="S6" s="34">
        <v>12</v>
      </c>
      <c r="T6" s="20"/>
      <c r="AB6" s="1" t="s">
        <v>32</v>
      </c>
      <c r="AC6" s="2">
        <f ca="1">$I$4</f>
        <v>2</v>
      </c>
      <c r="AD6" s="2">
        <v>0</v>
      </c>
      <c r="AE6" s="4" t="s">
        <v>0</v>
      </c>
      <c r="AF6" s="3">
        <f ca="1">$I$4</f>
        <v>2</v>
      </c>
      <c r="AG6" s="3">
        <f>$AD$8</f>
        <v>19</v>
      </c>
      <c r="AH6" s="2">
        <f ca="1">IF(AC6="",0,MIN($AD$6:$AD$10))</f>
        <v>0</v>
      </c>
    </row>
    <row r="7" spans="1:34" ht="22.5" customHeight="1" x14ac:dyDescent="0.2">
      <c r="B7" s="9">
        <v>42371</v>
      </c>
      <c r="C7" s="2">
        <v>14</v>
      </c>
      <c r="F7" s="20"/>
      <c r="G7" s="26" t="str">
        <f>INDEX(mois,IFERROR(HYPERLINK(sa(ROWS($1:1))),ROWS($1:1)))</f>
        <v>Janvier</v>
      </c>
      <c r="H7" s="20"/>
      <c r="N7" s="20"/>
      <c r="P7" s="20"/>
      <c r="Q7" s="40"/>
      <c r="R7" s="35"/>
      <c r="S7" s="36"/>
      <c r="T7" s="20"/>
      <c r="AB7" s="1" t="s">
        <v>33</v>
      </c>
      <c r="AC7" s="2">
        <f ca="1">IF(AC6="","",IF(AC6+1&lt;=MAX(Val),AC6+1,""))</f>
        <v>3</v>
      </c>
      <c r="AD7" s="2">
        <f>$S$6</f>
        <v>12</v>
      </c>
      <c r="AE7" s="4" t="s">
        <v>1</v>
      </c>
      <c r="AF7" s="3">
        <f ca="1">$M$4</f>
        <v>15</v>
      </c>
      <c r="AG7" s="3">
        <f>$AD$8</f>
        <v>19</v>
      </c>
      <c r="AH7" s="2">
        <f ca="1">IF(AC7="","",MIN($AD$6:$AD$10))</f>
        <v>0</v>
      </c>
    </row>
    <row r="8" spans="1:34" ht="22.5" customHeight="1" x14ac:dyDescent="0.2">
      <c r="B8" s="9">
        <v>42372</v>
      </c>
      <c r="C8" s="2">
        <v>10</v>
      </c>
      <c r="F8" s="20"/>
      <c r="G8" s="26" t="str">
        <f>INDEX(mois,IFERROR(HYPERLINK(sa(ROWS($1:2))),ROWS($1:2)))</f>
        <v>Février</v>
      </c>
      <c r="H8" s="20"/>
      <c r="N8" s="20"/>
      <c r="P8" s="20"/>
      <c r="Q8" s="41"/>
      <c r="R8" s="37"/>
      <c r="S8" s="38"/>
      <c r="T8" s="20"/>
      <c r="AB8" s="1" t="s">
        <v>34</v>
      </c>
      <c r="AC8" s="2">
        <f ca="1">IF(AC7="","",IF(AC7+1&lt;=MAX(Val),AC7+1,""))</f>
        <v>4</v>
      </c>
      <c r="AD8" s="2">
        <f>AD7+$S$9/2</f>
        <v>19</v>
      </c>
      <c r="AE8" s="12" t="s">
        <v>7</v>
      </c>
      <c r="AF8" s="3">
        <f ca="1">$K$4</f>
        <v>10</v>
      </c>
      <c r="AG8" s="3">
        <f>$AD$7</f>
        <v>12</v>
      </c>
      <c r="AH8" s="2">
        <f ca="1">IF(AC8="","",MIN($AD$6:$AD$10))</f>
        <v>0</v>
      </c>
    </row>
    <row r="9" spans="1:34" ht="22.5" customHeight="1" x14ac:dyDescent="0.2">
      <c r="B9" s="9">
        <v>42373</v>
      </c>
      <c r="C9" s="2">
        <v>9</v>
      </c>
      <c r="F9" s="20"/>
      <c r="G9" s="26" t="str">
        <f>INDEX(mois,IFERROR(HYPERLINK(sa(ROWS($1:3))),ROWS($1:3)))</f>
        <v>Mars</v>
      </c>
      <c r="H9" s="20"/>
      <c r="N9" s="20"/>
      <c r="P9" s="20"/>
      <c r="Q9" s="39" t="s">
        <v>45</v>
      </c>
      <c r="R9" s="33"/>
      <c r="S9" s="34">
        <v>14</v>
      </c>
      <c r="T9" s="20"/>
      <c r="AB9" s="1" t="s">
        <v>35</v>
      </c>
      <c r="AC9" s="2">
        <f ca="1">IF(AC8="","",IF(AC8+1&lt;=MAX(Val),AC8+1,""))</f>
        <v>5</v>
      </c>
      <c r="AD9" s="2">
        <f>AD8+$S$9/2</f>
        <v>26</v>
      </c>
      <c r="AE9" s="13"/>
      <c r="AF9" s="3">
        <f ca="1">$K$4</f>
        <v>10</v>
      </c>
      <c r="AG9" s="3">
        <f>$AD$9</f>
        <v>26</v>
      </c>
      <c r="AH9" s="2">
        <f ca="1">IF(AC9="","",MIN($AD$6:$AD$10))</f>
        <v>0</v>
      </c>
    </row>
    <row r="10" spans="1:34" ht="22.5" customHeight="1" x14ac:dyDescent="0.2">
      <c r="B10" s="9">
        <v>42374</v>
      </c>
      <c r="C10" s="2">
        <v>11</v>
      </c>
      <c r="F10" s="20"/>
      <c r="G10" s="26" t="str">
        <f>INDEX(mois,IFERROR(HYPERLINK(sa(ROWS($1:4))),ROWS($1:4)))</f>
        <v>Avril</v>
      </c>
      <c r="H10" s="20"/>
      <c r="N10" s="20"/>
      <c r="P10" s="20"/>
      <c r="Q10" s="40"/>
      <c r="R10" s="35"/>
      <c r="S10" s="36"/>
      <c r="T10" s="20"/>
      <c r="AB10" s="1" t="s">
        <v>36</v>
      </c>
      <c r="AC10" s="2">
        <f ca="1">IF(AC9="","",IF(AC9+1&lt;=MAX(Val),AC9+1,""))</f>
        <v>6</v>
      </c>
      <c r="AD10" s="2"/>
      <c r="AE10" s="12" t="s">
        <v>2</v>
      </c>
      <c r="AF10" s="3">
        <f ca="1">$J$4</f>
        <v>3</v>
      </c>
      <c r="AG10" s="3">
        <f>$AD$7</f>
        <v>12</v>
      </c>
      <c r="AH10" s="2">
        <f ca="1">IF(AC10="","",MIN($AD$6:$AD$10))</f>
        <v>0</v>
      </c>
    </row>
    <row r="11" spans="1:34" ht="22.5" customHeight="1" x14ac:dyDescent="0.2">
      <c r="B11" s="9">
        <v>42375</v>
      </c>
      <c r="C11" s="2">
        <v>2</v>
      </c>
      <c r="F11" s="20"/>
      <c r="G11" s="26" t="str">
        <f>INDEX(mois,IFERROR(HYPERLINK(sa(ROWS($1:5))),ROWS($1:5)))</f>
        <v>Mai</v>
      </c>
      <c r="H11" s="20"/>
      <c r="N11" s="20"/>
      <c r="P11" s="20"/>
      <c r="Q11" s="41"/>
      <c r="R11" s="37"/>
      <c r="S11" s="38"/>
      <c r="T11" s="20"/>
      <c r="AB11" s="1" t="s">
        <v>37</v>
      </c>
      <c r="AC11" s="2">
        <f ca="1">IF(AC10="","",IF(AC10+1&lt;=MAX(Val),AC10+1,""))</f>
        <v>7</v>
      </c>
      <c r="AD11" s="2"/>
      <c r="AE11" s="13"/>
      <c r="AF11" s="3">
        <f ca="1">$J$4</f>
        <v>3</v>
      </c>
      <c r="AG11" s="3">
        <f>$AD$9</f>
        <v>26</v>
      </c>
      <c r="AH11" s="2">
        <f ca="1">IF(AC11="","",MIN($AD$6:$AD$10))</f>
        <v>0</v>
      </c>
    </row>
    <row r="12" spans="1:34" ht="22.5" customHeight="1" x14ac:dyDescent="0.2">
      <c r="B12" s="9">
        <v>42376</v>
      </c>
      <c r="C12" s="2">
        <v>2</v>
      </c>
      <c r="F12" s="20"/>
      <c r="G12" s="26" t="str">
        <f>INDEX(mois,IFERROR(HYPERLINK(sa(ROWS($1:6))),ROWS($1:6)))</f>
        <v>Juin</v>
      </c>
      <c r="H12" s="20"/>
      <c r="N12" s="20"/>
      <c r="P12" s="20"/>
      <c r="Q12" s="39" t="s">
        <v>46</v>
      </c>
      <c r="R12" s="33"/>
      <c r="S12" s="34">
        <v>9</v>
      </c>
      <c r="T12" s="20"/>
      <c r="AB12" s="1" t="s">
        <v>38</v>
      </c>
      <c r="AC12" s="2">
        <f ca="1">IF(AC11="","",IF(AC11+1&lt;=MAX(Val),AC11+1,""))</f>
        <v>8</v>
      </c>
      <c r="AD12" s="2"/>
      <c r="AE12" s="12" t="s">
        <v>8</v>
      </c>
      <c r="AF12" s="3">
        <f ca="1">$L$4</f>
        <v>13</v>
      </c>
      <c r="AG12" s="3">
        <f>$AD$7</f>
        <v>12</v>
      </c>
      <c r="AH12" s="2">
        <f ca="1">IF(AC12="","",MIN($AD$6:$AD$10))</f>
        <v>0</v>
      </c>
    </row>
    <row r="13" spans="1:34" ht="22.5" customHeight="1" x14ac:dyDescent="0.2">
      <c r="B13" s="9">
        <v>42377</v>
      </c>
      <c r="C13" s="2">
        <v>11</v>
      </c>
      <c r="F13" s="20"/>
      <c r="G13" s="26" t="str">
        <f>INDEX(mois,IFERROR(HYPERLINK(sa(ROWS($1:7))),ROWS($1:7)))</f>
        <v>Juillet</v>
      </c>
      <c r="H13" s="20"/>
      <c r="N13" s="20"/>
      <c r="P13" s="20"/>
      <c r="Q13" s="40"/>
      <c r="R13" s="35"/>
      <c r="S13" s="36"/>
      <c r="T13" s="20"/>
      <c r="AB13" s="1" t="s">
        <v>39</v>
      </c>
      <c r="AC13" s="2">
        <f ca="1">IF(AC12="","",IF(AC12+1&lt;=MAX(Val),AC12+1,""))</f>
        <v>9</v>
      </c>
      <c r="AD13" s="2"/>
      <c r="AE13" s="13"/>
      <c r="AF13" s="3">
        <f ca="1">$L$4</f>
        <v>13</v>
      </c>
      <c r="AG13" s="3">
        <f>$AD$9</f>
        <v>26</v>
      </c>
      <c r="AH13" s="2">
        <f ca="1">IF(AC13="","",MIN($AD$6:$AD$10))</f>
        <v>0</v>
      </c>
    </row>
    <row r="14" spans="1:34" ht="22.5" customHeight="1" x14ac:dyDescent="0.2">
      <c r="B14" s="9">
        <v>42378</v>
      </c>
      <c r="C14" s="2">
        <v>14</v>
      </c>
      <c r="F14" s="20"/>
      <c r="G14" s="26" t="str">
        <f>INDEX(mois,IFERROR(HYPERLINK(sa(ROWS($1:8))),ROWS($1:8)))</f>
        <v>Aout</v>
      </c>
      <c r="H14" s="20"/>
      <c r="N14" s="20"/>
      <c r="P14" s="20"/>
      <c r="Q14" s="41"/>
      <c r="R14" s="37"/>
      <c r="S14" s="38"/>
      <c r="T14" s="20"/>
      <c r="AB14" s="1" t="s">
        <v>40</v>
      </c>
      <c r="AC14" s="2">
        <f ca="1">IF(AC13="","",IF(AC13+1&lt;=MAX(Val),AC13+1,""))</f>
        <v>10</v>
      </c>
      <c r="AD14" s="2"/>
      <c r="AE14" s="10" t="s">
        <v>9</v>
      </c>
      <c r="AF14" s="3">
        <f ca="1">$J$4</f>
        <v>3</v>
      </c>
      <c r="AG14" s="3">
        <f t="shared" ref="AG14:AG15" si="0">$AD$9</f>
        <v>26</v>
      </c>
      <c r="AH14" s="2">
        <f ca="1">IF(AC14="","",MIN($AD$6:$AD$10))</f>
        <v>0</v>
      </c>
    </row>
    <row r="15" spans="1:34" ht="22.5" customHeight="1" x14ac:dyDescent="0.2">
      <c r="B15" s="9">
        <v>42379</v>
      </c>
      <c r="C15" s="2">
        <v>12</v>
      </c>
      <c r="F15" s="20"/>
      <c r="G15" s="26" t="str">
        <f>INDEX(mois,IFERROR(HYPERLINK(sa(ROWS($1:9))),ROWS($1:9)))</f>
        <v>Septembre</v>
      </c>
      <c r="H15" s="20"/>
      <c r="N15" s="20"/>
      <c r="P15" s="20"/>
      <c r="Q15" s="39" t="s">
        <v>50</v>
      </c>
      <c r="R15" s="33"/>
      <c r="S15" s="34">
        <v>8</v>
      </c>
      <c r="T15" s="20"/>
      <c r="AB15" s="1" t="s">
        <v>42</v>
      </c>
      <c r="AC15" s="2">
        <f ca="1">IF(AC14="","",IF(AC14+1&lt;=MAX(Val),AC14+1,""))</f>
        <v>11</v>
      </c>
      <c r="AD15" s="2"/>
      <c r="AE15" s="11"/>
      <c r="AF15" s="3">
        <f ca="1">$L$4</f>
        <v>13</v>
      </c>
      <c r="AG15" s="3">
        <f t="shared" si="0"/>
        <v>26</v>
      </c>
      <c r="AH15" s="2">
        <f ca="1">IF(AC15="","",MIN($AD$6:$AD$10))</f>
        <v>0</v>
      </c>
    </row>
    <row r="16" spans="1:34" ht="22.5" customHeight="1" x14ac:dyDescent="0.2">
      <c r="B16" s="9">
        <v>42380</v>
      </c>
      <c r="C16" s="2">
        <v>3</v>
      </c>
      <c r="F16" s="20"/>
      <c r="G16" s="26" t="str">
        <f>INDEX(mois,IFERROR(HYPERLINK(sa(ROWS($1:10))),ROWS($1:10)))</f>
        <v>Octobre</v>
      </c>
      <c r="H16" s="20"/>
      <c r="N16" s="20"/>
      <c r="P16" s="20"/>
      <c r="Q16" s="40"/>
      <c r="R16" s="35"/>
      <c r="S16" s="36"/>
      <c r="T16" s="20"/>
      <c r="AB16" s="1" t="s">
        <v>41</v>
      </c>
      <c r="AC16" s="2">
        <f ca="1">IF(AC15="","",IF(AC15+1&lt;=MAX(Val),AC15+1,""))</f>
        <v>12</v>
      </c>
      <c r="AD16" s="2"/>
      <c r="AE16" s="10" t="s">
        <v>10</v>
      </c>
      <c r="AF16" s="3">
        <f ca="1">$J$4</f>
        <v>3</v>
      </c>
      <c r="AG16" s="3">
        <f t="shared" ref="AG16:AG17" si="1">$AD$7</f>
        <v>12</v>
      </c>
      <c r="AH16" s="2">
        <f ca="1">IF(AC16="","",MIN($AD$6:$AD$10))</f>
        <v>0</v>
      </c>
    </row>
    <row r="17" spans="2:34" ht="22.5" customHeight="1" x14ac:dyDescent="0.2">
      <c r="B17" s="9">
        <v>42381</v>
      </c>
      <c r="C17" s="2">
        <v>9</v>
      </c>
      <c r="F17" s="20"/>
      <c r="G17" s="26" t="str">
        <f>INDEX(mois,IFERROR(HYPERLINK(sa(ROWS($1:11))),ROWS($1:11)))</f>
        <v>Novembre</v>
      </c>
      <c r="H17" s="20"/>
      <c r="N17" s="20"/>
      <c r="P17" s="20"/>
      <c r="Q17" s="41"/>
      <c r="R17" s="37"/>
      <c r="S17" s="38"/>
      <c r="T17" s="20"/>
      <c r="AB17" s="1" t="s">
        <v>43</v>
      </c>
      <c r="AC17" s="2">
        <f ca="1">IF(AC16="","",IF(AC16+1&lt;=MAX(Val),AC16+1,""))</f>
        <v>13</v>
      </c>
      <c r="AD17" s="2"/>
      <c r="AE17" s="11"/>
      <c r="AF17" s="3">
        <f ca="1">$L$4</f>
        <v>13</v>
      </c>
      <c r="AG17" s="3">
        <f t="shared" si="1"/>
        <v>12</v>
      </c>
      <c r="AH17" s="2">
        <f ca="1">IF(AC17="","",MIN($AD$6:$AD$10))</f>
        <v>0</v>
      </c>
    </row>
    <row r="18" spans="2:34" ht="22.5" customHeight="1" x14ac:dyDescent="0.2">
      <c r="B18" s="9">
        <v>42382</v>
      </c>
      <c r="C18" s="2">
        <v>12</v>
      </c>
      <c r="F18" s="20"/>
      <c r="G18" s="26" t="str">
        <f>INDEX(mois,IFERROR(HYPERLINK(sa(ROWS($1:12))),ROWS($1:12)))</f>
        <v>Décembre</v>
      </c>
      <c r="H18" s="20"/>
      <c r="N18" s="20"/>
      <c r="P18" s="20"/>
      <c r="Q18" s="20"/>
      <c r="R18" s="20"/>
      <c r="S18" s="20"/>
      <c r="T18" s="20"/>
      <c r="AC18" s="2">
        <f ca="1">IF(AC17="","",IF(AC17+1&lt;=MAX(Val),AC17+1,""))</f>
        <v>14</v>
      </c>
      <c r="AD18" s="2"/>
      <c r="AE18" s="6" t="s">
        <v>23</v>
      </c>
      <c r="AF18" s="6"/>
      <c r="AG18" s="6"/>
      <c r="AH18" s="2">
        <f ca="1">IF(AC18="","",MIN($AD$6:$AD$10))</f>
        <v>0</v>
      </c>
    </row>
    <row r="19" spans="2:34" ht="22.5" customHeight="1" x14ac:dyDescent="0.2">
      <c r="B19" s="9">
        <v>42383</v>
      </c>
      <c r="C19" s="2">
        <v>2</v>
      </c>
      <c r="F19" s="20"/>
      <c r="G19" s="20"/>
      <c r="H19" s="20"/>
      <c r="I19" s="20"/>
      <c r="J19" s="20"/>
      <c r="K19" s="20"/>
      <c r="L19" s="20"/>
      <c r="M19" s="20"/>
      <c r="N19" s="20"/>
      <c r="P19" s="20"/>
      <c r="Q19" s="20"/>
      <c r="R19" s="20"/>
      <c r="S19" s="20"/>
      <c r="T19" s="20"/>
      <c r="AC19" s="2">
        <f ca="1">IF(AC18="","",IF(AC18+1&lt;=MAX(Val),AC18+1,""))</f>
        <v>15</v>
      </c>
      <c r="AD19" s="2"/>
      <c r="AE19" s="7" t="s">
        <v>16</v>
      </c>
      <c r="AF19" s="3">
        <f ca="1">$I$4</f>
        <v>2</v>
      </c>
      <c r="AG19" s="8">
        <f>AG6-AF26</f>
        <v>14.5</v>
      </c>
      <c r="AH19" s="2">
        <f ca="1">IF(AC19="","",MIN($AD$6:$AD$10))</f>
        <v>0</v>
      </c>
    </row>
    <row r="20" spans="2:34" ht="22.5" customHeight="1" x14ac:dyDescent="0.2">
      <c r="B20" s="9">
        <v>42384</v>
      </c>
      <c r="C20" s="2">
        <v>5</v>
      </c>
      <c r="AC20" s="2" t="str">
        <f ca="1">IF(AC19="","",IF(AC19+1&lt;=MAX(Val),AC19+1,""))</f>
        <v/>
      </c>
      <c r="AD20" s="2"/>
      <c r="AE20" s="7" t="s">
        <v>17</v>
      </c>
      <c r="AF20" s="3">
        <f ca="1">$M$4</f>
        <v>15</v>
      </c>
      <c r="AG20" s="8">
        <f>AG7-AF26</f>
        <v>14.5</v>
      </c>
      <c r="AH20" s="2" t="str">
        <f ca="1">IF(AC20="","",MIN($AD$6:$AD$10))</f>
        <v/>
      </c>
    </row>
    <row r="21" spans="2:34" ht="22.5" customHeight="1" x14ac:dyDescent="0.2">
      <c r="B21" s="9">
        <v>42385</v>
      </c>
      <c r="C21" s="2">
        <v>11</v>
      </c>
      <c r="AC21" s="2" t="str">
        <f ca="1">IF(AC20="","",IF(AC20+1&lt;=MAX(Val),AC20+1,""))</f>
        <v/>
      </c>
      <c r="AD21" s="2"/>
      <c r="AE21" s="7" t="s">
        <v>20</v>
      </c>
      <c r="AF21" s="3">
        <f ca="1">$K$4</f>
        <v>10</v>
      </c>
      <c r="AG21" s="8">
        <f>AG8</f>
        <v>12</v>
      </c>
      <c r="AH21" s="2" t="str">
        <f ca="1">IF(AC21="","",MIN($AD$6:$AD$10))</f>
        <v/>
      </c>
    </row>
    <row r="22" spans="2:34" ht="22.5" customHeight="1" x14ac:dyDescent="0.2">
      <c r="B22" s="9">
        <v>42386</v>
      </c>
      <c r="C22" s="2">
        <v>15</v>
      </c>
      <c r="AC22" s="2" t="str">
        <f ca="1">IF(AC21="","",IF(AC21+1&lt;=MAX(Val),AC21+1,""))</f>
        <v/>
      </c>
      <c r="AD22" s="2"/>
      <c r="AE22" s="7" t="s">
        <v>18</v>
      </c>
      <c r="AF22" s="3">
        <f ca="1">$J$4</f>
        <v>3</v>
      </c>
      <c r="AG22" s="8">
        <f>AG10</f>
        <v>12</v>
      </c>
      <c r="AH22" s="2" t="str">
        <f ca="1">IF(AC22="","",MIN($AD$6:$AD$10))</f>
        <v/>
      </c>
    </row>
    <row r="23" spans="2:34" ht="22.5" customHeight="1" x14ac:dyDescent="0.2">
      <c r="B23" s="9">
        <v>42387</v>
      </c>
      <c r="C23" s="2">
        <v>3</v>
      </c>
      <c r="AC23" s="2" t="str">
        <f ca="1">IF(AC22="","",IF(AC22+1&lt;=MAX(Val),AC22+1,""))</f>
        <v/>
      </c>
      <c r="AD23" s="2"/>
      <c r="AE23" s="7" t="s">
        <v>19</v>
      </c>
      <c r="AF23" s="3">
        <f ca="1">$L$4</f>
        <v>13</v>
      </c>
      <c r="AG23" s="8">
        <f>AG12</f>
        <v>12</v>
      </c>
      <c r="AH23" s="2" t="str">
        <f ca="1">IF(AC23="","",MIN($AD$6:$AD$10))</f>
        <v/>
      </c>
    </row>
    <row r="24" spans="2:34" ht="22.5" customHeight="1" x14ac:dyDescent="0.2">
      <c r="B24" s="9">
        <v>42388</v>
      </c>
      <c r="C24" s="2">
        <v>15</v>
      </c>
      <c r="AC24" s="2" t="str">
        <f ca="1">IF(AC23="","",IF(AC23+1&lt;=MAX(Val),AC23+1,""))</f>
        <v/>
      </c>
      <c r="AD24" s="2"/>
      <c r="AE24" s="7" t="s">
        <v>12</v>
      </c>
      <c r="AF24" s="8">
        <f ca="1">$J$4-$I$4</f>
        <v>1</v>
      </c>
      <c r="AG24" s="8" t="s">
        <v>4</v>
      </c>
      <c r="AH24" s="2" t="str">
        <f ca="1">IF(AC24="","",MIN($AD$6:$AD$10))</f>
        <v/>
      </c>
    </row>
    <row r="25" spans="2:34" ht="22.5" customHeight="1" x14ac:dyDescent="0.2">
      <c r="B25" s="9">
        <v>42389</v>
      </c>
      <c r="C25" s="2">
        <v>6</v>
      </c>
      <c r="AC25" s="2" t="str">
        <f ca="1">IF(AC24="","",IF(AC24+1&lt;=MAX(Val),AC24+1,""))</f>
        <v/>
      </c>
      <c r="AD25" s="2"/>
      <c r="AE25" s="7" t="s">
        <v>13</v>
      </c>
      <c r="AF25" s="8">
        <f ca="1">$M$4-$L$4</f>
        <v>2</v>
      </c>
      <c r="AG25" s="8" t="s">
        <v>4</v>
      </c>
      <c r="AH25" s="2" t="str">
        <f ca="1">IF(AC25="","",MIN($AD$6:$AD$10))</f>
        <v/>
      </c>
    </row>
    <row r="26" spans="2:34" ht="22.5" customHeight="1" x14ac:dyDescent="0.2">
      <c r="B26" s="9">
        <v>42390</v>
      </c>
      <c r="C26" s="2">
        <v>3</v>
      </c>
      <c r="AC26" s="2" t="str">
        <f ca="1">IF(AC25="","",IF(AC25+1&lt;=MAX(Val),AC25+1,""))</f>
        <v/>
      </c>
      <c r="AD26" s="2"/>
      <c r="AE26" s="7" t="s">
        <v>14</v>
      </c>
      <c r="AF26" s="8">
        <f>$S$12*0.5</f>
        <v>4.5</v>
      </c>
      <c r="AG26" s="8" t="s">
        <v>5</v>
      </c>
      <c r="AH26" s="2" t="str">
        <f ca="1">IF(AC26="","",MIN($AD$6:$AD$10))</f>
        <v/>
      </c>
    </row>
    <row r="27" spans="2:34" ht="22.5" customHeight="1" x14ac:dyDescent="0.2">
      <c r="B27" s="9">
        <v>42391</v>
      </c>
      <c r="C27" s="2">
        <v>15</v>
      </c>
      <c r="AC27" s="2" t="str">
        <f ca="1">IF(AC26="","",IF(AC26+1&lt;=MAX(Val),AC26+1,""))</f>
        <v/>
      </c>
      <c r="AD27" s="2"/>
      <c r="AE27" s="7" t="s">
        <v>15</v>
      </c>
      <c r="AF27" s="8">
        <f>$S$15*0.25</f>
        <v>2</v>
      </c>
      <c r="AG27" s="8" t="s">
        <v>5</v>
      </c>
      <c r="AH27" s="2" t="str">
        <f ca="1">IF(AC27="","",MIN($AD$6:$AD$10))</f>
        <v/>
      </c>
    </row>
    <row r="28" spans="2:34" ht="22.5" customHeight="1" x14ac:dyDescent="0.2">
      <c r="B28" s="9">
        <v>42392</v>
      </c>
      <c r="C28" s="2">
        <v>11</v>
      </c>
      <c r="AC28" s="2" t="str">
        <f ca="1">IF(AC27="","",IF(AC27+1&lt;=MAX(Val),AC27+1,""))</f>
        <v/>
      </c>
      <c r="AD28" s="2"/>
      <c r="AE28" s="7" t="s">
        <v>21</v>
      </c>
      <c r="AF28" s="8">
        <f>AG19</f>
        <v>14.5</v>
      </c>
      <c r="AG28" s="8" t="s">
        <v>5</v>
      </c>
      <c r="AH28" s="2" t="str">
        <f ca="1">IF(AC28="","",MIN($AD$6:$AD$10))</f>
        <v/>
      </c>
    </row>
    <row r="29" spans="2:34" ht="22.5" customHeight="1" x14ac:dyDescent="0.2">
      <c r="B29" s="9">
        <v>42393</v>
      </c>
      <c r="C29" s="2">
        <v>4</v>
      </c>
      <c r="AC29" s="2" t="str">
        <f ca="1">IF(AC28="","",IF(AC28+1&lt;=MAX(Val),AC28+1,""))</f>
        <v/>
      </c>
      <c r="AD29" s="2"/>
      <c r="AE29" s="7" t="s">
        <v>22</v>
      </c>
      <c r="AF29" s="8">
        <f>AG21</f>
        <v>12</v>
      </c>
      <c r="AG29" s="8" t="s">
        <v>5</v>
      </c>
      <c r="AH29" s="2" t="str">
        <f ca="1">IF(AC29="","",MIN($AD$6:$AD$10))</f>
        <v/>
      </c>
    </row>
    <row r="30" spans="2:34" ht="22.5" customHeight="1" x14ac:dyDescent="0.2">
      <c r="B30" s="9">
        <v>42394</v>
      </c>
      <c r="C30" s="2">
        <v>9</v>
      </c>
    </row>
    <row r="31" spans="2:34" ht="22.5" customHeight="1" x14ac:dyDescent="0.2">
      <c r="B31" s="9">
        <v>42395</v>
      </c>
      <c r="C31" s="2">
        <v>2</v>
      </c>
    </row>
    <row r="32" spans="2:34" ht="22.5" customHeight="1" x14ac:dyDescent="0.2">
      <c r="B32" s="9">
        <v>42396</v>
      </c>
      <c r="C32" s="2">
        <v>8</v>
      </c>
    </row>
    <row r="33" spans="2:3" ht="22.5" customHeight="1" x14ac:dyDescent="0.2">
      <c r="B33" s="9">
        <v>42397</v>
      </c>
      <c r="C33" s="2">
        <v>2</v>
      </c>
    </row>
    <row r="34" spans="2:3" ht="22.5" customHeight="1" x14ac:dyDescent="0.2">
      <c r="B34" s="9">
        <v>42398</v>
      </c>
      <c r="C34" s="2">
        <v>7</v>
      </c>
    </row>
    <row r="35" spans="2:3" ht="22.5" customHeight="1" x14ac:dyDescent="0.2">
      <c r="B35" s="9">
        <v>42399</v>
      </c>
      <c r="C35" s="2">
        <v>9</v>
      </c>
    </row>
    <row r="36" spans="2:3" ht="22.5" customHeight="1" x14ac:dyDescent="0.2">
      <c r="B36" s="9">
        <v>42400</v>
      </c>
      <c r="C36" s="2">
        <v>8</v>
      </c>
    </row>
    <row r="37" spans="2:3" ht="22.5" customHeight="1" x14ac:dyDescent="0.2">
      <c r="B37" s="9">
        <v>42401</v>
      </c>
      <c r="C37" s="2">
        <v>13</v>
      </c>
    </row>
    <row r="38" spans="2:3" ht="22.5" customHeight="1" x14ac:dyDescent="0.2">
      <c r="B38" s="9">
        <v>42402</v>
      </c>
      <c r="C38" s="2">
        <v>14</v>
      </c>
    </row>
    <row r="39" spans="2:3" ht="22.5" customHeight="1" x14ac:dyDescent="0.2">
      <c r="B39" s="9">
        <v>42403</v>
      </c>
      <c r="C39" s="2">
        <v>10</v>
      </c>
    </row>
    <row r="40" spans="2:3" ht="22.5" customHeight="1" x14ac:dyDescent="0.2">
      <c r="B40" s="9">
        <v>42404</v>
      </c>
      <c r="C40" s="2">
        <v>2</v>
      </c>
    </row>
    <row r="41" spans="2:3" ht="22.5" customHeight="1" x14ac:dyDescent="0.2">
      <c r="B41" s="9">
        <v>42405</v>
      </c>
      <c r="C41" s="2">
        <v>13</v>
      </c>
    </row>
    <row r="42" spans="2:3" ht="22.5" customHeight="1" x14ac:dyDescent="0.2">
      <c r="B42" s="9">
        <v>42406</v>
      </c>
      <c r="C42" s="2">
        <v>3</v>
      </c>
    </row>
    <row r="43" spans="2:3" ht="22.5" customHeight="1" x14ac:dyDescent="0.2">
      <c r="B43" s="9">
        <v>42407</v>
      </c>
      <c r="C43" s="2">
        <v>5</v>
      </c>
    </row>
    <row r="44" spans="2:3" ht="22.5" customHeight="1" x14ac:dyDescent="0.2">
      <c r="B44" s="9">
        <v>42408</v>
      </c>
      <c r="C44" s="2">
        <v>14</v>
      </c>
    </row>
    <row r="45" spans="2:3" ht="22.5" customHeight="1" x14ac:dyDescent="0.2">
      <c r="B45" s="9">
        <v>42409</v>
      </c>
      <c r="C45" s="2">
        <v>10</v>
      </c>
    </row>
    <row r="46" spans="2:3" ht="22.5" customHeight="1" x14ac:dyDescent="0.2">
      <c r="B46" s="9">
        <v>42410</v>
      </c>
      <c r="C46" s="2">
        <v>11</v>
      </c>
    </row>
    <row r="47" spans="2:3" ht="22.5" customHeight="1" x14ac:dyDescent="0.2">
      <c r="B47" s="9">
        <v>42411</v>
      </c>
      <c r="C47" s="2">
        <v>2</v>
      </c>
    </row>
    <row r="48" spans="2:3" ht="22.5" customHeight="1" x14ac:dyDescent="0.2">
      <c r="B48" s="9">
        <v>42412</v>
      </c>
      <c r="C48" s="2">
        <v>5</v>
      </c>
    </row>
    <row r="49" spans="2:3" ht="22.5" customHeight="1" x14ac:dyDescent="0.2">
      <c r="B49" s="9">
        <v>42413</v>
      </c>
      <c r="C49" s="2">
        <v>15</v>
      </c>
    </row>
    <row r="50" spans="2:3" ht="22.5" customHeight="1" x14ac:dyDescent="0.2">
      <c r="B50" s="9">
        <v>42414</v>
      </c>
      <c r="C50" s="2">
        <v>2</v>
      </c>
    </row>
    <row r="51" spans="2:3" ht="22.5" customHeight="1" x14ac:dyDescent="0.2">
      <c r="B51" s="9">
        <v>42415</v>
      </c>
      <c r="C51" s="2">
        <v>6</v>
      </c>
    </row>
    <row r="52" spans="2:3" ht="22.5" customHeight="1" x14ac:dyDescent="0.2">
      <c r="B52" s="9">
        <v>42416</v>
      </c>
      <c r="C52" s="2">
        <v>3</v>
      </c>
    </row>
    <row r="53" spans="2:3" ht="22.5" customHeight="1" x14ac:dyDescent="0.2">
      <c r="B53" s="9">
        <v>42417</v>
      </c>
      <c r="C53" s="2">
        <v>4</v>
      </c>
    </row>
    <row r="54" spans="2:3" ht="22.5" customHeight="1" x14ac:dyDescent="0.2">
      <c r="B54" s="9">
        <v>42418</v>
      </c>
      <c r="C54" s="2">
        <v>13</v>
      </c>
    </row>
    <row r="55" spans="2:3" ht="22.5" customHeight="1" x14ac:dyDescent="0.2">
      <c r="B55" s="9">
        <v>42419</v>
      </c>
      <c r="C55" s="2">
        <v>3</v>
      </c>
    </row>
    <row r="56" spans="2:3" ht="22.5" customHeight="1" x14ac:dyDescent="0.2">
      <c r="B56" s="9">
        <v>42420</v>
      </c>
      <c r="C56" s="2">
        <v>11</v>
      </c>
    </row>
    <row r="57" spans="2:3" ht="22.5" customHeight="1" x14ac:dyDescent="0.2">
      <c r="B57" s="9">
        <v>42421</v>
      </c>
      <c r="C57" s="2">
        <v>10</v>
      </c>
    </row>
    <row r="58" spans="2:3" ht="22.5" customHeight="1" x14ac:dyDescent="0.2">
      <c r="B58" s="9">
        <v>42422</v>
      </c>
      <c r="C58" s="2">
        <v>13</v>
      </c>
    </row>
    <row r="59" spans="2:3" ht="22.5" customHeight="1" x14ac:dyDescent="0.2">
      <c r="B59" s="9">
        <v>42423</v>
      </c>
      <c r="C59" s="2">
        <v>13</v>
      </c>
    </row>
    <row r="60" spans="2:3" ht="22.5" customHeight="1" x14ac:dyDescent="0.2">
      <c r="B60" s="9">
        <v>42424</v>
      </c>
      <c r="C60" s="2">
        <v>11</v>
      </c>
    </row>
    <row r="61" spans="2:3" ht="22.5" customHeight="1" x14ac:dyDescent="0.2">
      <c r="B61" s="9">
        <v>42425</v>
      </c>
      <c r="C61" s="2">
        <v>14</v>
      </c>
    </row>
    <row r="62" spans="2:3" ht="22.5" customHeight="1" x14ac:dyDescent="0.2">
      <c r="B62" s="9">
        <v>42426</v>
      </c>
      <c r="C62" s="2">
        <v>3</v>
      </c>
    </row>
    <row r="63" spans="2:3" ht="22.5" customHeight="1" x14ac:dyDescent="0.2">
      <c r="B63" s="9">
        <v>42427</v>
      </c>
      <c r="C63" s="2">
        <v>3</v>
      </c>
    </row>
    <row r="64" spans="2:3" ht="22.5" customHeight="1" x14ac:dyDescent="0.2">
      <c r="B64" s="9">
        <v>42428</v>
      </c>
      <c r="C64" s="2">
        <v>15</v>
      </c>
    </row>
    <row r="65" spans="2:3" ht="22.5" customHeight="1" x14ac:dyDescent="0.2">
      <c r="B65" s="9">
        <v>42429</v>
      </c>
      <c r="C65" s="2">
        <v>11</v>
      </c>
    </row>
    <row r="66" spans="2:3" ht="22.5" customHeight="1" x14ac:dyDescent="0.2">
      <c r="B66" s="9">
        <v>42430</v>
      </c>
      <c r="C66" s="2">
        <v>7</v>
      </c>
    </row>
    <row r="67" spans="2:3" ht="22.5" customHeight="1" x14ac:dyDescent="0.2">
      <c r="B67" s="9">
        <v>42431</v>
      </c>
      <c r="C67" s="2">
        <v>10</v>
      </c>
    </row>
    <row r="68" spans="2:3" ht="22.5" customHeight="1" x14ac:dyDescent="0.2">
      <c r="B68" s="9">
        <v>42432</v>
      </c>
      <c r="C68" s="2">
        <v>9</v>
      </c>
    </row>
    <row r="69" spans="2:3" ht="22.5" customHeight="1" x14ac:dyDescent="0.2">
      <c r="B69" s="9">
        <v>42433</v>
      </c>
      <c r="C69" s="2">
        <v>9</v>
      </c>
    </row>
    <row r="70" spans="2:3" ht="22.5" customHeight="1" x14ac:dyDescent="0.2">
      <c r="B70" s="9">
        <v>42434</v>
      </c>
      <c r="C70" s="2">
        <v>3</v>
      </c>
    </row>
    <row r="71" spans="2:3" ht="22.5" customHeight="1" x14ac:dyDescent="0.2">
      <c r="B71" s="9">
        <v>42435</v>
      </c>
      <c r="C71" s="2">
        <v>3</v>
      </c>
    </row>
    <row r="72" spans="2:3" ht="22.5" customHeight="1" x14ac:dyDescent="0.2">
      <c r="B72" s="9">
        <v>42436</v>
      </c>
      <c r="C72" s="2">
        <v>4</v>
      </c>
    </row>
    <row r="73" spans="2:3" ht="22.5" customHeight="1" x14ac:dyDescent="0.2">
      <c r="B73" s="9">
        <v>42437</v>
      </c>
      <c r="C73" s="2">
        <v>8</v>
      </c>
    </row>
    <row r="74" spans="2:3" ht="22.5" customHeight="1" x14ac:dyDescent="0.2">
      <c r="B74" s="9">
        <v>42438</v>
      </c>
      <c r="C74" s="2">
        <v>12</v>
      </c>
    </row>
    <row r="75" spans="2:3" ht="22.5" customHeight="1" x14ac:dyDescent="0.2">
      <c r="B75" s="9">
        <v>42439</v>
      </c>
      <c r="C75" s="2">
        <v>3</v>
      </c>
    </row>
    <row r="76" spans="2:3" ht="22.5" customHeight="1" x14ac:dyDescent="0.2">
      <c r="B76" s="9">
        <v>42440</v>
      </c>
      <c r="C76" s="2">
        <v>11</v>
      </c>
    </row>
    <row r="77" spans="2:3" ht="22.5" customHeight="1" x14ac:dyDescent="0.2">
      <c r="B77" s="9">
        <v>42441</v>
      </c>
      <c r="C77" s="2">
        <v>13</v>
      </c>
    </row>
    <row r="78" spans="2:3" ht="22.5" customHeight="1" x14ac:dyDescent="0.2">
      <c r="B78" s="9">
        <v>42442</v>
      </c>
      <c r="C78" s="2">
        <v>3</v>
      </c>
    </row>
    <row r="79" spans="2:3" ht="22.5" customHeight="1" x14ac:dyDescent="0.2">
      <c r="B79" s="9">
        <v>42443</v>
      </c>
      <c r="C79" s="2">
        <v>7</v>
      </c>
    </row>
    <row r="80" spans="2:3" ht="22.5" customHeight="1" x14ac:dyDescent="0.2">
      <c r="B80" s="9">
        <v>42444</v>
      </c>
      <c r="C80" s="2">
        <v>3</v>
      </c>
    </row>
    <row r="81" spans="2:3" ht="22.5" customHeight="1" x14ac:dyDescent="0.2">
      <c r="B81" s="9">
        <v>42445</v>
      </c>
      <c r="C81" s="2">
        <v>11</v>
      </c>
    </row>
    <row r="82" spans="2:3" ht="22.5" customHeight="1" x14ac:dyDescent="0.2">
      <c r="B82" s="9">
        <v>42446</v>
      </c>
      <c r="C82" s="2">
        <v>8</v>
      </c>
    </row>
    <row r="83" spans="2:3" ht="22.5" customHeight="1" x14ac:dyDescent="0.2">
      <c r="B83" s="9">
        <v>42447</v>
      </c>
      <c r="C83" s="2">
        <v>7</v>
      </c>
    </row>
    <row r="84" spans="2:3" ht="22.5" customHeight="1" x14ac:dyDescent="0.2">
      <c r="B84" s="9">
        <v>42448</v>
      </c>
      <c r="C84" s="2">
        <v>2</v>
      </c>
    </row>
    <row r="85" spans="2:3" ht="22.5" customHeight="1" x14ac:dyDescent="0.2">
      <c r="B85" s="9">
        <v>42449</v>
      </c>
      <c r="C85" s="2">
        <v>10</v>
      </c>
    </row>
    <row r="86" spans="2:3" ht="22.5" customHeight="1" x14ac:dyDescent="0.2">
      <c r="B86" s="9">
        <v>42450</v>
      </c>
      <c r="C86" s="2">
        <v>5</v>
      </c>
    </row>
    <row r="87" spans="2:3" ht="22.5" customHeight="1" x14ac:dyDescent="0.2">
      <c r="B87" s="9">
        <v>42451</v>
      </c>
      <c r="C87" s="2">
        <v>7</v>
      </c>
    </row>
    <row r="88" spans="2:3" ht="22.5" customHeight="1" x14ac:dyDescent="0.2">
      <c r="B88" s="9">
        <v>42452</v>
      </c>
      <c r="C88" s="2">
        <v>4</v>
      </c>
    </row>
    <row r="89" spans="2:3" ht="22.5" customHeight="1" x14ac:dyDescent="0.2">
      <c r="B89" s="9">
        <v>42453</v>
      </c>
      <c r="C89" s="2">
        <v>6</v>
      </c>
    </row>
    <row r="90" spans="2:3" ht="22.5" customHeight="1" x14ac:dyDescent="0.2">
      <c r="B90" s="9">
        <v>42454</v>
      </c>
      <c r="C90" s="2">
        <v>15</v>
      </c>
    </row>
    <row r="91" spans="2:3" ht="22.5" customHeight="1" x14ac:dyDescent="0.2">
      <c r="B91" s="9">
        <v>42455</v>
      </c>
      <c r="C91" s="2">
        <v>8</v>
      </c>
    </row>
    <row r="92" spans="2:3" ht="22.5" customHeight="1" x14ac:dyDescent="0.2">
      <c r="B92" s="9">
        <v>42456</v>
      </c>
      <c r="C92" s="2">
        <v>5</v>
      </c>
    </row>
    <row r="93" spans="2:3" ht="22.5" customHeight="1" x14ac:dyDescent="0.2">
      <c r="B93" s="9">
        <v>42457</v>
      </c>
      <c r="C93" s="2">
        <v>3</v>
      </c>
    </row>
    <row r="94" spans="2:3" ht="22.5" customHeight="1" x14ac:dyDescent="0.2">
      <c r="B94" s="9">
        <v>42458</v>
      </c>
      <c r="C94" s="2">
        <v>10</v>
      </c>
    </row>
    <row r="95" spans="2:3" ht="22.5" customHeight="1" x14ac:dyDescent="0.2">
      <c r="B95" s="9">
        <v>42459</v>
      </c>
      <c r="C95" s="2">
        <v>13</v>
      </c>
    </row>
    <row r="96" spans="2:3" ht="22.5" customHeight="1" x14ac:dyDescent="0.2">
      <c r="B96" s="9">
        <v>42460</v>
      </c>
      <c r="C96" s="2">
        <v>4</v>
      </c>
    </row>
    <row r="97" spans="2:3" ht="22.5" customHeight="1" x14ac:dyDescent="0.2">
      <c r="B97" s="9">
        <v>42461</v>
      </c>
      <c r="C97" s="2">
        <v>11</v>
      </c>
    </row>
    <row r="98" spans="2:3" ht="22.5" customHeight="1" x14ac:dyDescent="0.2">
      <c r="B98" s="9">
        <v>42462</v>
      </c>
      <c r="C98" s="2">
        <v>11</v>
      </c>
    </row>
    <row r="99" spans="2:3" ht="22.5" customHeight="1" x14ac:dyDescent="0.2">
      <c r="B99" s="9">
        <v>42463</v>
      </c>
      <c r="C99" s="2">
        <v>13</v>
      </c>
    </row>
    <row r="100" spans="2:3" ht="22.5" customHeight="1" x14ac:dyDescent="0.2">
      <c r="B100" s="9">
        <v>42464</v>
      </c>
      <c r="C100" s="2">
        <v>15</v>
      </c>
    </row>
    <row r="101" spans="2:3" ht="22.5" customHeight="1" x14ac:dyDescent="0.2">
      <c r="B101" s="9">
        <v>42465</v>
      </c>
      <c r="C101" s="2">
        <v>4</v>
      </c>
    </row>
    <row r="102" spans="2:3" ht="22.5" customHeight="1" x14ac:dyDescent="0.2">
      <c r="B102" s="9">
        <v>42466</v>
      </c>
      <c r="C102" s="2">
        <v>4</v>
      </c>
    </row>
    <row r="103" spans="2:3" ht="22.5" customHeight="1" x14ac:dyDescent="0.2">
      <c r="B103" s="9">
        <v>42467</v>
      </c>
      <c r="C103" s="2">
        <v>6</v>
      </c>
    </row>
    <row r="104" spans="2:3" ht="22.5" customHeight="1" x14ac:dyDescent="0.2">
      <c r="B104" s="9">
        <v>42468</v>
      </c>
      <c r="C104" s="2">
        <v>5</v>
      </c>
    </row>
    <row r="105" spans="2:3" ht="22.5" customHeight="1" x14ac:dyDescent="0.2">
      <c r="B105" s="9">
        <v>42469</v>
      </c>
      <c r="C105" s="2">
        <v>2</v>
      </c>
    </row>
    <row r="106" spans="2:3" ht="22.5" customHeight="1" x14ac:dyDescent="0.2">
      <c r="B106" s="9">
        <v>42470</v>
      </c>
      <c r="C106" s="2">
        <v>2</v>
      </c>
    </row>
    <row r="107" spans="2:3" ht="22.5" customHeight="1" x14ac:dyDescent="0.2">
      <c r="B107" s="9">
        <v>42471</v>
      </c>
      <c r="C107" s="2">
        <v>10</v>
      </c>
    </row>
    <row r="108" spans="2:3" ht="22.5" customHeight="1" x14ac:dyDescent="0.2">
      <c r="B108" s="9">
        <v>42472</v>
      </c>
      <c r="C108" s="2">
        <v>3</v>
      </c>
    </row>
    <row r="109" spans="2:3" ht="22.5" customHeight="1" x14ac:dyDescent="0.2">
      <c r="B109" s="9">
        <v>42473</v>
      </c>
      <c r="C109" s="2">
        <v>2</v>
      </c>
    </row>
    <row r="110" spans="2:3" ht="22.5" customHeight="1" x14ac:dyDescent="0.2">
      <c r="B110" s="9">
        <v>42474</v>
      </c>
      <c r="C110" s="2">
        <v>2</v>
      </c>
    </row>
    <row r="111" spans="2:3" ht="22.5" customHeight="1" x14ac:dyDescent="0.2">
      <c r="B111" s="9">
        <v>42475</v>
      </c>
      <c r="C111" s="2">
        <v>3</v>
      </c>
    </row>
    <row r="112" spans="2:3" ht="22.5" customHeight="1" x14ac:dyDescent="0.2">
      <c r="B112" s="9">
        <v>42476</v>
      </c>
      <c r="C112" s="2">
        <v>5</v>
      </c>
    </row>
    <row r="113" spans="2:3" ht="22.5" customHeight="1" x14ac:dyDescent="0.2">
      <c r="B113" s="9">
        <v>42477</v>
      </c>
      <c r="C113" s="2">
        <v>14</v>
      </c>
    </row>
    <row r="114" spans="2:3" ht="22.5" customHeight="1" x14ac:dyDescent="0.2">
      <c r="B114" s="9">
        <v>42478</v>
      </c>
      <c r="C114" s="2">
        <v>4</v>
      </c>
    </row>
    <row r="115" spans="2:3" ht="22.5" customHeight="1" x14ac:dyDescent="0.2">
      <c r="B115" s="9">
        <v>42479</v>
      </c>
      <c r="C115" s="2">
        <v>3</v>
      </c>
    </row>
    <row r="116" spans="2:3" ht="22.5" customHeight="1" x14ac:dyDescent="0.2">
      <c r="B116" s="9">
        <v>42480</v>
      </c>
      <c r="C116" s="2">
        <v>3</v>
      </c>
    </row>
    <row r="117" spans="2:3" ht="22.5" customHeight="1" x14ac:dyDescent="0.2">
      <c r="B117" s="9">
        <v>42481</v>
      </c>
      <c r="C117" s="2">
        <v>3</v>
      </c>
    </row>
    <row r="118" spans="2:3" ht="22.5" customHeight="1" x14ac:dyDescent="0.2">
      <c r="B118" s="9">
        <v>42482</v>
      </c>
      <c r="C118" s="2">
        <v>3</v>
      </c>
    </row>
    <row r="119" spans="2:3" ht="22.5" customHeight="1" x14ac:dyDescent="0.2">
      <c r="B119" s="9">
        <v>42483</v>
      </c>
      <c r="C119" s="2">
        <v>9</v>
      </c>
    </row>
    <row r="120" spans="2:3" ht="22.5" customHeight="1" x14ac:dyDescent="0.2">
      <c r="B120" s="9">
        <v>42484</v>
      </c>
      <c r="C120" s="2">
        <v>11</v>
      </c>
    </row>
    <row r="121" spans="2:3" ht="22.5" customHeight="1" x14ac:dyDescent="0.2">
      <c r="B121" s="9">
        <v>42485</v>
      </c>
      <c r="C121" s="2">
        <v>10</v>
      </c>
    </row>
    <row r="122" spans="2:3" ht="22.5" customHeight="1" x14ac:dyDescent="0.2">
      <c r="B122" s="9">
        <v>42486</v>
      </c>
      <c r="C122" s="2">
        <v>7</v>
      </c>
    </row>
    <row r="123" spans="2:3" ht="22.5" customHeight="1" x14ac:dyDescent="0.2">
      <c r="B123" s="9">
        <v>42487</v>
      </c>
      <c r="C123" s="2">
        <v>4</v>
      </c>
    </row>
    <row r="124" spans="2:3" ht="22.5" customHeight="1" x14ac:dyDescent="0.2">
      <c r="B124" s="9">
        <v>42488</v>
      </c>
      <c r="C124" s="2">
        <v>11</v>
      </c>
    </row>
    <row r="125" spans="2:3" ht="22.5" customHeight="1" x14ac:dyDescent="0.2">
      <c r="B125" s="9">
        <v>42489</v>
      </c>
      <c r="C125" s="2">
        <v>13</v>
      </c>
    </row>
    <row r="126" spans="2:3" ht="22.5" customHeight="1" x14ac:dyDescent="0.2">
      <c r="B126" s="9">
        <v>42490</v>
      </c>
      <c r="C126" s="2">
        <v>5</v>
      </c>
    </row>
    <row r="127" spans="2:3" ht="22.5" customHeight="1" x14ac:dyDescent="0.2">
      <c r="B127" s="9">
        <v>42491</v>
      </c>
      <c r="C127" s="2">
        <v>3</v>
      </c>
    </row>
    <row r="128" spans="2:3" ht="22.5" customHeight="1" x14ac:dyDescent="0.2">
      <c r="B128" s="9">
        <v>42492</v>
      </c>
      <c r="C128" s="2">
        <v>15</v>
      </c>
    </row>
    <row r="129" spans="2:3" ht="22.5" customHeight="1" x14ac:dyDescent="0.2">
      <c r="B129" s="9">
        <v>42493</v>
      </c>
      <c r="C129" s="2">
        <v>2</v>
      </c>
    </row>
    <row r="130" spans="2:3" ht="22.5" customHeight="1" x14ac:dyDescent="0.2">
      <c r="B130" s="9">
        <v>42494</v>
      </c>
      <c r="C130" s="2">
        <v>11</v>
      </c>
    </row>
    <row r="131" spans="2:3" ht="22.5" customHeight="1" x14ac:dyDescent="0.2">
      <c r="B131" s="9">
        <v>42495</v>
      </c>
      <c r="C131" s="2">
        <v>7</v>
      </c>
    </row>
    <row r="132" spans="2:3" ht="22.5" customHeight="1" x14ac:dyDescent="0.2">
      <c r="B132" s="9">
        <v>42496</v>
      </c>
      <c r="C132" s="2">
        <v>15</v>
      </c>
    </row>
    <row r="133" spans="2:3" ht="22.5" customHeight="1" x14ac:dyDescent="0.2">
      <c r="B133" s="9">
        <v>42497</v>
      </c>
      <c r="C133" s="2">
        <v>7</v>
      </c>
    </row>
    <row r="134" spans="2:3" ht="22.5" customHeight="1" x14ac:dyDescent="0.2">
      <c r="B134" s="9">
        <v>42498</v>
      </c>
      <c r="C134" s="2">
        <v>3</v>
      </c>
    </row>
    <row r="135" spans="2:3" ht="22.5" customHeight="1" x14ac:dyDescent="0.2">
      <c r="B135" s="9">
        <v>42499</v>
      </c>
      <c r="C135" s="2">
        <v>3</v>
      </c>
    </row>
    <row r="136" spans="2:3" ht="22.5" customHeight="1" x14ac:dyDescent="0.2">
      <c r="B136" s="9">
        <v>42500</v>
      </c>
      <c r="C136" s="2">
        <v>2</v>
      </c>
    </row>
    <row r="137" spans="2:3" ht="22.5" customHeight="1" x14ac:dyDescent="0.2">
      <c r="B137" s="9">
        <v>42501</v>
      </c>
      <c r="C137" s="2">
        <v>15</v>
      </c>
    </row>
    <row r="138" spans="2:3" ht="22.5" customHeight="1" x14ac:dyDescent="0.2">
      <c r="B138" s="9">
        <v>42502</v>
      </c>
      <c r="C138" s="2">
        <v>5</v>
      </c>
    </row>
    <row r="139" spans="2:3" ht="22.5" customHeight="1" x14ac:dyDescent="0.2">
      <c r="B139" s="9">
        <v>42503</v>
      </c>
      <c r="C139" s="2">
        <v>14</v>
      </c>
    </row>
    <row r="140" spans="2:3" ht="22.5" customHeight="1" x14ac:dyDescent="0.2">
      <c r="B140" s="9">
        <v>42504</v>
      </c>
      <c r="C140" s="2">
        <v>12</v>
      </c>
    </row>
    <row r="141" spans="2:3" ht="22.5" customHeight="1" x14ac:dyDescent="0.2">
      <c r="B141" s="9">
        <v>42505</v>
      </c>
      <c r="C141" s="2">
        <v>14</v>
      </c>
    </row>
    <row r="142" spans="2:3" ht="22.5" customHeight="1" x14ac:dyDescent="0.2">
      <c r="B142" s="9">
        <v>42506</v>
      </c>
      <c r="C142" s="2">
        <v>8</v>
      </c>
    </row>
    <row r="143" spans="2:3" ht="22.5" customHeight="1" x14ac:dyDescent="0.2">
      <c r="B143" s="9">
        <v>42507</v>
      </c>
      <c r="C143" s="2">
        <v>5</v>
      </c>
    </row>
    <row r="144" spans="2:3" ht="22.5" customHeight="1" x14ac:dyDescent="0.2">
      <c r="B144" s="9">
        <v>42508</v>
      </c>
      <c r="C144" s="2">
        <v>7</v>
      </c>
    </row>
    <row r="145" spans="2:3" ht="22.5" customHeight="1" x14ac:dyDescent="0.2">
      <c r="B145" s="9">
        <v>42509</v>
      </c>
      <c r="C145" s="2">
        <v>14</v>
      </c>
    </row>
    <row r="146" spans="2:3" ht="22.5" customHeight="1" x14ac:dyDescent="0.2">
      <c r="B146" s="9">
        <v>42510</v>
      </c>
      <c r="C146" s="2">
        <v>13</v>
      </c>
    </row>
    <row r="147" spans="2:3" ht="22.5" customHeight="1" x14ac:dyDescent="0.2">
      <c r="B147" s="9">
        <v>42511</v>
      </c>
      <c r="C147" s="2">
        <v>4</v>
      </c>
    </row>
    <row r="148" spans="2:3" ht="22.5" customHeight="1" x14ac:dyDescent="0.2">
      <c r="B148" s="9">
        <v>42512</v>
      </c>
      <c r="C148" s="2">
        <v>12</v>
      </c>
    </row>
    <row r="149" spans="2:3" ht="22.5" customHeight="1" x14ac:dyDescent="0.2">
      <c r="B149" s="9">
        <v>42513</v>
      </c>
      <c r="C149" s="2">
        <v>9</v>
      </c>
    </row>
    <row r="150" spans="2:3" ht="22.5" customHeight="1" x14ac:dyDescent="0.2">
      <c r="B150" s="9">
        <v>42514</v>
      </c>
      <c r="C150" s="2">
        <v>11</v>
      </c>
    </row>
    <row r="151" spans="2:3" ht="22.5" customHeight="1" x14ac:dyDescent="0.2">
      <c r="B151" s="9">
        <v>42515</v>
      </c>
      <c r="C151" s="2">
        <v>10</v>
      </c>
    </row>
    <row r="152" spans="2:3" ht="22.5" customHeight="1" x14ac:dyDescent="0.2">
      <c r="B152" s="9">
        <v>42516</v>
      </c>
      <c r="C152" s="2">
        <v>3</v>
      </c>
    </row>
    <row r="153" spans="2:3" ht="22.5" customHeight="1" x14ac:dyDescent="0.2">
      <c r="B153" s="9">
        <v>42517</v>
      </c>
      <c r="C153" s="2">
        <v>9</v>
      </c>
    </row>
    <row r="154" spans="2:3" ht="22.5" customHeight="1" x14ac:dyDescent="0.2">
      <c r="B154" s="9">
        <v>42518</v>
      </c>
      <c r="C154" s="2">
        <v>14</v>
      </c>
    </row>
    <row r="155" spans="2:3" ht="22.5" customHeight="1" x14ac:dyDescent="0.2">
      <c r="B155" s="9">
        <v>42519</v>
      </c>
      <c r="C155" s="2">
        <v>11</v>
      </c>
    </row>
    <row r="156" spans="2:3" ht="22.5" customHeight="1" x14ac:dyDescent="0.2">
      <c r="B156" s="9">
        <v>42520</v>
      </c>
      <c r="C156" s="2">
        <v>6</v>
      </c>
    </row>
    <row r="157" spans="2:3" ht="22.5" customHeight="1" x14ac:dyDescent="0.2">
      <c r="B157" s="9">
        <v>42521</v>
      </c>
      <c r="C157" s="2">
        <v>2</v>
      </c>
    </row>
    <row r="158" spans="2:3" ht="22.5" customHeight="1" x14ac:dyDescent="0.2">
      <c r="B158" s="9">
        <v>42522</v>
      </c>
      <c r="C158" s="2">
        <v>12</v>
      </c>
    </row>
    <row r="159" spans="2:3" ht="22.5" customHeight="1" x14ac:dyDescent="0.2">
      <c r="B159" s="9">
        <v>42523</v>
      </c>
      <c r="C159" s="2">
        <v>10</v>
      </c>
    </row>
    <row r="160" spans="2:3" ht="22.5" customHeight="1" x14ac:dyDescent="0.2">
      <c r="B160" s="9">
        <v>42524</v>
      </c>
      <c r="C160" s="2">
        <v>11</v>
      </c>
    </row>
    <row r="161" spans="2:3" ht="22.5" customHeight="1" x14ac:dyDescent="0.2">
      <c r="B161" s="9">
        <v>42525</v>
      </c>
      <c r="C161" s="2">
        <v>7</v>
      </c>
    </row>
    <row r="162" spans="2:3" ht="22.5" customHeight="1" x14ac:dyDescent="0.2">
      <c r="B162" s="9">
        <v>42526</v>
      </c>
      <c r="C162" s="2">
        <v>6</v>
      </c>
    </row>
    <row r="163" spans="2:3" ht="22.5" customHeight="1" x14ac:dyDescent="0.2">
      <c r="B163" s="9">
        <v>42527</v>
      </c>
      <c r="C163" s="2">
        <v>9</v>
      </c>
    </row>
    <row r="164" spans="2:3" ht="22.5" customHeight="1" x14ac:dyDescent="0.2">
      <c r="B164" s="9">
        <v>42528</v>
      </c>
      <c r="C164" s="2">
        <v>12</v>
      </c>
    </row>
    <row r="165" spans="2:3" ht="22.5" customHeight="1" x14ac:dyDescent="0.2">
      <c r="B165" s="9">
        <v>42529</v>
      </c>
      <c r="C165" s="2">
        <v>4</v>
      </c>
    </row>
    <row r="166" spans="2:3" ht="22.5" customHeight="1" x14ac:dyDescent="0.2">
      <c r="B166" s="9">
        <v>42530</v>
      </c>
      <c r="C166" s="2">
        <v>4</v>
      </c>
    </row>
    <row r="167" spans="2:3" ht="22.5" customHeight="1" x14ac:dyDescent="0.2">
      <c r="B167" s="9">
        <v>42531</v>
      </c>
      <c r="C167" s="2">
        <v>8</v>
      </c>
    </row>
    <row r="168" spans="2:3" ht="22.5" customHeight="1" x14ac:dyDescent="0.2">
      <c r="B168" s="9">
        <v>42532</v>
      </c>
      <c r="C168" s="2">
        <v>5</v>
      </c>
    </row>
    <row r="169" spans="2:3" ht="22.5" customHeight="1" x14ac:dyDescent="0.2">
      <c r="B169" s="9">
        <v>42533</v>
      </c>
      <c r="C169" s="2">
        <v>11</v>
      </c>
    </row>
    <row r="170" spans="2:3" ht="22.5" customHeight="1" x14ac:dyDescent="0.2">
      <c r="B170" s="9">
        <v>42534</v>
      </c>
      <c r="C170" s="2">
        <v>9</v>
      </c>
    </row>
    <row r="171" spans="2:3" ht="22.5" customHeight="1" x14ac:dyDescent="0.2">
      <c r="B171" s="9">
        <v>42535</v>
      </c>
      <c r="C171" s="2">
        <v>8</v>
      </c>
    </row>
    <row r="172" spans="2:3" ht="22.5" customHeight="1" x14ac:dyDescent="0.2">
      <c r="B172" s="9">
        <v>42536</v>
      </c>
      <c r="C172" s="2">
        <v>10</v>
      </c>
    </row>
    <row r="173" spans="2:3" ht="22.5" customHeight="1" x14ac:dyDescent="0.2">
      <c r="B173" s="9">
        <v>42537</v>
      </c>
      <c r="C173" s="2">
        <v>2</v>
      </c>
    </row>
    <row r="174" spans="2:3" ht="22.5" customHeight="1" x14ac:dyDescent="0.2">
      <c r="B174" s="9">
        <v>42538</v>
      </c>
      <c r="C174" s="2">
        <v>9</v>
      </c>
    </row>
    <row r="175" spans="2:3" ht="22.5" customHeight="1" x14ac:dyDescent="0.2">
      <c r="B175" s="9">
        <v>42539</v>
      </c>
      <c r="C175" s="2">
        <v>6</v>
      </c>
    </row>
    <row r="176" spans="2:3" ht="22.5" customHeight="1" x14ac:dyDescent="0.2">
      <c r="B176" s="9">
        <v>42540</v>
      </c>
      <c r="C176" s="2">
        <v>7</v>
      </c>
    </row>
    <row r="177" spans="2:3" ht="22.5" customHeight="1" x14ac:dyDescent="0.2">
      <c r="B177" s="9">
        <v>42541</v>
      </c>
      <c r="C177" s="2">
        <v>11</v>
      </c>
    </row>
    <row r="178" spans="2:3" ht="22.5" customHeight="1" x14ac:dyDescent="0.2">
      <c r="B178" s="9">
        <v>42542</v>
      </c>
      <c r="C178" s="2">
        <v>3</v>
      </c>
    </row>
    <row r="179" spans="2:3" ht="22.5" customHeight="1" x14ac:dyDescent="0.2">
      <c r="B179" s="9">
        <v>42543</v>
      </c>
      <c r="C179" s="2">
        <v>5</v>
      </c>
    </row>
    <row r="180" spans="2:3" ht="22.5" customHeight="1" x14ac:dyDescent="0.2">
      <c r="B180" s="9">
        <v>42544</v>
      </c>
      <c r="C180" s="2">
        <v>11</v>
      </c>
    </row>
    <row r="181" spans="2:3" ht="22.5" customHeight="1" x14ac:dyDescent="0.2">
      <c r="B181" s="9">
        <v>42545</v>
      </c>
      <c r="C181" s="2">
        <v>4</v>
      </c>
    </row>
    <row r="182" spans="2:3" ht="22.5" customHeight="1" x14ac:dyDescent="0.2">
      <c r="B182" s="9">
        <v>42546</v>
      </c>
      <c r="C182" s="2">
        <v>12</v>
      </c>
    </row>
    <row r="183" spans="2:3" ht="22.5" customHeight="1" x14ac:dyDescent="0.2">
      <c r="B183" s="9">
        <v>42547</v>
      </c>
      <c r="C183" s="2">
        <v>6</v>
      </c>
    </row>
    <row r="184" spans="2:3" ht="22.5" customHeight="1" x14ac:dyDescent="0.2">
      <c r="B184" s="9">
        <v>42548</v>
      </c>
      <c r="C184" s="2">
        <v>4</v>
      </c>
    </row>
    <row r="185" spans="2:3" ht="22.5" customHeight="1" x14ac:dyDescent="0.2">
      <c r="B185" s="9">
        <v>42549</v>
      </c>
      <c r="C185" s="2">
        <v>15</v>
      </c>
    </row>
    <row r="186" spans="2:3" ht="22.5" customHeight="1" x14ac:dyDescent="0.2">
      <c r="B186" s="9">
        <v>42550</v>
      </c>
      <c r="C186" s="2">
        <v>5</v>
      </c>
    </row>
    <row r="187" spans="2:3" ht="22.5" customHeight="1" x14ac:dyDescent="0.2">
      <c r="B187" s="9">
        <v>42551</v>
      </c>
      <c r="C187" s="2">
        <v>9</v>
      </c>
    </row>
    <row r="188" spans="2:3" ht="22.5" customHeight="1" x14ac:dyDescent="0.2">
      <c r="B188" s="9">
        <v>42552</v>
      </c>
      <c r="C188" s="2">
        <v>7</v>
      </c>
    </row>
    <row r="189" spans="2:3" ht="22.5" customHeight="1" x14ac:dyDescent="0.2">
      <c r="B189" s="9">
        <v>42553</v>
      </c>
      <c r="C189" s="2">
        <v>2</v>
      </c>
    </row>
    <row r="190" spans="2:3" ht="22.5" customHeight="1" x14ac:dyDescent="0.2">
      <c r="B190" s="9">
        <v>42554</v>
      </c>
      <c r="C190" s="2">
        <v>12</v>
      </c>
    </row>
    <row r="191" spans="2:3" ht="22.5" customHeight="1" x14ac:dyDescent="0.2">
      <c r="B191" s="9">
        <v>42555</v>
      </c>
      <c r="C191" s="2">
        <v>7</v>
      </c>
    </row>
    <row r="192" spans="2:3" ht="22.5" customHeight="1" x14ac:dyDescent="0.2">
      <c r="B192" s="9">
        <v>42556</v>
      </c>
      <c r="C192" s="2">
        <v>5</v>
      </c>
    </row>
    <row r="193" spans="2:3" ht="22.5" customHeight="1" x14ac:dyDescent="0.2">
      <c r="B193" s="9">
        <v>42557</v>
      </c>
      <c r="C193" s="2">
        <v>5</v>
      </c>
    </row>
    <row r="194" spans="2:3" ht="22.5" customHeight="1" x14ac:dyDescent="0.2">
      <c r="B194" s="9">
        <v>42558</v>
      </c>
      <c r="C194" s="2">
        <v>3</v>
      </c>
    </row>
    <row r="195" spans="2:3" ht="22.5" customHeight="1" x14ac:dyDescent="0.2">
      <c r="B195" s="9">
        <v>42559</v>
      </c>
      <c r="C195" s="2">
        <v>14</v>
      </c>
    </row>
    <row r="196" spans="2:3" ht="22.5" customHeight="1" x14ac:dyDescent="0.2">
      <c r="B196" s="9">
        <v>42560</v>
      </c>
      <c r="C196" s="2">
        <v>7</v>
      </c>
    </row>
    <row r="197" spans="2:3" ht="22.5" customHeight="1" x14ac:dyDescent="0.2">
      <c r="B197" s="9">
        <v>42561</v>
      </c>
      <c r="C197" s="2">
        <v>15</v>
      </c>
    </row>
    <row r="198" spans="2:3" ht="22.5" customHeight="1" x14ac:dyDescent="0.2">
      <c r="B198" s="9">
        <v>42562</v>
      </c>
      <c r="C198" s="2">
        <v>3</v>
      </c>
    </row>
    <row r="199" spans="2:3" ht="22.5" customHeight="1" x14ac:dyDescent="0.2">
      <c r="B199" s="9">
        <v>42563</v>
      </c>
      <c r="C199" s="2">
        <v>13</v>
      </c>
    </row>
    <row r="200" spans="2:3" ht="22.5" customHeight="1" x14ac:dyDescent="0.2">
      <c r="B200" s="9">
        <v>42564</v>
      </c>
      <c r="C200" s="2">
        <v>3</v>
      </c>
    </row>
    <row r="201" spans="2:3" ht="22.5" customHeight="1" x14ac:dyDescent="0.2">
      <c r="B201" s="9">
        <v>42565</v>
      </c>
      <c r="C201" s="2">
        <v>3</v>
      </c>
    </row>
    <row r="202" spans="2:3" ht="22.5" customHeight="1" x14ac:dyDescent="0.2">
      <c r="B202" s="9">
        <v>42566</v>
      </c>
      <c r="C202" s="2">
        <v>5</v>
      </c>
    </row>
    <row r="203" spans="2:3" ht="22.5" customHeight="1" x14ac:dyDescent="0.2">
      <c r="B203" s="9">
        <v>42567</v>
      </c>
      <c r="C203" s="2">
        <v>14</v>
      </c>
    </row>
    <row r="204" spans="2:3" ht="22.5" customHeight="1" x14ac:dyDescent="0.2">
      <c r="B204" s="9">
        <v>42568</v>
      </c>
      <c r="C204" s="2">
        <v>15</v>
      </c>
    </row>
    <row r="205" spans="2:3" ht="22.5" customHeight="1" x14ac:dyDescent="0.2">
      <c r="B205" s="9">
        <v>42569</v>
      </c>
      <c r="C205" s="2">
        <v>2</v>
      </c>
    </row>
    <row r="206" spans="2:3" ht="22.5" customHeight="1" x14ac:dyDescent="0.2">
      <c r="B206" s="9">
        <v>42570</v>
      </c>
      <c r="C206" s="2">
        <v>7</v>
      </c>
    </row>
    <row r="207" spans="2:3" ht="22.5" customHeight="1" x14ac:dyDescent="0.2">
      <c r="B207" s="9">
        <v>42571</v>
      </c>
      <c r="C207" s="2">
        <v>11</v>
      </c>
    </row>
    <row r="208" spans="2:3" ht="22.5" customHeight="1" x14ac:dyDescent="0.2">
      <c r="B208" s="9">
        <v>42572</v>
      </c>
      <c r="C208" s="2">
        <v>13</v>
      </c>
    </row>
    <row r="209" spans="2:3" ht="22.5" customHeight="1" x14ac:dyDescent="0.2">
      <c r="B209" s="9">
        <v>42573</v>
      </c>
      <c r="C209" s="2">
        <v>11</v>
      </c>
    </row>
    <row r="210" spans="2:3" ht="22.5" customHeight="1" x14ac:dyDescent="0.2">
      <c r="B210" s="9">
        <v>42574</v>
      </c>
      <c r="C210" s="2">
        <v>9</v>
      </c>
    </row>
    <row r="211" spans="2:3" ht="22.5" customHeight="1" x14ac:dyDescent="0.2">
      <c r="B211" s="9">
        <v>42575</v>
      </c>
      <c r="C211" s="2">
        <v>13</v>
      </c>
    </row>
    <row r="212" spans="2:3" ht="22.5" customHeight="1" x14ac:dyDescent="0.2">
      <c r="B212" s="9">
        <v>42576</v>
      </c>
      <c r="C212" s="2">
        <v>4</v>
      </c>
    </row>
    <row r="213" spans="2:3" ht="22.5" customHeight="1" x14ac:dyDescent="0.2">
      <c r="B213" s="9">
        <v>42577</v>
      </c>
      <c r="C213" s="2">
        <v>15</v>
      </c>
    </row>
    <row r="214" spans="2:3" ht="22.5" customHeight="1" x14ac:dyDescent="0.2">
      <c r="B214" s="9">
        <v>42578</v>
      </c>
      <c r="C214" s="2">
        <v>13</v>
      </c>
    </row>
    <row r="215" spans="2:3" ht="22.5" customHeight="1" x14ac:dyDescent="0.2">
      <c r="B215" s="9">
        <v>42579</v>
      </c>
      <c r="C215" s="2">
        <v>2</v>
      </c>
    </row>
    <row r="216" spans="2:3" ht="22.5" customHeight="1" x14ac:dyDescent="0.2">
      <c r="B216" s="9">
        <v>42580</v>
      </c>
      <c r="C216" s="2">
        <v>8</v>
      </c>
    </row>
    <row r="217" spans="2:3" ht="22.5" customHeight="1" x14ac:dyDescent="0.2">
      <c r="B217" s="9">
        <v>42581</v>
      </c>
      <c r="C217" s="2">
        <v>6</v>
      </c>
    </row>
    <row r="218" spans="2:3" ht="22.5" customHeight="1" x14ac:dyDescent="0.2">
      <c r="B218" s="9">
        <v>42582</v>
      </c>
      <c r="C218" s="2">
        <v>13</v>
      </c>
    </row>
    <row r="219" spans="2:3" ht="22.5" customHeight="1" x14ac:dyDescent="0.2">
      <c r="B219" s="9">
        <v>42583</v>
      </c>
      <c r="C219" s="2">
        <v>8</v>
      </c>
    </row>
    <row r="220" spans="2:3" ht="22.5" customHeight="1" x14ac:dyDescent="0.2">
      <c r="B220" s="9">
        <v>42584</v>
      </c>
      <c r="C220" s="2">
        <v>8</v>
      </c>
    </row>
    <row r="221" spans="2:3" ht="22.5" customHeight="1" x14ac:dyDescent="0.2">
      <c r="B221" s="9">
        <v>42585</v>
      </c>
      <c r="C221" s="2">
        <v>6</v>
      </c>
    </row>
    <row r="222" spans="2:3" ht="22.5" customHeight="1" x14ac:dyDescent="0.2">
      <c r="B222" s="9">
        <v>42586</v>
      </c>
      <c r="C222" s="2">
        <v>7</v>
      </c>
    </row>
    <row r="223" spans="2:3" ht="22.5" customHeight="1" x14ac:dyDescent="0.2">
      <c r="B223" s="9">
        <v>42587</v>
      </c>
      <c r="C223" s="2">
        <v>10</v>
      </c>
    </row>
    <row r="224" spans="2:3" ht="22.5" customHeight="1" x14ac:dyDescent="0.2">
      <c r="B224" s="9">
        <v>42588</v>
      </c>
      <c r="C224" s="2">
        <v>7</v>
      </c>
    </row>
    <row r="225" spans="2:3" ht="22.5" customHeight="1" x14ac:dyDescent="0.2">
      <c r="B225" s="9">
        <v>42589</v>
      </c>
      <c r="C225" s="2">
        <v>8</v>
      </c>
    </row>
    <row r="226" spans="2:3" ht="22.5" customHeight="1" x14ac:dyDescent="0.2">
      <c r="B226" s="9">
        <v>42590</v>
      </c>
      <c r="C226" s="2">
        <v>15</v>
      </c>
    </row>
    <row r="227" spans="2:3" ht="22.5" customHeight="1" x14ac:dyDescent="0.2">
      <c r="B227" s="9">
        <v>42591</v>
      </c>
      <c r="C227" s="2">
        <v>10</v>
      </c>
    </row>
    <row r="228" spans="2:3" ht="22.5" customHeight="1" x14ac:dyDescent="0.2">
      <c r="B228" s="9">
        <v>42592</v>
      </c>
      <c r="C228" s="2">
        <v>4</v>
      </c>
    </row>
    <row r="229" spans="2:3" ht="22.5" customHeight="1" x14ac:dyDescent="0.2">
      <c r="B229" s="9">
        <v>42593</v>
      </c>
      <c r="C229" s="2">
        <v>2</v>
      </c>
    </row>
    <row r="230" spans="2:3" ht="22.5" customHeight="1" x14ac:dyDescent="0.2">
      <c r="B230" s="9">
        <v>42594</v>
      </c>
      <c r="C230" s="2">
        <v>14</v>
      </c>
    </row>
    <row r="231" spans="2:3" ht="22.5" customHeight="1" x14ac:dyDescent="0.2">
      <c r="B231" s="9">
        <v>42595</v>
      </c>
      <c r="C231" s="2">
        <v>12</v>
      </c>
    </row>
    <row r="232" spans="2:3" ht="22.5" customHeight="1" x14ac:dyDescent="0.2">
      <c r="B232" s="9">
        <v>42596</v>
      </c>
      <c r="C232" s="2">
        <v>8</v>
      </c>
    </row>
    <row r="233" spans="2:3" ht="22.5" customHeight="1" x14ac:dyDescent="0.2">
      <c r="B233" s="9">
        <v>42597</v>
      </c>
      <c r="C233" s="2">
        <v>12</v>
      </c>
    </row>
    <row r="234" spans="2:3" ht="22.5" customHeight="1" x14ac:dyDescent="0.2">
      <c r="B234" s="9">
        <v>42598</v>
      </c>
      <c r="C234" s="2">
        <v>8</v>
      </c>
    </row>
    <row r="235" spans="2:3" ht="22.5" customHeight="1" x14ac:dyDescent="0.2">
      <c r="B235" s="9">
        <v>42599</v>
      </c>
      <c r="C235" s="2">
        <v>4</v>
      </c>
    </row>
    <row r="236" spans="2:3" ht="22.5" customHeight="1" x14ac:dyDescent="0.2">
      <c r="B236" s="9">
        <v>42600</v>
      </c>
      <c r="C236" s="2">
        <v>5</v>
      </c>
    </row>
    <row r="237" spans="2:3" ht="22.5" customHeight="1" x14ac:dyDescent="0.2">
      <c r="B237" s="9">
        <v>42601</v>
      </c>
      <c r="C237" s="2">
        <v>6</v>
      </c>
    </row>
    <row r="238" spans="2:3" ht="22.5" customHeight="1" x14ac:dyDescent="0.2">
      <c r="B238" s="9">
        <v>42602</v>
      </c>
      <c r="C238" s="2">
        <v>13</v>
      </c>
    </row>
    <row r="239" spans="2:3" ht="22.5" customHeight="1" x14ac:dyDescent="0.2">
      <c r="B239" s="9">
        <v>42603</v>
      </c>
      <c r="C239" s="2">
        <v>5</v>
      </c>
    </row>
    <row r="240" spans="2:3" ht="22.5" customHeight="1" x14ac:dyDescent="0.2">
      <c r="B240" s="9">
        <v>42604</v>
      </c>
      <c r="C240" s="2">
        <v>11</v>
      </c>
    </row>
    <row r="241" spans="2:3" ht="22.5" customHeight="1" x14ac:dyDescent="0.2">
      <c r="B241" s="9">
        <v>42605</v>
      </c>
      <c r="C241" s="2">
        <v>7</v>
      </c>
    </row>
    <row r="242" spans="2:3" ht="22.5" customHeight="1" x14ac:dyDescent="0.2">
      <c r="B242" s="9">
        <v>42606</v>
      </c>
      <c r="C242" s="2">
        <v>9</v>
      </c>
    </row>
    <row r="243" spans="2:3" ht="22.5" customHeight="1" x14ac:dyDescent="0.2">
      <c r="B243" s="9">
        <v>42607</v>
      </c>
      <c r="C243" s="2">
        <v>2</v>
      </c>
    </row>
    <row r="244" spans="2:3" ht="22.5" customHeight="1" x14ac:dyDescent="0.2">
      <c r="B244" s="9">
        <v>42608</v>
      </c>
      <c r="C244" s="2">
        <v>12</v>
      </c>
    </row>
    <row r="245" spans="2:3" ht="22.5" customHeight="1" x14ac:dyDescent="0.2">
      <c r="B245" s="9">
        <v>42609</v>
      </c>
      <c r="C245" s="2">
        <v>15</v>
      </c>
    </row>
    <row r="246" spans="2:3" ht="22.5" customHeight="1" x14ac:dyDescent="0.2">
      <c r="B246" s="9">
        <v>42610</v>
      </c>
      <c r="C246" s="2">
        <v>8</v>
      </c>
    </row>
    <row r="247" spans="2:3" ht="22.5" customHeight="1" x14ac:dyDescent="0.2">
      <c r="B247" s="9">
        <v>42611</v>
      </c>
      <c r="C247" s="2">
        <v>7</v>
      </c>
    </row>
    <row r="248" spans="2:3" ht="22.5" customHeight="1" x14ac:dyDescent="0.2">
      <c r="B248" s="9">
        <v>42612</v>
      </c>
      <c r="C248" s="2">
        <v>3</v>
      </c>
    </row>
    <row r="249" spans="2:3" ht="22.5" customHeight="1" x14ac:dyDescent="0.2">
      <c r="B249" s="9">
        <v>42613</v>
      </c>
      <c r="C249" s="2">
        <v>2</v>
      </c>
    </row>
    <row r="250" spans="2:3" ht="22.5" customHeight="1" x14ac:dyDescent="0.2">
      <c r="B250" s="9">
        <v>42614</v>
      </c>
      <c r="C250" s="2">
        <v>3</v>
      </c>
    </row>
    <row r="251" spans="2:3" ht="22.5" customHeight="1" x14ac:dyDescent="0.2">
      <c r="B251" s="9">
        <v>42615</v>
      </c>
      <c r="C251" s="2">
        <v>13</v>
      </c>
    </row>
    <row r="252" spans="2:3" ht="22.5" customHeight="1" x14ac:dyDescent="0.2">
      <c r="B252" s="9">
        <v>42616</v>
      </c>
      <c r="C252" s="2">
        <v>9</v>
      </c>
    </row>
    <row r="253" spans="2:3" ht="22.5" customHeight="1" x14ac:dyDescent="0.2">
      <c r="B253" s="9">
        <v>42617</v>
      </c>
      <c r="C253" s="2">
        <v>9</v>
      </c>
    </row>
    <row r="254" spans="2:3" ht="22.5" customHeight="1" x14ac:dyDescent="0.2">
      <c r="B254" s="9">
        <v>42618</v>
      </c>
      <c r="C254" s="2">
        <v>3</v>
      </c>
    </row>
    <row r="255" spans="2:3" ht="22.5" customHeight="1" x14ac:dyDescent="0.2">
      <c r="B255" s="9">
        <v>42619</v>
      </c>
      <c r="C255" s="2">
        <v>9</v>
      </c>
    </row>
    <row r="256" spans="2:3" ht="22.5" customHeight="1" x14ac:dyDescent="0.2">
      <c r="B256" s="9">
        <v>42620</v>
      </c>
      <c r="C256" s="2">
        <v>4</v>
      </c>
    </row>
    <row r="257" spans="2:3" ht="22.5" customHeight="1" x14ac:dyDescent="0.2">
      <c r="B257" s="9">
        <v>42621</v>
      </c>
      <c r="C257" s="2">
        <v>5</v>
      </c>
    </row>
    <row r="258" spans="2:3" ht="22.5" customHeight="1" x14ac:dyDescent="0.2">
      <c r="B258" s="9">
        <v>42622</v>
      </c>
      <c r="C258" s="2">
        <v>5</v>
      </c>
    </row>
    <row r="259" spans="2:3" ht="22.5" customHeight="1" x14ac:dyDescent="0.2">
      <c r="B259" s="9">
        <v>42623</v>
      </c>
      <c r="C259" s="2">
        <v>10</v>
      </c>
    </row>
    <row r="260" spans="2:3" ht="22.5" customHeight="1" x14ac:dyDescent="0.2">
      <c r="B260" s="9">
        <v>42624</v>
      </c>
      <c r="C260" s="2">
        <v>6</v>
      </c>
    </row>
    <row r="261" spans="2:3" ht="22.5" customHeight="1" x14ac:dyDescent="0.2">
      <c r="B261" s="9">
        <v>42625</v>
      </c>
      <c r="C261" s="2">
        <v>15</v>
      </c>
    </row>
    <row r="262" spans="2:3" ht="22.5" customHeight="1" x14ac:dyDescent="0.2">
      <c r="B262" s="9">
        <v>42626</v>
      </c>
      <c r="C262" s="2">
        <v>2</v>
      </c>
    </row>
    <row r="263" spans="2:3" ht="22.5" customHeight="1" x14ac:dyDescent="0.2">
      <c r="B263" s="9">
        <v>42627</v>
      </c>
      <c r="C263" s="2">
        <v>4</v>
      </c>
    </row>
    <row r="264" spans="2:3" ht="22.5" customHeight="1" x14ac:dyDescent="0.2">
      <c r="B264" s="9">
        <v>42628</v>
      </c>
      <c r="C264" s="2">
        <v>15</v>
      </c>
    </row>
    <row r="265" spans="2:3" ht="22.5" customHeight="1" x14ac:dyDescent="0.2">
      <c r="B265" s="9">
        <v>42629</v>
      </c>
      <c r="C265" s="2">
        <v>9</v>
      </c>
    </row>
    <row r="266" spans="2:3" ht="22.5" customHeight="1" x14ac:dyDescent="0.2">
      <c r="B266" s="9">
        <v>42630</v>
      </c>
      <c r="C266" s="2">
        <v>10</v>
      </c>
    </row>
    <row r="267" spans="2:3" ht="22.5" customHeight="1" x14ac:dyDescent="0.2">
      <c r="B267" s="9">
        <v>42631</v>
      </c>
      <c r="C267" s="2">
        <v>7</v>
      </c>
    </row>
    <row r="268" spans="2:3" ht="22.5" customHeight="1" x14ac:dyDescent="0.2">
      <c r="B268" s="9">
        <v>42632</v>
      </c>
      <c r="C268" s="2">
        <v>5</v>
      </c>
    </row>
    <row r="269" spans="2:3" ht="22.5" customHeight="1" x14ac:dyDescent="0.2">
      <c r="B269" s="9">
        <v>42633</v>
      </c>
      <c r="C269" s="2">
        <v>5</v>
      </c>
    </row>
    <row r="270" spans="2:3" ht="22.5" customHeight="1" x14ac:dyDescent="0.2">
      <c r="B270" s="9">
        <v>42634</v>
      </c>
      <c r="C270" s="2">
        <v>6</v>
      </c>
    </row>
    <row r="271" spans="2:3" ht="22.5" customHeight="1" x14ac:dyDescent="0.2">
      <c r="B271" s="9">
        <v>42635</v>
      </c>
      <c r="C271" s="2">
        <v>3</v>
      </c>
    </row>
    <row r="272" spans="2:3" ht="22.5" customHeight="1" x14ac:dyDescent="0.2">
      <c r="B272" s="9">
        <v>42636</v>
      </c>
      <c r="C272" s="2">
        <v>2</v>
      </c>
    </row>
    <row r="273" spans="2:3" ht="22.5" customHeight="1" x14ac:dyDescent="0.2">
      <c r="B273" s="9">
        <v>42637</v>
      </c>
      <c r="C273" s="2">
        <v>7</v>
      </c>
    </row>
    <row r="274" spans="2:3" ht="22.5" customHeight="1" x14ac:dyDescent="0.2">
      <c r="B274" s="9">
        <v>42638</v>
      </c>
      <c r="C274" s="2">
        <v>3</v>
      </c>
    </row>
    <row r="275" spans="2:3" ht="22.5" customHeight="1" x14ac:dyDescent="0.2">
      <c r="B275" s="9">
        <v>42639</v>
      </c>
      <c r="C275" s="2">
        <v>7</v>
      </c>
    </row>
    <row r="276" spans="2:3" ht="22.5" customHeight="1" x14ac:dyDescent="0.2">
      <c r="B276" s="9">
        <v>42640</v>
      </c>
      <c r="C276" s="2">
        <v>2</v>
      </c>
    </row>
    <row r="277" spans="2:3" ht="22.5" customHeight="1" x14ac:dyDescent="0.2">
      <c r="B277" s="9">
        <v>42641</v>
      </c>
      <c r="C277" s="2">
        <v>4</v>
      </c>
    </row>
    <row r="278" spans="2:3" ht="22.5" customHeight="1" x14ac:dyDescent="0.2">
      <c r="B278" s="9">
        <v>42642</v>
      </c>
      <c r="C278" s="2">
        <v>15</v>
      </c>
    </row>
    <row r="279" spans="2:3" ht="22.5" customHeight="1" x14ac:dyDescent="0.2">
      <c r="B279" s="9">
        <v>42643</v>
      </c>
      <c r="C279" s="2">
        <v>2</v>
      </c>
    </row>
    <row r="280" spans="2:3" ht="22.5" customHeight="1" x14ac:dyDescent="0.2">
      <c r="B280" s="9">
        <v>42644</v>
      </c>
      <c r="C280" s="2">
        <v>12</v>
      </c>
    </row>
    <row r="281" spans="2:3" ht="22.5" customHeight="1" x14ac:dyDescent="0.2">
      <c r="B281" s="9">
        <v>42645</v>
      </c>
      <c r="C281" s="2">
        <v>2</v>
      </c>
    </row>
    <row r="282" spans="2:3" ht="22.5" customHeight="1" x14ac:dyDescent="0.2">
      <c r="B282" s="9">
        <v>42646</v>
      </c>
      <c r="C282" s="2">
        <v>5</v>
      </c>
    </row>
    <row r="283" spans="2:3" ht="22.5" customHeight="1" x14ac:dyDescent="0.2">
      <c r="B283" s="9">
        <v>42647</v>
      </c>
      <c r="C283" s="2">
        <v>11</v>
      </c>
    </row>
    <row r="284" spans="2:3" ht="22.5" customHeight="1" x14ac:dyDescent="0.2">
      <c r="B284" s="9">
        <v>42648</v>
      </c>
      <c r="C284" s="2">
        <v>10</v>
      </c>
    </row>
    <row r="285" spans="2:3" ht="22.5" customHeight="1" x14ac:dyDescent="0.2">
      <c r="B285" s="9">
        <v>42649</v>
      </c>
      <c r="C285" s="2">
        <v>12</v>
      </c>
    </row>
    <row r="286" spans="2:3" ht="22.5" customHeight="1" x14ac:dyDescent="0.2">
      <c r="B286" s="9">
        <v>42650</v>
      </c>
      <c r="C286" s="2">
        <v>2</v>
      </c>
    </row>
    <row r="287" spans="2:3" ht="22.5" customHeight="1" x14ac:dyDescent="0.2">
      <c r="B287" s="9">
        <v>42651</v>
      </c>
      <c r="C287" s="2">
        <v>15</v>
      </c>
    </row>
    <row r="288" spans="2:3" ht="22.5" customHeight="1" x14ac:dyDescent="0.2">
      <c r="B288" s="9">
        <v>42652</v>
      </c>
      <c r="C288" s="2">
        <v>11</v>
      </c>
    </row>
    <row r="289" spans="2:3" ht="22.5" customHeight="1" x14ac:dyDescent="0.2">
      <c r="B289" s="9">
        <v>42653</v>
      </c>
      <c r="C289" s="2">
        <v>10</v>
      </c>
    </row>
    <row r="290" spans="2:3" ht="22.5" customHeight="1" x14ac:dyDescent="0.2">
      <c r="B290" s="9">
        <v>42654</v>
      </c>
      <c r="C290" s="2">
        <v>4</v>
      </c>
    </row>
    <row r="291" spans="2:3" ht="22.5" customHeight="1" x14ac:dyDescent="0.2">
      <c r="B291" s="9">
        <v>42655</v>
      </c>
      <c r="C291" s="2">
        <v>9</v>
      </c>
    </row>
    <row r="292" spans="2:3" ht="22.5" customHeight="1" x14ac:dyDescent="0.2">
      <c r="B292" s="9">
        <v>42656</v>
      </c>
      <c r="C292" s="2">
        <v>7</v>
      </c>
    </row>
    <row r="293" spans="2:3" ht="22.5" customHeight="1" x14ac:dyDescent="0.2">
      <c r="B293" s="9">
        <v>42657</v>
      </c>
      <c r="C293" s="2">
        <v>5</v>
      </c>
    </row>
    <row r="294" spans="2:3" ht="22.5" customHeight="1" x14ac:dyDescent="0.2">
      <c r="B294" s="9">
        <v>42658</v>
      </c>
      <c r="C294" s="2">
        <v>11</v>
      </c>
    </row>
    <row r="295" spans="2:3" ht="22.5" customHeight="1" x14ac:dyDescent="0.2">
      <c r="B295" s="9">
        <v>42659</v>
      </c>
      <c r="C295" s="2">
        <v>4</v>
      </c>
    </row>
    <row r="296" spans="2:3" ht="22.5" customHeight="1" x14ac:dyDescent="0.2">
      <c r="B296" s="9">
        <v>42660</v>
      </c>
      <c r="C296" s="2">
        <v>11</v>
      </c>
    </row>
    <row r="297" spans="2:3" ht="22.5" customHeight="1" x14ac:dyDescent="0.2">
      <c r="B297" s="9">
        <v>42661</v>
      </c>
      <c r="C297" s="2">
        <v>12</v>
      </c>
    </row>
    <row r="298" spans="2:3" ht="22.5" customHeight="1" x14ac:dyDescent="0.2">
      <c r="B298" s="9">
        <v>42662</v>
      </c>
      <c r="C298" s="2">
        <v>4</v>
      </c>
    </row>
    <row r="299" spans="2:3" ht="22.5" customHeight="1" x14ac:dyDescent="0.2">
      <c r="B299" s="9">
        <v>42663</v>
      </c>
      <c r="C299" s="2">
        <v>2</v>
      </c>
    </row>
    <row r="300" spans="2:3" ht="22.5" customHeight="1" x14ac:dyDescent="0.2">
      <c r="B300" s="9">
        <v>42664</v>
      </c>
      <c r="C300" s="2">
        <v>7</v>
      </c>
    </row>
    <row r="301" spans="2:3" ht="22.5" customHeight="1" x14ac:dyDescent="0.2">
      <c r="B301" s="9">
        <v>42665</v>
      </c>
      <c r="C301" s="2">
        <v>10</v>
      </c>
    </row>
    <row r="302" spans="2:3" ht="22.5" customHeight="1" x14ac:dyDescent="0.2">
      <c r="B302" s="9">
        <v>42666</v>
      </c>
      <c r="C302" s="2">
        <v>5</v>
      </c>
    </row>
    <row r="303" spans="2:3" ht="22.5" customHeight="1" x14ac:dyDescent="0.2">
      <c r="B303" s="9">
        <v>42667</v>
      </c>
      <c r="C303" s="2">
        <v>6</v>
      </c>
    </row>
    <row r="304" spans="2:3" ht="22.5" customHeight="1" x14ac:dyDescent="0.2">
      <c r="B304" s="9">
        <v>42668</v>
      </c>
      <c r="C304" s="2">
        <v>2</v>
      </c>
    </row>
    <row r="305" spans="2:3" ht="22.5" customHeight="1" x14ac:dyDescent="0.2">
      <c r="B305" s="9">
        <v>42669</v>
      </c>
      <c r="C305" s="2">
        <v>8</v>
      </c>
    </row>
    <row r="306" spans="2:3" ht="22.5" customHeight="1" x14ac:dyDescent="0.2">
      <c r="B306" s="9">
        <v>42670</v>
      </c>
      <c r="C306" s="2">
        <v>4</v>
      </c>
    </row>
    <row r="307" spans="2:3" ht="22.5" customHeight="1" x14ac:dyDescent="0.2">
      <c r="B307" s="9">
        <v>42671</v>
      </c>
      <c r="C307" s="2">
        <v>11</v>
      </c>
    </row>
    <row r="308" spans="2:3" ht="22.5" customHeight="1" x14ac:dyDescent="0.2">
      <c r="B308" s="9">
        <v>42672</v>
      </c>
      <c r="C308" s="2">
        <v>13</v>
      </c>
    </row>
    <row r="309" spans="2:3" ht="22.5" customHeight="1" x14ac:dyDescent="0.2">
      <c r="B309" s="9">
        <v>42673</v>
      </c>
      <c r="C309" s="2">
        <v>7</v>
      </c>
    </row>
    <row r="310" spans="2:3" ht="22.5" customHeight="1" x14ac:dyDescent="0.2">
      <c r="B310" s="9">
        <v>42674</v>
      </c>
      <c r="C310" s="2">
        <v>5</v>
      </c>
    </row>
    <row r="311" spans="2:3" ht="22.5" customHeight="1" x14ac:dyDescent="0.2">
      <c r="B311" s="9">
        <v>42675</v>
      </c>
      <c r="C311" s="2">
        <v>13</v>
      </c>
    </row>
    <row r="312" spans="2:3" ht="22.5" customHeight="1" x14ac:dyDescent="0.2">
      <c r="B312" s="9">
        <v>42676</v>
      </c>
      <c r="C312" s="2">
        <v>2</v>
      </c>
    </row>
    <row r="313" spans="2:3" ht="22.5" customHeight="1" x14ac:dyDescent="0.2">
      <c r="B313" s="9">
        <v>42677</v>
      </c>
      <c r="C313" s="2">
        <v>3</v>
      </c>
    </row>
    <row r="314" spans="2:3" ht="22.5" customHeight="1" x14ac:dyDescent="0.2">
      <c r="B314" s="9">
        <v>42678</v>
      </c>
      <c r="C314" s="2">
        <v>3</v>
      </c>
    </row>
    <row r="315" spans="2:3" ht="22.5" customHeight="1" x14ac:dyDescent="0.2">
      <c r="B315" s="9">
        <v>42679</v>
      </c>
      <c r="C315" s="2">
        <v>10</v>
      </c>
    </row>
    <row r="316" spans="2:3" ht="22.5" customHeight="1" x14ac:dyDescent="0.2">
      <c r="B316" s="9">
        <v>42680</v>
      </c>
      <c r="C316" s="2">
        <v>9</v>
      </c>
    </row>
    <row r="317" spans="2:3" ht="22.5" customHeight="1" x14ac:dyDescent="0.2">
      <c r="B317" s="9">
        <v>42681</v>
      </c>
      <c r="C317" s="2">
        <v>5</v>
      </c>
    </row>
    <row r="318" spans="2:3" ht="22.5" customHeight="1" x14ac:dyDescent="0.2">
      <c r="B318" s="9">
        <v>42682</v>
      </c>
      <c r="C318" s="2">
        <v>14</v>
      </c>
    </row>
    <row r="319" spans="2:3" ht="22.5" customHeight="1" x14ac:dyDescent="0.2">
      <c r="B319" s="9">
        <v>42683</v>
      </c>
      <c r="C319" s="2">
        <v>2</v>
      </c>
    </row>
    <row r="320" spans="2:3" ht="22.5" customHeight="1" x14ac:dyDescent="0.2">
      <c r="B320" s="9">
        <v>42684</v>
      </c>
      <c r="C320" s="2">
        <v>4</v>
      </c>
    </row>
    <row r="321" spans="2:3" ht="22.5" customHeight="1" x14ac:dyDescent="0.2">
      <c r="B321" s="9">
        <v>42685</v>
      </c>
      <c r="C321" s="2">
        <v>8</v>
      </c>
    </row>
    <row r="322" spans="2:3" ht="22.5" customHeight="1" x14ac:dyDescent="0.2">
      <c r="B322" s="9">
        <v>42686</v>
      </c>
      <c r="C322" s="2">
        <v>13</v>
      </c>
    </row>
    <row r="323" spans="2:3" ht="22.5" customHeight="1" x14ac:dyDescent="0.2">
      <c r="B323" s="9">
        <v>42687</v>
      </c>
      <c r="C323" s="2">
        <v>5</v>
      </c>
    </row>
    <row r="324" spans="2:3" ht="22.5" customHeight="1" x14ac:dyDescent="0.2">
      <c r="B324" s="9">
        <v>42688</v>
      </c>
      <c r="C324" s="2">
        <v>11</v>
      </c>
    </row>
    <row r="325" spans="2:3" ht="22.5" customHeight="1" x14ac:dyDescent="0.2">
      <c r="B325" s="9">
        <v>42689</v>
      </c>
      <c r="C325" s="2">
        <v>2</v>
      </c>
    </row>
    <row r="326" spans="2:3" ht="22.5" customHeight="1" x14ac:dyDescent="0.2">
      <c r="B326" s="9">
        <v>42690</v>
      </c>
      <c r="C326" s="2">
        <v>4</v>
      </c>
    </row>
    <row r="327" spans="2:3" ht="22.5" customHeight="1" x14ac:dyDescent="0.2">
      <c r="B327" s="9">
        <v>42691</v>
      </c>
      <c r="C327" s="2">
        <v>8</v>
      </c>
    </row>
    <row r="328" spans="2:3" ht="22.5" customHeight="1" x14ac:dyDescent="0.2">
      <c r="B328" s="9">
        <v>42692</v>
      </c>
      <c r="C328" s="2">
        <v>5</v>
      </c>
    </row>
    <row r="329" spans="2:3" ht="22.5" customHeight="1" x14ac:dyDescent="0.2">
      <c r="B329" s="9">
        <v>42693</v>
      </c>
      <c r="C329" s="2">
        <v>9</v>
      </c>
    </row>
    <row r="330" spans="2:3" ht="22.5" customHeight="1" x14ac:dyDescent="0.2">
      <c r="B330" s="9">
        <v>42694</v>
      </c>
      <c r="C330" s="2">
        <v>2</v>
      </c>
    </row>
    <row r="331" spans="2:3" ht="22.5" customHeight="1" x14ac:dyDescent="0.2">
      <c r="B331" s="9">
        <v>42695</v>
      </c>
      <c r="C331" s="2">
        <v>6</v>
      </c>
    </row>
    <row r="332" spans="2:3" ht="22.5" customHeight="1" x14ac:dyDescent="0.2">
      <c r="B332" s="9">
        <v>42696</v>
      </c>
      <c r="C332" s="2">
        <v>5</v>
      </c>
    </row>
    <row r="333" spans="2:3" ht="22.5" customHeight="1" x14ac:dyDescent="0.2">
      <c r="B333" s="9">
        <v>42697</v>
      </c>
      <c r="C333" s="2">
        <v>6</v>
      </c>
    </row>
    <row r="334" spans="2:3" ht="22.5" customHeight="1" x14ac:dyDescent="0.2">
      <c r="B334" s="9">
        <v>42698</v>
      </c>
      <c r="C334" s="2">
        <v>4</v>
      </c>
    </row>
    <row r="335" spans="2:3" ht="22.5" customHeight="1" x14ac:dyDescent="0.2">
      <c r="B335" s="9">
        <v>42699</v>
      </c>
      <c r="C335" s="2">
        <v>14</v>
      </c>
    </row>
    <row r="336" spans="2:3" ht="22.5" customHeight="1" x14ac:dyDescent="0.2">
      <c r="B336" s="9">
        <v>42700</v>
      </c>
      <c r="C336" s="2">
        <v>8</v>
      </c>
    </row>
    <row r="337" spans="2:3" ht="22.5" customHeight="1" x14ac:dyDescent="0.2">
      <c r="B337" s="9">
        <v>42701</v>
      </c>
      <c r="C337" s="2">
        <v>12</v>
      </c>
    </row>
    <row r="338" spans="2:3" ht="22.5" customHeight="1" x14ac:dyDescent="0.2">
      <c r="B338" s="9">
        <v>42702</v>
      </c>
      <c r="C338" s="2">
        <v>10</v>
      </c>
    </row>
    <row r="339" spans="2:3" ht="22.5" customHeight="1" x14ac:dyDescent="0.2">
      <c r="B339" s="9">
        <v>42703</v>
      </c>
      <c r="C339" s="2">
        <v>4</v>
      </c>
    </row>
    <row r="340" spans="2:3" ht="22.5" customHeight="1" x14ac:dyDescent="0.2">
      <c r="B340" s="9">
        <v>42704</v>
      </c>
      <c r="C340" s="2">
        <v>3</v>
      </c>
    </row>
    <row r="341" spans="2:3" ht="22.5" customHeight="1" x14ac:dyDescent="0.2">
      <c r="B341" s="9">
        <v>42705</v>
      </c>
      <c r="C341" s="2">
        <v>13</v>
      </c>
    </row>
    <row r="342" spans="2:3" ht="22.5" customHeight="1" x14ac:dyDescent="0.2">
      <c r="B342" s="9">
        <v>42706</v>
      </c>
      <c r="C342" s="2">
        <v>7</v>
      </c>
    </row>
    <row r="343" spans="2:3" ht="22.5" customHeight="1" x14ac:dyDescent="0.2">
      <c r="B343" s="9">
        <v>42707</v>
      </c>
      <c r="C343" s="2">
        <v>8</v>
      </c>
    </row>
    <row r="344" spans="2:3" ht="22.5" customHeight="1" x14ac:dyDescent="0.2">
      <c r="B344" s="9">
        <v>42708</v>
      </c>
      <c r="C344" s="2">
        <v>11</v>
      </c>
    </row>
    <row r="345" spans="2:3" ht="22.5" customHeight="1" x14ac:dyDescent="0.2">
      <c r="B345" s="9">
        <v>42709</v>
      </c>
      <c r="C345" s="2">
        <v>14</v>
      </c>
    </row>
    <row r="346" spans="2:3" ht="22.5" customHeight="1" x14ac:dyDescent="0.2">
      <c r="B346" s="9">
        <v>42710</v>
      </c>
      <c r="C346" s="2">
        <v>10</v>
      </c>
    </row>
    <row r="347" spans="2:3" ht="22.5" customHeight="1" x14ac:dyDescent="0.2">
      <c r="B347" s="9">
        <v>42711</v>
      </c>
      <c r="C347" s="2">
        <v>10</v>
      </c>
    </row>
    <row r="348" spans="2:3" ht="22.5" customHeight="1" x14ac:dyDescent="0.2">
      <c r="B348" s="9">
        <v>42712</v>
      </c>
      <c r="C348" s="2">
        <v>15</v>
      </c>
    </row>
    <row r="349" spans="2:3" ht="22.5" customHeight="1" x14ac:dyDescent="0.2">
      <c r="B349" s="9">
        <v>42713</v>
      </c>
      <c r="C349" s="2">
        <v>2</v>
      </c>
    </row>
    <row r="350" spans="2:3" ht="22.5" customHeight="1" x14ac:dyDescent="0.2">
      <c r="B350" s="9">
        <v>42714</v>
      </c>
      <c r="C350" s="2">
        <v>3</v>
      </c>
    </row>
    <row r="351" spans="2:3" ht="22.5" customHeight="1" x14ac:dyDescent="0.2">
      <c r="B351" s="9">
        <v>42715</v>
      </c>
      <c r="C351" s="2">
        <v>2</v>
      </c>
    </row>
    <row r="352" spans="2:3" ht="22.5" customHeight="1" x14ac:dyDescent="0.2">
      <c r="B352" s="9">
        <v>42716</v>
      </c>
      <c r="C352" s="2">
        <v>2</v>
      </c>
    </row>
    <row r="353" spans="2:3" ht="22.5" customHeight="1" x14ac:dyDescent="0.2">
      <c r="B353" s="9">
        <v>42717</v>
      </c>
      <c r="C353" s="2">
        <v>3</v>
      </c>
    </row>
    <row r="354" spans="2:3" ht="22.5" customHeight="1" x14ac:dyDescent="0.2">
      <c r="B354" s="9">
        <v>42718</v>
      </c>
      <c r="C354" s="2">
        <v>4</v>
      </c>
    </row>
    <row r="355" spans="2:3" ht="22.5" customHeight="1" x14ac:dyDescent="0.2">
      <c r="B355" s="9">
        <v>42719</v>
      </c>
      <c r="C355" s="2">
        <v>6</v>
      </c>
    </row>
    <row r="356" spans="2:3" ht="22.5" customHeight="1" x14ac:dyDescent="0.2">
      <c r="B356" s="9">
        <v>42720</v>
      </c>
      <c r="C356" s="2">
        <v>13</v>
      </c>
    </row>
    <row r="357" spans="2:3" ht="22.5" customHeight="1" x14ac:dyDescent="0.2">
      <c r="B357" s="9">
        <v>42721</v>
      </c>
      <c r="C357" s="2">
        <v>10</v>
      </c>
    </row>
    <row r="358" spans="2:3" ht="22.5" customHeight="1" x14ac:dyDescent="0.2">
      <c r="B358" s="9">
        <v>42722</v>
      </c>
      <c r="C358" s="2">
        <v>3</v>
      </c>
    </row>
    <row r="359" spans="2:3" ht="22.5" customHeight="1" x14ac:dyDescent="0.2">
      <c r="B359" s="9">
        <v>42723</v>
      </c>
      <c r="C359" s="2">
        <v>3</v>
      </c>
    </row>
    <row r="360" spans="2:3" ht="22.5" customHeight="1" x14ac:dyDescent="0.2">
      <c r="B360" s="9">
        <v>42724</v>
      </c>
      <c r="C360" s="2">
        <v>3</v>
      </c>
    </row>
    <row r="361" spans="2:3" ht="22.5" customHeight="1" x14ac:dyDescent="0.2">
      <c r="B361" s="9">
        <v>42725</v>
      </c>
      <c r="C361" s="2">
        <v>14</v>
      </c>
    </row>
    <row r="362" spans="2:3" ht="22.5" customHeight="1" x14ac:dyDescent="0.2">
      <c r="B362" s="9">
        <v>42726</v>
      </c>
      <c r="C362" s="2">
        <v>10</v>
      </c>
    </row>
    <row r="363" spans="2:3" ht="22.5" customHeight="1" x14ac:dyDescent="0.2">
      <c r="B363" s="9">
        <v>42727</v>
      </c>
      <c r="C363" s="2">
        <v>9</v>
      </c>
    </row>
    <row r="364" spans="2:3" ht="22.5" customHeight="1" x14ac:dyDescent="0.2">
      <c r="B364" s="9">
        <v>42728</v>
      </c>
      <c r="C364" s="2">
        <v>7</v>
      </c>
    </row>
    <row r="365" spans="2:3" ht="22.5" customHeight="1" x14ac:dyDescent="0.2">
      <c r="B365" s="9">
        <v>42729</v>
      </c>
      <c r="C365" s="2">
        <v>6</v>
      </c>
    </row>
    <row r="366" spans="2:3" ht="22.5" customHeight="1" x14ac:dyDescent="0.2">
      <c r="B366" s="9">
        <v>42730</v>
      </c>
      <c r="C366" s="2">
        <v>9</v>
      </c>
    </row>
    <row r="367" spans="2:3" ht="22.5" customHeight="1" x14ac:dyDescent="0.2">
      <c r="B367" s="9">
        <v>42731</v>
      </c>
      <c r="C367" s="2">
        <v>7</v>
      </c>
    </row>
    <row r="368" spans="2:3" ht="22.5" customHeight="1" x14ac:dyDescent="0.2">
      <c r="B368" s="9">
        <v>42732</v>
      </c>
      <c r="C368" s="2">
        <v>13</v>
      </c>
    </row>
    <row r="369" spans="2:3" ht="22.5" customHeight="1" x14ac:dyDescent="0.2">
      <c r="B369" s="9">
        <v>42733</v>
      </c>
      <c r="C369" s="2">
        <v>8</v>
      </c>
    </row>
    <row r="370" spans="2:3" ht="22.5" customHeight="1" x14ac:dyDescent="0.2">
      <c r="B370" s="9">
        <v>42734</v>
      </c>
      <c r="C370" s="2">
        <v>2</v>
      </c>
    </row>
    <row r="371" spans="2:3" ht="22.5" customHeight="1" x14ac:dyDescent="0.2">
      <c r="B371" s="9">
        <v>42735</v>
      </c>
      <c r="C371" s="2">
        <v>7</v>
      </c>
    </row>
  </sheetData>
  <mergeCells count="21">
    <mergeCell ref="Q15:Q17"/>
    <mergeCell ref="R15:R17"/>
    <mergeCell ref="S15:S17"/>
    <mergeCell ref="Q2:S4"/>
    <mergeCell ref="AE14:AE15"/>
    <mergeCell ref="AE16:AE17"/>
    <mergeCell ref="AE8:AE9"/>
    <mergeCell ref="AE10:AE11"/>
    <mergeCell ref="AE12:AE13"/>
    <mergeCell ref="Q9:Q11"/>
    <mergeCell ref="R9:R11"/>
    <mergeCell ref="S9:S11"/>
    <mergeCell ref="Q12:Q14"/>
    <mergeCell ref="R12:R14"/>
    <mergeCell ref="S12:S14"/>
    <mergeCell ref="B2:C3"/>
    <mergeCell ref="G2:G4"/>
    <mergeCell ref="I2:K2"/>
    <mergeCell ref="Q6:Q8"/>
    <mergeCell ref="S6:S8"/>
    <mergeCell ref="R6:R8"/>
  </mergeCells>
  <conditionalFormatting sqref="B6:C1048576">
    <cfRule type="expression" dxfId="3" priority="4">
      <formula>AND($B6&lt;&gt;"",MOD(ROW(),2)=1)</formula>
    </cfRule>
    <cfRule type="expression" dxfId="2" priority="5">
      <formula>AND($B6&lt;&gt;"",MOD(ROW(),2)=0)</formula>
    </cfRule>
  </conditionalFormatting>
  <conditionalFormatting sqref="A6:A1048576 D6:D1048576">
    <cfRule type="expression" dxfId="1" priority="3">
      <formula>$B6&lt;&gt;""</formula>
    </cfRule>
  </conditionalFormatting>
  <conditionalFormatting sqref="G7:G18">
    <cfRule type="expression" dxfId="0" priority="1">
      <formula>s=MATCH($G7,mois,0)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17</xdr:col>
                    <xdr:colOff>9525</xdr:colOff>
                    <xdr:row>5</xdr:row>
                    <xdr:rowOff>247650</xdr:rowOff>
                  </from>
                  <to>
                    <xdr:col>18</xdr:col>
                    <xdr:colOff>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17</xdr:col>
                    <xdr:colOff>9525</xdr:colOff>
                    <xdr:row>8</xdr:row>
                    <xdr:rowOff>247650</xdr:rowOff>
                  </from>
                  <to>
                    <xdr:col>18</xdr:col>
                    <xdr:colOff>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Spinner 3">
              <controlPr defaultSize="0" autoPict="0">
                <anchor moveWithCells="1" sizeWithCells="1">
                  <from>
                    <xdr:col>17</xdr:col>
                    <xdr:colOff>9525</xdr:colOff>
                    <xdr:row>11</xdr:row>
                    <xdr:rowOff>247650</xdr:rowOff>
                  </from>
                  <to>
                    <xdr:col>18</xdr:col>
                    <xdr:colOff>0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Spinner 4">
              <controlPr defaultSize="0" autoPict="0">
                <anchor moveWithCells="1" sizeWithCells="1">
                  <from>
                    <xdr:col>17</xdr:col>
                    <xdr:colOff>9525</xdr:colOff>
                    <xdr:row>14</xdr:row>
                    <xdr:rowOff>247650</xdr:rowOff>
                  </from>
                  <to>
                    <xdr:col>18</xdr:col>
                    <xdr:colOff>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2</vt:i4>
      </vt:variant>
    </vt:vector>
  </HeadingPairs>
  <TitlesOfParts>
    <vt:vector size="3" baseType="lpstr">
      <vt:lpstr>s</vt:lpstr>
      <vt:lpstr>mois</vt:lpstr>
      <vt:lpstr>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2016-10-23T15:48:11Z</dcterms:created>
  <dcterms:modified xsi:type="dcterms:W3CDTF">2016-10-24T00:50:18Z</dcterms:modified>
</cp:coreProperties>
</file>