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60" windowHeight="7995" activeTab="1"/>
  </bookViews>
  <sheets>
    <sheet name="REGISTRE" sheetId="1" r:id="rId1"/>
    <sheet name="MenuDeroulant" sheetId="2" r:id="rId2"/>
  </sheets>
  <definedNames>
    <definedName name="Table">MenuDeroulant!$B$3:$D$11</definedName>
  </definedNames>
  <calcPr calcId="125725"/>
</workbook>
</file>

<file path=xl/calcChain.xml><?xml version="1.0" encoding="utf-8"?>
<calcChain xmlns="http://schemas.openxmlformats.org/spreadsheetml/2006/main">
  <c r="E15" i="1"/>
  <c r="E14"/>
  <c r="E13"/>
  <c r="E12"/>
  <c r="E11"/>
  <c r="E10"/>
  <c r="E9"/>
  <c r="E8"/>
  <c r="E7"/>
  <c r="E6"/>
  <c r="E5"/>
  <c r="E4"/>
  <c r="B11" i="2"/>
  <c r="B10"/>
  <c r="B9"/>
  <c r="B8"/>
  <c r="B7"/>
  <c r="B6"/>
  <c r="B5"/>
  <c r="B4"/>
</calcChain>
</file>

<file path=xl/sharedStrings.xml><?xml version="1.0" encoding="utf-8"?>
<sst xmlns="http://schemas.openxmlformats.org/spreadsheetml/2006/main" count="88" uniqueCount="88">
  <si>
    <t>NOM - PRENOMS</t>
  </si>
  <si>
    <t>DATE NAISSANCE</t>
  </si>
  <si>
    <t>AGE</t>
  </si>
  <si>
    <t>TRANCHE D'AGE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</si>
  <si>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</si>
  <si>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</si>
  <si>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</si>
  <si>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</si>
  <si>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</si>
  <si>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</si>
  <si>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</si>
  <si>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</si>
  <si>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</si>
  <si>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</si>
  <si>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</si>
  <si>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</si>
  <si>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Moins de 20 ans</t>
  </si>
  <si>
    <t>Cadre, tech, a.m.</t>
  </si>
  <si>
    <t>Commotions et traumatismes internes</t>
  </si>
  <si>
    <t>Tête et cou, y compris yeux</t>
  </si>
  <si>
    <t>Problème électrique, explosion, feu</t>
  </si>
  <si>
    <t>de 20 à 24 ans</t>
  </si>
  <si>
    <t>Employés</t>
  </si>
  <si>
    <t>Douleur effort, lumbago</t>
  </si>
  <si>
    <t>Dos, rachis, moelle épinière</t>
  </si>
  <si>
    <t>Débordement, renversement, fuite, etc</t>
  </si>
  <si>
    <t>de 25 à 29 ans</t>
  </si>
  <si>
    <t>apprentis</t>
  </si>
  <si>
    <t>Déchirure musculaire ou tendineuse</t>
  </si>
  <si>
    <t>Torse et organes</t>
  </si>
  <si>
    <t xml:space="preserve">Éclatement, glissade, chute, etc. </t>
  </si>
  <si>
    <t>de 30 à 34 ans</t>
  </si>
  <si>
    <t>Divers</t>
  </si>
  <si>
    <t>Chocs physiques, chocs sans précision</t>
  </si>
  <si>
    <t>Membres supérieurs, hors doigts et mains</t>
  </si>
  <si>
    <t>Perte de contrôle</t>
  </si>
  <si>
    <t>de 35 à 39 ans</t>
  </si>
  <si>
    <t>Non salarié SR</t>
  </si>
  <si>
    <t>Chocs consécutifs à agressions et menaces</t>
  </si>
  <si>
    <t>Doigts et mains</t>
  </si>
  <si>
    <t>Glissade ou trébuchement avec chute</t>
  </si>
  <si>
    <t>de 40 à 49 ans</t>
  </si>
  <si>
    <t>Planteur</t>
  </si>
  <si>
    <t>Plaies ouvertes</t>
  </si>
  <si>
    <t>Membres inférieurs</t>
  </si>
  <si>
    <t>Mouvement corps sans contrainte</t>
  </si>
  <si>
    <t>de 50 à 59 ans</t>
  </si>
  <si>
    <t>Blessures superficielles</t>
  </si>
  <si>
    <t>Multiples endroits du corps affectés</t>
  </si>
  <si>
    <t>Mouvement corps avec contrainte</t>
  </si>
  <si>
    <t>de 60 à 64 ans</t>
  </si>
  <si>
    <t>Plaies, bless. superf. sans précision</t>
  </si>
  <si>
    <t>Localisation inconnue ou non classée</t>
  </si>
  <si>
    <t xml:space="preserve">Surprise, violence, agression, menace, etc. </t>
  </si>
  <si>
    <t>65 ans et plus</t>
  </si>
  <si>
    <t>Fractures fermées, fractures sans précision</t>
  </si>
  <si>
    <t>Fractures ouvertes</t>
  </si>
  <si>
    <t>Luxations, entorses et foulures</t>
  </si>
  <si>
    <t>Amputations</t>
  </si>
  <si>
    <t>PROLONGATION</t>
  </si>
  <si>
    <t>Brûlures, gelures, effets lumière et radiations</t>
  </si>
  <si>
    <t>INITIAL</t>
  </si>
  <si>
    <t>Effets du bruit, des vibrations, de la pression</t>
  </si>
  <si>
    <t>RECHUTE</t>
  </si>
  <si>
    <t>Empoisonnements et infections</t>
  </si>
  <si>
    <t>Noyade et asphyxie</t>
  </si>
  <si>
    <t>Opération de machine</t>
  </si>
  <si>
    <t>Blessures multiples</t>
  </si>
  <si>
    <t>Travail avec des outils à main</t>
  </si>
  <si>
    <t>Nature inconnue ou non classée</t>
  </si>
  <si>
    <t>Conduite/présence moyen de transport-manutention…</t>
  </si>
  <si>
    <t>Manipulation d'objets</t>
  </si>
  <si>
    <t>Contact courant électrique, t°, substance dangereuse</t>
  </si>
  <si>
    <t>Transport manuel</t>
  </si>
  <si>
    <t>Noyade, ensevelissement, enveloppement</t>
  </si>
  <si>
    <t>Mouvement</t>
  </si>
  <si>
    <t>Écrasement mouvement vertical ou horizontal</t>
  </si>
  <si>
    <t>Présence</t>
  </si>
  <si>
    <t>Heurt par objet en mouvement</t>
  </si>
  <si>
    <t>Autre ou sans</t>
  </si>
  <si>
    <t>Contact agent matériel coupant, pointu, etc</t>
  </si>
  <si>
    <t>Coincement, écrasement, etc</t>
  </si>
  <si>
    <t>Contrainte du corps, contrainte psychique</t>
  </si>
  <si>
    <t>Morsure, coup de pied, etc</t>
  </si>
  <si>
    <t>Autre ou sans information</t>
  </si>
  <si>
    <t>Non codés</t>
  </si>
  <si>
    <t>&gt;</t>
  </si>
  <si>
    <t>≤</t>
  </si>
</sst>
</file>

<file path=xl/styles.xml><?xml version="1.0" encoding="utf-8"?>
<styleSheet xmlns="http://schemas.openxmlformats.org/spreadsheetml/2006/main">
  <fonts count="2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thin">
        <color theme="0" tint="-4.9989318521683403E-2"/>
      </left>
      <right/>
      <top/>
      <bottom style="thick">
        <color theme="0" tint="-4.9989318521683403E-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theme="8" tint="0.59996337778862885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11</xdr:row>
      <xdr:rowOff>95250</xdr:rowOff>
    </xdr:from>
    <xdr:to>
      <xdr:col>2</xdr:col>
      <xdr:colOff>200025</xdr:colOff>
      <xdr:row>19</xdr:row>
      <xdr:rowOff>9525</xdr:rowOff>
    </xdr:to>
    <xdr:sp macro="" textlink="">
      <xdr:nvSpPr>
        <xdr:cNvPr id="2" name="1 Metin kutusu"/>
        <xdr:cNvSpPr txBox="1"/>
      </xdr:nvSpPr>
      <xdr:spPr>
        <a:xfrm>
          <a:off x="95250" y="1981200"/>
          <a:ext cx="1323975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r-TR" sz="1100"/>
            <a:t>Plage    B3:D11  est nommé  "Table"...</a:t>
          </a:r>
        </a:p>
        <a:p>
          <a:pPr algn="ctr"/>
          <a:r>
            <a:rPr lang="tr-TR" sz="1100"/>
            <a:t>Cette</a:t>
          </a:r>
          <a:r>
            <a:rPr lang="tr-TR" sz="1100" baseline="0"/>
            <a:t> nomination  a été utilisée dans les formules RECHERCHEV.</a:t>
          </a:r>
          <a:r>
            <a:rPr lang="tr-T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5"/>
  <sheetViews>
    <sheetView showGridLines="0" workbookViewId="0">
      <selection activeCell="E15" sqref="E15"/>
    </sheetView>
  </sheetViews>
  <sheetFormatPr defaultRowHeight="13.5"/>
  <cols>
    <col min="1" max="1" width="1.140625" style="1" customWidth="1"/>
    <col min="2" max="4" width="18.42578125" style="2" customWidth="1"/>
    <col min="5" max="5" width="18.140625" style="2" customWidth="1"/>
    <col min="6" max="16384" width="9.140625" style="1"/>
  </cols>
  <sheetData>
    <row r="3" spans="2:5" ht="27.75" customHeight="1" thickBot="1">
      <c r="B3" s="3" t="s">
        <v>0</v>
      </c>
      <c r="C3" s="4" t="s">
        <v>1</v>
      </c>
      <c r="D3" s="4" t="s">
        <v>2</v>
      </c>
      <c r="E3" s="5" t="s">
        <v>3</v>
      </c>
    </row>
    <row r="4" spans="2:5" ht="14.25" thickTop="1">
      <c r="B4" s="2" t="s">
        <v>4</v>
      </c>
      <c r="D4" s="2">
        <v>20</v>
      </c>
      <c r="E4" s="2" t="str">
        <f>IF(D4="","",VLOOKUP(D4,Table,3))</f>
        <v>Moins de 20 ans</v>
      </c>
    </row>
    <row r="5" spans="2:5">
      <c r="B5" s="2" t="s">
        <v>5</v>
      </c>
      <c r="D5" s="2">
        <v>18</v>
      </c>
      <c r="E5" s="2" t="str">
        <f>IF(D5="","",VLOOKUP(D5,Table,3))</f>
        <v>Moins de 20 ans</v>
      </c>
    </row>
    <row r="6" spans="2:5">
      <c r="B6" s="2" t="s">
        <v>6</v>
      </c>
      <c r="D6" s="2">
        <v>34</v>
      </c>
      <c r="E6" s="2" t="str">
        <f>IF(D6="","",VLOOKUP(D6,Table,3))</f>
        <v>de 30 à 34 ans</v>
      </c>
    </row>
    <row r="7" spans="2:5">
      <c r="B7" s="2" t="s">
        <v>7</v>
      </c>
      <c r="D7" s="2">
        <v>45</v>
      </c>
      <c r="E7" s="2" t="str">
        <f>IF(D7="","",VLOOKUP(D7,Table,3))</f>
        <v>de 40 à 49 ans</v>
      </c>
    </row>
    <row r="8" spans="2:5">
      <c r="B8" s="2" t="s">
        <v>8</v>
      </c>
      <c r="D8" s="2">
        <v>58</v>
      </c>
      <c r="E8" s="2" t="str">
        <f>IF(D8="","",VLOOKUP(D8,Table,3))</f>
        <v>de 50 à 59 ans</v>
      </c>
    </row>
    <row r="9" spans="2:5">
      <c r="B9" s="2" t="s">
        <v>9</v>
      </c>
      <c r="D9" s="2">
        <v>67</v>
      </c>
      <c r="E9" s="2" t="str">
        <f>IF(D9="","",VLOOKUP(D9,Table,3))</f>
        <v>65 ans et plus</v>
      </c>
    </row>
    <row r="10" spans="2:5">
      <c r="B10" s="2" t="s">
        <v>10</v>
      </c>
      <c r="D10" s="2">
        <v>38</v>
      </c>
      <c r="E10" s="2" t="str">
        <f>IF(D10="","",VLOOKUP(D10,Table,3))</f>
        <v>de 35 à 39 ans</v>
      </c>
    </row>
    <row r="11" spans="2:5">
      <c r="B11" s="2" t="s">
        <v>11</v>
      </c>
      <c r="D11" s="2">
        <v>41</v>
      </c>
      <c r="E11" s="2" t="str">
        <f>IF(D11="","",VLOOKUP(D11,Table,3))</f>
        <v>de 40 à 49 ans</v>
      </c>
    </row>
    <row r="12" spans="2:5">
      <c r="B12" s="2" t="s">
        <v>12</v>
      </c>
      <c r="D12" s="2">
        <v>29</v>
      </c>
      <c r="E12" s="2" t="str">
        <f>IF(D12="","",VLOOKUP(D12,Table,3))</f>
        <v>de 25 à 29 ans</v>
      </c>
    </row>
    <row r="13" spans="2:5">
      <c r="B13" s="2" t="s">
        <v>13</v>
      </c>
      <c r="D13" s="2">
        <v>60</v>
      </c>
      <c r="E13" s="2" t="str">
        <f>IF(D13="","",VLOOKUP(D13,Table,3))</f>
        <v>de 60 à 64 ans</v>
      </c>
    </row>
    <row r="14" spans="2:5">
      <c r="B14" s="2" t="s">
        <v>14</v>
      </c>
      <c r="D14" s="2">
        <v>54</v>
      </c>
      <c r="E14" s="2" t="str">
        <f>IF(D14="","",VLOOKUP(D14,Table,3))</f>
        <v>de 50 à 59 ans</v>
      </c>
    </row>
    <row r="15" spans="2:5">
      <c r="B15" s="2" t="s">
        <v>15</v>
      </c>
      <c r="D15" s="2">
        <v>51</v>
      </c>
      <c r="E15" s="2" t="str">
        <f>IF(D15="","",VLOOKUP(D15,Table,3))</f>
        <v>de 50 à 59 ans</v>
      </c>
    </row>
  </sheetData>
  <conditionalFormatting sqref="B4:E1048576">
    <cfRule type="expression" dxfId="3" priority="1">
      <formula>AND($B4&lt;&gt;"",MOD(ROW(),2)=1)</formula>
    </cfRule>
    <cfRule type="expression" dxfId="2" priority="2">
      <formula>AND($B4&lt;&gt;"",MOD(ROW(),2)=0)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K31"/>
  <sheetViews>
    <sheetView showGridLines="0" tabSelected="1" workbookViewId="0">
      <selection activeCell="F18" sqref="F18"/>
    </sheetView>
  </sheetViews>
  <sheetFormatPr defaultRowHeight="13.5"/>
  <cols>
    <col min="4" max="4" width="12.140625" bestFit="1" customWidth="1"/>
    <col min="6" max="6" width="12.5703125" bestFit="1" customWidth="1"/>
    <col min="8" max="8" width="38.7109375" bestFit="1" customWidth="1"/>
    <col min="9" max="9" width="30.140625" bestFit="1" customWidth="1"/>
    <col min="11" max="11" width="38.7109375" customWidth="1"/>
  </cols>
  <sheetData>
    <row r="2" spans="2:11">
      <c r="B2" s="8" t="s">
        <v>86</v>
      </c>
      <c r="C2" s="8" t="s">
        <v>87</v>
      </c>
    </row>
    <row r="3" spans="2:11">
      <c r="B3" s="6">
        <v>0</v>
      </c>
      <c r="C3" s="6">
        <v>20</v>
      </c>
      <c r="D3" s="7" t="s">
        <v>16</v>
      </c>
      <c r="F3" t="s">
        <v>17</v>
      </c>
      <c r="H3" t="s">
        <v>18</v>
      </c>
      <c r="I3" t="s">
        <v>19</v>
      </c>
      <c r="K3" t="s">
        <v>20</v>
      </c>
    </row>
    <row r="4" spans="2:11">
      <c r="B4" s="6">
        <f>C3+0.000001</f>
        <v>20.000001000000001</v>
      </c>
      <c r="C4" s="6">
        <v>24</v>
      </c>
      <c r="D4" s="7" t="s">
        <v>21</v>
      </c>
      <c r="F4" t="s">
        <v>22</v>
      </c>
      <c r="H4" t="s">
        <v>23</v>
      </c>
      <c r="I4" t="s">
        <v>24</v>
      </c>
      <c r="K4" t="s">
        <v>25</v>
      </c>
    </row>
    <row r="5" spans="2:11">
      <c r="B5" s="6">
        <f t="shared" ref="B5:B11" si="0">C4+0.000001</f>
        <v>24.000001000000001</v>
      </c>
      <c r="C5" s="6">
        <v>29</v>
      </c>
      <c r="D5" s="7" t="s">
        <v>26</v>
      </c>
      <c r="F5" t="s">
        <v>27</v>
      </c>
      <c r="H5" t="s">
        <v>28</v>
      </c>
      <c r="I5" t="s">
        <v>29</v>
      </c>
      <c r="K5" t="s">
        <v>30</v>
      </c>
    </row>
    <row r="6" spans="2:11">
      <c r="B6" s="6">
        <f t="shared" si="0"/>
        <v>29.000001000000001</v>
      </c>
      <c r="C6" s="6">
        <v>34</v>
      </c>
      <c r="D6" s="7" t="s">
        <v>31</v>
      </c>
      <c r="F6" t="s">
        <v>32</v>
      </c>
      <c r="H6" t="s">
        <v>33</v>
      </c>
      <c r="I6" t="s">
        <v>34</v>
      </c>
      <c r="K6" t="s">
        <v>35</v>
      </c>
    </row>
    <row r="7" spans="2:11">
      <c r="B7" s="6">
        <f t="shared" si="0"/>
        <v>34.000000999999997</v>
      </c>
      <c r="C7" s="6">
        <v>39</v>
      </c>
      <c r="D7" s="7" t="s">
        <v>36</v>
      </c>
      <c r="F7" t="s">
        <v>37</v>
      </c>
      <c r="H7" t="s">
        <v>38</v>
      </c>
      <c r="I7" t="s">
        <v>39</v>
      </c>
      <c r="K7" t="s">
        <v>40</v>
      </c>
    </row>
    <row r="8" spans="2:11">
      <c r="B8" s="6">
        <f t="shared" si="0"/>
        <v>39.000000999999997</v>
      </c>
      <c r="C8" s="6">
        <v>49</v>
      </c>
      <c r="D8" s="7" t="s">
        <v>41</v>
      </c>
      <c r="F8" t="s">
        <v>42</v>
      </c>
      <c r="H8" t="s">
        <v>43</v>
      </c>
      <c r="I8" t="s">
        <v>44</v>
      </c>
      <c r="K8" t="s">
        <v>45</v>
      </c>
    </row>
    <row r="9" spans="2:11">
      <c r="B9" s="6">
        <f t="shared" si="0"/>
        <v>49.000000999999997</v>
      </c>
      <c r="C9" s="6">
        <v>59</v>
      </c>
      <c r="D9" s="7" t="s">
        <v>46</v>
      </c>
      <c r="H9" t="s">
        <v>47</v>
      </c>
      <c r="I9" t="s">
        <v>48</v>
      </c>
      <c r="K9" t="s">
        <v>49</v>
      </c>
    </row>
    <row r="10" spans="2:11">
      <c r="B10" s="6">
        <f t="shared" si="0"/>
        <v>59.000000999999997</v>
      </c>
      <c r="C10" s="6">
        <v>64</v>
      </c>
      <c r="D10" s="7" t="s">
        <v>50</v>
      </c>
      <c r="H10" t="s">
        <v>51</v>
      </c>
      <c r="I10" t="s">
        <v>52</v>
      </c>
      <c r="K10" t="s">
        <v>53</v>
      </c>
    </row>
    <row r="11" spans="2:11">
      <c r="B11" s="6">
        <f t="shared" si="0"/>
        <v>64.000000999999997</v>
      </c>
      <c r="C11" s="6"/>
      <c r="D11" s="7" t="s">
        <v>54</v>
      </c>
      <c r="H11" t="s">
        <v>55</v>
      </c>
    </row>
    <row r="12" spans="2:11">
      <c r="H12" t="s">
        <v>56</v>
      </c>
    </row>
    <row r="13" spans="2:11">
      <c r="H13" t="s">
        <v>57</v>
      </c>
    </row>
    <row r="14" spans="2:11">
      <c r="H14" t="s">
        <v>58</v>
      </c>
    </row>
    <row r="15" spans="2:11">
      <c r="D15" t="s">
        <v>59</v>
      </c>
      <c r="H15" t="s">
        <v>60</v>
      </c>
    </row>
    <row r="16" spans="2:11">
      <c r="D16" t="s">
        <v>61</v>
      </c>
      <c r="H16" t="s">
        <v>62</v>
      </c>
    </row>
    <row r="17" spans="4:11">
      <c r="D17" t="s">
        <v>63</v>
      </c>
      <c r="H17" t="s">
        <v>64</v>
      </c>
    </row>
    <row r="18" spans="4:11">
      <c r="H18" t="s">
        <v>65</v>
      </c>
      <c r="K18" t="s">
        <v>66</v>
      </c>
    </row>
    <row r="19" spans="4:11">
      <c r="H19" t="s">
        <v>67</v>
      </c>
      <c r="K19" t="s">
        <v>68</v>
      </c>
    </row>
    <row r="20" spans="4:11">
      <c r="H20" t="s">
        <v>69</v>
      </c>
      <c r="K20" t="s">
        <v>70</v>
      </c>
    </row>
    <row r="21" spans="4:11">
      <c r="K21" t="s">
        <v>71</v>
      </c>
    </row>
    <row r="22" spans="4:11">
      <c r="H22" t="s">
        <v>72</v>
      </c>
      <c r="K22" t="s">
        <v>73</v>
      </c>
    </row>
    <row r="23" spans="4:11">
      <c r="H23" t="s">
        <v>74</v>
      </c>
      <c r="K23" t="s">
        <v>75</v>
      </c>
    </row>
    <row r="24" spans="4:11">
      <c r="H24" t="s">
        <v>76</v>
      </c>
      <c r="K24" t="s">
        <v>77</v>
      </c>
    </row>
    <row r="25" spans="4:11">
      <c r="H25" t="s">
        <v>78</v>
      </c>
      <c r="K25" t="s">
        <v>79</v>
      </c>
    </row>
    <row r="26" spans="4:11">
      <c r="H26" t="s">
        <v>80</v>
      </c>
    </row>
    <row r="27" spans="4:11">
      <c r="H27" t="s">
        <v>81</v>
      </c>
    </row>
    <row r="28" spans="4:11">
      <c r="H28" t="s">
        <v>82</v>
      </c>
    </row>
    <row r="29" spans="4:11">
      <c r="H29" t="s">
        <v>83</v>
      </c>
    </row>
    <row r="30" spans="4:11">
      <c r="H30" t="s">
        <v>84</v>
      </c>
    </row>
    <row r="31" spans="4:11">
      <c r="H31" t="s">
        <v>85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REGISTRE</vt:lpstr>
      <vt:lpstr>MenuDeroulant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2016-06-04T00:45:05Z</dcterms:created>
  <dcterms:modified xsi:type="dcterms:W3CDTF">2016-06-04T01:10:46Z</dcterms:modified>
</cp:coreProperties>
</file>