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75" windowWidth="19995" windowHeight="7455"/>
  </bookViews>
  <sheets>
    <sheet name="BD" sheetId="1" r:id="rId1"/>
    <sheet name="Data" sheetId="2" r:id="rId2"/>
  </sheets>
  <definedNames>
    <definedName name="ChC">BD!$J$7</definedName>
    <definedName name="Choix">Data!$D$2:$D$9</definedName>
    <definedName name="ChP">BD!$J$13</definedName>
    <definedName name="ChT">BD!$J$4</definedName>
    <definedName name="Client">OFFSET(BD!$B$3,,,DD-ROW(BD!$B$3)+1,1)</definedName>
    <definedName name="Comd">OFFSET(BD!$C$3,,,DD-ROW(BD!$B$3)+1,1)</definedName>
    <definedName name="Cont1">BD!$J$10</definedName>
    <definedName name="Cont2">BD!$J$16</definedName>
    <definedName name="CritC">CHOOSE(MATCH(ChC,NbC,0),Comd=ValC1,Comd&lt;&gt;ValC1,Comd&gt;ValC1,Comd&gt;=ValC1,Comd&lt;ValC1,Comd&lt;=ValC1,(Comd&gt;ValC1)*(Comd&lt;ValC2),(Comd&gt;ValC1)*(Comd&lt;=ValC2),(Comd&gt;=ValC1)*(Comd&lt;ValC2),(Comd&gt;=ValC1)*(Comd&lt;=ValC2))</definedName>
    <definedName name="CritG">CHOOSE(MATCH(BD!$H$9&amp;BD!$J$11&amp;BD!$H$15,Choix,0),CritC,CritC,CritC*CritP,CritC+CritP,"","",CritP,CritP)</definedName>
    <definedName name="CritP">CHOOSE(MATCH(ChP,NbP,0),Prix=ValP1,Prix&lt;&gt;ValP1,Prix&gt;ValP1,Prix&gt;=ValP1,Prix&lt;ValP1,Prix&lt;=ValP1,(Prix&gt;ValP1)*(Prix&lt;ValP2),(Prix&gt;ValP1)*(Prix&lt;=ValP2),(Prix&gt;=ValP1)*(Prix&lt;ValP2),(Prix&gt;=ValP1)*(Prix&lt;=ValP2))</definedName>
    <definedName name="CritT">CHOOSE(MATCH(ChT,type,0),1,Comd,Prix)</definedName>
    <definedName name="DD">MAX(IFERROR(MATCH("zzzzz",BD!$B:$B),ROW(BD!$B$3)),IFERROR(MATCH(9.99999E+307,BD!$B:$B),ROW(BD!$B$3)),ROW(BD!$B$3))</definedName>
    <definedName name="NbC">Data!$B$2:$B$11</definedName>
    <definedName name="NbP">Data!$C$2:$C$11</definedName>
    <definedName name="Prix">OFFSET(BD!$D$3,,,DD-ROW(BD!$B$3)+1,1)</definedName>
    <definedName name="type">Data!$A$2:$A$4</definedName>
    <definedName name="ValC1">BD!$J$9</definedName>
    <definedName name="ValC2">BD!$K$9</definedName>
    <definedName name="ValP1">BD!$J$15</definedName>
    <definedName name="ValP2">BD!$K$15</definedName>
  </definedNames>
  <calcPr calcId="144525"/>
</workbook>
</file>

<file path=xl/calcChain.xml><?xml version="1.0" encoding="utf-8"?>
<calcChain xmlns="http://schemas.openxmlformats.org/spreadsheetml/2006/main">
  <c r="O3" i="1" l="1"/>
  <c r="T502" i="1" l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O2" i="1"/>
  <c r="P2" i="1"/>
  <c r="U3" i="1" a="1"/>
  <c r="U43" i="1" l="1" a="1"/>
  <c r="U43" i="1" s="1"/>
  <c r="W43" i="1" a="1"/>
  <c r="W43" i="1" s="1"/>
  <c r="V43" i="1" a="1"/>
  <c r="V43" i="1" s="1"/>
  <c r="W47" i="1" a="1"/>
  <c r="W47" i="1" s="1"/>
  <c r="V47" i="1" a="1"/>
  <c r="V47" i="1" s="1"/>
  <c r="U47" i="1" a="1"/>
  <c r="U47" i="1" s="1"/>
  <c r="U51" i="1" a="1"/>
  <c r="U51" i="1" s="1"/>
  <c r="W51" i="1" a="1"/>
  <c r="W51" i="1" s="1"/>
  <c r="V51" i="1" a="1"/>
  <c r="V51" i="1" s="1"/>
  <c r="W55" i="1" a="1"/>
  <c r="W55" i="1" s="1"/>
  <c r="V55" i="1" a="1"/>
  <c r="V55" i="1" s="1"/>
  <c r="U55" i="1" a="1"/>
  <c r="U55" i="1" s="1"/>
  <c r="U59" i="1" a="1"/>
  <c r="U59" i="1" s="1"/>
  <c r="W59" i="1" a="1"/>
  <c r="W59" i="1" s="1"/>
  <c r="V59" i="1" a="1"/>
  <c r="V59" i="1" s="1"/>
  <c r="W63" i="1" a="1"/>
  <c r="W63" i="1" s="1"/>
  <c r="V63" i="1" a="1"/>
  <c r="V63" i="1" s="1"/>
  <c r="U63" i="1" a="1"/>
  <c r="U63" i="1" s="1"/>
  <c r="U67" i="1" a="1"/>
  <c r="U67" i="1" s="1"/>
  <c r="W67" i="1" a="1"/>
  <c r="W67" i="1" s="1"/>
  <c r="V67" i="1" a="1"/>
  <c r="V67" i="1" s="1"/>
  <c r="W71" i="1" a="1"/>
  <c r="W71" i="1" s="1"/>
  <c r="V71" i="1" a="1"/>
  <c r="V71" i="1" s="1"/>
  <c r="U71" i="1" a="1"/>
  <c r="U71" i="1" s="1"/>
  <c r="U75" i="1" a="1"/>
  <c r="U75" i="1" s="1"/>
  <c r="W75" i="1" a="1"/>
  <c r="W75" i="1" s="1"/>
  <c r="V75" i="1" a="1"/>
  <c r="V75" i="1" s="1"/>
  <c r="W79" i="1" a="1"/>
  <c r="W79" i="1" s="1"/>
  <c r="V79" i="1" a="1"/>
  <c r="V79" i="1" s="1"/>
  <c r="U79" i="1" a="1"/>
  <c r="U79" i="1" s="1"/>
  <c r="U83" i="1" a="1"/>
  <c r="U83" i="1" s="1"/>
  <c r="W83" i="1" a="1"/>
  <c r="W83" i="1" s="1"/>
  <c r="V83" i="1" a="1"/>
  <c r="V83" i="1" s="1"/>
  <c r="W87" i="1" a="1"/>
  <c r="W87" i="1" s="1"/>
  <c r="V87" i="1" a="1"/>
  <c r="V87" i="1" s="1"/>
  <c r="U87" i="1" a="1"/>
  <c r="U87" i="1" s="1"/>
  <c r="U91" i="1" a="1"/>
  <c r="U91" i="1" s="1"/>
  <c r="W91" i="1" a="1"/>
  <c r="W91" i="1" s="1"/>
  <c r="V91" i="1" a="1"/>
  <c r="V91" i="1" s="1"/>
  <c r="W95" i="1" a="1"/>
  <c r="W95" i="1" s="1"/>
  <c r="V95" i="1" a="1"/>
  <c r="V95" i="1" s="1"/>
  <c r="U95" i="1" a="1"/>
  <c r="U95" i="1" s="1"/>
  <c r="W99" i="1" a="1"/>
  <c r="W99" i="1" s="1"/>
  <c r="V99" i="1" a="1"/>
  <c r="V99" i="1" s="1"/>
  <c r="U99" i="1" a="1"/>
  <c r="U99" i="1" s="1"/>
  <c r="W103" i="1" a="1"/>
  <c r="W103" i="1" s="1"/>
  <c r="V103" i="1" a="1"/>
  <c r="V103" i="1" s="1"/>
  <c r="U103" i="1" a="1"/>
  <c r="U103" i="1" s="1"/>
  <c r="W107" i="1" a="1"/>
  <c r="W107" i="1" s="1"/>
  <c r="V107" i="1" a="1"/>
  <c r="V107" i="1" s="1"/>
  <c r="U107" i="1" a="1"/>
  <c r="U107" i="1" s="1"/>
  <c r="W111" i="1" a="1"/>
  <c r="W111" i="1" s="1"/>
  <c r="V111" i="1" a="1"/>
  <c r="V111" i="1" s="1"/>
  <c r="U111" i="1" a="1"/>
  <c r="U111" i="1" s="1"/>
  <c r="W115" i="1" a="1"/>
  <c r="W115" i="1" s="1"/>
  <c r="V115" i="1" a="1"/>
  <c r="V115" i="1" s="1"/>
  <c r="U115" i="1" a="1"/>
  <c r="U115" i="1" s="1"/>
  <c r="W119" i="1" a="1"/>
  <c r="W119" i="1" s="1"/>
  <c r="V119" i="1" a="1"/>
  <c r="V119" i="1" s="1"/>
  <c r="U119" i="1" a="1"/>
  <c r="U119" i="1" s="1"/>
  <c r="W123" i="1" a="1"/>
  <c r="W123" i="1" s="1"/>
  <c r="V123" i="1" a="1"/>
  <c r="V123" i="1" s="1"/>
  <c r="U123" i="1" a="1"/>
  <c r="U123" i="1" s="1"/>
  <c r="W127" i="1" a="1"/>
  <c r="W127" i="1" s="1"/>
  <c r="V127" i="1" a="1"/>
  <c r="V127" i="1" s="1"/>
  <c r="U127" i="1" a="1"/>
  <c r="U127" i="1" s="1"/>
  <c r="V131" i="1" a="1"/>
  <c r="V131" i="1" s="1"/>
  <c r="W131" i="1" a="1"/>
  <c r="W131" i="1" s="1"/>
  <c r="U131" i="1" a="1"/>
  <c r="U131" i="1" s="1"/>
  <c r="V135" i="1" a="1"/>
  <c r="V135" i="1" s="1"/>
  <c r="W135" i="1" a="1"/>
  <c r="W135" i="1" s="1"/>
  <c r="U135" i="1" a="1"/>
  <c r="U135" i="1" s="1"/>
  <c r="V139" i="1" a="1"/>
  <c r="V139" i="1" s="1"/>
  <c r="W139" i="1" a="1"/>
  <c r="W139" i="1" s="1"/>
  <c r="U139" i="1" a="1"/>
  <c r="U139" i="1" s="1"/>
  <c r="V143" i="1" a="1"/>
  <c r="V143" i="1" s="1"/>
  <c r="W143" i="1" a="1"/>
  <c r="W143" i="1" s="1"/>
  <c r="U143" i="1" a="1"/>
  <c r="U143" i="1" s="1"/>
  <c r="V147" i="1" a="1"/>
  <c r="V147" i="1" s="1"/>
  <c r="W147" i="1" a="1"/>
  <c r="W147" i="1" s="1"/>
  <c r="U147" i="1" a="1"/>
  <c r="U147" i="1" s="1"/>
  <c r="V151" i="1" a="1"/>
  <c r="V151" i="1" s="1"/>
  <c r="W151" i="1" a="1"/>
  <c r="W151" i="1" s="1"/>
  <c r="U151" i="1" a="1"/>
  <c r="U151" i="1" s="1"/>
  <c r="V155" i="1" a="1"/>
  <c r="V155" i="1" s="1"/>
  <c r="W155" i="1" a="1"/>
  <c r="W155" i="1" s="1"/>
  <c r="U155" i="1" a="1"/>
  <c r="U155" i="1" s="1"/>
  <c r="V159" i="1" a="1"/>
  <c r="V159" i="1" s="1"/>
  <c r="W159" i="1" a="1"/>
  <c r="W159" i="1" s="1"/>
  <c r="U159" i="1" a="1"/>
  <c r="U159" i="1" s="1"/>
  <c r="V163" i="1" a="1"/>
  <c r="V163" i="1" s="1"/>
  <c r="W163" i="1" a="1"/>
  <c r="W163" i="1" s="1"/>
  <c r="U163" i="1" a="1"/>
  <c r="U163" i="1" s="1"/>
  <c r="V167" i="1" a="1"/>
  <c r="V167" i="1" s="1"/>
  <c r="W167" i="1" a="1"/>
  <c r="W167" i="1" s="1"/>
  <c r="U167" i="1" a="1"/>
  <c r="U167" i="1" s="1"/>
  <c r="V171" i="1" a="1"/>
  <c r="V171" i="1" s="1"/>
  <c r="W171" i="1" a="1"/>
  <c r="W171" i="1" s="1"/>
  <c r="U171" i="1" a="1"/>
  <c r="U171" i="1" s="1"/>
  <c r="V175" i="1" a="1"/>
  <c r="V175" i="1" s="1"/>
  <c r="W175" i="1" a="1"/>
  <c r="W175" i="1" s="1"/>
  <c r="U175" i="1" a="1"/>
  <c r="U175" i="1" s="1"/>
  <c r="W179" i="1" a="1"/>
  <c r="W179" i="1" s="1"/>
  <c r="V179" i="1" a="1"/>
  <c r="V179" i="1" s="1"/>
  <c r="U179" i="1" a="1"/>
  <c r="U179" i="1" s="1"/>
  <c r="V183" i="1" a="1"/>
  <c r="V183" i="1" s="1"/>
  <c r="U183" i="1" a="1"/>
  <c r="U183" i="1" s="1"/>
  <c r="W183" i="1" a="1"/>
  <c r="W183" i="1" s="1"/>
  <c r="W187" i="1" a="1"/>
  <c r="W187" i="1" s="1"/>
  <c r="V187" i="1" a="1"/>
  <c r="V187" i="1" s="1"/>
  <c r="U187" i="1" a="1"/>
  <c r="U187" i="1" s="1"/>
  <c r="V191" i="1" a="1"/>
  <c r="V191" i="1" s="1"/>
  <c r="U191" i="1" a="1"/>
  <c r="U191" i="1" s="1"/>
  <c r="W191" i="1" a="1"/>
  <c r="W191" i="1" s="1"/>
  <c r="W195" i="1" a="1"/>
  <c r="W195" i="1" s="1"/>
  <c r="V195" i="1" a="1"/>
  <c r="V195" i="1" s="1"/>
  <c r="U195" i="1" a="1"/>
  <c r="U195" i="1" s="1"/>
  <c r="V199" i="1" a="1"/>
  <c r="V199" i="1" s="1"/>
  <c r="U199" i="1" a="1"/>
  <c r="U199" i="1" s="1"/>
  <c r="W199" i="1" a="1"/>
  <c r="W199" i="1" s="1"/>
  <c r="W203" i="1" a="1"/>
  <c r="W203" i="1" s="1"/>
  <c r="V203" i="1" a="1"/>
  <c r="V203" i="1" s="1"/>
  <c r="U203" i="1" a="1"/>
  <c r="U203" i="1" s="1"/>
  <c r="W207" i="1" a="1"/>
  <c r="W207" i="1" s="1"/>
  <c r="U207" i="1" a="1"/>
  <c r="U207" i="1" s="1"/>
  <c r="V207" i="1" a="1"/>
  <c r="V207" i="1" s="1"/>
  <c r="W211" i="1" a="1"/>
  <c r="W211" i="1" s="1"/>
  <c r="U211" i="1" a="1"/>
  <c r="U211" i="1" s="1"/>
  <c r="V211" i="1" a="1"/>
  <c r="V211" i="1" s="1"/>
  <c r="W215" i="1" a="1"/>
  <c r="W215" i="1" s="1"/>
  <c r="U215" i="1" a="1"/>
  <c r="U215" i="1" s="1"/>
  <c r="V215" i="1" a="1"/>
  <c r="V215" i="1" s="1"/>
  <c r="V219" i="1" a="1"/>
  <c r="V219" i="1" s="1"/>
  <c r="W219" i="1" a="1"/>
  <c r="W219" i="1" s="1"/>
  <c r="U219" i="1" a="1"/>
  <c r="U219" i="1" s="1"/>
  <c r="V223" i="1" a="1"/>
  <c r="V223" i="1" s="1"/>
  <c r="W223" i="1" a="1"/>
  <c r="W223" i="1" s="1"/>
  <c r="U223" i="1" a="1"/>
  <c r="U223" i="1" s="1"/>
  <c r="V227" i="1" a="1"/>
  <c r="V227" i="1" s="1"/>
  <c r="W227" i="1" a="1"/>
  <c r="W227" i="1" s="1"/>
  <c r="U227" i="1" a="1"/>
  <c r="U227" i="1" s="1"/>
  <c r="U231" i="1" a="1"/>
  <c r="U231" i="1" s="1"/>
  <c r="W231" i="1" a="1"/>
  <c r="W231" i="1" s="1"/>
  <c r="V231" i="1" a="1"/>
  <c r="V231" i="1" s="1"/>
  <c r="W235" i="1" a="1"/>
  <c r="W235" i="1" s="1"/>
  <c r="V235" i="1" a="1"/>
  <c r="V235" i="1" s="1"/>
  <c r="U235" i="1" a="1"/>
  <c r="U235" i="1" s="1"/>
  <c r="U239" i="1" a="1"/>
  <c r="U239" i="1" s="1"/>
  <c r="W239" i="1" a="1"/>
  <c r="W239" i="1" s="1"/>
  <c r="V239" i="1" a="1"/>
  <c r="V239" i="1" s="1"/>
  <c r="W243" i="1" a="1"/>
  <c r="W243" i="1" s="1"/>
  <c r="V243" i="1" a="1"/>
  <c r="V243" i="1" s="1"/>
  <c r="U243" i="1" a="1"/>
  <c r="U243" i="1" s="1"/>
  <c r="V247" i="1" a="1"/>
  <c r="V247" i="1" s="1"/>
  <c r="U247" i="1" a="1"/>
  <c r="U247" i="1" s="1"/>
  <c r="W247" i="1" a="1"/>
  <c r="W247" i="1" s="1"/>
  <c r="U251" i="1" a="1"/>
  <c r="U251" i="1" s="1"/>
  <c r="W251" i="1" a="1"/>
  <c r="W251" i="1" s="1"/>
  <c r="V251" i="1" a="1"/>
  <c r="V251" i="1" s="1"/>
  <c r="V255" i="1" a="1"/>
  <c r="V255" i="1" s="1"/>
  <c r="U255" i="1" a="1"/>
  <c r="U255" i="1" s="1"/>
  <c r="W255" i="1" a="1"/>
  <c r="W255" i="1" s="1"/>
  <c r="U259" i="1" a="1"/>
  <c r="U259" i="1" s="1"/>
  <c r="W259" i="1" a="1"/>
  <c r="W259" i="1" s="1"/>
  <c r="V259" i="1" a="1"/>
  <c r="V259" i="1" s="1"/>
  <c r="V263" i="1" a="1"/>
  <c r="V263" i="1" s="1"/>
  <c r="U263" i="1" a="1"/>
  <c r="U263" i="1" s="1"/>
  <c r="W263" i="1" a="1"/>
  <c r="W263" i="1" s="1"/>
  <c r="U267" i="1" a="1"/>
  <c r="U267" i="1" s="1"/>
  <c r="W267" i="1" a="1"/>
  <c r="W267" i="1" s="1"/>
  <c r="V267" i="1" a="1"/>
  <c r="V267" i="1" s="1"/>
  <c r="V271" i="1" a="1"/>
  <c r="V271" i="1" s="1"/>
  <c r="W271" i="1" a="1"/>
  <c r="W271" i="1" s="1"/>
  <c r="U271" i="1" a="1"/>
  <c r="U271" i="1" s="1"/>
  <c r="V275" i="1" a="1"/>
  <c r="V275" i="1" s="1"/>
  <c r="W275" i="1" a="1"/>
  <c r="W275" i="1" s="1"/>
  <c r="U275" i="1" a="1"/>
  <c r="U275" i="1" s="1"/>
  <c r="V279" i="1" a="1"/>
  <c r="V279" i="1" s="1"/>
  <c r="W279" i="1" a="1"/>
  <c r="W279" i="1" s="1"/>
  <c r="U279" i="1" a="1"/>
  <c r="U279" i="1" s="1"/>
  <c r="V283" i="1" a="1"/>
  <c r="V283" i="1" s="1"/>
  <c r="W283" i="1" a="1"/>
  <c r="W283" i="1" s="1"/>
  <c r="U283" i="1" a="1"/>
  <c r="U283" i="1" s="1"/>
  <c r="W287" i="1" a="1"/>
  <c r="W287" i="1" s="1"/>
  <c r="V287" i="1" a="1"/>
  <c r="V287" i="1" s="1"/>
  <c r="U287" i="1" a="1"/>
  <c r="U287" i="1" s="1"/>
  <c r="U291" i="1" a="1"/>
  <c r="U291" i="1" s="1"/>
  <c r="W291" i="1" a="1"/>
  <c r="W291" i="1" s="1"/>
  <c r="V291" i="1" a="1"/>
  <c r="V291" i="1" s="1"/>
  <c r="W295" i="1" a="1"/>
  <c r="W295" i="1" s="1"/>
  <c r="V295" i="1" a="1"/>
  <c r="V295" i="1" s="1"/>
  <c r="U295" i="1" a="1"/>
  <c r="U295" i="1" s="1"/>
  <c r="U299" i="1" a="1"/>
  <c r="U299" i="1" s="1"/>
  <c r="W299" i="1" a="1"/>
  <c r="W299" i="1" s="1"/>
  <c r="V299" i="1" a="1"/>
  <c r="V299" i="1" s="1"/>
  <c r="W303" i="1" a="1"/>
  <c r="W303" i="1" s="1"/>
  <c r="V303" i="1" a="1"/>
  <c r="V303" i="1" s="1"/>
  <c r="U303" i="1" a="1"/>
  <c r="U303" i="1" s="1"/>
  <c r="W307" i="1" a="1"/>
  <c r="W307" i="1" s="1"/>
  <c r="V307" i="1" a="1"/>
  <c r="V307" i="1" s="1"/>
  <c r="U307" i="1" a="1"/>
  <c r="U307" i="1" s="1"/>
  <c r="U311" i="1" a="1"/>
  <c r="U311" i="1" s="1"/>
  <c r="W311" i="1" a="1"/>
  <c r="W311" i="1" s="1"/>
  <c r="V311" i="1" a="1"/>
  <c r="V311" i="1" s="1"/>
  <c r="W315" i="1" a="1"/>
  <c r="W315" i="1" s="1"/>
  <c r="V315" i="1" a="1"/>
  <c r="V315" i="1" s="1"/>
  <c r="U315" i="1" a="1"/>
  <c r="U315" i="1" s="1"/>
  <c r="U319" i="1" a="1"/>
  <c r="U319" i="1" s="1"/>
  <c r="W319" i="1" a="1"/>
  <c r="W319" i="1" s="1"/>
  <c r="V319" i="1" a="1"/>
  <c r="V319" i="1" s="1"/>
  <c r="W323" i="1" a="1"/>
  <c r="W323" i="1" s="1"/>
  <c r="V323" i="1" a="1"/>
  <c r="V323" i="1" s="1"/>
  <c r="U323" i="1" a="1"/>
  <c r="U323" i="1" s="1"/>
  <c r="U327" i="1" a="1"/>
  <c r="U327" i="1" s="1"/>
  <c r="W327" i="1" a="1"/>
  <c r="W327" i="1" s="1"/>
  <c r="V327" i="1" a="1"/>
  <c r="V327" i="1" s="1"/>
  <c r="W331" i="1" a="1"/>
  <c r="W331" i="1" s="1"/>
  <c r="V331" i="1" a="1"/>
  <c r="V331" i="1" s="1"/>
  <c r="U331" i="1" a="1"/>
  <c r="U331" i="1" s="1"/>
  <c r="U335" i="1" a="1"/>
  <c r="U335" i="1" s="1"/>
  <c r="W335" i="1" a="1"/>
  <c r="W335" i="1" s="1"/>
  <c r="V335" i="1" a="1"/>
  <c r="V335" i="1" s="1"/>
  <c r="W339" i="1" a="1"/>
  <c r="W339" i="1" s="1"/>
  <c r="V339" i="1" a="1"/>
  <c r="V339" i="1" s="1"/>
  <c r="U339" i="1" a="1"/>
  <c r="U339" i="1" s="1"/>
  <c r="U343" i="1" a="1"/>
  <c r="U343" i="1" s="1"/>
  <c r="W343" i="1" a="1"/>
  <c r="W343" i="1" s="1"/>
  <c r="V343" i="1" a="1"/>
  <c r="V343" i="1" s="1"/>
  <c r="W347" i="1" a="1"/>
  <c r="W347" i="1" s="1"/>
  <c r="V347" i="1" a="1"/>
  <c r="V347" i="1" s="1"/>
  <c r="U347" i="1" a="1"/>
  <c r="U347" i="1" s="1"/>
  <c r="U351" i="1" a="1"/>
  <c r="U351" i="1" s="1"/>
  <c r="W351" i="1" a="1"/>
  <c r="W351" i="1" s="1"/>
  <c r="V351" i="1" a="1"/>
  <c r="V351" i="1" s="1"/>
  <c r="U355" i="1" a="1"/>
  <c r="U355" i="1" s="1"/>
  <c r="W355" i="1" a="1"/>
  <c r="W355" i="1" s="1"/>
  <c r="V355" i="1" a="1"/>
  <c r="V355" i="1" s="1"/>
  <c r="U359" i="1" a="1"/>
  <c r="U359" i="1" s="1"/>
  <c r="W359" i="1" a="1"/>
  <c r="W359" i="1" s="1"/>
  <c r="V359" i="1" a="1"/>
  <c r="V359" i="1" s="1"/>
  <c r="U363" i="1" a="1"/>
  <c r="U363" i="1" s="1"/>
  <c r="W363" i="1" a="1"/>
  <c r="W363" i="1" s="1"/>
  <c r="V363" i="1" a="1"/>
  <c r="V363" i="1" s="1"/>
  <c r="V367" i="1" a="1"/>
  <c r="V367" i="1" s="1"/>
  <c r="W367" i="1" a="1"/>
  <c r="W367" i="1" s="1"/>
  <c r="U367" i="1" a="1"/>
  <c r="U367" i="1" s="1"/>
  <c r="V371" i="1" a="1"/>
  <c r="V371" i="1" s="1"/>
  <c r="W371" i="1" a="1"/>
  <c r="W371" i="1" s="1"/>
  <c r="U371" i="1" a="1"/>
  <c r="U371" i="1" s="1"/>
  <c r="V375" i="1" a="1"/>
  <c r="V375" i="1" s="1"/>
  <c r="W375" i="1" a="1"/>
  <c r="W375" i="1" s="1"/>
  <c r="U375" i="1" a="1"/>
  <c r="U375" i="1" s="1"/>
  <c r="V379" i="1" a="1"/>
  <c r="V379" i="1" s="1"/>
  <c r="W379" i="1" a="1"/>
  <c r="W379" i="1" s="1"/>
  <c r="U379" i="1" a="1"/>
  <c r="U379" i="1" s="1"/>
  <c r="V383" i="1" a="1"/>
  <c r="V383" i="1" s="1"/>
  <c r="U383" i="1" a="1"/>
  <c r="U383" i="1" s="1"/>
  <c r="W383" i="1" a="1"/>
  <c r="W383" i="1" s="1"/>
  <c r="V387" i="1" a="1"/>
  <c r="V387" i="1" s="1"/>
  <c r="W387" i="1" a="1"/>
  <c r="W387" i="1" s="1"/>
  <c r="U387" i="1" a="1"/>
  <c r="U387" i="1" s="1"/>
  <c r="V391" i="1" a="1"/>
  <c r="V391" i="1" s="1"/>
  <c r="U391" i="1" a="1"/>
  <c r="U391" i="1" s="1"/>
  <c r="W391" i="1" a="1"/>
  <c r="W391" i="1" s="1"/>
  <c r="V395" i="1" a="1"/>
  <c r="V395" i="1" s="1"/>
  <c r="U395" i="1" a="1"/>
  <c r="U395" i="1" s="1"/>
  <c r="W395" i="1" a="1"/>
  <c r="W395" i="1" s="1"/>
  <c r="V399" i="1" a="1"/>
  <c r="V399" i="1" s="1"/>
  <c r="U399" i="1" a="1"/>
  <c r="U399" i="1" s="1"/>
  <c r="W399" i="1" a="1"/>
  <c r="W399" i="1" s="1"/>
  <c r="V403" i="1" a="1"/>
  <c r="V403" i="1" s="1"/>
  <c r="U403" i="1" a="1"/>
  <c r="U403" i="1" s="1"/>
  <c r="W403" i="1" a="1"/>
  <c r="W403" i="1" s="1"/>
  <c r="V407" i="1" a="1"/>
  <c r="V407" i="1" s="1"/>
  <c r="U407" i="1" a="1"/>
  <c r="U407" i="1" s="1"/>
  <c r="W407" i="1" a="1"/>
  <c r="W407" i="1" s="1"/>
  <c r="V411" i="1" a="1"/>
  <c r="V411" i="1" s="1"/>
  <c r="W411" i="1" a="1"/>
  <c r="W411" i="1" s="1"/>
  <c r="U411" i="1" a="1"/>
  <c r="U411" i="1" s="1"/>
  <c r="V415" i="1" a="1"/>
  <c r="V415" i="1" s="1"/>
  <c r="W415" i="1" a="1"/>
  <c r="W415" i="1" s="1"/>
  <c r="U415" i="1" a="1"/>
  <c r="U415" i="1" s="1"/>
  <c r="W419" i="1" a="1"/>
  <c r="W419" i="1" s="1"/>
  <c r="U419" i="1" a="1"/>
  <c r="U419" i="1" s="1"/>
  <c r="V419" i="1" a="1"/>
  <c r="V419" i="1" s="1"/>
  <c r="U423" i="1" a="1"/>
  <c r="U423" i="1" s="1"/>
  <c r="W423" i="1" a="1"/>
  <c r="W423" i="1" s="1"/>
  <c r="V423" i="1" a="1"/>
  <c r="V423" i="1" s="1"/>
  <c r="W427" i="1" a="1"/>
  <c r="W427" i="1" s="1"/>
  <c r="V427" i="1" a="1"/>
  <c r="V427" i="1" s="1"/>
  <c r="U427" i="1" a="1"/>
  <c r="U427" i="1" s="1"/>
  <c r="U431" i="1" a="1"/>
  <c r="U431" i="1" s="1"/>
  <c r="W431" i="1" a="1"/>
  <c r="W431" i="1" s="1"/>
  <c r="V431" i="1" a="1"/>
  <c r="V431" i="1" s="1"/>
  <c r="W435" i="1" a="1"/>
  <c r="W435" i="1" s="1"/>
  <c r="V435" i="1" a="1"/>
  <c r="V435" i="1" s="1"/>
  <c r="U435" i="1" a="1"/>
  <c r="U435" i="1" s="1"/>
  <c r="U439" i="1" a="1"/>
  <c r="U439" i="1" s="1"/>
  <c r="W439" i="1" a="1"/>
  <c r="W439" i="1" s="1"/>
  <c r="V439" i="1" a="1"/>
  <c r="V439" i="1" s="1"/>
  <c r="W443" i="1" a="1"/>
  <c r="W443" i="1" s="1"/>
  <c r="V443" i="1" a="1"/>
  <c r="V443" i="1" s="1"/>
  <c r="U443" i="1" a="1"/>
  <c r="U443" i="1" s="1"/>
  <c r="U447" i="1" a="1"/>
  <c r="U447" i="1" s="1"/>
  <c r="V447" i="1" a="1"/>
  <c r="V447" i="1" s="1"/>
  <c r="W447" i="1" a="1"/>
  <c r="W447" i="1" s="1"/>
  <c r="U451" i="1" a="1"/>
  <c r="U451" i="1" s="1"/>
  <c r="W451" i="1" a="1"/>
  <c r="W451" i="1" s="1"/>
  <c r="V451" i="1" a="1"/>
  <c r="V451" i="1" s="1"/>
  <c r="U455" i="1" a="1"/>
  <c r="U455" i="1" s="1"/>
  <c r="W455" i="1" a="1"/>
  <c r="W455" i="1" s="1"/>
  <c r="V455" i="1" a="1"/>
  <c r="V455" i="1" s="1"/>
  <c r="V459" i="1" a="1"/>
  <c r="V459" i="1" s="1"/>
  <c r="U459" i="1" a="1"/>
  <c r="U459" i="1" s="1"/>
  <c r="W459" i="1" a="1"/>
  <c r="W459" i="1" s="1"/>
  <c r="U463" i="1" a="1"/>
  <c r="U463" i="1" s="1"/>
  <c r="W463" i="1" a="1"/>
  <c r="W463" i="1" s="1"/>
  <c r="V463" i="1" a="1"/>
  <c r="V463" i="1" s="1"/>
  <c r="W467" i="1" a="1"/>
  <c r="W467" i="1" s="1"/>
  <c r="V467" i="1" a="1"/>
  <c r="V467" i="1" s="1"/>
  <c r="U467" i="1" a="1"/>
  <c r="U467" i="1" s="1"/>
  <c r="U471" i="1" a="1"/>
  <c r="U471" i="1" s="1"/>
  <c r="V471" i="1" a="1"/>
  <c r="V471" i="1" s="1"/>
  <c r="W471" i="1" a="1"/>
  <c r="W471" i="1" s="1"/>
  <c r="W475" i="1" a="1"/>
  <c r="W475" i="1" s="1"/>
  <c r="V475" i="1" a="1"/>
  <c r="V475" i="1" s="1"/>
  <c r="U475" i="1" a="1"/>
  <c r="U475" i="1" s="1"/>
  <c r="U479" i="1" a="1"/>
  <c r="U479" i="1" s="1"/>
  <c r="V479" i="1" a="1"/>
  <c r="V479" i="1" s="1"/>
  <c r="W479" i="1" a="1"/>
  <c r="W479" i="1" s="1"/>
  <c r="U483" i="1" a="1"/>
  <c r="U483" i="1" s="1"/>
  <c r="W483" i="1" a="1"/>
  <c r="W483" i="1" s="1"/>
  <c r="V483" i="1" a="1"/>
  <c r="V483" i="1" s="1"/>
  <c r="V487" i="1" a="1"/>
  <c r="V487" i="1" s="1"/>
  <c r="W487" i="1" a="1"/>
  <c r="W487" i="1" s="1"/>
  <c r="U487" i="1" a="1"/>
  <c r="U487" i="1" s="1"/>
  <c r="V491" i="1" a="1"/>
  <c r="V491" i="1" s="1"/>
  <c r="W491" i="1" a="1"/>
  <c r="W491" i="1" s="1"/>
  <c r="U491" i="1" a="1"/>
  <c r="U491" i="1" s="1"/>
  <c r="V495" i="1" a="1"/>
  <c r="V495" i="1" s="1"/>
  <c r="W495" i="1" a="1"/>
  <c r="W495" i="1" s="1"/>
  <c r="U495" i="1" a="1"/>
  <c r="U495" i="1" s="1"/>
  <c r="V499" i="1" a="1"/>
  <c r="V499" i="1" s="1"/>
  <c r="W499" i="1" a="1"/>
  <c r="W499" i="1" s="1"/>
  <c r="U499" i="1" a="1"/>
  <c r="U499" i="1" s="1"/>
  <c r="U44" i="1" a="1"/>
  <c r="U44" i="1" s="1"/>
  <c r="W44" i="1" a="1"/>
  <c r="W44" i="1" s="1"/>
  <c r="V44" i="1" a="1"/>
  <c r="V44" i="1" s="1"/>
  <c r="V48" i="1" a="1"/>
  <c r="V48" i="1" s="1"/>
  <c r="U48" i="1" a="1"/>
  <c r="U48" i="1" s="1"/>
  <c r="W48" i="1" a="1"/>
  <c r="W48" i="1" s="1"/>
  <c r="U52" i="1" a="1"/>
  <c r="U52" i="1" s="1"/>
  <c r="W52" i="1" a="1"/>
  <c r="W52" i="1" s="1"/>
  <c r="V52" i="1" a="1"/>
  <c r="V52" i="1" s="1"/>
  <c r="V56" i="1" a="1"/>
  <c r="V56" i="1" s="1"/>
  <c r="U56" i="1" a="1"/>
  <c r="U56" i="1" s="1"/>
  <c r="W56" i="1" a="1"/>
  <c r="W56" i="1" s="1"/>
  <c r="U60" i="1" a="1"/>
  <c r="U60" i="1" s="1"/>
  <c r="W60" i="1" a="1"/>
  <c r="W60" i="1" s="1"/>
  <c r="V60" i="1" a="1"/>
  <c r="V60" i="1" s="1"/>
  <c r="V64" i="1" a="1"/>
  <c r="V64" i="1" s="1"/>
  <c r="U64" i="1" a="1"/>
  <c r="U64" i="1" s="1"/>
  <c r="W64" i="1" a="1"/>
  <c r="W64" i="1" s="1"/>
  <c r="U68" i="1" a="1"/>
  <c r="U68" i="1" s="1"/>
  <c r="W68" i="1" a="1"/>
  <c r="W68" i="1" s="1"/>
  <c r="V68" i="1" a="1"/>
  <c r="V68" i="1" s="1"/>
  <c r="V72" i="1" a="1"/>
  <c r="V72" i="1" s="1"/>
  <c r="U72" i="1" a="1"/>
  <c r="U72" i="1" s="1"/>
  <c r="W72" i="1" a="1"/>
  <c r="W72" i="1" s="1"/>
  <c r="U76" i="1" a="1"/>
  <c r="U76" i="1" s="1"/>
  <c r="W76" i="1" a="1"/>
  <c r="W76" i="1" s="1"/>
  <c r="V76" i="1" a="1"/>
  <c r="V76" i="1" s="1"/>
  <c r="V80" i="1" a="1"/>
  <c r="V80" i="1" s="1"/>
  <c r="U80" i="1" a="1"/>
  <c r="U80" i="1" s="1"/>
  <c r="W80" i="1" a="1"/>
  <c r="W80" i="1" s="1"/>
  <c r="U84" i="1" a="1"/>
  <c r="U84" i="1" s="1"/>
  <c r="W84" i="1" a="1"/>
  <c r="W84" i="1" s="1"/>
  <c r="V84" i="1" a="1"/>
  <c r="V84" i="1" s="1"/>
  <c r="V88" i="1" a="1"/>
  <c r="V88" i="1" s="1"/>
  <c r="U88" i="1" a="1"/>
  <c r="U88" i="1" s="1"/>
  <c r="W88" i="1" a="1"/>
  <c r="W88" i="1" s="1"/>
  <c r="U92" i="1" a="1"/>
  <c r="U92" i="1" s="1"/>
  <c r="W92" i="1" a="1"/>
  <c r="W92" i="1" s="1"/>
  <c r="V92" i="1" a="1"/>
  <c r="V92" i="1" s="1"/>
  <c r="V96" i="1" a="1"/>
  <c r="V96" i="1" s="1"/>
  <c r="U96" i="1" a="1"/>
  <c r="U96" i="1" s="1"/>
  <c r="W96" i="1" a="1"/>
  <c r="W96" i="1" s="1"/>
  <c r="U100" i="1" a="1"/>
  <c r="U100" i="1" s="1"/>
  <c r="W100" i="1" a="1"/>
  <c r="W100" i="1" s="1"/>
  <c r="V100" i="1" a="1"/>
  <c r="V100" i="1" s="1"/>
  <c r="U104" i="1" a="1"/>
  <c r="U104" i="1" s="1"/>
  <c r="W104" i="1" a="1"/>
  <c r="W104" i="1" s="1"/>
  <c r="V104" i="1" a="1"/>
  <c r="V104" i="1" s="1"/>
  <c r="U108" i="1" a="1"/>
  <c r="U108" i="1" s="1"/>
  <c r="W108" i="1" a="1"/>
  <c r="W108" i="1" s="1"/>
  <c r="V108" i="1" a="1"/>
  <c r="V108" i="1" s="1"/>
  <c r="U112" i="1" a="1"/>
  <c r="U112" i="1" s="1"/>
  <c r="W112" i="1" a="1"/>
  <c r="W112" i="1" s="1"/>
  <c r="V112" i="1" a="1"/>
  <c r="V112" i="1" s="1"/>
  <c r="U116" i="1" a="1"/>
  <c r="U116" i="1" s="1"/>
  <c r="W116" i="1" a="1"/>
  <c r="W116" i="1" s="1"/>
  <c r="V116" i="1" a="1"/>
  <c r="V116" i="1" s="1"/>
  <c r="U120" i="1" a="1"/>
  <c r="U120" i="1" s="1"/>
  <c r="W120" i="1" a="1"/>
  <c r="W120" i="1" s="1"/>
  <c r="V120" i="1" a="1"/>
  <c r="V120" i="1" s="1"/>
  <c r="U124" i="1" a="1"/>
  <c r="U124" i="1" s="1"/>
  <c r="W124" i="1" a="1"/>
  <c r="W124" i="1" s="1"/>
  <c r="V124" i="1" a="1"/>
  <c r="V124" i="1" s="1"/>
  <c r="V128" i="1" a="1"/>
  <c r="V128" i="1" s="1"/>
  <c r="U128" i="1" a="1"/>
  <c r="U128" i="1" s="1"/>
  <c r="W128" i="1" a="1"/>
  <c r="W128" i="1" s="1"/>
  <c r="W132" i="1" a="1"/>
  <c r="W132" i="1" s="1"/>
  <c r="U132" i="1" a="1"/>
  <c r="U132" i="1" s="1"/>
  <c r="V132" i="1" a="1"/>
  <c r="V132" i="1" s="1"/>
  <c r="W136" i="1" a="1"/>
  <c r="W136" i="1" s="1"/>
  <c r="U136" i="1" a="1"/>
  <c r="U136" i="1" s="1"/>
  <c r="V136" i="1" a="1"/>
  <c r="V136" i="1" s="1"/>
  <c r="W140" i="1" a="1"/>
  <c r="W140" i="1" s="1"/>
  <c r="U140" i="1" a="1"/>
  <c r="U140" i="1" s="1"/>
  <c r="V140" i="1" a="1"/>
  <c r="V140" i="1" s="1"/>
  <c r="W144" i="1" a="1"/>
  <c r="W144" i="1" s="1"/>
  <c r="U144" i="1" a="1"/>
  <c r="U144" i="1" s="1"/>
  <c r="V144" i="1" a="1"/>
  <c r="V144" i="1" s="1"/>
  <c r="W148" i="1" a="1"/>
  <c r="W148" i="1" s="1"/>
  <c r="U148" i="1" a="1"/>
  <c r="U148" i="1" s="1"/>
  <c r="V148" i="1" a="1"/>
  <c r="V148" i="1" s="1"/>
  <c r="W152" i="1" a="1"/>
  <c r="W152" i="1" s="1"/>
  <c r="U152" i="1" a="1"/>
  <c r="U152" i="1" s="1"/>
  <c r="V152" i="1" a="1"/>
  <c r="V152" i="1" s="1"/>
  <c r="W156" i="1" a="1"/>
  <c r="W156" i="1" s="1"/>
  <c r="U156" i="1" a="1"/>
  <c r="U156" i="1" s="1"/>
  <c r="V156" i="1" a="1"/>
  <c r="V156" i="1" s="1"/>
  <c r="W160" i="1" a="1"/>
  <c r="W160" i="1" s="1"/>
  <c r="U160" i="1" a="1"/>
  <c r="U160" i="1" s="1"/>
  <c r="V160" i="1" a="1"/>
  <c r="V160" i="1" s="1"/>
  <c r="W164" i="1" a="1"/>
  <c r="W164" i="1" s="1"/>
  <c r="U164" i="1" a="1"/>
  <c r="U164" i="1" s="1"/>
  <c r="V164" i="1" a="1"/>
  <c r="V164" i="1" s="1"/>
  <c r="W168" i="1" a="1"/>
  <c r="W168" i="1" s="1"/>
  <c r="U168" i="1" a="1"/>
  <c r="U168" i="1" s="1"/>
  <c r="V168" i="1" a="1"/>
  <c r="V168" i="1" s="1"/>
  <c r="W172" i="1" a="1"/>
  <c r="W172" i="1" s="1"/>
  <c r="U172" i="1" a="1"/>
  <c r="U172" i="1" s="1"/>
  <c r="V172" i="1" a="1"/>
  <c r="V172" i="1" s="1"/>
  <c r="U176" i="1" a="1"/>
  <c r="U176" i="1" s="1"/>
  <c r="W176" i="1" a="1"/>
  <c r="W176" i="1" s="1"/>
  <c r="V176" i="1" a="1"/>
  <c r="V176" i="1" s="1"/>
  <c r="W180" i="1" a="1"/>
  <c r="W180" i="1" s="1"/>
  <c r="V180" i="1" a="1"/>
  <c r="V180" i="1" s="1"/>
  <c r="U180" i="1" a="1"/>
  <c r="U180" i="1" s="1"/>
  <c r="U184" i="1" a="1"/>
  <c r="U184" i="1" s="1"/>
  <c r="W184" i="1" a="1"/>
  <c r="W184" i="1" s="1"/>
  <c r="V184" i="1" a="1"/>
  <c r="V184" i="1" s="1"/>
  <c r="W188" i="1" a="1"/>
  <c r="W188" i="1" s="1"/>
  <c r="V188" i="1" a="1"/>
  <c r="V188" i="1" s="1"/>
  <c r="U188" i="1" a="1"/>
  <c r="U188" i="1" s="1"/>
  <c r="U192" i="1" a="1"/>
  <c r="U192" i="1" s="1"/>
  <c r="W192" i="1" a="1"/>
  <c r="W192" i="1" s="1"/>
  <c r="V192" i="1" a="1"/>
  <c r="V192" i="1" s="1"/>
  <c r="W196" i="1" a="1"/>
  <c r="W196" i="1" s="1"/>
  <c r="V196" i="1" a="1"/>
  <c r="V196" i="1" s="1"/>
  <c r="U196" i="1" a="1"/>
  <c r="U196" i="1" s="1"/>
  <c r="U200" i="1" a="1"/>
  <c r="U200" i="1" s="1"/>
  <c r="W200" i="1" a="1"/>
  <c r="W200" i="1" s="1"/>
  <c r="V200" i="1" a="1"/>
  <c r="V200" i="1" s="1"/>
  <c r="W204" i="1" a="1"/>
  <c r="W204" i="1" s="1"/>
  <c r="V204" i="1" a="1"/>
  <c r="V204" i="1" s="1"/>
  <c r="U204" i="1" a="1"/>
  <c r="U204" i="1" s="1"/>
  <c r="V208" i="1" a="1"/>
  <c r="V208" i="1" s="1"/>
  <c r="W208" i="1" a="1"/>
  <c r="W208" i="1" s="1"/>
  <c r="U208" i="1" a="1"/>
  <c r="U208" i="1" s="1"/>
  <c r="V212" i="1" a="1"/>
  <c r="V212" i="1" s="1"/>
  <c r="W212" i="1" a="1"/>
  <c r="W212" i="1" s="1"/>
  <c r="U212" i="1" a="1"/>
  <c r="U212" i="1" s="1"/>
  <c r="V216" i="1" a="1"/>
  <c r="V216" i="1" s="1"/>
  <c r="W216" i="1" a="1"/>
  <c r="W216" i="1" s="1"/>
  <c r="U216" i="1" a="1"/>
  <c r="U216" i="1" s="1"/>
  <c r="W220" i="1" a="1"/>
  <c r="W220" i="1" s="1"/>
  <c r="U220" i="1" a="1"/>
  <c r="U220" i="1" s="1"/>
  <c r="V220" i="1" a="1"/>
  <c r="V220" i="1" s="1"/>
  <c r="W224" i="1" a="1"/>
  <c r="W224" i="1" s="1"/>
  <c r="U224" i="1" a="1"/>
  <c r="U224" i="1" s="1"/>
  <c r="V224" i="1" a="1"/>
  <c r="V224" i="1" s="1"/>
  <c r="W228" i="1" a="1"/>
  <c r="W228" i="1" s="1"/>
  <c r="U228" i="1" a="1"/>
  <c r="U228" i="1" s="1"/>
  <c r="V228" i="1" a="1"/>
  <c r="V228" i="1" s="1"/>
  <c r="U232" i="1" a="1"/>
  <c r="U232" i="1" s="1"/>
  <c r="W232" i="1" a="1"/>
  <c r="W232" i="1" s="1"/>
  <c r="V232" i="1" a="1"/>
  <c r="V232" i="1" s="1"/>
  <c r="V236" i="1" a="1"/>
  <c r="V236" i="1" s="1"/>
  <c r="U236" i="1" a="1"/>
  <c r="U236" i="1" s="1"/>
  <c r="W236" i="1" a="1"/>
  <c r="W236" i="1" s="1"/>
  <c r="U240" i="1" a="1"/>
  <c r="U240" i="1" s="1"/>
  <c r="W240" i="1" a="1"/>
  <c r="W240" i="1" s="1"/>
  <c r="V240" i="1" a="1"/>
  <c r="V240" i="1" s="1"/>
  <c r="V244" i="1" a="1"/>
  <c r="V244" i="1" s="1"/>
  <c r="U244" i="1" a="1"/>
  <c r="U244" i="1" s="1"/>
  <c r="W244" i="1" a="1"/>
  <c r="W244" i="1" s="1"/>
  <c r="V248" i="1" a="1"/>
  <c r="V248" i="1" s="1"/>
  <c r="U248" i="1" a="1"/>
  <c r="U248" i="1" s="1"/>
  <c r="W248" i="1" a="1"/>
  <c r="W248" i="1" s="1"/>
  <c r="W252" i="1" a="1"/>
  <c r="W252" i="1" s="1"/>
  <c r="V252" i="1" a="1"/>
  <c r="V252" i="1" s="1"/>
  <c r="U252" i="1" a="1"/>
  <c r="U252" i="1" s="1"/>
  <c r="V256" i="1" a="1"/>
  <c r="V256" i="1" s="1"/>
  <c r="U256" i="1" a="1"/>
  <c r="U256" i="1" s="1"/>
  <c r="W256" i="1" a="1"/>
  <c r="W256" i="1" s="1"/>
  <c r="W260" i="1" a="1"/>
  <c r="W260" i="1" s="1"/>
  <c r="V260" i="1" a="1"/>
  <c r="V260" i="1" s="1"/>
  <c r="U260" i="1" a="1"/>
  <c r="U260" i="1" s="1"/>
  <c r="V264" i="1" a="1"/>
  <c r="V264" i="1" s="1"/>
  <c r="U264" i="1" a="1"/>
  <c r="U264" i="1" s="1"/>
  <c r="W264" i="1" a="1"/>
  <c r="W264" i="1" s="1"/>
  <c r="W268" i="1" a="1"/>
  <c r="W268" i="1" s="1"/>
  <c r="U268" i="1" a="1"/>
  <c r="U268" i="1" s="1"/>
  <c r="V268" i="1" a="1"/>
  <c r="V268" i="1" s="1"/>
  <c r="W272" i="1" a="1"/>
  <c r="W272" i="1" s="1"/>
  <c r="U272" i="1" a="1"/>
  <c r="U272" i="1" s="1"/>
  <c r="V272" i="1" a="1"/>
  <c r="V272" i="1" s="1"/>
  <c r="W276" i="1" a="1"/>
  <c r="W276" i="1" s="1"/>
  <c r="U276" i="1" a="1"/>
  <c r="U276" i="1" s="1"/>
  <c r="V276" i="1" a="1"/>
  <c r="V276" i="1" s="1"/>
  <c r="W280" i="1" a="1"/>
  <c r="W280" i="1" s="1"/>
  <c r="U280" i="1" a="1"/>
  <c r="U280" i="1" s="1"/>
  <c r="V280" i="1" a="1"/>
  <c r="V280" i="1" s="1"/>
  <c r="W284" i="1" a="1"/>
  <c r="W284" i="1" s="1"/>
  <c r="U284" i="1" a="1"/>
  <c r="U284" i="1" s="1"/>
  <c r="V284" i="1" a="1"/>
  <c r="V284" i="1" s="1"/>
  <c r="V288" i="1" a="1"/>
  <c r="V288" i="1" s="1"/>
  <c r="W288" i="1" a="1"/>
  <c r="W288" i="1" s="1"/>
  <c r="U288" i="1" a="1"/>
  <c r="U288" i="1" s="1"/>
  <c r="U292" i="1" a="1"/>
  <c r="U292" i="1" s="1"/>
  <c r="W292" i="1" a="1"/>
  <c r="W292" i="1" s="1"/>
  <c r="V292" i="1" a="1"/>
  <c r="V292" i="1" s="1"/>
  <c r="V296" i="1" a="1"/>
  <c r="V296" i="1" s="1"/>
  <c r="U296" i="1" a="1"/>
  <c r="U296" i="1" s="1"/>
  <c r="W296" i="1" a="1"/>
  <c r="W296" i="1" s="1"/>
  <c r="U300" i="1" a="1"/>
  <c r="U300" i="1" s="1"/>
  <c r="W300" i="1" a="1"/>
  <c r="W300" i="1" s="1"/>
  <c r="V300" i="1" a="1"/>
  <c r="V300" i="1" s="1"/>
  <c r="V304" i="1" a="1"/>
  <c r="V304" i="1" s="1"/>
  <c r="W304" i="1" a="1"/>
  <c r="W304" i="1" s="1"/>
  <c r="U304" i="1" a="1"/>
  <c r="U304" i="1" s="1"/>
  <c r="V308" i="1" a="1"/>
  <c r="V308" i="1" s="1"/>
  <c r="U308" i="1" a="1"/>
  <c r="U308" i="1" s="1"/>
  <c r="W308" i="1" a="1"/>
  <c r="W308" i="1" s="1"/>
  <c r="U312" i="1" a="1"/>
  <c r="U312" i="1" s="1"/>
  <c r="W312" i="1" a="1"/>
  <c r="W312" i="1" s="1"/>
  <c r="V312" i="1" a="1"/>
  <c r="V312" i="1" s="1"/>
  <c r="V316" i="1" a="1"/>
  <c r="V316" i="1" s="1"/>
  <c r="U316" i="1" a="1"/>
  <c r="U316" i="1" s="1"/>
  <c r="W316" i="1" a="1"/>
  <c r="W316" i="1" s="1"/>
  <c r="U320" i="1" a="1"/>
  <c r="U320" i="1" s="1"/>
  <c r="W320" i="1" a="1"/>
  <c r="W320" i="1" s="1"/>
  <c r="V320" i="1" a="1"/>
  <c r="V320" i="1" s="1"/>
  <c r="V324" i="1" a="1"/>
  <c r="V324" i="1" s="1"/>
  <c r="U324" i="1" a="1"/>
  <c r="U324" i="1" s="1"/>
  <c r="W324" i="1" a="1"/>
  <c r="W324" i="1" s="1"/>
  <c r="U328" i="1" a="1"/>
  <c r="U328" i="1" s="1"/>
  <c r="W328" i="1" a="1"/>
  <c r="W328" i="1" s="1"/>
  <c r="V328" i="1" a="1"/>
  <c r="V328" i="1" s="1"/>
  <c r="V332" i="1" a="1"/>
  <c r="V332" i="1" s="1"/>
  <c r="U332" i="1" a="1"/>
  <c r="U332" i="1" s="1"/>
  <c r="W332" i="1" a="1"/>
  <c r="W332" i="1" s="1"/>
  <c r="U336" i="1" a="1"/>
  <c r="U336" i="1" s="1"/>
  <c r="W336" i="1" a="1"/>
  <c r="W336" i="1" s="1"/>
  <c r="V336" i="1" a="1"/>
  <c r="V336" i="1" s="1"/>
  <c r="V340" i="1" a="1"/>
  <c r="V340" i="1" s="1"/>
  <c r="U340" i="1" a="1"/>
  <c r="U340" i="1" s="1"/>
  <c r="W340" i="1" a="1"/>
  <c r="W340" i="1" s="1"/>
  <c r="U344" i="1" a="1"/>
  <c r="U344" i="1" s="1"/>
  <c r="W344" i="1" a="1"/>
  <c r="W344" i="1" s="1"/>
  <c r="V344" i="1" a="1"/>
  <c r="V344" i="1" s="1"/>
  <c r="V348" i="1" a="1"/>
  <c r="V348" i="1" s="1"/>
  <c r="U348" i="1" a="1"/>
  <c r="U348" i="1" s="1"/>
  <c r="W348" i="1" a="1"/>
  <c r="W348" i="1" s="1"/>
  <c r="V352" i="1" a="1"/>
  <c r="V352" i="1" s="1"/>
  <c r="U352" i="1" a="1"/>
  <c r="U352" i="1" s="1"/>
  <c r="W352" i="1" a="1"/>
  <c r="W352" i="1" s="1"/>
  <c r="V356" i="1" a="1"/>
  <c r="V356" i="1" s="1"/>
  <c r="U356" i="1" a="1"/>
  <c r="U356" i="1" s="1"/>
  <c r="W356" i="1" a="1"/>
  <c r="W356" i="1" s="1"/>
  <c r="V360" i="1" a="1"/>
  <c r="V360" i="1" s="1"/>
  <c r="U360" i="1" a="1"/>
  <c r="U360" i="1" s="1"/>
  <c r="W360" i="1" a="1"/>
  <c r="W360" i="1" s="1"/>
  <c r="V364" i="1" a="1"/>
  <c r="V364" i="1" s="1"/>
  <c r="U364" i="1" a="1"/>
  <c r="U364" i="1" s="1"/>
  <c r="W364" i="1" a="1"/>
  <c r="W364" i="1" s="1"/>
  <c r="W368" i="1" a="1"/>
  <c r="W368" i="1" s="1"/>
  <c r="U368" i="1" a="1"/>
  <c r="U368" i="1" s="1"/>
  <c r="V368" i="1" a="1"/>
  <c r="V368" i="1" s="1"/>
  <c r="W372" i="1" a="1"/>
  <c r="W372" i="1" s="1"/>
  <c r="U372" i="1" a="1"/>
  <c r="U372" i="1" s="1"/>
  <c r="V372" i="1" a="1"/>
  <c r="V372" i="1" s="1"/>
  <c r="W376" i="1" a="1"/>
  <c r="W376" i="1" s="1"/>
  <c r="U376" i="1" a="1"/>
  <c r="U376" i="1" s="1"/>
  <c r="V376" i="1" a="1"/>
  <c r="V376" i="1" s="1"/>
  <c r="W380" i="1" a="1"/>
  <c r="W380" i="1" s="1"/>
  <c r="U380" i="1" a="1"/>
  <c r="U380" i="1" s="1"/>
  <c r="V380" i="1" a="1"/>
  <c r="V380" i="1" s="1"/>
  <c r="W384" i="1" a="1"/>
  <c r="W384" i="1" s="1"/>
  <c r="U384" i="1" a="1"/>
  <c r="U384" i="1" s="1"/>
  <c r="V384" i="1" a="1"/>
  <c r="V384" i="1" s="1"/>
  <c r="W388" i="1" a="1"/>
  <c r="W388" i="1" s="1"/>
  <c r="U388" i="1" a="1"/>
  <c r="U388" i="1" s="1"/>
  <c r="V388" i="1" a="1"/>
  <c r="V388" i="1" s="1"/>
  <c r="W392" i="1" a="1"/>
  <c r="W392" i="1" s="1"/>
  <c r="U392" i="1" a="1"/>
  <c r="U392" i="1" s="1"/>
  <c r="V392" i="1" a="1"/>
  <c r="V392" i="1" s="1"/>
  <c r="W396" i="1" a="1"/>
  <c r="W396" i="1" s="1"/>
  <c r="U396" i="1" a="1"/>
  <c r="U396" i="1" s="1"/>
  <c r="V396" i="1" a="1"/>
  <c r="V396" i="1" s="1"/>
  <c r="W400" i="1" a="1"/>
  <c r="W400" i="1" s="1"/>
  <c r="U400" i="1" a="1"/>
  <c r="U400" i="1" s="1"/>
  <c r="V400" i="1" a="1"/>
  <c r="V400" i="1" s="1"/>
  <c r="W404" i="1" a="1"/>
  <c r="W404" i="1" s="1"/>
  <c r="U404" i="1" a="1"/>
  <c r="U404" i="1" s="1"/>
  <c r="V404" i="1" a="1"/>
  <c r="V404" i="1" s="1"/>
  <c r="W408" i="1" a="1"/>
  <c r="W408" i="1" s="1"/>
  <c r="U408" i="1" a="1"/>
  <c r="U408" i="1" s="1"/>
  <c r="V408" i="1" a="1"/>
  <c r="V408" i="1" s="1"/>
  <c r="W412" i="1" a="1"/>
  <c r="W412" i="1" s="1"/>
  <c r="U412" i="1" a="1"/>
  <c r="U412" i="1" s="1"/>
  <c r="V412" i="1" a="1"/>
  <c r="V412" i="1" s="1"/>
  <c r="V416" i="1" a="1"/>
  <c r="V416" i="1" s="1"/>
  <c r="W416" i="1" a="1"/>
  <c r="W416" i="1" s="1"/>
  <c r="U416" i="1" a="1"/>
  <c r="U416" i="1" s="1"/>
  <c r="V420" i="1" a="1"/>
  <c r="V420" i="1" s="1"/>
  <c r="W420" i="1" a="1"/>
  <c r="W420" i="1" s="1"/>
  <c r="U420" i="1" a="1"/>
  <c r="U420" i="1" s="1"/>
  <c r="U424" i="1" a="1"/>
  <c r="U424" i="1" s="1"/>
  <c r="W424" i="1" a="1"/>
  <c r="W424" i="1" s="1"/>
  <c r="V424" i="1" a="1"/>
  <c r="V424" i="1" s="1"/>
  <c r="V428" i="1" a="1"/>
  <c r="V428" i="1" s="1"/>
  <c r="U428" i="1" a="1"/>
  <c r="U428" i="1" s="1"/>
  <c r="W428" i="1" a="1"/>
  <c r="W428" i="1" s="1"/>
  <c r="U432" i="1" a="1"/>
  <c r="U432" i="1" s="1"/>
  <c r="W432" i="1" a="1"/>
  <c r="W432" i="1" s="1"/>
  <c r="V432" i="1" a="1"/>
  <c r="V432" i="1" s="1"/>
  <c r="V436" i="1" a="1"/>
  <c r="V436" i="1" s="1"/>
  <c r="U436" i="1" a="1"/>
  <c r="U436" i="1" s="1"/>
  <c r="W436" i="1" a="1"/>
  <c r="W436" i="1" s="1"/>
  <c r="U440" i="1" a="1"/>
  <c r="U440" i="1" s="1"/>
  <c r="W440" i="1" a="1"/>
  <c r="W440" i="1" s="1"/>
  <c r="V440" i="1" a="1"/>
  <c r="V440" i="1" s="1"/>
  <c r="V444" i="1" a="1"/>
  <c r="V444" i="1" s="1"/>
  <c r="U444" i="1" a="1"/>
  <c r="U444" i="1" s="1"/>
  <c r="W444" i="1" a="1"/>
  <c r="W444" i="1" s="1"/>
  <c r="U448" i="1" a="1"/>
  <c r="U448" i="1" s="1"/>
  <c r="W448" i="1" a="1"/>
  <c r="W448" i="1" s="1"/>
  <c r="V448" i="1" a="1"/>
  <c r="V448" i="1" s="1"/>
  <c r="V452" i="1" a="1"/>
  <c r="V452" i="1" s="1"/>
  <c r="U452" i="1" a="1"/>
  <c r="U452" i="1" s="1"/>
  <c r="W452" i="1" a="1"/>
  <c r="W452" i="1" s="1"/>
  <c r="U456" i="1" a="1"/>
  <c r="U456" i="1" s="1"/>
  <c r="W456" i="1" a="1"/>
  <c r="W456" i="1" s="1"/>
  <c r="V456" i="1" a="1"/>
  <c r="V456" i="1" s="1"/>
  <c r="V460" i="1" a="1"/>
  <c r="V460" i="1" s="1"/>
  <c r="W460" i="1" a="1"/>
  <c r="W460" i="1" s="1"/>
  <c r="U460" i="1" a="1"/>
  <c r="U460" i="1" s="1"/>
  <c r="U464" i="1" a="1"/>
  <c r="U464" i="1" s="1"/>
  <c r="W464" i="1" a="1"/>
  <c r="W464" i="1" s="1"/>
  <c r="V464" i="1" a="1"/>
  <c r="V464" i="1" s="1"/>
  <c r="V468" i="1" a="1"/>
  <c r="V468" i="1" s="1"/>
  <c r="W468" i="1" a="1"/>
  <c r="W468" i="1" s="1"/>
  <c r="U468" i="1" a="1"/>
  <c r="U468" i="1" s="1"/>
  <c r="U472" i="1" a="1"/>
  <c r="U472" i="1" s="1"/>
  <c r="V472" i="1" a="1"/>
  <c r="V472" i="1" s="1"/>
  <c r="W472" i="1" a="1"/>
  <c r="W472" i="1" s="1"/>
  <c r="V476" i="1" a="1"/>
  <c r="V476" i="1" s="1"/>
  <c r="U476" i="1" a="1"/>
  <c r="U476" i="1" s="1"/>
  <c r="W476" i="1" a="1"/>
  <c r="W476" i="1" s="1"/>
  <c r="U480" i="1" a="1"/>
  <c r="U480" i="1" s="1"/>
  <c r="W480" i="1" a="1"/>
  <c r="W480" i="1" s="1"/>
  <c r="V480" i="1" a="1"/>
  <c r="V480" i="1" s="1"/>
  <c r="V484" i="1" a="1"/>
  <c r="V484" i="1" s="1"/>
  <c r="U484" i="1" a="1"/>
  <c r="U484" i="1" s="1"/>
  <c r="W484" i="1" a="1"/>
  <c r="W484" i="1" s="1"/>
  <c r="W488" i="1" a="1"/>
  <c r="W488" i="1" s="1"/>
  <c r="U488" i="1" a="1"/>
  <c r="U488" i="1" s="1"/>
  <c r="V488" i="1" a="1"/>
  <c r="V488" i="1" s="1"/>
  <c r="W492" i="1" a="1"/>
  <c r="W492" i="1" s="1"/>
  <c r="U492" i="1" a="1"/>
  <c r="U492" i="1" s="1"/>
  <c r="V492" i="1" a="1"/>
  <c r="V492" i="1" s="1"/>
  <c r="W496" i="1" a="1"/>
  <c r="W496" i="1" s="1"/>
  <c r="U496" i="1" a="1"/>
  <c r="U496" i="1" s="1"/>
  <c r="V496" i="1" a="1"/>
  <c r="V496" i="1" s="1"/>
  <c r="W500" i="1" a="1"/>
  <c r="W500" i="1" s="1"/>
  <c r="U500" i="1" a="1"/>
  <c r="U500" i="1" s="1"/>
  <c r="V500" i="1" a="1"/>
  <c r="V500" i="1" s="1"/>
  <c r="U45" i="1" a="1"/>
  <c r="U45" i="1" s="1"/>
  <c r="W45" i="1" a="1"/>
  <c r="W45" i="1" s="1"/>
  <c r="V45" i="1" a="1"/>
  <c r="V45" i="1" s="1"/>
  <c r="V49" i="1" a="1"/>
  <c r="V49" i="1" s="1"/>
  <c r="U49" i="1" a="1"/>
  <c r="U49" i="1" s="1"/>
  <c r="W49" i="1" a="1"/>
  <c r="W49" i="1" s="1"/>
  <c r="U53" i="1" a="1"/>
  <c r="U53" i="1" s="1"/>
  <c r="W53" i="1" a="1"/>
  <c r="W53" i="1" s="1"/>
  <c r="V53" i="1" a="1"/>
  <c r="V53" i="1" s="1"/>
  <c r="V57" i="1" a="1"/>
  <c r="V57" i="1" s="1"/>
  <c r="U57" i="1" a="1"/>
  <c r="U57" i="1" s="1"/>
  <c r="W57" i="1" a="1"/>
  <c r="W57" i="1" s="1"/>
  <c r="U61" i="1" a="1"/>
  <c r="U61" i="1" s="1"/>
  <c r="W61" i="1" a="1"/>
  <c r="W61" i="1" s="1"/>
  <c r="V61" i="1" a="1"/>
  <c r="V61" i="1" s="1"/>
  <c r="V65" i="1" a="1"/>
  <c r="V65" i="1" s="1"/>
  <c r="U65" i="1" a="1"/>
  <c r="U65" i="1" s="1"/>
  <c r="W65" i="1" a="1"/>
  <c r="W65" i="1" s="1"/>
  <c r="U69" i="1" a="1"/>
  <c r="U69" i="1" s="1"/>
  <c r="W69" i="1" a="1"/>
  <c r="W69" i="1" s="1"/>
  <c r="V69" i="1" a="1"/>
  <c r="V69" i="1" s="1"/>
  <c r="V73" i="1" a="1"/>
  <c r="V73" i="1" s="1"/>
  <c r="U73" i="1" a="1"/>
  <c r="U73" i="1" s="1"/>
  <c r="W73" i="1" a="1"/>
  <c r="W73" i="1" s="1"/>
  <c r="U77" i="1" a="1"/>
  <c r="U77" i="1" s="1"/>
  <c r="W77" i="1" a="1"/>
  <c r="W77" i="1" s="1"/>
  <c r="V77" i="1" a="1"/>
  <c r="V77" i="1" s="1"/>
  <c r="V81" i="1" a="1"/>
  <c r="V81" i="1" s="1"/>
  <c r="U81" i="1" a="1"/>
  <c r="U81" i="1" s="1"/>
  <c r="W81" i="1" a="1"/>
  <c r="W81" i="1" s="1"/>
  <c r="U85" i="1" a="1"/>
  <c r="U85" i="1" s="1"/>
  <c r="W85" i="1" a="1"/>
  <c r="W85" i="1" s="1"/>
  <c r="V85" i="1" a="1"/>
  <c r="V85" i="1" s="1"/>
  <c r="V89" i="1" a="1"/>
  <c r="V89" i="1" s="1"/>
  <c r="U89" i="1" a="1"/>
  <c r="U89" i="1" s="1"/>
  <c r="W89" i="1" a="1"/>
  <c r="W89" i="1" s="1"/>
  <c r="U93" i="1" a="1"/>
  <c r="U93" i="1" s="1"/>
  <c r="W93" i="1" a="1"/>
  <c r="W93" i="1" s="1"/>
  <c r="V93" i="1" a="1"/>
  <c r="V93" i="1" s="1"/>
  <c r="V97" i="1" a="1"/>
  <c r="V97" i="1" s="1"/>
  <c r="U97" i="1" a="1"/>
  <c r="U97" i="1" s="1"/>
  <c r="W97" i="1" a="1"/>
  <c r="W97" i="1" s="1"/>
  <c r="V101" i="1" a="1"/>
  <c r="V101" i="1" s="1"/>
  <c r="U101" i="1" a="1"/>
  <c r="U101" i="1" s="1"/>
  <c r="W101" i="1" a="1"/>
  <c r="W101" i="1" s="1"/>
  <c r="V105" i="1" a="1"/>
  <c r="V105" i="1" s="1"/>
  <c r="U105" i="1" a="1"/>
  <c r="U105" i="1" s="1"/>
  <c r="W105" i="1" a="1"/>
  <c r="W105" i="1" s="1"/>
  <c r="V109" i="1" a="1"/>
  <c r="V109" i="1" s="1"/>
  <c r="U109" i="1" a="1"/>
  <c r="U109" i="1" s="1"/>
  <c r="W109" i="1" a="1"/>
  <c r="W109" i="1" s="1"/>
  <c r="V113" i="1" a="1"/>
  <c r="V113" i="1" s="1"/>
  <c r="U113" i="1" a="1"/>
  <c r="U113" i="1" s="1"/>
  <c r="W113" i="1" a="1"/>
  <c r="W113" i="1" s="1"/>
  <c r="V117" i="1" a="1"/>
  <c r="V117" i="1" s="1"/>
  <c r="U117" i="1" a="1"/>
  <c r="U117" i="1" s="1"/>
  <c r="W117" i="1" a="1"/>
  <c r="W117" i="1" s="1"/>
  <c r="V121" i="1" a="1"/>
  <c r="V121" i="1" s="1"/>
  <c r="U121" i="1" a="1"/>
  <c r="U121" i="1" s="1"/>
  <c r="W121" i="1" a="1"/>
  <c r="W121" i="1" s="1"/>
  <c r="V125" i="1" a="1"/>
  <c r="V125" i="1" s="1"/>
  <c r="U125" i="1" a="1"/>
  <c r="U125" i="1" s="1"/>
  <c r="W125" i="1" a="1"/>
  <c r="W125" i="1" s="1"/>
  <c r="W129" i="1" a="1"/>
  <c r="W129" i="1" s="1"/>
  <c r="U129" i="1" a="1"/>
  <c r="U129" i="1" s="1"/>
  <c r="V129" i="1" a="1"/>
  <c r="V129" i="1" s="1"/>
  <c r="V133" i="1" a="1"/>
  <c r="V133" i="1" s="1"/>
  <c r="W133" i="1" a="1"/>
  <c r="W133" i="1" s="1"/>
  <c r="U133" i="1" a="1"/>
  <c r="U133" i="1" s="1"/>
  <c r="V137" i="1" a="1"/>
  <c r="V137" i="1" s="1"/>
  <c r="W137" i="1" a="1"/>
  <c r="W137" i="1" s="1"/>
  <c r="U137" i="1" a="1"/>
  <c r="U137" i="1" s="1"/>
  <c r="V141" i="1" a="1"/>
  <c r="V141" i="1" s="1"/>
  <c r="W141" i="1" a="1"/>
  <c r="W141" i="1" s="1"/>
  <c r="U141" i="1" a="1"/>
  <c r="U141" i="1" s="1"/>
  <c r="V145" i="1" a="1"/>
  <c r="V145" i="1" s="1"/>
  <c r="W145" i="1" a="1"/>
  <c r="W145" i="1" s="1"/>
  <c r="U145" i="1" a="1"/>
  <c r="U145" i="1" s="1"/>
  <c r="V149" i="1" a="1"/>
  <c r="V149" i="1" s="1"/>
  <c r="W149" i="1" a="1"/>
  <c r="W149" i="1" s="1"/>
  <c r="U149" i="1" a="1"/>
  <c r="U149" i="1" s="1"/>
  <c r="V153" i="1" a="1"/>
  <c r="V153" i="1" s="1"/>
  <c r="W153" i="1" a="1"/>
  <c r="W153" i="1" s="1"/>
  <c r="U153" i="1" a="1"/>
  <c r="U153" i="1" s="1"/>
  <c r="V157" i="1" a="1"/>
  <c r="V157" i="1" s="1"/>
  <c r="W157" i="1" a="1"/>
  <c r="W157" i="1" s="1"/>
  <c r="U157" i="1" a="1"/>
  <c r="U157" i="1" s="1"/>
  <c r="V161" i="1" a="1"/>
  <c r="V161" i="1" s="1"/>
  <c r="W161" i="1" a="1"/>
  <c r="W161" i="1" s="1"/>
  <c r="U161" i="1" a="1"/>
  <c r="U161" i="1" s="1"/>
  <c r="V165" i="1" a="1"/>
  <c r="V165" i="1" s="1"/>
  <c r="W165" i="1" a="1"/>
  <c r="W165" i="1" s="1"/>
  <c r="U165" i="1" a="1"/>
  <c r="U165" i="1" s="1"/>
  <c r="V169" i="1" a="1"/>
  <c r="V169" i="1" s="1"/>
  <c r="W169" i="1" a="1"/>
  <c r="W169" i="1" s="1"/>
  <c r="U169" i="1" a="1"/>
  <c r="U169" i="1" s="1"/>
  <c r="V173" i="1" a="1"/>
  <c r="V173" i="1" s="1"/>
  <c r="W173" i="1" a="1"/>
  <c r="W173" i="1" s="1"/>
  <c r="U173" i="1" a="1"/>
  <c r="U173" i="1" s="1"/>
  <c r="U177" i="1" a="1"/>
  <c r="U177" i="1" s="1"/>
  <c r="W177" i="1" a="1"/>
  <c r="W177" i="1" s="1"/>
  <c r="V177" i="1" a="1"/>
  <c r="V177" i="1" s="1"/>
  <c r="V181" i="1" a="1"/>
  <c r="V181" i="1" s="1"/>
  <c r="U181" i="1" a="1"/>
  <c r="U181" i="1" s="1"/>
  <c r="W181" i="1" a="1"/>
  <c r="W181" i="1" s="1"/>
  <c r="U185" i="1" a="1"/>
  <c r="U185" i="1" s="1"/>
  <c r="W185" i="1" a="1"/>
  <c r="W185" i="1" s="1"/>
  <c r="V185" i="1" a="1"/>
  <c r="V185" i="1" s="1"/>
  <c r="V189" i="1" a="1"/>
  <c r="V189" i="1" s="1"/>
  <c r="U189" i="1" a="1"/>
  <c r="U189" i="1" s="1"/>
  <c r="W189" i="1" a="1"/>
  <c r="W189" i="1" s="1"/>
  <c r="U193" i="1" a="1"/>
  <c r="U193" i="1" s="1"/>
  <c r="W193" i="1" a="1"/>
  <c r="W193" i="1" s="1"/>
  <c r="V193" i="1" a="1"/>
  <c r="V193" i="1" s="1"/>
  <c r="V197" i="1" a="1"/>
  <c r="V197" i="1" s="1"/>
  <c r="U197" i="1" a="1"/>
  <c r="U197" i="1" s="1"/>
  <c r="W197" i="1" a="1"/>
  <c r="W197" i="1" s="1"/>
  <c r="U201" i="1" a="1"/>
  <c r="U201" i="1" s="1"/>
  <c r="W201" i="1" a="1"/>
  <c r="W201" i="1" s="1"/>
  <c r="V201" i="1" a="1"/>
  <c r="V201" i="1" s="1"/>
  <c r="V205" i="1" a="1"/>
  <c r="V205" i="1" s="1"/>
  <c r="U205" i="1" a="1"/>
  <c r="U205" i="1" s="1"/>
  <c r="W205" i="1" a="1"/>
  <c r="W205" i="1" s="1"/>
  <c r="W209" i="1" a="1"/>
  <c r="W209" i="1" s="1"/>
  <c r="U209" i="1" a="1"/>
  <c r="U209" i="1" s="1"/>
  <c r="V209" i="1" a="1"/>
  <c r="V209" i="1" s="1"/>
  <c r="W213" i="1" a="1"/>
  <c r="W213" i="1" s="1"/>
  <c r="U213" i="1" a="1"/>
  <c r="U213" i="1" s="1"/>
  <c r="V213" i="1" a="1"/>
  <c r="V213" i="1" s="1"/>
  <c r="W217" i="1" a="1"/>
  <c r="W217" i="1" s="1"/>
  <c r="U217" i="1" a="1"/>
  <c r="U217" i="1" s="1"/>
  <c r="V217" i="1" a="1"/>
  <c r="V217" i="1" s="1"/>
  <c r="V221" i="1" a="1"/>
  <c r="V221" i="1" s="1"/>
  <c r="W221" i="1" a="1"/>
  <c r="W221" i="1" s="1"/>
  <c r="U221" i="1" a="1"/>
  <c r="U221" i="1" s="1"/>
  <c r="V225" i="1" a="1"/>
  <c r="V225" i="1" s="1"/>
  <c r="W225" i="1" a="1"/>
  <c r="W225" i="1" s="1"/>
  <c r="U225" i="1" a="1"/>
  <c r="U225" i="1" s="1"/>
  <c r="V229" i="1" a="1"/>
  <c r="V229" i="1" s="1"/>
  <c r="U229" i="1" a="1"/>
  <c r="U229" i="1" s="1"/>
  <c r="W229" i="1" a="1"/>
  <c r="W229" i="1" s="1"/>
  <c r="U233" i="1" a="1"/>
  <c r="U233" i="1" s="1"/>
  <c r="W233" i="1" a="1"/>
  <c r="W233" i="1" s="1"/>
  <c r="V233" i="1" a="1"/>
  <c r="V233" i="1" s="1"/>
  <c r="V237" i="1" a="1"/>
  <c r="V237" i="1" s="1"/>
  <c r="U237" i="1" a="1"/>
  <c r="U237" i="1" s="1"/>
  <c r="W237" i="1" a="1"/>
  <c r="W237" i="1" s="1"/>
  <c r="U241" i="1" a="1"/>
  <c r="U241" i="1" s="1"/>
  <c r="W241" i="1" a="1"/>
  <c r="W241" i="1" s="1"/>
  <c r="V241" i="1" a="1"/>
  <c r="V241" i="1" s="1"/>
  <c r="V245" i="1" a="1"/>
  <c r="V245" i="1" s="1"/>
  <c r="U245" i="1" a="1"/>
  <c r="U245" i="1" s="1"/>
  <c r="W245" i="1" a="1"/>
  <c r="W245" i="1" s="1"/>
  <c r="U249" i="1" a="1"/>
  <c r="U249" i="1" s="1"/>
  <c r="W249" i="1" a="1"/>
  <c r="W249" i="1" s="1"/>
  <c r="V249" i="1" a="1"/>
  <c r="V249" i="1" s="1"/>
  <c r="W253" i="1" a="1"/>
  <c r="W253" i="1" s="1"/>
  <c r="V253" i="1" a="1"/>
  <c r="V253" i="1" s="1"/>
  <c r="U253" i="1" a="1"/>
  <c r="U253" i="1" s="1"/>
  <c r="U257" i="1" a="1"/>
  <c r="U257" i="1" s="1"/>
  <c r="W257" i="1" a="1"/>
  <c r="W257" i="1" s="1"/>
  <c r="V257" i="1" a="1"/>
  <c r="V257" i="1" s="1"/>
  <c r="W261" i="1" a="1"/>
  <c r="W261" i="1" s="1"/>
  <c r="V261" i="1" a="1"/>
  <c r="V261" i="1" s="1"/>
  <c r="U261" i="1" a="1"/>
  <c r="U261" i="1" s="1"/>
  <c r="U265" i="1" a="1"/>
  <c r="U265" i="1" s="1"/>
  <c r="W265" i="1" a="1"/>
  <c r="W265" i="1" s="1"/>
  <c r="V265" i="1" a="1"/>
  <c r="V265" i="1" s="1"/>
  <c r="V269" i="1" a="1"/>
  <c r="V269" i="1" s="1"/>
  <c r="U269" i="1" a="1"/>
  <c r="U269" i="1" s="1"/>
  <c r="W269" i="1" a="1"/>
  <c r="W269" i="1" s="1"/>
  <c r="V273" i="1" a="1"/>
  <c r="V273" i="1" s="1"/>
  <c r="U273" i="1" a="1"/>
  <c r="U273" i="1" s="1"/>
  <c r="W273" i="1" a="1"/>
  <c r="W273" i="1" s="1"/>
  <c r="V277" i="1" a="1"/>
  <c r="V277" i="1" s="1"/>
  <c r="U277" i="1" a="1"/>
  <c r="U277" i="1" s="1"/>
  <c r="W277" i="1" a="1"/>
  <c r="W277" i="1" s="1"/>
  <c r="V281" i="1" a="1"/>
  <c r="V281" i="1" s="1"/>
  <c r="U281" i="1" a="1"/>
  <c r="U281" i="1" s="1"/>
  <c r="W281" i="1" a="1"/>
  <c r="W281" i="1" s="1"/>
  <c r="U285" i="1" a="1"/>
  <c r="U285" i="1" s="1"/>
  <c r="W285" i="1" a="1"/>
  <c r="W285" i="1" s="1"/>
  <c r="V285" i="1" a="1"/>
  <c r="V285" i="1" s="1"/>
  <c r="V289" i="1" a="1"/>
  <c r="V289" i="1" s="1"/>
  <c r="U289" i="1" a="1"/>
  <c r="U289" i="1" s="1"/>
  <c r="W289" i="1" a="1"/>
  <c r="W289" i="1" s="1"/>
  <c r="U293" i="1" a="1"/>
  <c r="U293" i="1" s="1"/>
  <c r="W293" i="1" a="1"/>
  <c r="W293" i="1" s="1"/>
  <c r="V293" i="1" a="1"/>
  <c r="V293" i="1" s="1"/>
  <c r="V297" i="1" a="1"/>
  <c r="V297" i="1" s="1"/>
  <c r="W297" i="1" a="1"/>
  <c r="W297" i="1" s="1"/>
  <c r="U297" i="1" a="1"/>
  <c r="U297" i="1" s="1"/>
  <c r="U301" i="1" a="1"/>
  <c r="U301" i="1" s="1"/>
  <c r="W301" i="1" a="1"/>
  <c r="W301" i="1" s="1"/>
  <c r="V301" i="1" a="1"/>
  <c r="V301" i="1" s="1"/>
  <c r="V305" i="1" a="1"/>
  <c r="V305" i="1" s="1"/>
  <c r="U305" i="1" a="1"/>
  <c r="U305" i="1" s="1"/>
  <c r="W305" i="1" a="1"/>
  <c r="W305" i="1" s="1"/>
  <c r="V309" i="1" a="1"/>
  <c r="V309" i="1" s="1"/>
  <c r="U309" i="1" a="1"/>
  <c r="U309" i="1" s="1"/>
  <c r="W309" i="1" a="1"/>
  <c r="W309" i="1" s="1"/>
  <c r="U313" i="1" a="1"/>
  <c r="U313" i="1" s="1"/>
  <c r="W313" i="1" a="1"/>
  <c r="W313" i="1" s="1"/>
  <c r="V313" i="1" a="1"/>
  <c r="V313" i="1" s="1"/>
  <c r="V317" i="1" a="1"/>
  <c r="V317" i="1" s="1"/>
  <c r="U317" i="1" a="1"/>
  <c r="U317" i="1" s="1"/>
  <c r="W317" i="1" a="1"/>
  <c r="W317" i="1" s="1"/>
  <c r="U321" i="1" a="1"/>
  <c r="U321" i="1" s="1"/>
  <c r="W321" i="1" a="1"/>
  <c r="W321" i="1" s="1"/>
  <c r="V321" i="1" a="1"/>
  <c r="V321" i="1" s="1"/>
  <c r="V325" i="1" a="1"/>
  <c r="V325" i="1" s="1"/>
  <c r="U325" i="1" a="1"/>
  <c r="U325" i="1" s="1"/>
  <c r="W325" i="1" a="1"/>
  <c r="W325" i="1" s="1"/>
  <c r="U329" i="1" a="1"/>
  <c r="U329" i="1" s="1"/>
  <c r="W329" i="1" a="1"/>
  <c r="W329" i="1" s="1"/>
  <c r="V329" i="1" a="1"/>
  <c r="V329" i="1" s="1"/>
  <c r="V333" i="1" a="1"/>
  <c r="V333" i="1" s="1"/>
  <c r="U333" i="1" a="1"/>
  <c r="U333" i="1" s="1"/>
  <c r="W333" i="1" a="1"/>
  <c r="W333" i="1" s="1"/>
  <c r="U337" i="1" a="1"/>
  <c r="U337" i="1" s="1"/>
  <c r="W337" i="1" a="1"/>
  <c r="W337" i="1" s="1"/>
  <c r="V337" i="1" a="1"/>
  <c r="V337" i="1" s="1"/>
  <c r="V341" i="1" a="1"/>
  <c r="V341" i="1" s="1"/>
  <c r="U341" i="1" a="1"/>
  <c r="U341" i="1" s="1"/>
  <c r="W341" i="1" a="1"/>
  <c r="W341" i="1" s="1"/>
  <c r="U345" i="1" a="1"/>
  <c r="U345" i="1" s="1"/>
  <c r="W345" i="1" a="1"/>
  <c r="W345" i="1" s="1"/>
  <c r="V345" i="1" a="1"/>
  <c r="V345" i="1" s="1"/>
  <c r="V349" i="1" a="1"/>
  <c r="V349" i="1" s="1"/>
  <c r="U349" i="1" a="1"/>
  <c r="U349" i="1" s="1"/>
  <c r="W349" i="1" a="1"/>
  <c r="W349" i="1" s="1"/>
  <c r="W353" i="1" a="1"/>
  <c r="W353" i="1" s="1"/>
  <c r="V353" i="1" a="1"/>
  <c r="V353" i="1" s="1"/>
  <c r="U353" i="1" a="1"/>
  <c r="U353" i="1" s="1"/>
  <c r="W357" i="1" a="1"/>
  <c r="W357" i="1" s="1"/>
  <c r="V357" i="1" a="1"/>
  <c r="V357" i="1" s="1"/>
  <c r="U357" i="1" a="1"/>
  <c r="U357" i="1" s="1"/>
  <c r="W361" i="1" a="1"/>
  <c r="W361" i="1" s="1"/>
  <c r="V361" i="1" a="1"/>
  <c r="V361" i="1" s="1"/>
  <c r="U361" i="1" a="1"/>
  <c r="U361" i="1" s="1"/>
  <c r="W365" i="1" a="1"/>
  <c r="W365" i="1" s="1"/>
  <c r="V365" i="1" a="1"/>
  <c r="V365" i="1" s="1"/>
  <c r="U365" i="1" a="1"/>
  <c r="U365" i="1" s="1"/>
  <c r="V369" i="1" a="1"/>
  <c r="V369" i="1" s="1"/>
  <c r="W369" i="1" a="1"/>
  <c r="W369" i="1" s="1"/>
  <c r="U369" i="1" a="1"/>
  <c r="U369" i="1" s="1"/>
  <c r="V373" i="1" a="1"/>
  <c r="V373" i="1" s="1"/>
  <c r="W373" i="1" a="1"/>
  <c r="W373" i="1" s="1"/>
  <c r="U373" i="1" a="1"/>
  <c r="U373" i="1" s="1"/>
  <c r="V377" i="1" a="1"/>
  <c r="V377" i="1" s="1"/>
  <c r="W377" i="1" a="1"/>
  <c r="W377" i="1" s="1"/>
  <c r="U377" i="1" a="1"/>
  <c r="U377" i="1" s="1"/>
  <c r="V381" i="1" a="1"/>
  <c r="V381" i="1" s="1"/>
  <c r="U381" i="1" a="1"/>
  <c r="U381" i="1" s="1"/>
  <c r="W381" i="1" a="1"/>
  <c r="W381" i="1" s="1"/>
  <c r="V385" i="1" a="1"/>
  <c r="V385" i="1" s="1"/>
  <c r="U385" i="1" a="1"/>
  <c r="U385" i="1" s="1"/>
  <c r="W385" i="1" a="1"/>
  <c r="W385" i="1" s="1"/>
  <c r="V389" i="1" a="1"/>
  <c r="V389" i="1" s="1"/>
  <c r="W389" i="1" a="1"/>
  <c r="W389" i="1" s="1"/>
  <c r="U389" i="1" a="1"/>
  <c r="U389" i="1" s="1"/>
  <c r="V393" i="1" a="1"/>
  <c r="V393" i="1" s="1"/>
  <c r="W393" i="1" a="1"/>
  <c r="W393" i="1" s="1"/>
  <c r="U393" i="1" a="1"/>
  <c r="U393" i="1" s="1"/>
  <c r="V397" i="1" a="1"/>
  <c r="V397" i="1" s="1"/>
  <c r="W397" i="1" a="1"/>
  <c r="W397" i="1" s="1"/>
  <c r="U397" i="1" a="1"/>
  <c r="U397" i="1" s="1"/>
  <c r="V401" i="1" a="1"/>
  <c r="V401" i="1" s="1"/>
  <c r="W401" i="1" a="1"/>
  <c r="W401" i="1" s="1"/>
  <c r="U401" i="1" a="1"/>
  <c r="U401" i="1" s="1"/>
  <c r="V405" i="1" a="1"/>
  <c r="V405" i="1" s="1"/>
  <c r="W405" i="1" a="1"/>
  <c r="W405" i="1" s="1"/>
  <c r="U405" i="1" a="1"/>
  <c r="U405" i="1" s="1"/>
  <c r="V409" i="1" a="1"/>
  <c r="V409" i="1" s="1"/>
  <c r="W409" i="1" a="1"/>
  <c r="W409" i="1" s="1"/>
  <c r="U409" i="1" a="1"/>
  <c r="U409" i="1" s="1"/>
  <c r="V413" i="1" a="1"/>
  <c r="V413" i="1" s="1"/>
  <c r="U413" i="1" a="1"/>
  <c r="U413" i="1" s="1"/>
  <c r="W413" i="1" a="1"/>
  <c r="W413" i="1" s="1"/>
  <c r="W417" i="1" a="1"/>
  <c r="W417" i="1" s="1"/>
  <c r="U417" i="1" a="1"/>
  <c r="U417" i="1" s="1"/>
  <c r="V417" i="1" a="1"/>
  <c r="V417" i="1" s="1"/>
  <c r="W421" i="1" a="1"/>
  <c r="W421" i="1" s="1"/>
  <c r="U421" i="1" a="1"/>
  <c r="U421" i="1" s="1"/>
  <c r="V421" i="1" a="1"/>
  <c r="V421" i="1" s="1"/>
  <c r="U425" i="1" a="1"/>
  <c r="U425" i="1" s="1"/>
  <c r="W425" i="1" a="1"/>
  <c r="W425" i="1" s="1"/>
  <c r="V425" i="1" a="1"/>
  <c r="V425" i="1" s="1"/>
  <c r="V429" i="1" a="1"/>
  <c r="V429" i="1" s="1"/>
  <c r="U429" i="1" a="1"/>
  <c r="U429" i="1" s="1"/>
  <c r="W429" i="1" a="1"/>
  <c r="W429" i="1" s="1"/>
  <c r="U433" i="1" a="1"/>
  <c r="U433" i="1" s="1"/>
  <c r="W433" i="1" a="1"/>
  <c r="W433" i="1" s="1"/>
  <c r="V433" i="1" a="1"/>
  <c r="V433" i="1" s="1"/>
  <c r="V437" i="1" a="1"/>
  <c r="V437" i="1" s="1"/>
  <c r="U437" i="1" a="1"/>
  <c r="U437" i="1" s="1"/>
  <c r="W437" i="1" a="1"/>
  <c r="W437" i="1" s="1"/>
  <c r="U441" i="1" a="1"/>
  <c r="U441" i="1" s="1"/>
  <c r="W441" i="1" a="1"/>
  <c r="W441" i="1" s="1"/>
  <c r="V441" i="1" a="1"/>
  <c r="V441" i="1" s="1"/>
  <c r="V445" i="1" a="1"/>
  <c r="V445" i="1" s="1"/>
  <c r="U445" i="1" a="1"/>
  <c r="U445" i="1" s="1"/>
  <c r="W445" i="1" a="1"/>
  <c r="W445" i="1" s="1"/>
  <c r="W449" i="1" a="1"/>
  <c r="W449" i="1" s="1"/>
  <c r="V449" i="1" a="1"/>
  <c r="V449" i="1" s="1"/>
  <c r="U449" i="1" a="1"/>
  <c r="U449" i="1" s="1"/>
  <c r="V453" i="1" a="1"/>
  <c r="V453" i="1" s="1"/>
  <c r="U453" i="1" a="1"/>
  <c r="U453" i="1" s="1"/>
  <c r="W453" i="1" a="1"/>
  <c r="W453" i="1" s="1"/>
  <c r="W457" i="1" a="1"/>
  <c r="W457" i="1" s="1"/>
  <c r="U457" i="1" a="1"/>
  <c r="U457" i="1" s="1"/>
  <c r="V457" i="1" a="1"/>
  <c r="V457" i="1" s="1"/>
  <c r="V461" i="1" a="1"/>
  <c r="V461" i="1" s="1"/>
  <c r="W461" i="1" a="1"/>
  <c r="W461" i="1" s="1"/>
  <c r="U461" i="1" a="1"/>
  <c r="U461" i="1" s="1"/>
  <c r="W465" i="1" a="1"/>
  <c r="W465" i="1" s="1"/>
  <c r="V465" i="1" a="1"/>
  <c r="V465" i="1" s="1"/>
  <c r="U465" i="1" a="1"/>
  <c r="U465" i="1" s="1"/>
  <c r="V469" i="1" a="1"/>
  <c r="V469" i="1" s="1"/>
  <c r="W469" i="1" a="1"/>
  <c r="W469" i="1" s="1"/>
  <c r="U469" i="1" a="1"/>
  <c r="U469" i="1" s="1"/>
  <c r="W473" i="1" a="1"/>
  <c r="W473" i="1" s="1"/>
  <c r="V473" i="1" a="1"/>
  <c r="V473" i="1" s="1"/>
  <c r="U473" i="1" a="1"/>
  <c r="U473" i="1" s="1"/>
  <c r="V477" i="1" a="1"/>
  <c r="V477" i="1" s="1"/>
  <c r="U477" i="1" a="1"/>
  <c r="U477" i="1" s="1"/>
  <c r="W477" i="1" a="1"/>
  <c r="W477" i="1" s="1"/>
  <c r="W481" i="1" a="1"/>
  <c r="W481" i="1" s="1"/>
  <c r="V481" i="1" a="1"/>
  <c r="V481" i="1" s="1"/>
  <c r="U481" i="1" a="1"/>
  <c r="U481" i="1" s="1"/>
  <c r="V485" i="1" a="1"/>
  <c r="V485" i="1" s="1"/>
  <c r="W485" i="1" a="1"/>
  <c r="W485" i="1" s="1"/>
  <c r="U485" i="1" a="1"/>
  <c r="U485" i="1" s="1"/>
  <c r="V489" i="1" a="1"/>
  <c r="V489" i="1" s="1"/>
  <c r="W489" i="1" a="1"/>
  <c r="W489" i="1" s="1"/>
  <c r="U489" i="1" a="1"/>
  <c r="U489" i="1" s="1"/>
  <c r="V493" i="1" a="1"/>
  <c r="V493" i="1" s="1"/>
  <c r="W493" i="1" a="1"/>
  <c r="W493" i="1" s="1"/>
  <c r="U493" i="1" a="1"/>
  <c r="U493" i="1" s="1"/>
  <c r="V497" i="1" a="1"/>
  <c r="V497" i="1" s="1"/>
  <c r="W497" i="1" a="1"/>
  <c r="W497" i="1" s="1"/>
  <c r="U497" i="1" a="1"/>
  <c r="U497" i="1" s="1"/>
  <c r="V501" i="1" a="1"/>
  <c r="V501" i="1" s="1"/>
  <c r="W501" i="1" a="1"/>
  <c r="W501" i="1" s="1"/>
  <c r="U501" i="1" a="1"/>
  <c r="U501" i="1" s="1"/>
  <c r="W46" i="1" a="1"/>
  <c r="W46" i="1" s="1"/>
  <c r="V46" i="1" a="1"/>
  <c r="V46" i="1" s="1"/>
  <c r="U46" i="1" a="1"/>
  <c r="U46" i="1" s="1"/>
  <c r="V50" i="1" a="1"/>
  <c r="V50" i="1" s="1"/>
  <c r="U50" i="1" a="1"/>
  <c r="U50" i="1" s="1"/>
  <c r="W50" i="1" a="1"/>
  <c r="W50" i="1" s="1"/>
  <c r="W54" i="1" a="1"/>
  <c r="W54" i="1" s="1"/>
  <c r="V54" i="1" a="1"/>
  <c r="V54" i="1" s="1"/>
  <c r="U54" i="1" a="1"/>
  <c r="U54" i="1" s="1"/>
  <c r="V58" i="1" a="1"/>
  <c r="V58" i="1" s="1"/>
  <c r="U58" i="1" a="1"/>
  <c r="U58" i="1" s="1"/>
  <c r="W58" i="1" a="1"/>
  <c r="W58" i="1" s="1"/>
  <c r="W62" i="1" a="1"/>
  <c r="W62" i="1" s="1"/>
  <c r="V62" i="1" a="1"/>
  <c r="V62" i="1" s="1"/>
  <c r="U62" i="1" a="1"/>
  <c r="U62" i="1" s="1"/>
  <c r="V66" i="1" a="1"/>
  <c r="V66" i="1" s="1"/>
  <c r="U66" i="1" a="1"/>
  <c r="U66" i="1" s="1"/>
  <c r="W66" i="1" a="1"/>
  <c r="W66" i="1" s="1"/>
  <c r="W70" i="1" a="1"/>
  <c r="W70" i="1" s="1"/>
  <c r="V70" i="1" a="1"/>
  <c r="V70" i="1" s="1"/>
  <c r="U70" i="1" a="1"/>
  <c r="U70" i="1" s="1"/>
  <c r="V74" i="1" a="1"/>
  <c r="V74" i="1" s="1"/>
  <c r="U74" i="1" a="1"/>
  <c r="U74" i="1" s="1"/>
  <c r="W74" i="1" a="1"/>
  <c r="W74" i="1" s="1"/>
  <c r="W78" i="1" a="1"/>
  <c r="W78" i="1" s="1"/>
  <c r="V78" i="1" a="1"/>
  <c r="V78" i="1" s="1"/>
  <c r="U78" i="1" a="1"/>
  <c r="U78" i="1" s="1"/>
  <c r="V82" i="1" a="1"/>
  <c r="V82" i="1" s="1"/>
  <c r="U82" i="1" a="1"/>
  <c r="U82" i="1" s="1"/>
  <c r="W82" i="1" a="1"/>
  <c r="W82" i="1" s="1"/>
  <c r="W86" i="1" a="1"/>
  <c r="W86" i="1" s="1"/>
  <c r="V86" i="1" a="1"/>
  <c r="V86" i="1" s="1"/>
  <c r="U86" i="1" a="1"/>
  <c r="U86" i="1" s="1"/>
  <c r="V90" i="1" a="1"/>
  <c r="V90" i="1" s="1"/>
  <c r="U90" i="1" a="1"/>
  <c r="U90" i="1" s="1"/>
  <c r="W90" i="1" a="1"/>
  <c r="W90" i="1" s="1"/>
  <c r="W94" i="1" a="1"/>
  <c r="W94" i="1" s="1"/>
  <c r="V94" i="1" a="1"/>
  <c r="V94" i="1" s="1"/>
  <c r="U94" i="1" a="1"/>
  <c r="U94" i="1" s="1"/>
  <c r="W98" i="1" a="1"/>
  <c r="W98" i="1" s="1"/>
  <c r="V98" i="1" a="1"/>
  <c r="V98" i="1" s="1"/>
  <c r="U98" i="1" a="1"/>
  <c r="U98" i="1" s="1"/>
  <c r="W102" i="1" a="1"/>
  <c r="W102" i="1" s="1"/>
  <c r="V102" i="1" a="1"/>
  <c r="V102" i="1" s="1"/>
  <c r="U102" i="1" a="1"/>
  <c r="U102" i="1" s="1"/>
  <c r="W106" i="1" a="1"/>
  <c r="W106" i="1" s="1"/>
  <c r="V106" i="1" a="1"/>
  <c r="V106" i="1" s="1"/>
  <c r="U106" i="1" a="1"/>
  <c r="U106" i="1" s="1"/>
  <c r="W110" i="1" a="1"/>
  <c r="W110" i="1" s="1"/>
  <c r="V110" i="1" a="1"/>
  <c r="V110" i="1" s="1"/>
  <c r="U110" i="1" a="1"/>
  <c r="U110" i="1" s="1"/>
  <c r="W114" i="1" a="1"/>
  <c r="W114" i="1" s="1"/>
  <c r="V114" i="1" a="1"/>
  <c r="V114" i="1" s="1"/>
  <c r="U114" i="1" a="1"/>
  <c r="U114" i="1" s="1"/>
  <c r="W118" i="1" a="1"/>
  <c r="W118" i="1" s="1"/>
  <c r="V118" i="1" a="1"/>
  <c r="V118" i="1" s="1"/>
  <c r="U118" i="1" a="1"/>
  <c r="U118" i="1" s="1"/>
  <c r="W122" i="1" a="1"/>
  <c r="W122" i="1" s="1"/>
  <c r="V122" i="1" a="1"/>
  <c r="V122" i="1" s="1"/>
  <c r="U122" i="1" a="1"/>
  <c r="U122" i="1" s="1"/>
  <c r="W126" i="1" a="1"/>
  <c r="W126" i="1" s="1"/>
  <c r="V126" i="1" a="1"/>
  <c r="V126" i="1" s="1"/>
  <c r="U126" i="1" a="1"/>
  <c r="U126" i="1" s="1"/>
  <c r="V130" i="1" a="1"/>
  <c r="V130" i="1" s="1"/>
  <c r="W130" i="1" a="1"/>
  <c r="W130" i="1" s="1"/>
  <c r="U130" i="1" a="1"/>
  <c r="U130" i="1" s="1"/>
  <c r="W134" i="1" a="1"/>
  <c r="W134" i="1" s="1"/>
  <c r="U134" i="1" a="1"/>
  <c r="U134" i="1" s="1"/>
  <c r="V134" i="1" a="1"/>
  <c r="V134" i="1" s="1"/>
  <c r="W138" i="1" a="1"/>
  <c r="W138" i="1" s="1"/>
  <c r="U138" i="1" a="1"/>
  <c r="U138" i="1" s="1"/>
  <c r="V138" i="1" a="1"/>
  <c r="V138" i="1" s="1"/>
  <c r="W142" i="1" a="1"/>
  <c r="W142" i="1" s="1"/>
  <c r="U142" i="1" a="1"/>
  <c r="U142" i="1" s="1"/>
  <c r="V142" i="1" a="1"/>
  <c r="V142" i="1" s="1"/>
  <c r="W146" i="1" a="1"/>
  <c r="W146" i="1" s="1"/>
  <c r="U146" i="1" a="1"/>
  <c r="U146" i="1" s="1"/>
  <c r="V146" i="1" a="1"/>
  <c r="V146" i="1" s="1"/>
  <c r="W150" i="1" a="1"/>
  <c r="W150" i="1" s="1"/>
  <c r="U150" i="1" a="1"/>
  <c r="U150" i="1" s="1"/>
  <c r="V150" i="1" a="1"/>
  <c r="V150" i="1" s="1"/>
  <c r="W154" i="1" a="1"/>
  <c r="W154" i="1" s="1"/>
  <c r="U154" i="1" a="1"/>
  <c r="U154" i="1" s="1"/>
  <c r="V154" i="1" a="1"/>
  <c r="V154" i="1" s="1"/>
  <c r="W158" i="1" a="1"/>
  <c r="W158" i="1" s="1"/>
  <c r="U158" i="1" a="1"/>
  <c r="U158" i="1" s="1"/>
  <c r="V158" i="1" a="1"/>
  <c r="V158" i="1" s="1"/>
  <c r="W162" i="1" a="1"/>
  <c r="W162" i="1" s="1"/>
  <c r="U162" i="1" a="1"/>
  <c r="U162" i="1" s="1"/>
  <c r="V162" i="1" a="1"/>
  <c r="V162" i="1" s="1"/>
  <c r="W166" i="1" a="1"/>
  <c r="W166" i="1" s="1"/>
  <c r="U166" i="1" a="1"/>
  <c r="U166" i="1" s="1"/>
  <c r="V166" i="1" a="1"/>
  <c r="V166" i="1" s="1"/>
  <c r="W170" i="1" a="1"/>
  <c r="W170" i="1" s="1"/>
  <c r="U170" i="1" a="1"/>
  <c r="U170" i="1" s="1"/>
  <c r="V170" i="1" a="1"/>
  <c r="V170" i="1" s="1"/>
  <c r="W174" i="1" a="1"/>
  <c r="W174" i="1" s="1"/>
  <c r="U174" i="1" a="1"/>
  <c r="U174" i="1" s="1"/>
  <c r="V174" i="1" a="1"/>
  <c r="V174" i="1" s="1"/>
  <c r="U178" i="1" a="1"/>
  <c r="U178" i="1" s="1"/>
  <c r="W178" i="1" a="1"/>
  <c r="W178" i="1" s="1"/>
  <c r="V178" i="1" a="1"/>
  <c r="V178" i="1" s="1"/>
  <c r="V182" i="1" a="1"/>
  <c r="V182" i="1" s="1"/>
  <c r="U182" i="1" a="1"/>
  <c r="U182" i="1" s="1"/>
  <c r="W182" i="1" a="1"/>
  <c r="W182" i="1" s="1"/>
  <c r="U186" i="1" a="1"/>
  <c r="U186" i="1" s="1"/>
  <c r="W186" i="1" a="1"/>
  <c r="W186" i="1" s="1"/>
  <c r="V186" i="1" a="1"/>
  <c r="V186" i="1" s="1"/>
  <c r="V190" i="1" a="1"/>
  <c r="V190" i="1" s="1"/>
  <c r="U190" i="1" a="1"/>
  <c r="U190" i="1" s="1"/>
  <c r="W190" i="1" a="1"/>
  <c r="W190" i="1" s="1"/>
  <c r="U194" i="1" a="1"/>
  <c r="U194" i="1" s="1"/>
  <c r="W194" i="1" a="1"/>
  <c r="W194" i="1" s="1"/>
  <c r="V194" i="1" a="1"/>
  <c r="V194" i="1" s="1"/>
  <c r="V198" i="1" a="1"/>
  <c r="V198" i="1" s="1"/>
  <c r="U198" i="1" a="1"/>
  <c r="U198" i="1" s="1"/>
  <c r="W198" i="1" a="1"/>
  <c r="W198" i="1" s="1"/>
  <c r="U202" i="1" a="1"/>
  <c r="U202" i="1" s="1"/>
  <c r="W202" i="1" a="1"/>
  <c r="W202" i="1" s="1"/>
  <c r="V202" i="1" a="1"/>
  <c r="V202" i="1" s="1"/>
  <c r="V206" i="1" a="1"/>
  <c r="V206" i="1" s="1"/>
  <c r="U206" i="1" a="1"/>
  <c r="U206" i="1" s="1"/>
  <c r="W206" i="1" a="1"/>
  <c r="W206" i="1" s="1"/>
  <c r="V210" i="1" a="1"/>
  <c r="V210" i="1" s="1"/>
  <c r="U210" i="1" a="1"/>
  <c r="U210" i="1" s="1"/>
  <c r="W210" i="1" a="1"/>
  <c r="W210" i="1" s="1"/>
  <c r="V214" i="1" a="1"/>
  <c r="V214" i="1" s="1"/>
  <c r="U214" i="1" a="1"/>
  <c r="U214" i="1" s="1"/>
  <c r="W214" i="1" a="1"/>
  <c r="W214" i="1" s="1"/>
  <c r="W218" i="1" a="1"/>
  <c r="W218" i="1" s="1"/>
  <c r="V218" i="1" a="1"/>
  <c r="V218" i="1" s="1"/>
  <c r="U218" i="1" a="1"/>
  <c r="U218" i="1" s="1"/>
  <c r="W222" i="1" a="1"/>
  <c r="W222" i="1" s="1"/>
  <c r="U222" i="1" a="1"/>
  <c r="U222" i="1" s="1"/>
  <c r="V222" i="1" a="1"/>
  <c r="V222" i="1" s="1"/>
  <c r="W226" i="1" a="1"/>
  <c r="W226" i="1" s="1"/>
  <c r="U226" i="1" a="1"/>
  <c r="U226" i="1" s="1"/>
  <c r="V226" i="1" a="1"/>
  <c r="V226" i="1" s="1"/>
  <c r="V230" i="1" a="1"/>
  <c r="V230" i="1" s="1"/>
  <c r="U230" i="1" a="1"/>
  <c r="U230" i="1" s="1"/>
  <c r="W230" i="1" a="1"/>
  <c r="W230" i="1" s="1"/>
  <c r="W234" i="1" a="1"/>
  <c r="W234" i="1" s="1"/>
  <c r="V234" i="1" a="1"/>
  <c r="V234" i="1" s="1"/>
  <c r="U234" i="1" a="1"/>
  <c r="U234" i="1" s="1"/>
  <c r="V238" i="1" a="1"/>
  <c r="V238" i="1" s="1"/>
  <c r="U238" i="1" a="1"/>
  <c r="U238" i="1" s="1"/>
  <c r="W238" i="1" a="1"/>
  <c r="W238" i="1" s="1"/>
  <c r="W242" i="1" a="1"/>
  <c r="W242" i="1" s="1"/>
  <c r="V242" i="1" a="1"/>
  <c r="V242" i="1" s="1"/>
  <c r="U242" i="1" a="1"/>
  <c r="U242" i="1" s="1"/>
  <c r="V246" i="1" a="1"/>
  <c r="V246" i="1" s="1"/>
  <c r="U246" i="1" a="1"/>
  <c r="U246" i="1" s="1"/>
  <c r="W246" i="1" a="1"/>
  <c r="W246" i="1" s="1"/>
  <c r="U250" i="1" a="1"/>
  <c r="U250" i="1" s="1"/>
  <c r="W250" i="1" a="1"/>
  <c r="W250" i="1" s="1"/>
  <c r="V250" i="1" a="1"/>
  <c r="V250" i="1" s="1"/>
  <c r="V254" i="1" a="1"/>
  <c r="V254" i="1" s="1"/>
  <c r="U254" i="1" a="1"/>
  <c r="U254" i="1" s="1"/>
  <c r="W254" i="1" a="1"/>
  <c r="W254" i="1" s="1"/>
  <c r="U258" i="1" a="1"/>
  <c r="U258" i="1" s="1"/>
  <c r="W258" i="1" a="1"/>
  <c r="W258" i="1" s="1"/>
  <c r="V258" i="1" a="1"/>
  <c r="V258" i="1" s="1"/>
  <c r="V262" i="1" a="1"/>
  <c r="V262" i="1" s="1"/>
  <c r="U262" i="1" a="1"/>
  <c r="U262" i="1" s="1"/>
  <c r="W262" i="1" a="1"/>
  <c r="W262" i="1" s="1"/>
  <c r="U266" i="1" a="1"/>
  <c r="U266" i="1" s="1"/>
  <c r="W266" i="1" a="1"/>
  <c r="W266" i="1" s="1"/>
  <c r="V266" i="1" a="1"/>
  <c r="V266" i="1" s="1"/>
  <c r="W270" i="1" a="1"/>
  <c r="W270" i="1" s="1"/>
  <c r="U270" i="1" a="1"/>
  <c r="U270" i="1" s="1"/>
  <c r="V270" i="1" a="1"/>
  <c r="V270" i="1" s="1"/>
  <c r="W274" i="1" a="1"/>
  <c r="W274" i="1" s="1"/>
  <c r="U274" i="1" a="1"/>
  <c r="U274" i="1" s="1"/>
  <c r="V274" i="1" a="1"/>
  <c r="V274" i="1" s="1"/>
  <c r="W278" i="1" a="1"/>
  <c r="W278" i="1" s="1"/>
  <c r="U278" i="1" a="1"/>
  <c r="U278" i="1" s="1"/>
  <c r="V278" i="1" a="1"/>
  <c r="V278" i="1" s="1"/>
  <c r="W282" i="1" a="1"/>
  <c r="W282" i="1" s="1"/>
  <c r="U282" i="1" a="1"/>
  <c r="U282" i="1" s="1"/>
  <c r="V282" i="1" a="1"/>
  <c r="V282" i="1" s="1"/>
  <c r="W286" i="1" a="1"/>
  <c r="W286" i="1" s="1"/>
  <c r="V286" i="1" a="1"/>
  <c r="V286" i="1" s="1"/>
  <c r="U286" i="1" a="1"/>
  <c r="U286" i="1" s="1"/>
  <c r="V290" i="1" a="1"/>
  <c r="V290" i="1" s="1"/>
  <c r="U290" i="1" a="1"/>
  <c r="U290" i="1" s="1"/>
  <c r="W290" i="1" a="1"/>
  <c r="W290" i="1" s="1"/>
  <c r="W294" i="1" a="1"/>
  <c r="W294" i="1" s="1"/>
  <c r="V294" i="1" a="1"/>
  <c r="V294" i="1" s="1"/>
  <c r="U294" i="1" a="1"/>
  <c r="U294" i="1" s="1"/>
  <c r="V298" i="1" a="1"/>
  <c r="V298" i="1" s="1"/>
  <c r="U298" i="1" a="1"/>
  <c r="U298" i="1" s="1"/>
  <c r="W298" i="1" a="1"/>
  <c r="W298" i="1" s="1"/>
  <c r="W302" i="1" a="1"/>
  <c r="W302" i="1" s="1"/>
  <c r="V302" i="1" a="1"/>
  <c r="V302" i="1" s="1"/>
  <c r="U302" i="1" a="1"/>
  <c r="U302" i="1" s="1"/>
  <c r="V306" i="1" a="1"/>
  <c r="V306" i="1" s="1"/>
  <c r="U306" i="1" a="1"/>
  <c r="U306" i="1" s="1"/>
  <c r="W306" i="1" a="1"/>
  <c r="W306" i="1" s="1"/>
  <c r="V310" i="1" a="1"/>
  <c r="V310" i="1" s="1"/>
  <c r="U310" i="1" a="1"/>
  <c r="U310" i="1" s="1"/>
  <c r="W310" i="1" a="1"/>
  <c r="W310" i="1" s="1"/>
  <c r="W314" i="1" a="1"/>
  <c r="W314" i="1" s="1"/>
  <c r="V314" i="1" a="1"/>
  <c r="V314" i="1" s="1"/>
  <c r="U314" i="1" a="1"/>
  <c r="U314" i="1" s="1"/>
  <c r="V318" i="1" a="1"/>
  <c r="V318" i="1" s="1"/>
  <c r="U318" i="1" a="1"/>
  <c r="U318" i="1" s="1"/>
  <c r="W318" i="1" a="1"/>
  <c r="W318" i="1" s="1"/>
  <c r="W322" i="1" a="1"/>
  <c r="W322" i="1" s="1"/>
  <c r="V322" i="1" a="1"/>
  <c r="V322" i="1" s="1"/>
  <c r="U322" i="1" a="1"/>
  <c r="U322" i="1" s="1"/>
  <c r="V326" i="1" a="1"/>
  <c r="V326" i="1" s="1"/>
  <c r="U326" i="1" a="1"/>
  <c r="U326" i="1" s="1"/>
  <c r="W326" i="1" a="1"/>
  <c r="W326" i="1" s="1"/>
  <c r="W330" i="1" a="1"/>
  <c r="W330" i="1" s="1"/>
  <c r="V330" i="1" a="1"/>
  <c r="V330" i="1" s="1"/>
  <c r="U330" i="1" a="1"/>
  <c r="U330" i="1" s="1"/>
  <c r="V334" i="1" a="1"/>
  <c r="V334" i="1" s="1"/>
  <c r="U334" i="1" a="1"/>
  <c r="U334" i="1" s="1"/>
  <c r="W334" i="1" a="1"/>
  <c r="W334" i="1" s="1"/>
  <c r="W338" i="1" a="1"/>
  <c r="W338" i="1" s="1"/>
  <c r="V338" i="1" a="1"/>
  <c r="V338" i="1" s="1"/>
  <c r="U338" i="1" a="1"/>
  <c r="U338" i="1" s="1"/>
  <c r="V342" i="1" a="1"/>
  <c r="V342" i="1" s="1"/>
  <c r="U342" i="1" a="1"/>
  <c r="U342" i="1" s="1"/>
  <c r="W342" i="1" a="1"/>
  <c r="W342" i="1" s="1"/>
  <c r="W346" i="1" a="1"/>
  <c r="W346" i="1" s="1"/>
  <c r="V346" i="1" a="1"/>
  <c r="V346" i="1" s="1"/>
  <c r="U346" i="1" a="1"/>
  <c r="U346" i="1" s="1"/>
  <c r="V350" i="1" a="1"/>
  <c r="V350" i="1" s="1"/>
  <c r="U350" i="1" a="1"/>
  <c r="U350" i="1" s="1"/>
  <c r="W350" i="1" a="1"/>
  <c r="W350" i="1" s="1"/>
  <c r="W354" i="1" a="1"/>
  <c r="W354" i="1" s="1"/>
  <c r="V354" i="1" a="1"/>
  <c r="V354" i="1" s="1"/>
  <c r="U354" i="1" a="1"/>
  <c r="U354" i="1" s="1"/>
  <c r="W358" i="1" a="1"/>
  <c r="W358" i="1" s="1"/>
  <c r="V358" i="1" a="1"/>
  <c r="V358" i="1" s="1"/>
  <c r="U358" i="1" a="1"/>
  <c r="U358" i="1" s="1"/>
  <c r="W362" i="1" a="1"/>
  <c r="W362" i="1" s="1"/>
  <c r="V362" i="1" a="1"/>
  <c r="V362" i="1" s="1"/>
  <c r="U362" i="1" a="1"/>
  <c r="U362" i="1" s="1"/>
  <c r="W366" i="1" a="1"/>
  <c r="W366" i="1" s="1"/>
  <c r="U366" i="1" a="1"/>
  <c r="U366" i="1" s="1"/>
  <c r="V366" i="1" a="1"/>
  <c r="V366" i="1" s="1"/>
  <c r="W370" i="1" a="1"/>
  <c r="W370" i="1" s="1"/>
  <c r="U370" i="1" a="1"/>
  <c r="U370" i="1" s="1"/>
  <c r="V370" i="1" a="1"/>
  <c r="V370" i="1" s="1"/>
  <c r="W374" i="1" a="1"/>
  <c r="W374" i="1" s="1"/>
  <c r="U374" i="1" a="1"/>
  <c r="U374" i="1" s="1"/>
  <c r="V374" i="1" a="1"/>
  <c r="V374" i="1" s="1"/>
  <c r="W378" i="1" a="1"/>
  <c r="W378" i="1" s="1"/>
  <c r="U378" i="1" a="1"/>
  <c r="U378" i="1" s="1"/>
  <c r="V378" i="1" a="1"/>
  <c r="V378" i="1" s="1"/>
  <c r="W382" i="1" a="1"/>
  <c r="W382" i="1" s="1"/>
  <c r="U382" i="1" a="1"/>
  <c r="U382" i="1" s="1"/>
  <c r="V382" i="1" a="1"/>
  <c r="V382" i="1" s="1"/>
  <c r="W386" i="1" a="1"/>
  <c r="W386" i="1" s="1"/>
  <c r="U386" i="1" a="1"/>
  <c r="U386" i="1" s="1"/>
  <c r="V386" i="1" a="1"/>
  <c r="V386" i="1" s="1"/>
  <c r="W390" i="1" a="1"/>
  <c r="W390" i="1" s="1"/>
  <c r="U390" i="1" a="1"/>
  <c r="U390" i="1" s="1"/>
  <c r="V390" i="1" a="1"/>
  <c r="V390" i="1" s="1"/>
  <c r="W394" i="1" a="1"/>
  <c r="W394" i="1" s="1"/>
  <c r="U394" i="1" a="1"/>
  <c r="U394" i="1" s="1"/>
  <c r="V394" i="1" a="1"/>
  <c r="V394" i="1" s="1"/>
  <c r="W398" i="1" a="1"/>
  <c r="W398" i="1" s="1"/>
  <c r="U398" i="1" a="1"/>
  <c r="U398" i="1" s="1"/>
  <c r="V398" i="1" a="1"/>
  <c r="V398" i="1" s="1"/>
  <c r="W402" i="1" a="1"/>
  <c r="W402" i="1" s="1"/>
  <c r="U402" i="1" a="1"/>
  <c r="U402" i="1" s="1"/>
  <c r="V402" i="1" a="1"/>
  <c r="V402" i="1" s="1"/>
  <c r="W406" i="1" a="1"/>
  <c r="W406" i="1" s="1"/>
  <c r="U406" i="1" a="1"/>
  <c r="U406" i="1" s="1"/>
  <c r="V406" i="1" a="1"/>
  <c r="V406" i="1" s="1"/>
  <c r="W410" i="1" a="1"/>
  <c r="W410" i="1" s="1"/>
  <c r="U410" i="1" a="1"/>
  <c r="U410" i="1" s="1"/>
  <c r="V410" i="1" a="1"/>
  <c r="V410" i="1" s="1"/>
  <c r="W414" i="1" a="1"/>
  <c r="W414" i="1" s="1"/>
  <c r="U414" i="1" a="1"/>
  <c r="U414" i="1" s="1"/>
  <c r="V414" i="1" a="1"/>
  <c r="V414" i="1" s="1"/>
  <c r="V418" i="1" a="1"/>
  <c r="V418" i="1" s="1"/>
  <c r="W418" i="1" a="1"/>
  <c r="W418" i="1" s="1"/>
  <c r="U418" i="1" a="1"/>
  <c r="U418" i="1" s="1"/>
  <c r="V422" i="1" a="1"/>
  <c r="V422" i="1" s="1"/>
  <c r="W422" i="1" a="1"/>
  <c r="W422" i="1" s="1"/>
  <c r="U422" i="1" a="1"/>
  <c r="U422" i="1" s="1"/>
  <c r="W426" i="1" a="1"/>
  <c r="W426" i="1" s="1"/>
  <c r="V426" i="1" a="1"/>
  <c r="V426" i="1" s="1"/>
  <c r="U426" i="1" a="1"/>
  <c r="U426" i="1" s="1"/>
  <c r="V430" i="1" a="1"/>
  <c r="V430" i="1" s="1"/>
  <c r="U430" i="1" a="1"/>
  <c r="U430" i="1" s="1"/>
  <c r="W430" i="1" a="1"/>
  <c r="W430" i="1" s="1"/>
  <c r="W434" i="1" a="1"/>
  <c r="W434" i="1" s="1"/>
  <c r="V434" i="1" a="1"/>
  <c r="V434" i="1" s="1"/>
  <c r="U434" i="1" a="1"/>
  <c r="U434" i="1" s="1"/>
  <c r="V438" i="1" a="1"/>
  <c r="V438" i="1" s="1"/>
  <c r="U438" i="1" a="1"/>
  <c r="U438" i="1" s="1"/>
  <c r="W438" i="1" a="1"/>
  <c r="W438" i="1" s="1"/>
  <c r="W442" i="1" a="1"/>
  <c r="W442" i="1" s="1"/>
  <c r="V442" i="1" a="1"/>
  <c r="V442" i="1" s="1"/>
  <c r="U442" i="1" a="1"/>
  <c r="U442" i="1" s="1"/>
  <c r="V446" i="1" a="1"/>
  <c r="V446" i="1" s="1"/>
  <c r="U446" i="1" a="1"/>
  <c r="U446" i="1" s="1"/>
  <c r="W446" i="1" a="1"/>
  <c r="W446" i="1" s="1"/>
  <c r="W450" i="1" a="1"/>
  <c r="W450" i="1" s="1"/>
  <c r="U450" i="1" a="1"/>
  <c r="U450" i="1" s="1"/>
  <c r="V450" i="1" a="1"/>
  <c r="V450" i="1" s="1"/>
  <c r="W454" i="1" a="1"/>
  <c r="W454" i="1" s="1"/>
  <c r="V454" i="1" a="1"/>
  <c r="V454" i="1" s="1"/>
  <c r="U454" i="1" a="1"/>
  <c r="U454" i="1" s="1"/>
  <c r="W458" i="1" a="1"/>
  <c r="W458" i="1" s="1"/>
  <c r="U458" i="1" a="1"/>
  <c r="U458" i="1" s="1"/>
  <c r="V458" i="1" a="1"/>
  <c r="V458" i="1" s="1"/>
  <c r="W462" i="1" a="1"/>
  <c r="W462" i="1" s="1"/>
  <c r="V462" i="1" a="1"/>
  <c r="V462" i="1" s="1"/>
  <c r="U462" i="1" a="1"/>
  <c r="U462" i="1" s="1"/>
  <c r="W466" i="1" a="1"/>
  <c r="W466" i="1" s="1"/>
  <c r="V466" i="1" a="1"/>
  <c r="V466" i="1" s="1"/>
  <c r="U466" i="1" a="1"/>
  <c r="U466" i="1" s="1"/>
  <c r="U470" i="1" a="1"/>
  <c r="U470" i="1" s="1"/>
  <c r="W470" i="1" a="1"/>
  <c r="W470" i="1" s="1"/>
  <c r="V470" i="1" a="1"/>
  <c r="V470" i="1" s="1"/>
  <c r="W474" i="1" a="1"/>
  <c r="W474" i="1" s="1"/>
  <c r="V474" i="1" a="1"/>
  <c r="V474" i="1" s="1"/>
  <c r="U474" i="1" a="1"/>
  <c r="U474" i="1" s="1"/>
  <c r="V478" i="1" a="1"/>
  <c r="V478" i="1" s="1"/>
  <c r="U478" i="1" a="1"/>
  <c r="U478" i="1" s="1"/>
  <c r="W478" i="1" a="1"/>
  <c r="W478" i="1" s="1"/>
  <c r="W482" i="1" a="1"/>
  <c r="W482" i="1" s="1"/>
  <c r="U482" i="1" a="1"/>
  <c r="U482" i="1" s="1"/>
  <c r="V482" i="1" a="1"/>
  <c r="V482" i="1" s="1"/>
  <c r="W486" i="1" a="1"/>
  <c r="W486" i="1" s="1"/>
  <c r="U486" i="1" a="1"/>
  <c r="U486" i="1" s="1"/>
  <c r="V486" i="1" a="1"/>
  <c r="V486" i="1" s="1"/>
  <c r="W490" i="1" a="1"/>
  <c r="W490" i="1" s="1"/>
  <c r="U490" i="1" a="1"/>
  <c r="U490" i="1" s="1"/>
  <c r="V490" i="1" a="1"/>
  <c r="V490" i="1" s="1"/>
  <c r="W494" i="1" a="1"/>
  <c r="W494" i="1" s="1"/>
  <c r="U494" i="1" a="1"/>
  <c r="U494" i="1" s="1"/>
  <c r="V494" i="1" a="1"/>
  <c r="V494" i="1" s="1"/>
  <c r="W498" i="1" a="1"/>
  <c r="W498" i="1" s="1"/>
  <c r="U498" i="1" a="1"/>
  <c r="U498" i="1" s="1"/>
  <c r="V498" i="1" a="1"/>
  <c r="V498" i="1" s="1"/>
  <c r="W502" i="1" a="1"/>
  <c r="W502" i="1" s="1"/>
  <c r="U502" i="1" a="1"/>
  <c r="U502" i="1" s="1"/>
  <c r="V502" i="1" a="1"/>
  <c r="V502" i="1" s="1"/>
  <c r="U3" i="1"/>
  <c r="K14" i="1"/>
  <c r="J16" i="1" s="1"/>
  <c r="J14" i="1"/>
  <c r="K8" i="1"/>
  <c r="J10" i="1" s="1"/>
  <c r="J8" i="1"/>
  <c r="U27" i="1" a="1"/>
  <c r="V31" i="1" a="1"/>
  <c r="V35" i="1" a="1"/>
  <c r="V32" i="1" a="1"/>
  <c r="W36" i="1" a="1"/>
  <c r="W40" i="1" a="1"/>
  <c r="V29" i="1" a="1"/>
  <c r="U37" i="1" a="1"/>
  <c r="U41" i="1" a="1"/>
  <c r="V30" i="1" a="1"/>
  <c r="W34" i="1" a="1"/>
  <c r="W27" i="1" a="1"/>
  <c r="U31" i="1" a="1"/>
  <c r="W39" i="1" a="1"/>
  <c r="U28" i="1" a="1"/>
  <c r="U32" i="1" a="1"/>
  <c r="V36" i="1" a="1"/>
  <c r="V33" i="1" a="1"/>
  <c r="W37" i="1" a="1"/>
  <c r="W41" i="1" a="1"/>
  <c r="U30" i="1" a="1"/>
  <c r="W38" i="1" a="1"/>
  <c r="U42" i="1" a="1"/>
  <c r="V27" i="1" a="1"/>
  <c r="U35" i="1" a="1"/>
  <c r="V39" i="1" a="1"/>
  <c r="W28" i="1" a="1"/>
  <c r="W32" i="1" a="1"/>
  <c r="V40" i="1" a="1"/>
  <c r="U29" i="1" a="1"/>
  <c r="U33" i="1" a="1"/>
  <c r="V37" i="1" a="1"/>
  <c r="V34" i="1" a="1"/>
  <c r="V38" i="1" a="1"/>
  <c r="W42" i="1" a="1"/>
  <c r="W31" i="1" a="1"/>
  <c r="W35" i="1" a="1"/>
  <c r="U39" i="1" a="1"/>
  <c r="V28" i="1" a="1"/>
  <c r="U36" i="1" a="1"/>
  <c r="U40" i="1" a="1"/>
  <c r="W29" i="1" a="1"/>
  <c r="W33" i="1" a="1"/>
  <c r="V41" i="1" a="1"/>
  <c r="W30" i="1" a="1"/>
  <c r="U34" i="1" a="1"/>
  <c r="U38" i="1" a="1"/>
  <c r="V42" i="1" a="1"/>
  <c r="U8" i="1" a="1"/>
  <c r="V7" i="1" a="1"/>
  <c r="V15" i="1" a="1"/>
  <c r="W19" i="1" a="1"/>
  <c r="U23" i="1" a="1"/>
  <c r="W20" i="1" a="1"/>
  <c r="U24" i="1" a="1"/>
  <c r="V12" i="1" a="1"/>
  <c r="V13" i="1" a="1"/>
  <c r="W17" i="1" a="1"/>
  <c r="U21" i="1" a="1"/>
  <c r="W14" i="1" a="1"/>
  <c r="U18" i="1" a="1"/>
  <c r="V8" i="1" a="1"/>
  <c r="W11" i="1" a="1"/>
  <c r="W15" i="1" a="1"/>
  <c r="U19" i="1" a="1"/>
  <c r="W16" i="1" a="1"/>
  <c r="U20" i="1" a="1"/>
  <c r="W24" i="1" a="1"/>
  <c r="W12" i="1" a="1"/>
  <c r="V9" i="1" a="1"/>
  <c r="W13" i="1" a="1"/>
  <c r="U17" i="1" a="1"/>
  <c r="V25" i="1" a="1"/>
  <c r="W10" i="1" a="1"/>
  <c r="U14" i="1" a="1"/>
  <c r="V18" i="1" a="1"/>
  <c r="V26" i="1" a="1"/>
  <c r="W8" i="1" a="1"/>
  <c r="W7" i="1" a="1"/>
  <c r="U11" i="1" a="1"/>
  <c r="U15" i="1" a="1"/>
  <c r="W23" i="1" a="1"/>
  <c r="U16" i="1" a="1"/>
  <c r="V20" i="1" a="1"/>
  <c r="W9" i="1" a="1"/>
  <c r="U13" i="1" a="1"/>
  <c r="V21" i="1" a="1"/>
  <c r="U25" i="1" a="1"/>
  <c r="V10" i="1" a="1"/>
  <c r="V14" i="1" a="1"/>
  <c r="W22" i="1" a="1"/>
  <c r="U26" i="1" a="1"/>
  <c r="U7" i="1" a="1"/>
  <c r="V11" i="1" a="1"/>
  <c r="V19" i="1" a="1"/>
  <c r="V23" i="1" a="1"/>
  <c r="V16" i="1" a="1"/>
  <c r="V24" i="1" a="1"/>
  <c r="U12" i="1" a="1"/>
  <c r="U9" i="1" a="1"/>
  <c r="V17" i="1" a="1"/>
  <c r="W21" i="1" a="1"/>
  <c r="W25" i="1" a="1"/>
  <c r="U10" i="1" a="1"/>
  <c r="W18" i="1" a="1"/>
  <c r="U22" i="1" a="1"/>
  <c r="W26" i="1" a="1"/>
  <c r="V22" i="1" a="1"/>
  <c r="U6" i="1" a="1"/>
  <c r="W6" i="1" a="1"/>
  <c r="U5" i="1" a="1"/>
  <c r="V6" i="1" a="1"/>
  <c r="V5" i="1" a="1"/>
  <c r="W5" i="1" a="1"/>
  <c r="V3" i="1" a="1"/>
  <c r="U4" i="1" a="1"/>
  <c r="W3" i="1" a="1"/>
  <c r="V4" i="1" a="1"/>
  <c r="W4" i="1" a="1"/>
  <c r="W3" i="1" l="1"/>
  <c r="V3" i="1"/>
  <c r="V42" i="1"/>
  <c r="U38" i="1"/>
  <c r="U34" i="1"/>
  <c r="W30" i="1"/>
  <c r="V41" i="1"/>
  <c r="W33" i="1"/>
  <c r="W29" i="1"/>
  <c r="U40" i="1"/>
  <c r="U36" i="1"/>
  <c r="V28" i="1"/>
  <c r="U39" i="1"/>
  <c r="W35" i="1"/>
  <c r="W31" i="1"/>
  <c r="W42" i="1"/>
  <c r="V38" i="1"/>
  <c r="V34" i="1"/>
  <c r="V37" i="1"/>
  <c r="U33" i="1"/>
  <c r="U29" i="1"/>
  <c r="V40" i="1"/>
  <c r="W32" i="1"/>
  <c r="W28" i="1"/>
  <c r="V39" i="1"/>
  <c r="U35" i="1"/>
  <c r="V27" i="1"/>
  <c r="U42" i="1"/>
  <c r="W38" i="1"/>
  <c r="U30" i="1"/>
  <c r="W41" i="1"/>
  <c r="W37" i="1"/>
  <c r="V33" i="1"/>
  <c r="V36" i="1"/>
  <c r="U32" i="1"/>
  <c r="U28" i="1"/>
  <c r="W39" i="1"/>
  <c r="U31" i="1"/>
  <c r="W27" i="1"/>
  <c r="W34" i="1"/>
  <c r="V30" i="1"/>
  <c r="U41" i="1"/>
  <c r="U37" i="1"/>
  <c r="V29" i="1"/>
  <c r="W40" i="1"/>
  <c r="W36" i="1"/>
  <c r="V32" i="1"/>
  <c r="V35" i="1"/>
  <c r="V31" i="1"/>
  <c r="U27" i="1"/>
  <c r="V22" i="1"/>
  <c r="W26" i="1"/>
  <c r="U22" i="1"/>
  <c r="W18" i="1"/>
  <c r="U10" i="1"/>
  <c r="W25" i="1"/>
  <c r="W21" i="1"/>
  <c r="V17" i="1"/>
  <c r="U9" i="1"/>
  <c r="U5" i="1"/>
  <c r="U12" i="1"/>
  <c r="V24" i="1"/>
  <c r="V16" i="1"/>
  <c r="U4" i="1"/>
  <c r="V23" i="1"/>
  <c r="V19" i="1"/>
  <c r="V11" i="1"/>
  <c r="U7" i="1"/>
  <c r="U6" i="1"/>
  <c r="U26" i="1"/>
  <c r="W22" i="1"/>
  <c r="V14" i="1"/>
  <c r="V10" i="1"/>
  <c r="U25" i="1"/>
  <c r="V21" i="1"/>
  <c r="U13" i="1"/>
  <c r="W9" i="1"/>
  <c r="W5" i="1"/>
  <c r="V20" i="1"/>
  <c r="U16" i="1"/>
  <c r="W4" i="1"/>
  <c r="W23" i="1"/>
  <c r="U15" i="1"/>
  <c r="U11" i="1"/>
  <c r="W7" i="1"/>
  <c r="W8" i="1"/>
  <c r="V26" i="1"/>
  <c r="V18" i="1"/>
  <c r="U14" i="1"/>
  <c r="W10" i="1"/>
  <c r="V25" i="1"/>
  <c r="U17" i="1"/>
  <c r="W13" i="1"/>
  <c r="V9" i="1"/>
  <c r="W12" i="1"/>
  <c r="W24" i="1"/>
  <c r="U20" i="1"/>
  <c r="W16" i="1"/>
  <c r="U19" i="1"/>
  <c r="W15" i="1"/>
  <c r="W11" i="1"/>
  <c r="W6" i="1"/>
  <c r="V8" i="1"/>
  <c r="U18" i="1"/>
  <c r="W14" i="1"/>
  <c r="U21" i="1"/>
  <c r="W17" i="1"/>
  <c r="V13" i="1"/>
  <c r="V5" i="1"/>
  <c r="V12" i="1"/>
  <c r="U24" i="1"/>
  <c r="W20" i="1"/>
  <c r="V4" i="1"/>
  <c r="U23" i="1"/>
  <c r="W19" i="1"/>
  <c r="V15" i="1"/>
  <c r="V7" i="1"/>
  <c r="V6" i="1"/>
  <c r="U8" i="1"/>
</calcChain>
</file>

<file path=xl/sharedStrings.xml><?xml version="1.0" encoding="utf-8"?>
<sst xmlns="http://schemas.openxmlformats.org/spreadsheetml/2006/main" count="86" uniqueCount="77">
  <si>
    <t>Nb de COMMANDES</t>
  </si>
  <si>
    <t>MONTANT</t>
  </si>
  <si>
    <t>CLIENT</t>
  </si>
  <si>
    <t>Client 001</t>
  </si>
  <si>
    <t>Client 002</t>
  </si>
  <si>
    <t>Client 003</t>
  </si>
  <si>
    <t>Client 004</t>
  </si>
  <si>
    <t>Client 005</t>
  </si>
  <si>
    <t>Client 006</t>
  </si>
  <si>
    <t>Client 007</t>
  </si>
  <si>
    <t>Client 008</t>
  </si>
  <si>
    <t>Client 009</t>
  </si>
  <si>
    <t>Client 010</t>
  </si>
  <si>
    <t>Client 011</t>
  </si>
  <si>
    <t>Client 012</t>
  </si>
  <si>
    <t>Client 013</t>
  </si>
  <si>
    <t>Client 014</t>
  </si>
  <si>
    <t>Client 015</t>
  </si>
  <si>
    <t>Client 016</t>
  </si>
  <si>
    <t>Client 017</t>
  </si>
  <si>
    <t>Client 018</t>
  </si>
  <si>
    <t>Client 019</t>
  </si>
  <si>
    <t>Client 020</t>
  </si>
  <si>
    <t>Client 021</t>
  </si>
  <si>
    <t>Client 022</t>
  </si>
  <si>
    <t>Client 023</t>
  </si>
  <si>
    <t>Client 024</t>
  </si>
  <si>
    <t>Client 025</t>
  </si>
  <si>
    <t>Client 026</t>
  </si>
  <si>
    <t>Client 027</t>
  </si>
  <si>
    <t>Client 028</t>
  </si>
  <si>
    <t>Client 029</t>
  </si>
  <si>
    <t>Client 030</t>
  </si>
  <si>
    <t>CHOIX</t>
  </si>
  <si>
    <t>Type Resultat</t>
  </si>
  <si>
    <t>Critères</t>
  </si>
  <si>
    <t>Nb. De Commandes</t>
  </si>
  <si>
    <t>Type de Resultat</t>
  </si>
  <si>
    <t>Nb de Client</t>
  </si>
  <si>
    <t>Montant TOTAL</t>
  </si>
  <si>
    <t>Nb. Commandes</t>
  </si>
  <si>
    <t>Nb. Comd. &gt; Valeur</t>
  </si>
  <si>
    <t>Nb. Comd. ≥  Valeur</t>
  </si>
  <si>
    <t>Nb. Comd. = Valeur</t>
  </si>
  <si>
    <t>Nb. Comd. ≠ Valeur</t>
  </si>
  <si>
    <t>Nb. Comd. &lt; Valeur</t>
  </si>
  <si>
    <t>Nb. Comd. ≤  Valeur</t>
  </si>
  <si>
    <t>Valeur 1 &lt; Prix  &lt; Valeur 2</t>
  </si>
  <si>
    <t>Valeur 1 &lt; Prix  ≤ Valeur 2</t>
  </si>
  <si>
    <t>Valeur 1 ≤ Prix  &lt; Valeur 2</t>
  </si>
  <si>
    <t>Valeur 1 ≤ Prix  ≤ Valeur 2</t>
  </si>
  <si>
    <t>Prix = Valeur</t>
  </si>
  <si>
    <t>Prix ≠ Valeur</t>
  </si>
  <si>
    <t>Prix &gt; Valeur</t>
  </si>
  <si>
    <t>Prix ≥  Valeur</t>
  </si>
  <si>
    <t>Prix &lt; Valeur</t>
  </si>
  <si>
    <t>Prix ≤  Valeur</t>
  </si>
  <si>
    <t>ET  /  OU</t>
  </si>
  <si>
    <t>Montant</t>
  </si>
  <si>
    <t>Tenir en compte</t>
  </si>
  <si>
    <t>OK</t>
  </si>
  <si>
    <t>OKETNon</t>
  </si>
  <si>
    <t>OKETOK</t>
  </si>
  <si>
    <t>OKOUNon</t>
  </si>
  <si>
    <t>OKOUOK</t>
  </si>
  <si>
    <t>NonETNon</t>
  </si>
  <si>
    <t>NonOUNon</t>
  </si>
  <si>
    <t>NonETOK</t>
  </si>
  <si>
    <t>NonOUOK</t>
  </si>
  <si>
    <t>Choix</t>
  </si>
  <si>
    <t>ET</t>
  </si>
  <si>
    <t>Commande TOTAL</t>
  </si>
  <si>
    <t>No</t>
  </si>
  <si>
    <t>Valeur 1 &lt; Nb. Comd. &lt; Valeur 2</t>
  </si>
  <si>
    <t>Valeur 1 &lt; Nb. Comd. ≤ Valeur 2</t>
  </si>
  <si>
    <t>Valeur 1 ≤ Nb. Comd. &lt; Valeur 2</t>
  </si>
  <si>
    <t>Valeur 1 ≤ Nb. Comd. ≤ Valeur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</si>
</sst>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€-2]\ #,##0.00"/>
  </numFmts>
  <fonts count="16" x14ac:knownFonts="1">
    <font>
      <sz val="9"/>
      <color theme="1"/>
      <name val="Franklin Gothic Medium Cond"/>
      <family val="2"/>
      <charset val="162"/>
    </font>
    <font>
      <b/>
      <sz val="9"/>
      <color theme="1"/>
      <name val="Franklin Gothic Medium Cond"/>
      <family val="2"/>
      <charset val="162"/>
    </font>
    <font>
      <sz val="11"/>
      <color theme="1" tint="0.34998626667073579"/>
      <name val="Bernard MT Condensed"/>
      <family val="1"/>
    </font>
    <font>
      <b/>
      <sz val="12"/>
      <color theme="1"/>
      <name val="Franklin Gothic Medium Cond"/>
      <family val="2"/>
      <charset val="162"/>
    </font>
    <font>
      <b/>
      <sz val="12"/>
      <color theme="0"/>
      <name val="Franklin Gothic Medium Cond"/>
      <family val="2"/>
      <charset val="162"/>
    </font>
    <font>
      <sz val="12"/>
      <color rgb="FFFFFF00"/>
      <name val="Bernard MT Condensed"/>
      <family val="1"/>
    </font>
    <font>
      <b/>
      <sz val="14"/>
      <color theme="1"/>
      <name val="Franklin Gothic Medium Cond"/>
      <family val="2"/>
      <charset val="162"/>
    </font>
    <font>
      <b/>
      <sz val="9"/>
      <color theme="1" tint="0.34998626667073579"/>
      <name val="Franklin Gothic Medium Cond"/>
      <family val="2"/>
      <charset val="162"/>
    </font>
    <font>
      <b/>
      <sz val="9"/>
      <color theme="0" tint="-4.9989318521683403E-2"/>
      <name val="Franklin Gothic Medium Cond"/>
      <family val="2"/>
      <charset val="162"/>
    </font>
    <font>
      <sz val="10"/>
      <color theme="0" tint="-0.14999847407452621"/>
      <name val="Franklin Gothic Medium Cond"/>
      <family val="2"/>
      <charset val="162"/>
    </font>
    <font>
      <b/>
      <sz val="9"/>
      <color theme="0"/>
      <name val="Franklin Gothic Medium Cond"/>
      <family val="2"/>
      <charset val="162"/>
    </font>
    <font>
      <sz val="9"/>
      <color theme="0"/>
      <name val="Franklin Gothic Medium Cond"/>
      <family val="2"/>
      <charset val="162"/>
    </font>
    <font>
      <sz val="16"/>
      <color theme="0"/>
      <name val="Bernard MT Condensed"/>
      <family val="1"/>
    </font>
    <font>
      <b/>
      <sz val="10"/>
      <color theme="1"/>
      <name val="Franklin Gothic Medium Cond"/>
      <family val="2"/>
      <charset val="162"/>
    </font>
    <font>
      <b/>
      <sz val="20"/>
      <color theme="1"/>
      <name val="Franklin Gothic Medium Cond"/>
      <family val="2"/>
      <charset val="162"/>
    </font>
    <font>
      <sz val="14"/>
      <color theme="1"/>
      <name val="Franklin Gothic Medium Cond"/>
      <family val="2"/>
      <charset val="162"/>
    </font>
  </fonts>
  <fills count="1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medium">
        <color theme="0" tint="-4.9989318521683403E-2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0" fontId="1" fillId="0" borderId="0" xfId="0" applyFont="1"/>
    <xf numFmtId="0" fontId="1" fillId="5" borderId="3" xfId="0" applyFont="1" applyFill="1" applyBorder="1" applyAlignment="1">
      <alignment horizontal="right" vertical="center" indent="1"/>
    </xf>
    <xf numFmtId="0" fontId="1" fillId="6" borderId="2" xfId="0" applyFont="1" applyFill="1" applyBorder="1" applyAlignment="1">
      <alignment horizontal="right" vertical="center" indent="1"/>
    </xf>
    <xf numFmtId="0" fontId="1" fillId="7" borderId="3" xfId="0" applyFont="1" applyFill="1" applyBorder="1" applyAlignment="1">
      <alignment horizontal="right" vertical="center" indent="1"/>
    </xf>
    <xf numFmtId="0" fontId="1" fillId="4" borderId="2" xfId="0" applyFont="1" applyFill="1" applyBorder="1" applyAlignment="1">
      <alignment horizontal="right" vertical="center" indent="1"/>
    </xf>
    <xf numFmtId="0" fontId="0" fillId="5" borderId="4" xfId="0" applyFill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6" fillId="7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8" borderId="0" xfId="0" applyFill="1" applyAlignment="1">
      <alignment vertical="center"/>
    </xf>
    <xf numFmtId="0" fontId="3" fillId="8" borderId="0" xfId="0" applyFont="1" applyFill="1" applyAlignment="1">
      <alignment horizontal="center" vertical="center"/>
    </xf>
    <xf numFmtId="0" fontId="8" fillId="3" borderId="1" xfId="0" applyFont="1" applyFill="1" applyBorder="1" applyAlignment="1">
      <alignment horizontal="left" vertical="center" indent="1"/>
    </xf>
    <xf numFmtId="164" fontId="8" fillId="3" borderId="1" xfId="0" applyNumberFormat="1" applyFont="1" applyFill="1" applyBorder="1" applyAlignment="1">
      <alignment horizontal="right" vertical="center" indent="1"/>
    </xf>
    <xf numFmtId="0" fontId="0" fillId="9" borderId="0" xfId="0" applyFill="1" applyAlignment="1">
      <alignment vertical="center"/>
    </xf>
    <xf numFmtId="0" fontId="0" fillId="9" borderId="0" xfId="0" applyFill="1" applyAlignment="1">
      <alignment horizontal="left" vertical="center" indent="1"/>
    </xf>
    <xf numFmtId="0" fontId="0" fillId="9" borderId="0" xfId="0" applyFill="1" applyAlignment="1">
      <alignment horizontal="center" vertical="center"/>
    </xf>
    <xf numFmtId="164" fontId="0" fillId="9" borderId="0" xfId="0" applyNumberFormat="1" applyFill="1" applyAlignment="1">
      <alignment horizontal="right" vertical="center" indent="1"/>
    </xf>
    <xf numFmtId="0" fontId="0" fillId="0" borderId="0" xfId="0" applyFill="1" applyAlignment="1">
      <alignment vertical="center"/>
    </xf>
    <xf numFmtId="0" fontId="9" fillId="4" borderId="6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8" fillId="3" borderId="1" xfId="0" applyNumberFormat="1" applyFont="1" applyFill="1" applyBorder="1" applyAlignment="1">
      <alignment horizontal="center" vertical="center" wrapText="1"/>
    </xf>
    <xf numFmtId="3" fontId="0" fillId="9" borderId="0" xfId="0" applyNumberFormat="1" applyFill="1" applyAlignment="1">
      <alignment horizontal="center" vertical="center"/>
    </xf>
    <xf numFmtId="0" fontId="0" fillId="14" borderId="0" xfId="0" applyFill="1" applyAlignment="1">
      <alignment vertical="center"/>
    </xf>
    <xf numFmtId="0" fontId="13" fillId="11" borderId="12" xfId="0" applyFont="1" applyFill="1" applyBorder="1" applyAlignment="1">
      <alignment horizontal="center" vertical="center" wrapText="1"/>
    </xf>
    <xf numFmtId="3" fontId="12" fillId="10" borderId="12" xfId="0" applyNumberFormat="1" applyFont="1" applyFill="1" applyBorder="1" applyAlignment="1">
      <alignment horizontal="center" vertical="center"/>
    </xf>
    <xf numFmtId="0" fontId="11" fillId="12" borderId="13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left" vertical="center" wrapText="1" indent="1"/>
    </xf>
    <xf numFmtId="3" fontId="10" fillId="12" borderId="13" xfId="0" applyNumberFormat="1" applyFont="1" applyFill="1" applyBorder="1" applyAlignment="1">
      <alignment horizontal="center" vertical="center" wrapText="1"/>
    </xf>
    <xf numFmtId="164" fontId="10" fillId="12" borderId="13" xfId="0" applyNumberFormat="1" applyFont="1" applyFill="1" applyBorder="1" applyAlignment="1">
      <alignment horizontal="right" vertical="center" wrapText="1" indent="1"/>
    </xf>
    <xf numFmtId="0" fontId="0" fillId="4" borderId="14" xfId="0" applyFill="1" applyBorder="1"/>
    <xf numFmtId="0" fontId="0" fillId="13" borderId="14" xfId="0" applyFill="1" applyBorder="1"/>
    <xf numFmtId="0" fontId="0" fillId="7" borderId="14" xfId="0" applyFill="1" applyBorder="1"/>
    <xf numFmtId="0" fontId="0" fillId="6" borderId="14" xfId="0" applyFill="1" applyBorder="1"/>
    <xf numFmtId="164" fontId="2" fillId="2" borderId="6" xfId="0" applyNumberFormat="1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9" borderId="10" xfId="0" applyFont="1" applyFill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5" fillId="14" borderId="15" xfId="0" applyFont="1" applyFill="1" applyBorder="1" applyAlignment="1">
      <alignment horizontal="center" vertical="center" wrapText="1"/>
    </xf>
    <xf numFmtId="0" fontId="15" fillId="14" borderId="0" xfId="0" applyFont="1" applyFill="1" applyAlignment="1">
      <alignment horizontal="center" vertical="center" wrapText="1"/>
    </xf>
  </cellXfs>
  <cellStyles count="1">
    <cellStyle name="Normal" xfId="0" builtinId="0"/>
  </cellStyles>
  <dxfs count="27">
    <dxf>
      <font>
        <color theme="0"/>
      </font>
      <fill>
        <patternFill>
          <bgColor theme="1" tint="0.2499465926084170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164" formatCode="[$€-2]\ #,##0.00"/>
    </dxf>
    <dxf>
      <font>
        <color theme="0"/>
      </font>
    </dxf>
    <dxf>
      <font>
        <color auto="1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rgb="FFFFFF00"/>
      </font>
    </dxf>
    <dxf>
      <font>
        <color rgb="FFFFFF00"/>
      </font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color theme="0"/>
      </font>
      <fill>
        <patternFill>
          <bgColor rgb="FF00B050"/>
        </patternFill>
      </fill>
      <border>
        <vertical/>
        <horizontal/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50"/>
        </patternFill>
      </fill>
      <border>
        <vertical/>
        <horizontal/>
      </border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19049</xdr:colOff>
      <xdr:row>4</xdr:row>
      <xdr:rowOff>180975</xdr:rowOff>
    </xdr:from>
    <xdr:to>
      <xdr:col>17</xdr:col>
      <xdr:colOff>9524</xdr:colOff>
      <xdr:row>16</xdr:row>
      <xdr:rowOff>228600</xdr:rowOff>
    </xdr:to>
    <xdr:sp macro="" textlink="">
      <xdr:nvSpPr>
        <xdr:cNvPr id="2" name="Metin kutusu 1"/>
        <xdr:cNvSpPr txBox="1"/>
      </xdr:nvSpPr>
      <xdr:spPr>
        <a:xfrm>
          <a:off x="6438899" y="1152525"/>
          <a:ext cx="2638425" cy="2905125"/>
        </a:xfrm>
        <a:prstGeom prst="rect">
          <a:avLst/>
        </a:prstGeom>
        <a:solidFill>
          <a:srgbClr val="FFFF99"/>
        </a:solidFill>
        <a:ln w="15875" cmpd="sng">
          <a:solidFill>
            <a:schemeClr val="bg1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900" b="1"/>
            <a:t>Explication </a:t>
          </a:r>
          <a:r>
            <a:rPr lang="tr-TR" sz="900"/>
            <a:t>:</a:t>
          </a:r>
        </a:p>
        <a:p>
          <a:r>
            <a:rPr lang="tr-TR" sz="900"/>
            <a:t>Cette page est un peu généralisé avecl'utilisation des Noms. La structure est</a:t>
          </a:r>
          <a:r>
            <a:rPr lang="tr-TR" sz="900" baseline="0"/>
            <a:t> en DYNAMIQUE.</a:t>
          </a:r>
        </a:p>
        <a:p>
          <a:r>
            <a:rPr lang="tr-TR" sz="700" baseline="0"/>
            <a:t>(pour les nominations  Voir Formules &gt; Gestionnaire des Noms)</a:t>
          </a:r>
          <a:endParaRPr lang="tr-TR" sz="700"/>
        </a:p>
        <a:p>
          <a:endParaRPr lang="tr-TR" sz="900"/>
        </a:p>
        <a:p>
          <a:r>
            <a:rPr lang="tr-TR" sz="900" b="1"/>
            <a:t>1 - </a:t>
          </a:r>
          <a:r>
            <a:rPr lang="tr-TR" sz="900"/>
            <a:t>Les données principales sont dans les colonnes B , C et D.  Vous pouvez remplir jusqu'à la ligne ou vous voulez.</a:t>
          </a:r>
        </a:p>
        <a:p>
          <a:endParaRPr lang="tr-TR" sz="900"/>
        </a:p>
        <a:p>
          <a:r>
            <a:rPr lang="tr-TR" sz="900" b="1"/>
            <a:t>2 -</a:t>
          </a:r>
          <a:r>
            <a:rPr lang="tr-TR" sz="900"/>
            <a:t> Vous allaez choisir les critéres d'évaluation.</a:t>
          </a:r>
        </a:p>
        <a:p>
          <a:endParaRPr lang="tr-TR" sz="900"/>
        </a:p>
        <a:p>
          <a:r>
            <a:rPr lang="tr-TR" sz="900" b="1"/>
            <a:t>3</a:t>
          </a:r>
          <a:r>
            <a:rPr lang="tr-TR" sz="900" b="1" baseline="0"/>
            <a:t> -</a:t>
          </a:r>
          <a:r>
            <a:rPr lang="tr-TR" sz="900" baseline="0"/>
            <a:t> Après avoir términé le choix , le resultat sera calculé  automatiquement en </a:t>
          </a:r>
          <a:r>
            <a:rPr lang="tr-TR" sz="900" b="1" baseline="0"/>
            <a:t>P2.</a:t>
          </a:r>
        </a:p>
        <a:p>
          <a:endParaRPr lang="tr-TR" sz="900" baseline="0"/>
        </a:p>
        <a:p>
          <a:r>
            <a:rPr lang="tr-TR" sz="900" b="1" baseline="0"/>
            <a:t>4 -</a:t>
          </a:r>
          <a:r>
            <a:rPr lang="tr-TR" sz="900" baseline="0"/>
            <a:t> La liste correspondante par rapport à votre choix sera établie automatiquement dans les colonnes T, U, V et W.  l'etablissement de cette liste est asurrée par les formules matricielles.  Jusgqu'à  502ème ligne les formules ont été copiées. En cas de besoin vous pouvez copier les formules vers le bas.</a:t>
          </a:r>
          <a:endParaRPr lang="tr-TR" sz="9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2"/>
  <sheetViews>
    <sheetView showGridLines="0" showZeros="0" tabSelected="1" zoomScaleNormal="100" workbookViewId="0">
      <pane xSplit="24" ySplit="2" topLeftCell="Y3" activePane="bottomRight" state="frozen"/>
      <selection pane="topRight" activeCell="Y1" sqref="Y1"/>
      <selection pane="bottomLeft" activeCell="A3" sqref="A3"/>
      <selection pane="bottomRight" activeCell="J9" sqref="J9"/>
    </sheetView>
  </sheetViews>
  <sheetFormatPr defaultRowHeight="18.75" customHeight="1" x14ac:dyDescent="0.25"/>
  <cols>
    <col min="1" max="1" width="1.33203125" style="1" customWidth="1"/>
    <col min="2" max="2" width="21.83203125" style="2" customWidth="1"/>
    <col min="3" max="3" width="13.83203125" style="25" customWidth="1"/>
    <col min="4" max="4" width="15.83203125" style="4" customWidth="1"/>
    <col min="5" max="5" width="1.33203125" style="1" customWidth="1"/>
    <col min="6" max="6" width="1.33203125" style="23" customWidth="1"/>
    <col min="7" max="7" width="1.1640625" style="1" customWidth="1"/>
    <col min="8" max="8" width="21" style="1" customWidth="1"/>
    <col min="9" max="9" width="0.83203125" style="1" customWidth="1"/>
    <col min="10" max="11" width="16.1640625" style="1" customWidth="1"/>
    <col min="12" max="12" width="1.1640625" style="1" customWidth="1"/>
    <col min="13" max="14" width="1.33203125" style="23" customWidth="1"/>
    <col min="15" max="15" width="19.6640625" style="1" customWidth="1"/>
    <col min="16" max="16" width="24" style="1" customWidth="1"/>
    <col min="17" max="19" width="1.33203125" style="23" customWidth="1"/>
    <col min="20" max="20" width="4.33203125" style="3" customWidth="1"/>
    <col min="21" max="21" width="21.83203125" style="2" customWidth="1"/>
    <col min="22" max="22" width="13.83203125" style="25" customWidth="1"/>
    <col min="23" max="23" width="15.83203125" style="4" customWidth="1"/>
    <col min="24" max="24" width="1.33203125" style="23" customWidth="1"/>
    <col min="25" max="16384" width="9.33203125" style="1"/>
  </cols>
  <sheetData>
    <row r="1" spans="1:24" ht="4.5" customHeight="1" thickBot="1" x14ac:dyDescent="0.3">
      <c r="A1" s="19"/>
      <c r="B1" s="20"/>
      <c r="C1" s="27"/>
      <c r="D1" s="22"/>
      <c r="E1" s="19"/>
      <c r="G1" s="15"/>
      <c r="H1" s="15"/>
      <c r="I1" s="15"/>
      <c r="J1" s="15"/>
      <c r="K1" s="15"/>
      <c r="L1" s="15"/>
      <c r="N1" s="28"/>
      <c r="O1" s="28"/>
      <c r="P1" s="28"/>
      <c r="Q1" s="28"/>
      <c r="S1" s="19"/>
      <c r="T1" s="21"/>
      <c r="U1" s="20"/>
      <c r="V1" s="27"/>
      <c r="W1" s="22"/>
      <c r="X1" s="19"/>
    </row>
    <row r="2" spans="1:24" ht="34.5" customHeight="1" thickBot="1" x14ac:dyDescent="0.3">
      <c r="A2" s="19"/>
      <c r="B2" s="17" t="s">
        <v>2</v>
      </c>
      <c r="C2" s="26" t="s">
        <v>0</v>
      </c>
      <c r="D2" s="18" t="s">
        <v>1</v>
      </c>
      <c r="E2" s="19"/>
      <c r="G2" s="15"/>
      <c r="H2" s="40" t="s">
        <v>33</v>
      </c>
      <c r="I2" s="41"/>
      <c r="J2" s="41"/>
      <c r="K2" s="42"/>
      <c r="L2" s="15"/>
      <c r="N2" s="28"/>
      <c r="O2" s="29" t="str">
        <f>"Resultat"&amp;CHAR(10)&amp;ChT</f>
        <v>Resultat
Nb de Client</v>
      </c>
      <c r="P2" s="30">
        <f ca="1">IFERROR(SUMPRODUCT((CritG)*(CritT)),"")</f>
        <v>2</v>
      </c>
      <c r="Q2" s="28"/>
      <c r="S2" s="19"/>
      <c r="T2" s="31" t="s">
        <v>72</v>
      </c>
      <c r="U2" s="32" t="s">
        <v>2</v>
      </c>
      <c r="V2" s="33" t="s">
        <v>0</v>
      </c>
      <c r="W2" s="34" t="s">
        <v>1</v>
      </c>
      <c r="X2" s="19"/>
    </row>
    <row r="3" spans="1:24" ht="18.75" customHeight="1" x14ac:dyDescent="0.25">
      <c r="B3" s="2" t="s">
        <v>3</v>
      </c>
      <c r="C3" s="25">
        <v>8</v>
      </c>
      <c r="D3" s="4">
        <v>61535</v>
      </c>
      <c r="G3" s="15"/>
      <c r="H3" s="15"/>
      <c r="I3" s="15"/>
      <c r="J3" s="15"/>
      <c r="K3" s="15"/>
      <c r="L3" s="15"/>
      <c r="N3" s="28"/>
      <c r="O3" s="49" t="str">
        <f ca="1">IF(SUMPRODUCT((CritG)*1)=0,"Aucun Resultat   n'EXISTE"&amp;CHAR(10)&amp;"p/r  aux Citères Choisies.","")</f>
        <v/>
      </c>
      <c r="P3" s="49"/>
      <c r="Q3" s="28"/>
      <c r="T3" s="3">
        <f ca="1">IF(ROWS($1:1)&lt;=SUMPRODUCT((CritG)*1),ROWS($1:1),"")</f>
        <v>1</v>
      </c>
      <c r="U3" s="2" t="str">
        <f t="array" aca="1" ref="U3" ca="1">IF($T3="","",INDEX(Client,SMALL(IF(CritG*1&gt;0,ROW(INDIRECT("$1:$"&amp;DD-ROW($B$3)+1))),ROWS($1:1))))</f>
        <v>Client 008</v>
      </c>
      <c r="V3" s="25">
        <f t="array" aca="1" ref="V3" ca="1">IF($T3="","",INDEX(Comd,SMALL(IF(CritG*1&gt;0,ROW(INDIRECT("$1:$"&amp;DD-ROW($B$3)+1))),ROWS($1:1))))</f>
        <v>25</v>
      </c>
      <c r="W3" s="4">
        <f t="array" aca="1" ref="W3" ca="1">IF($T3="","",INDEX(Prix,SMALL(IF(CritG*1&gt;0,ROW(INDIRECT("$1:$"&amp;DD-ROW($B$3)+1))),ROWS($1:1))))</f>
        <v>78530</v>
      </c>
    </row>
    <row r="4" spans="1:24" ht="18.75" customHeight="1" x14ac:dyDescent="0.25">
      <c r="B4" s="2" t="s">
        <v>4</v>
      </c>
      <c r="C4" s="25">
        <v>15</v>
      </c>
      <c r="D4" s="4">
        <v>45028</v>
      </c>
      <c r="G4" s="15"/>
      <c r="H4" s="9" t="s">
        <v>34</v>
      </c>
      <c r="I4" s="15"/>
      <c r="J4" s="47" t="s">
        <v>38</v>
      </c>
      <c r="K4" s="48"/>
      <c r="L4" s="15"/>
      <c r="N4" s="28"/>
      <c r="O4" s="50"/>
      <c r="P4" s="50"/>
      <c r="Q4" s="28"/>
      <c r="T4" s="3">
        <f ca="1">IF(ROWS($1:2)&lt;=SUMPRODUCT((CritG)*1),ROWS($1:2),"")</f>
        <v>2</v>
      </c>
      <c r="U4" s="2" t="str">
        <f t="array" aca="1" ref="U4" ca="1">IF($T4="","",INDEX(Client,SMALL(IF(CritG*1&gt;0,ROW(INDIRECT("$1:$"&amp;DD-ROW($B$3)+1))),ROWS($1:2))))</f>
        <v>Client 029</v>
      </c>
      <c r="V4" s="25">
        <f t="array" aca="1" ref="V4" ca="1">IF($T4="","",INDEX(Comd,SMALL(IF(CritG*1&gt;0,ROW(INDIRECT("$1:$"&amp;DD-ROW($B$3)+1))),ROWS($1:2))))</f>
        <v>24</v>
      </c>
      <c r="W4" s="4">
        <f t="array" aca="1" ref="W4" ca="1">IF($T4="","",INDEX(Prix,SMALL(IF(CritG*1&gt;0,ROW(INDIRECT("$1:$"&amp;DD-ROW($B$3)+1))),ROWS($1:2))))</f>
        <v>73712</v>
      </c>
    </row>
    <row r="5" spans="1:24" ht="18.75" customHeight="1" x14ac:dyDescent="0.25">
      <c r="B5" s="2" t="s">
        <v>5</v>
      </c>
      <c r="C5" s="25">
        <v>13</v>
      </c>
      <c r="D5" s="4">
        <v>71276</v>
      </c>
      <c r="G5" s="15"/>
      <c r="H5" s="15"/>
      <c r="I5" s="15"/>
      <c r="J5" s="15"/>
      <c r="K5" s="15"/>
      <c r="L5" s="15"/>
      <c r="T5" s="3" t="str">
        <f ca="1">IF(ROWS($1:3)&lt;=SUMPRODUCT((CritG)*1),ROWS($1:3),"")</f>
        <v/>
      </c>
      <c r="U5" s="2" t="str">
        <f t="array" aca="1" ref="U5" ca="1">IF($T5="","",INDEX(Client,SMALL(IF(CritG*1&gt;0,ROW(INDIRECT("$1:$"&amp;DD-ROW($B$3)+1))),ROWS($1:3))))</f>
        <v/>
      </c>
      <c r="V5" s="25" t="str">
        <f t="array" aca="1" ref="V5" ca="1">IF($T5="","",INDEX(Comd,SMALL(IF(CritG*1&gt;0,ROW(INDIRECT("$1:$"&amp;DD-ROW($B$3)+1))),ROWS($1:3))))</f>
        <v/>
      </c>
      <c r="W5" s="4" t="str">
        <f t="array" aca="1" ref="W5" ca="1">IF($T5="","",INDEX(Prix,SMALL(IF(CritG*1&gt;0,ROW(INDIRECT("$1:$"&amp;DD-ROW($B$3)+1))),ROWS($1:3))))</f>
        <v/>
      </c>
    </row>
    <row r="6" spans="1:24" ht="18.75" customHeight="1" x14ac:dyDescent="0.25">
      <c r="B6" s="2" t="s">
        <v>6</v>
      </c>
      <c r="C6" s="25">
        <v>23</v>
      </c>
      <c r="D6" s="4">
        <v>44035</v>
      </c>
      <c r="G6" s="15"/>
      <c r="H6" s="16" t="s">
        <v>35</v>
      </c>
      <c r="I6" s="15"/>
      <c r="J6" s="15"/>
      <c r="K6" s="15"/>
      <c r="L6" s="15"/>
      <c r="T6" s="3" t="str">
        <f ca="1">IF(ROWS($1:4)&lt;=SUMPRODUCT((CritG)*1),ROWS($1:4),"")</f>
        <v/>
      </c>
      <c r="U6" s="2" t="str">
        <f t="array" aca="1" ref="U6" ca="1">IF($T6="","",INDEX(Client,SMALL(IF(CritG*1&gt;0,ROW(INDIRECT("$1:$"&amp;DD-ROW($B$3)+1))),ROWS($1:4))))</f>
        <v/>
      </c>
      <c r="V6" s="25" t="str">
        <f t="array" aca="1" ref="V6" ca="1">IF($T6="","",INDEX(Comd,SMALL(IF(CritG*1&gt;0,ROW(INDIRECT("$1:$"&amp;DD-ROW($B$3)+1))),ROWS($1:4))))</f>
        <v/>
      </c>
      <c r="W6" s="4" t="str">
        <f t="array" aca="1" ref="W6" ca="1">IF($T6="","",INDEX(Prix,SMALL(IF(CritG*1&gt;0,ROW(INDIRECT("$1:$"&amp;DD-ROW($B$3)+1))),ROWS($1:4))))</f>
        <v/>
      </c>
    </row>
    <row r="7" spans="1:24" ht="18.75" customHeight="1" x14ac:dyDescent="0.25">
      <c r="B7" s="2" t="s">
        <v>7</v>
      </c>
      <c r="C7" s="25">
        <v>19</v>
      </c>
      <c r="D7" s="4">
        <v>35727</v>
      </c>
      <c r="G7" s="15"/>
      <c r="H7" s="6" t="s">
        <v>36</v>
      </c>
      <c r="I7" s="15"/>
      <c r="J7" s="43" t="s">
        <v>75</v>
      </c>
      <c r="K7" s="43"/>
      <c r="L7" s="15"/>
      <c r="T7" s="3" t="str">
        <f ca="1">IF(ROWS($1:5)&lt;=SUMPRODUCT((CritG)*1),ROWS($1:5),"")</f>
        <v/>
      </c>
      <c r="U7" s="2" t="str">
        <f t="array" aca="1" ref="U7" ca="1">IF($T7="","",INDEX(Client,SMALL(IF(CritG*1&gt;0,ROW(INDIRECT("$1:$"&amp;DD-ROW($B$3)+1))),ROWS($1:5))))</f>
        <v/>
      </c>
      <c r="V7" s="25" t="str">
        <f t="array" aca="1" ref="V7" ca="1">IF($T7="","",INDEX(Comd,SMALL(IF(CritG*1&gt;0,ROW(INDIRECT("$1:$"&amp;DD-ROW($B$3)+1))),ROWS($1:5))))</f>
        <v/>
      </c>
      <c r="W7" s="4" t="str">
        <f t="array" aca="1" ref="W7" ca="1">IF($T7="","",INDEX(Prix,SMALL(IF(CritG*1&gt;0,ROW(INDIRECT("$1:$"&amp;DD-ROW($B$3)+1))),ROWS($1:5))))</f>
        <v/>
      </c>
    </row>
    <row r="8" spans="1:24" ht="18.75" customHeight="1" x14ac:dyDescent="0.25">
      <c r="B8" s="2" t="s">
        <v>8</v>
      </c>
      <c r="C8" s="25">
        <v>7</v>
      </c>
      <c r="D8" s="4">
        <v>92582</v>
      </c>
      <c r="G8" s="15"/>
      <c r="H8" s="10" t="s">
        <v>59</v>
      </c>
      <c r="I8" s="15"/>
      <c r="J8" s="24" t="str">
        <f>IF(MATCH(J7,NbC,0)&lt;=6,"Valeur","Valeur 1")</f>
        <v>Valeur 1</v>
      </c>
      <c r="K8" s="24" t="str">
        <f>IF(MATCH(J7,NbC,0)&lt;=6,"","Valeur 2")</f>
        <v>Valeur 2</v>
      </c>
      <c r="L8" s="15"/>
      <c r="T8" s="3" t="str">
        <f ca="1">IF(ROWS($1:6)&lt;=SUMPRODUCT((CritG)*1),ROWS($1:6),"")</f>
        <v/>
      </c>
      <c r="U8" s="2" t="str">
        <f t="array" aca="1" ref="U8" ca="1">IF($T8="","",INDEX(Client,SMALL(IF(CritG*1&gt;0,ROW(INDIRECT("$1:$"&amp;DD-ROW($B$3)+1))),ROWS($1:6))))</f>
        <v/>
      </c>
      <c r="V8" s="25" t="str">
        <f t="array" aca="1" ref="V8" ca="1">IF($T8="","",INDEX(Comd,SMALL(IF(CritG*1&gt;0,ROW(INDIRECT("$1:$"&amp;DD-ROW($B$3)+1))),ROWS($1:6))))</f>
        <v/>
      </c>
      <c r="W8" s="4" t="str">
        <f t="array" aca="1" ref="W8" ca="1">IF($T8="","",INDEX(Prix,SMALL(IF(CritG*1&gt;0,ROW(INDIRECT("$1:$"&amp;DD-ROW($B$3)+1))),ROWS($1:6))))</f>
        <v/>
      </c>
    </row>
    <row r="9" spans="1:24" ht="18.75" customHeight="1" x14ac:dyDescent="0.25">
      <c r="B9" s="2" t="s">
        <v>9</v>
      </c>
      <c r="C9" s="25">
        <v>11</v>
      </c>
      <c r="D9" s="4">
        <v>91694</v>
      </c>
      <c r="G9" s="15"/>
      <c r="H9" s="11" t="s">
        <v>60</v>
      </c>
      <c r="I9" s="15"/>
      <c r="J9" s="14">
        <v>21</v>
      </c>
      <c r="K9" s="14">
        <v>28</v>
      </c>
      <c r="L9" s="15"/>
      <c r="T9" s="3" t="str">
        <f ca="1">IF(ROWS($1:7)&lt;=SUMPRODUCT((CritG)*1),ROWS($1:7),"")</f>
        <v/>
      </c>
      <c r="U9" s="2" t="str">
        <f t="array" aca="1" ref="U9" ca="1">IF($T9="","",INDEX(Client,SMALL(IF(CritG*1&gt;0,ROW(INDIRECT("$1:$"&amp;DD-ROW($B$3)+1))),ROWS($1:7))))</f>
        <v/>
      </c>
      <c r="V9" s="25" t="str">
        <f t="array" aca="1" ref="V9" ca="1">IF($T9="","",INDEX(Comd,SMALL(IF(CritG*1&gt;0,ROW(INDIRECT("$1:$"&amp;DD-ROW($B$3)+1))),ROWS($1:7))))</f>
        <v/>
      </c>
      <c r="W9" s="4" t="str">
        <f t="array" aca="1" ref="W9" ca="1">IF($T9="","",INDEX(Prix,SMALL(IF(CritG*1&gt;0,ROW(INDIRECT("$1:$"&amp;DD-ROW($B$3)+1))),ROWS($1:7))))</f>
        <v/>
      </c>
    </row>
    <row r="10" spans="1:24" ht="18.75" customHeight="1" x14ac:dyDescent="0.25">
      <c r="B10" s="2" t="s">
        <v>10</v>
      </c>
      <c r="C10" s="25">
        <v>25</v>
      </c>
      <c r="D10" s="4">
        <v>78530</v>
      </c>
      <c r="G10" s="15"/>
      <c r="H10" s="15"/>
      <c r="I10" s="15"/>
      <c r="J10" s="44" t="str">
        <f>IF(AND(H9="OK",K8&lt;&gt;"",K9&lt;=J9),"ERREUR!!!! Valeur 2 ≤ Valeur 1","")</f>
        <v/>
      </c>
      <c r="K10" s="44"/>
      <c r="L10" s="15"/>
      <c r="T10" s="3" t="str">
        <f ca="1">IF(ROWS($1:8)&lt;=SUMPRODUCT((CritG)*1),ROWS($1:8),"")</f>
        <v/>
      </c>
      <c r="U10" s="2" t="str">
        <f t="array" aca="1" ref="U10" ca="1">IF($T10="","",INDEX(Client,SMALL(IF(CritG*1&gt;0,ROW(INDIRECT("$1:$"&amp;DD-ROW($B$3)+1))),ROWS($1:8))))</f>
        <v/>
      </c>
      <c r="V10" s="25" t="str">
        <f t="array" aca="1" ref="V10" ca="1">IF($T10="","",INDEX(Comd,SMALL(IF(CritG*1&gt;0,ROW(INDIRECT("$1:$"&amp;DD-ROW($B$3)+1))),ROWS($1:8))))</f>
        <v/>
      </c>
      <c r="W10" s="4" t="str">
        <f t="array" aca="1" ref="W10" ca="1">IF($T10="","",INDEX(Prix,SMALL(IF(CritG*1&gt;0,ROW(INDIRECT("$1:$"&amp;DD-ROW($B$3)+1))),ROWS($1:8))))</f>
        <v/>
      </c>
    </row>
    <row r="11" spans="1:24" ht="18.75" customHeight="1" x14ac:dyDescent="0.25">
      <c r="B11" s="2" t="s">
        <v>11</v>
      </c>
      <c r="C11" s="25">
        <v>9</v>
      </c>
      <c r="D11" s="4">
        <v>18682</v>
      </c>
      <c r="G11" s="15"/>
      <c r="H11" s="7" t="s">
        <v>57</v>
      </c>
      <c r="I11" s="15"/>
      <c r="J11" s="45" t="s">
        <v>70</v>
      </c>
      <c r="K11" s="46"/>
      <c r="L11" s="15"/>
      <c r="T11" s="3" t="str">
        <f ca="1">IF(ROWS($1:9)&lt;=SUMPRODUCT((CritG)*1),ROWS($1:9),"")</f>
        <v/>
      </c>
      <c r="U11" s="2" t="str">
        <f t="array" aca="1" ref="U11" ca="1">IF($T11="","",INDEX(Client,SMALL(IF(CritG*1&gt;0,ROW(INDIRECT("$1:$"&amp;DD-ROW($B$3)+1))),ROWS($1:9))))</f>
        <v/>
      </c>
      <c r="V11" s="25" t="str">
        <f t="array" aca="1" ref="V11" ca="1">IF($T11="","",INDEX(Comd,SMALL(IF(CritG*1&gt;0,ROW(INDIRECT("$1:$"&amp;DD-ROW($B$3)+1))),ROWS($1:9))))</f>
        <v/>
      </c>
      <c r="W11" s="4" t="str">
        <f t="array" aca="1" ref="W11" ca="1">IF($T11="","",INDEX(Prix,SMALL(IF(CritG*1&gt;0,ROW(INDIRECT("$1:$"&amp;DD-ROW($B$3)+1))),ROWS($1:9))))</f>
        <v/>
      </c>
    </row>
    <row r="12" spans="1:24" ht="18.75" customHeight="1" x14ac:dyDescent="0.25">
      <c r="B12" s="2" t="s">
        <v>12</v>
      </c>
      <c r="C12" s="25">
        <v>9</v>
      </c>
      <c r="D12" s="4">
        <v>79534</v>
      </c>
      <c r="G12" s="15"/>
      <c r="H12" s="15"/>
      <c r="I12" s="15"/>
      <c r="J12" s="15"/>
      <c r="K12" s="15"/>
      <c r="L12" s="15"/>
      <c r="T12" s="3" t="str">
        <f ca="1">IF(ROWS($1:10)&lt;=SUMPRODUCT((CritG)*1),ROWS($1:10),"")</f>
        <v/>
      </c>
      <c r="U12" s="2" t="str">
        <f t="array" aca="1" ref="U12" ca="1">IF($T12="","",INDEX(Client,SMALL(IF(CritG*1&gt;0,ROW(INDIRECT("$1:$"&amp;DD-ROW($B$3)+1))),ROWS($1:10))))</f>
        <v/>
      </c>
      <c r="V12" s="25" t="str">
        <f t="array" aca="1" ref="V12" ca="1">IF($T12="","",INDEX(Comd,SMALL(IF(CritG*1&gt;0,ROW(INDIRECT("$1:$"&amp;DD-ROW($B$3)+1))),ROWS($1:10))))</f>
        <v/>
      </c>
      <c r="W12" s="4" t="str">
        <f t="array" aca="1" ref="W12" ca="1">IF($T12="","",INDEX(Prix,SMALL(IF(CritG*1&gt;0,ROW(INDIRECT("$1:$"&amp;DD-ROW($B$3)+1))),ROWS($1:10))))</f>
        <v/>
      </c>
    </row>
    <row r="13" spans="1:24" ht="18.75" customHeight="1" x14ac:dyDescent="0.25">
      <c r="B13" s="2" t="s">
        <v>13</v>
      </c>
      <c r="C13" s="25">
        <v>14</v>
      </c>
      <c r="D13" s="4">
        <v>55974</v>
      </c>
      <c r="G13" s="15"/>
      <c r="H13" s="8" t="s">
        <v>58</v>
      </c>
      <c r="I13" s="15"/>
      <c r="J13" s="43" t="s">
        <v>54</v>
      </c>
      <c r="K13" s="43"/>
      <c r="L13" s="15"/>
      <c r="T13" s="3" t="str">
        <f ca="1">IF(ROWS($1:11)&lt;=SUMPRODUCT((CritG)*1),ROWS($1:11),"")</f>
        <v/>
      </c>
      <c r="U13" s="2" t="str">
        <f t="array" aca="1" ref="U13" ca="1">IF($T13="","",INDEX(Client,SMALL(IF(CritG*1&gt;0,ROW(INDIRECT("$1:$"&amp;DD-ROW($B$3)+1))),ROWS($1:11))))</f>
        <v/>
      </c>
      <c r="V13" s="25" t="str">
        <f t="array" aca="1" ref="V13" ca="1">IF($T13="","",INDEX(Comd,SMALL(IF(CritG*1&gt;0,ROW(INDIRECT("$1:$"&amp;DD-ROW($B$3)+1))),ROWS($1:11))))</f>
        <v/>
      </c>
      <c r="W13" s="4" t="str">
        <f t="array" aca="1" ref="W13" ca="1">IF($T13="","",INDEX(Prix,SMALL(IF(CritG*1&gt;0,ROW(INDIRECT("$1:$"&amp;DD-ROW($B$3)+1))),ROWS($1:11))))</f>
        <v/>
      </c>
    </row>
    <row r="14" spans="1:24" ht="18.75" customHeight="1" x14ac:dyDescent="0.25">
      <c r="B14" s="2" t="s">
        <v>14</v>
      </c>
      <c r="C14" s="25">
        <v>15</v>
      </c>
      <c r="D14" s="4">
        <v>14860</v>
      </c>
      <c r="G14" s="15"/>
      <c r="H14" s="12" t="s">
        <v>59</v>
      </c>
      <c r="I14" s="15"/>
      <c r="J14" s="24" t="str">
        <f>IF(MATCH(J13,NbP,0)&lt;=6,"Valeur","Valeur 1")</f>
        <v>Valeur</v>
      </c>
      <c r="K14" s="24" t="str">
        <f>IF(MATCH(J13,NbP,0)&lt;=6,"","Valeur 2")</f>
        <v/>
      </c>
      <c r="L14" s="15"/>
      <c r="T14" s="3" t="str">
        <f ca="1">IF(ROWS($1:12)&lt;=SUMPRODUCT((CritG)*1),ROWS($1:12),"")</f>
        <v/>
      </c>
      <c r="U14" s="2" t="str">
        <f t="array" aca="1" ref="U14" ca="1">IF($T14="","",INDEX(Client,SMALL(IF(CritG*1&gt;0,ROW(INDIRECT("$1:$"&amp;DD-ROW($B$3)+1))),ROWS($1:12))))</f>
        <v/>
      </c>
      <c r="V14" s="25" t="str">
        <f t="array" aca="1" ref="V14" ca="1">IF($T14="","",INDEX(Comd,SMALL(IF(CritG*1&gt;0,ROW(INDIRECT("$1:$"&amp;DD-ROW($B$3)+1))),ROWS($1:12))))</f>
        <v/>
      </c>
      <c r="W14" s="4" t="str">
        <f t="array" aca="1" ref="W14" ca="1">IF($T14="","",INDEX(Prix,SMALL(IF(CritG*1&gt;0,ROW(INDIRECT("$1:$"&amp;DD-ROW($B$3)+1))),ROWS($1:12))))</f>
        <v/>
      </c>
    </row>
    <row r="15" spans="1:24" ht="18.75" customHeight="1" x14ac:dyDescent="0.25">
      <c r="B15" s="2" t="s">
        <v>15</v>
      </c>
      <c r="C15" s="25">
        <v>23</v>
      </c>
      <c r="D15" s="4">
        <v>22007</v>
      </c>
      <c r="G15" s="15"/>
      <c r="H15" s="13" t="s">
        <v>60</v>
      </c>
      <c r="I15" s="15"/>
      <c r="J15" s="39">
        <v>72000</v>
      </c>
      <c r="K15" s="39">
        <v>13</v>
      </c>
      <c r="L15" s="15"/>
      <c r="T15" s="3" t="str">
        <f ca="1">IF(ROWS($1:13)&lt;=SUMPRODUCT((CritG)*1),ROWS($1:13),"")</f>
        <v/>
      </c>
      <c r="U15" s="2" t="str">
        <f t="array" aca="1" ref="U15" ca="1">IF($T15="","",INDEX(Client,SMALL(IF(CritG*1&gt;0,ROW(INDIRECT("$1:$"&amp;DD-ROW($B$3)+1))),ROWS($1:13))))</f>
        <v/>
      </c>
      <c r="V15" s="25" t="str">
        <f t="array" aca="1" ref="V15" ca="1">IF($T15="","",INDEX(Comd,SMALL(IF(CritG*1&gt;0,ROW(INDIRECT("$1:$"&amp;DD-ROW($B$3)+1))),ROWS($1:13))))</f>
        <v/>
      </c>
      <c r="W15" s="4" t="str">
        <f t="array" aca="1" ref="W15" ca="1">IF($T15="","",INDEX(Prix,SMALL(IF(CritG*1&gt;0,ROW(INDIRECT("$1:$"&amp;DD-ROW($B$3)+1))),ROWS($1:13))))</f>
        <v/>
      </c>
    </row>
    <row r="16" spans="1:24" ht="18.75" customHeight="1" x14ac:dyDescent="0.25">
      <c r="B16" s="2" t="s">
        <v>16</v>
      </c>
      <c r="C16" s="25">
        <v>24</v>
      </c>
      <c r="D16" s="4">
        <v>42975</v>
      </c>
      <c r="G16" s="15"/>
      <c r="H16" s="15"/>
      <c r="I16" s="15"/>
      <c r="J16" s="44" t="str">
        <f>IF(AND(H15="OK",K14&lt;&gt;"",K15&lt;=J15),"ERREUR!!!! Valeur 2 ≤ Valeur 1","")</f>
        <v/>
      </c>
      <c r="K16" s="44"/>
      <c r="L16" s="15"/>
      <c r="T16" s="3" t="str">
        <f ca="1">IF(ROWS($1:14)&lt;=SUMPRODUCT((CritG)*1),ROWS($1:14),"")</f>
        <v/>
      </c>
      <c r="U16" s="2" t="str">
        <f t="array" aca="1" ref="U16" ca="1">IF($T16="","",INDEX(Client,SMALL(IF(CritG*1&gt;0,ROW(INDIRECT("$1:$"&amp;DD-ROW($B$3)+1))),ROWS($1:14))))</f>
        <v/>
      </c>
      <c r="V16" s="25" t="str">
        <f t="array" aca="1" ref="V16" ca="1">IF($T16="","",INDEX(Comd,SMALL(IF(CritG*1&gt;0,ROW(INDIRECT("$1:$"&amp;DD-ROW($B$3)+1))),ROWS($1:14))))</f>
        <v/>
      </c>
      <c r="W16" s="4" t="str">
        <f t="array" aca="1" ref="W16" ca="1">IF($T16="","",INDEX(Prix,SMALL(IF(CritG*1&gt;0,ROW(INDIRECT("$1:$"&amp;DD-ROW($B$3)+1))),ROWS($1:14))))</f>
        <v/>
      </c>
    </row>
    <row r="17" spans="2:23" ht="18.75" customHeight="1" x14ac:dyDescent="0.25">
      <c r="B17" s="2" t="s">
        <v>17</v>
      </c>
      <c r="C17" s="25">
        <v>15</v>
      </c>
      <c r="D17" s="4">
        <v>85627</v>
      </c>
      <c r="G17" s="15"/>
      <c r="H17" s="15"/>
      <c r="I17" s="15"/>
      <c r="J17" s="15"/>
      <c r="K17" s="15"/>
      <c r="L17" s="15"/>
      <c r="T17" s="3" t="str">
        <f ca="1">IF(ROWS($1:15)&lt;=SUMPRODUCT((CritG)*1),ROWS($1:15),"")</f>
        <v/>
      </c>
      <c r="U17" s="2" t="str">
        <f t="array" aca="1" ref="U17" ca="1">IF($T17="","",INDEX(Client,SMALL(IF(CritG*1&gt;0,ROW(INDIRECT("$1:$"&amp;DD-ROW($B$3)+1))),ROWS($1:15))))</f>
        <v/>
      </c>
      <c r="V17" s="25" t="str">
        <f t="array" aca="1" ref="V17" ca="1">IF($T17="","",INDEX(Comd,SMALL(IF(CritG*1&gt;0,ROW(INDIRECT("$1:$"&amp;DD-ROW($B$3)+1))),ROWS($1:15))))</f>
        <v/>
      </c>
      <c r="W17" s="4" t="str">
        <f t="array" aca="1" ref="W17" ca="1">IF($T17="","",INDEX(Prix,SMALL(IF(CritG*1&gt;0,ROW(INDIRECT("$1:$"&amp;DD-ROW($B$3)+1))),ROWS($1:15))))</f>
        <v/>
      </c>
    </row>
    <row r="18" spans="2:23" ht="18.75" customHeight="1" x14ac:dyDescent="0.25">
      <c r="B18" s="2" t="s">
        <v>18</v>
      </c>
      <c r="C18" s="25">
        <v>14</v>
      </c>
      <c r="D18" s="4">
        <v>60169</v>
      </c>
      <c r="T18" s="3" t="str">
        <f ca="1">IF(ROWS($1:16)&lt;=SUMPRODUCT((CritG)*1),ROWS($1:16),"")</f>
        <v/>
      </c>
      <c r="U18" s="2" t="str">
        <f t="array" aca="1" ref="U18" ca="1">IF($T18="","",INDEX(Client,SMALL(IF(CritG*1&gt;0,ROW(INDIRECT("$1:$"&amp;DD-ROW($B$3)+1))),ROWS($1:16))))</f>
        <v/>
      </c>
      <c r="V18" s="25" t="str">
        <f t="array" aca="1" ref="V18" ca="1">IF($T18="","",INDEX(Comd,SMALL(IF(CritG*1&gt;0,ROW(INDIRECT("$1:$"&amp;DD-ROW($B$3)+1))),ROWS($1:16))))</f>
        <v/>
      </c>
      <c r="W18" s="4" t="str">
        <f t="array" aca="1" ref="W18" ca="1">IF($T18="","",INDEX(Prix,SMALL(IF(CritG*1&gt;0,ROW(INDIRECT("$1:$"&amp;DD-ROW($B$3)+1))),ROWS($1:16))))</f>
        <v/>
      </c>
    </row>
    <row r="19" spans="2:23" ht="18.75" customHeight="1" x14ac:dyDescent="0.25">
      <c r="B19" s="2" t="s">
        <v>19</v>
      </c>
      <c r="C19" s="25">
        <v>10</v>
      </c>
      <c r="D19" s="4">
        <v>6792</v>
      </c>
      <c r="T19" s="3" t="str">
        <f ca="1">IF(ROWS($1:17)&lt;=SUMPRODUCT((CritG)*1),ROWS($1:17),"")</f>
        <v/>
      </c>
      <c r="U19" s="2" t="str">
        <f t="array" aca="1" ref="U19" ca="1">IF($T19="","",INDEX(Client,SMALL(IF(CritG*1&gt;0,ROW(INDIRECT("$1:$"&amp;DD-ROW($B$3)+1))),ROWS($1:17))))</f>
        <v/>
      </c>
      <c r="V19" s="25" t="str">
        <f t="array" aca="1" ref="V19" ca="1">IF($T19="","",INDEX(Comd,SMALL(IF(CritG*1&gt;0,ROW(INDIRECT("$1:$"&amp;DD-ROW($B$3)+1))),ROWS($1:17))))</f>
        <v/>
      </c>
      <c r="W19" s="4" t="str">
        <f t="array" aca="1" ref="W19" ca="1">IF($T19="","",INDEX(Prix,SMALL(IF(CritG*1&gt;0,ROW(INDIRECT("$1:$"&amp;DD-ROW($B$3)+1))),ROWS($1:17))))</f>
        <v/>
      </c>
    </row>
    <row r="20" spans="2:23" ht="18.75" customHeight="1" x14ac:dyDescent="0.25">
      <c r="B20" s="2" t="s">
        <v>20</v>
      </c>
      <c r="C20" s="25">
        <v>4</v>
      </c>
      <c r="D20" s="4">
        <v>31532</v>
      </c>
      <c r="T20" s="3" t="str">
        <f ca="1">IF(ROWS($1:18)&lt;=SUMPRODUCT((CritG)*1),ROWS($1:18),"")</f>
        <v/>
      </c>
      <c r="U20" s="2" t="str">
        <f t="array" aca="1" ref="U20" ca="1">IF($T20="","",INDEX(Client,SMALL(IF(CritG*1&gt;0,ROW(INDIRECT("$1:$"&amp;DD-ROW($B$3)+1))),ROWS($1:18))))</f>
        <v/>
      </c>
      <c r="V20" s="25" t="str">
        <f t="array" aca="1" ref="V20" ca="1">IF($T20="","",INDEX(Comd,SMALL(IF(CritG*1&gt;0,ROW(INDIRECT("$1:$"&amp;DD-ROW($B$3)+1))),ROWS($1:18))))</f>
        <v/>
      </c>
      <c r="W20" s="4" t="str">
        <f t="array" aca="1" ref="W20" ca="1">IF($T20="","",INDEX(Prix,SMALL(IF(CritG*1&gt;0,ROW(INDIRECT("$1:$"&amp;DD-ROW($B$3)+1))),ROWS($1:18))))</f>
        <v/>
      </c>
    </row>
    <row r="21" spans="2:23" ht="18.75" customHeight="1" x14ac:dyDescent="0.25">
      <c r="B21" s="2" t="s">
        <v>21</v>
      </c>
      <c r="C21" s="25">
        <v>14</v>
      </c>
      <c r="D21" s="4">
        <v>13516</v>
      </c>
      <c r="T21" s="3" t="str">
        <f ca="1">IF(ROWS($1:19)&lt;=SUMPRODUCT((CritG)*1),ROWS($1:19),"")</f>
        <v/>
      </c>
      <c r="U21" s="2" t="str">
        <f t="array" aca="1" ref="U21" ca="1">IF($T21="","",INDEX(Client,SMALL(IF(CritG*1&gt;0,ROW(INDIRECT("$1:$"&amp;DD-ROW($B$3)+1))),ROWS($1:19))))</f>
        <v/>
      </c>
      <c r="V21" s="25" t="str">
        <f t="array" aca="1" ref="V21" ca="1">IF($T21="","",INDEX(Comd,SMALL(IF(CritG*1&gt;0,ROW(INDIRECT("$1:$"&amp;DD-ROW($B$3)+1))),ROWS($1:19))))</f>
        <v/>
      </c>
      <c r="W21" s="4" t="str">
        <f t="array" aca="1" ref="W21" ca="1">IF($T21="","",INDEX(Prix,SMALL(IF(CritG*1&gt;0,ROW(INDIRECT("$1:$"&amp;DD-ROW($B$3)+1))),ROWS($1:19))))</f>
        <v/>
      </c>
    </row>
    <row r="22" spans="2:23" ht="18.75" customHeight="1" x14ac:dyDescent="0.25">
      <c r="B22" s="2" t="s">
        <v>22</v>
      </c>
      <c r="C22" s="25">
        <v>6</v>
      </c>
      <c r="D22" s="4">
        <v>72269</v>
      </c>
      <c r="T22" s="3" t="str">
        <f ca="1">IF(ROWS($1:20)&lt;=SUMPRODUCT((CritG)*1),ROWS($1:20),"")</f>
        <v/>
      </c>
      <c r="U22" s="2" t="str">
        <f t="array" aca="1" ref="U22" ca="1">IF($T22="","",INDEX(Client,SMALL(IF(CritG*1&gt;0,ROW(INDIRECT("$1:$"&amp;DD-ROW($B$3)+1))),ROWS($1:20))))</f>
        <v/>
      </c>
      <c r="V22" s="25" t="str">
        <f t="array" aca="1" ref="V22" ca="1">IF($T22="","",INDEX(Comd,SMALL(IF(CritG*1&gt;0,ROW(INDIRECT("$1:$"&amp;DD-ROW($B$3)+1))),ROWS($1:20))))</f>
        <v/>
      </c>
      <c r="W22" s="4" t="str">
        <f t="array" aca="1" ref="W22" ca="1">IF($T22="","",INDEX(Prix,SMALL(IF(CritG*1&gt;0,ROW(INDIRECT("$1:$"&amp;DD-ROW($B$3)+1))),ROWS($1:20))))</f>
        <v/>
      </c>
    </row>
    <row r="23" spans="2:23" ht="18.75" customHeight="1" x14ac:dyDescent="0.25">
      <c r="B23" s="2" t="s">
        <v>23</v>
      </c>
      <c r="C23" s="25">
        <v>5</v>
      </c>
      <c r="D23" s="4">
        <v>97518</v>
      </c>
      <c r="T23" s="3" t="str">
        <f ca="1">IF(ROWS($1:21)&lt;=SUMPRODUCT((CritG)*1),ROWS($1:21),"")</f>
        <v/>
      </c>
      <c r="U23" s="2" t="str">
        <f t="array" aca="1" ref="U23" ca="1">IF($T23="","",INDEX(Client,SMALL(IF(CritG*1&gt;0,ROW(INDIRECT("$1:$"&amp;DD-ROW($B$3)+1))),ROWS($1:21))))</f>
        <v/>
      </c>
      <c r="V23" s="25" t="str">
        <f t="array" aca="1" ref="V23" ca="1">IF($T23="","",INDEX(Comd,SMALL(IF(CritG*1&gt;0,ROW(INDIRECT("$1:$"&amp;DD-ROW($B$3)+1))),ROWS($1:21))))</f>
        <v/>
      </c>
      <c r="W23" s="4" t="str">
        <f t="array" aca="1" ref="W23" ca="1">IF($T23="","",INDEX(Prix,SMALL(IF(CritG*1&gt;0,ROW(INDIRECT("$1:$"&amp;DD-ROW($B$3)+1))),ROWS($1:21))))</f>
        <v/>
      </c>
    </row>
    <row r="24" spans="2:23" ht="18.75" customHeight="1" x14ac:dyDescent="0.25">
      <c r="B24" s="2" t="s">
        <v>24</v>
      </c>
      <c r="C24" s="25">
        <v>19</v>
      </c>
      <c r="D24" s="4">
        <v>71716</v>
      </c>
      <c r="T24" s="3" t="str">
        <f ca="1">IF(ROWS($1:22)&lt;=SUMPRODUCT((CritG)*1),ROWS($1:22),"")</f>
        <v/>
      </c>
      <c r="U24" s="2" t="str">
        <f t="array" aca="1" ref="U24" ca="1">IF($T24="","",INDEX(Client,SMALL(IF(CritG*1&gt;0,ROW(INDIRECT("$1:$"&amp;DD-ROW($B$3)+1))),ROWS($1:22))))</f>
        <v/>
      </c>
      <c r="V24" s="25" t="str">
        <f t="array" aca="1" ref="V24" ca="1">IF($T24="","",INDEX(Comd,SMALL(IF(CritG*1&gt;0,ROW(INDIRECT("$1:$"&amp;DD-ROW($B$3)+1))),ROWS($1:22))))</f>
        <v/>
      </c>
      <c r="W24" s="4" t="str">
        <f t="array" aca="1" ref="W24" ca="1">IF($T24="","",INDEX(Prix,SMALL(IF(CritG*1&gt;0,ROW(INDIRECT("$1:$"&amp;DD-ROW($B$3)+1))),ROWS($1:22))))</f>
        <v/>
      </c>
    </row>
    <row r="25" spans="2:23" ht="18.75" customHeight="1" x14ac:dyDescent="0.25">
      <c r="B25" s="2" t="s">
        <v>25</v>
      </c>
      <c r="C25" s="25">
        <v>15</v>
      </c>
      <c r="D25" s="4">
        <v>86474</v>
      </c>
      <c r="T25" s="3" t="str">
        <f ca="1">IF(ROWS($1:23)&lt;=SUMPRODUCT((CritG)*1),ROWS($1:23),"")</f>
        <v/>
      </c>
      <c r="U25" s="2" t="str">
        <f t="array" aca="1" ref="U25" ca="1">IF($T25="","",INDEX(Client,SMALL(IF(CritG*1&gt;0,ROW(INDIRECT("$1:$"&amp;DD-ROW($B$3)+1))),ROWS($1:23))))</f>
        <v/>
      </c>
      <c r="V25" s="25" t="str">
        <f t="array" aca="1" ref="V25" ca="1">IF($T25="","",INDEX(Comd,SMALL(IF(CritG*1&gt;0,ROW(INDIRECT("$1:$"&amp;DD-ROW($B$3)+1))),ROWS($1:23))))</f>
        <v/>
      </c>
      <c r="W25" s="4" t="str">
        <f t="array" aca="1" ref="W25" ca="1">IF($T25="","",INDEX(Prix,SMALL(IF(CritG*1&gt;0,ROW(INDIRECT("$1:$"&amp;DD-ROW($B$3)+1))),ROWS($1:23))))</f>
        <v/>
      </c>
    </row>
    <row r="26" spans="2:23" ht="18.75" customHeight="1" x14ac:dyDescent="0.25">
      <c r="B26" s="2" t="s">
        <v>26</v>
      </c>
      <c r="C26" s="25">
        <v>3</v>
      </c>
      <c r="D26" s="4">
        <v>88678</v>
      </c>
      <c r="T26" s="3" t="str">
        <f ca="1">IF(ROWS($1:24)&lt;=SUMPRODUCT((CritG)*1),ROWS($1:24),"")</f>
        <v/>
      </c>
      <c r="U26" s="2" t="str">
        <f t="array" aca="1" ref="U26" ca="1">IF($T26="","",INDEX(Client,SMALL(IF(CritG*1&gt;0,ROW(INDIRECT("$1:$"&amp;DD-ROW($B$3)+1))),ROWS($1:24))))</f>
        <v/>
      </c>
      <c r="V26" s="25" t="str">
        <f t="array" aca="1" ref="V26" ca="1">IF($T26="","",INDEX(Comd,SMALL(IF(CritG*1&gt;0,ROW(INDIRECT("$1:$"&amp;DD-ROW($B$3)+1))),ROWS($1:24))))</f>
        <v/>
      </c>
      <c r="W26" s="4" t="str">
        <f t="array" aca="1" ref="W26" ca="1">IF($T26="","",INDEX(Prix,SMALL(IF(CritG*1&gt;0,ROW(INDIRECT("$1:$"&amp;DD-ROW($B$3)+1))),ROWS($1:24))))</f>
        <v/>
      </c>
    </row>
    <row r="27" spans="2:23" ht="18.75" customHeight="1" x14ac:dyDescent="0.25">
      <c r="B27" s="2" t="s">
        <v>27</v>
      </c>
      <c r="C27" s="25">
        <v>12</v>
      </c>
      <c r="D27" s="4">
        <v>79429</v>
      </c>
      <c r="T27" s="3" t="str">
        <f ca="1">IF(ROWS($1:25)&lt;=SUMPRODUCT((CritG)*1),ROWS($1:25),"")</f>
        <v/>
      </c>
      <c r="U27" s="2" t="str">
        <f t="array" aca="1" ref="U27" ca="1">IF($T27="","",INDEX(Client,SMALL(IF(CritG*1&gt;0,ROW(INDIRECT("$1:$"&amp;DD-ROW($B$3)+1))),ROWS($1:25))))</f>
        <v/>
      </c>
      <c r="V27" s="25" t="str">
        <f t="array" aca="1" ref="V27" ca="1">IF($T27="","",INDEX(Comd,SMALL(IF(CritG*1&gt;0,ROW(INDIRECT("$1:$"&amp;DD-ROW($B$3)+1))),ROWS($1:25))))</f>
        <v/>
      </c>
      <c r="W27" s="4" t="str">
        <f t="array" aca="1" ref="W27" ca="1">IF($T27="","",INDEX(Prix,SMALL(IF(CritG*1&gt;0,ROW(INDIRECT("$1:$"&amp;DD-ROW($B$3)+1))),ROWS($1:25))))</f>
        <v/>
      </c>
    </row>
    <row r="28" spans="2:23" ht="18.75" customHeight="1" x14ac:dyDescent="0.25">
      <c r="B28" s="2" t="s">
        <v>28</v>
      </c>
      <c r="C28" s="25">
        <v>18</v>
      </c>
      <c r="D28" s="4">
        <v>43374</v>
      </c>
      <c r="T28" s="3" t="str">
        <f ca="1">IF(ROWS($1:26)&lt;=SUMPRODUCT((CritG)*1),ROWS($1:26),"")</f>
        <v/>
      </c>
      <c r="U28" s="2" t="str">
        <f t="array" aca="1" ref="U28" ca="1">IF($T28="","",INDEX(Client,SMALL(IF(CritG*1&gt;0,ROW(INDIRECT("$1:$"&amp;DD-ROW($B$3)+1))),ROWS($1:26))))</f>
        <v/>
      </c>
      <c r="V28" s="25" t="str">
        <f t="array" aca="1" ref="V28" ca="1">IF($T28="","",INDEX(Comd,SMALL(IF(CritG*1&gt;0,ROW(INDIRECT("$1:$"&amp;DD-ROW($B$3)+1))),ROWS($1:26))))</f>
        <v/>
      </c>
      <c r="W28" s="4" t="str">
        <f t="array" aca="1" ref="W28" ca="1">IF($T28="","",INDEX(Prix,SMALL(IF(CritG*1&gt;0,ROW(INDIRECT("$1:$"&amp;DD-ROW($B$3)+1))),ROWS($1:26))))</f>
        <v/>
      </c>
    </row>
    <row r="29" spans="2:23" ht="18.75" customHeight="1" x14ac:dyDescent="0.25">
      <c r="B29" s="2" t="s">
        <v>29</v>
      </c>
      <c r="C29" s="25">
        <v>22</v>
      </c>
      <c r="D29" s="4">
        <v>441</v>
      </c>
      <c r="T29" s="3" t="str">
        <f ca="1">IF(ROWS($1:27)&lt;=SUMPRODUCT((CritG)*1),ROWS($1:27),"")</f>
        <v/>
      </c>
      <c r="U29" s="2" t="str">
        <f t="array" aca="1" ref="U29" ca="1">IF($T29="","",INDEX(Client,SMALL(IF(CritG*1&gt;0,ROW(INDIRECT("$1:$"&amp;DD-ROW($B$3)+1))),ROWS($1:27))))</f>
        <v/>
      </c>
      <c r="V29" s="25" t="str">
        <f t="array" aca="1" ref="V29" ca="1">IF($T29="","",INDEX(Comd,SMALL(IF(CritG*1&gt;0,ROW(INDIRECT("$1:$"&amp;DD-ROW($B$3)+1))),ROWS($1:27))))</f>
        <v/>
      </c>
      <c r="W29" s="4" t="str">
        <f t="array" aca="1" ref="W29" ca="1">IF($T29="","",INDEX(Prix,SMALL(IF(CritG*1&gt;0,ROW(INDIRECT("$1:$"&amp;DD-ROW($B$3)+1))),ROWS($1:27))))</f>
        <v/>
      </c>
    </row>
    <row r="30" spans="2:23" ht="18.75" customHeight="1" x14ac:dyDescent="0.25">
      <c r="B30" s="2" t="s">
        <v>30</v>
      </c>
      <c r="C30" s="25">
        <v>4</v>
      </c>
      <c r="D30" s="4">
        <v>57595</v>
      </c>
      <c r="T30" s="3" t="str">
        <f ca="1">IF(ROWS($1:28)&lt;=SUMPRODUCT((CritG)*1),ROWS($1:28),"")</f>
        <v/>
      </c>
      <c r="U30" s="2" t="str">
        <f t="array" aca="1" ref="U30" ca="1">IF($T30="","",INDEX(Client,SMALL(IF(CritG*1&gt;0,ROW(INDIRECT("$1:$"&amp;DD-ROW($B$3)+1))),ROWS($1:28))))</f>
        <v/>
      </c>
      <c r="V30" s="25" t="str">
        <f t="array" aca="1" ref="V30" ca="1">IF($T30="","",INDEX(Comd,SMALL(IF(CritG*1&gt;0,ROW(INDIRECT("$1:$"&amp;DD-ROW($B$3)+1))),ROWS($1:28))))</f>
        <v/>
      </c>
      <c r="W30" s="4" t="str">
        <f t="array" aca="1" ref="W30" ca="1">IF($T30="","",INDEX(Prix,SMALL(IF(CritG*1&gt;0,ROW(INDIRECT("$1:$"&amp;DD-ROW($B$3)+1))),ROWS($1:28))))</f>
        <v/>
      </c>
    </row>
    <row r="31" spans="2:23" ht="18.75" customHeight="1" x14ac:dyDescent="0.25">
      <c r="B31" s="2" t="s">
        <v>31</v>
      </c>
      <c r="C31" s="25">
        <v>24</v>
      </c>
      <c r="D31" s="4">
        <v>73712</v>
      </c>
      <c r="T31" s="3" t="str">
        <f ca="1">IF(ROWS($1:29)&lt;=SUMPRODUCT((CritG)*1),ROWS($1:29),"")</f>
        <v/>
      </c>
      <c r="U31" s="2" t="str">
        <f t="array" aca="1" ref="U31" ca="1">IF($T31="","",INDEX(Client,SMALL(IF(CritG*1&gt;0,ROW(INDIRECT("$1:$"&amp;DD-ROW($B$3)+1))),ROWS($1:29))))</f>
        <v/>
      </c>
      <c r="V31" s="25" t="str">
        <f t="array" aca="1" ref="V31" ca="1">IF($T31="","",INDEX(Comd,SMALL(IF(CritG*1&gt;0,ROW(INDIRECT("$1:$"&amp;DD-ROW($B$3)+1))),ROWS($1:29))))</f>
        <v/>
      </c>
      <c r="W31" s="4" t="str">
        <f t="array" aca="1" ref="W31" ca="1">IF($T31="","",INDEX(Prix,SMALL(IF(CritG*1&gt;0,ROW(INDIRECT("$1:$"&amp;DD-ROW($B$3)+1))),ROWS($1:29))))</f>
        <v/>
      </c>
    </row>
    <row r="32" spans="2:23" ht="18.75" customHeight="1" x14ac:dyDescent="0.25">
      <c r="B32" s="2" t="s">
        <v>32</v>
      </c>
      <c r="C32" s="25">
        <v>5</v>
      </c>
      <c r="D32" s="4">
        <v>39284</v>
      </c>
      <c r="T32" s="3" t="str">
        <f ca="1">IF(ROWS($1:30)&lt;=SUMPRODUCT((CritG)*1),ROWS($1:30),"")</f>
        <v/>
      </c>
      <c r="U32" s="2" t="str">
        <f t="array" aca="1" ref="U32" ca="1">IF($T32="","",INDEX(Client,SMALL(IF(CritG*1&gt;0,ROW(INDIRECT("$1:$"&amp;DD-ROW($B$3)+1))),ROWS($1:30))))</f>
        <v/>
      </c>
      <c r="V32" s="25" t="str">
        <f t="array" aca="1" ref="V32" ca="1">IF($T32="","",INDEX(Comd,SMALL(IF(CritG*1&gt;0,ROW(INDIRECT("$1:$"&amp;DD-ROW($B$3)+1))),ROWS($1:30))))</f>
        <v/>
      </c>
      <c r="W32" s="4" t="str">
        <f t="array" aca="1" ref="W32" ca="1">IF($T32="","",INDEX(Prix,SMALL(IF(CritG*1&gt;0,ROW(INDIRECT("$1:$"&amp;DD-ROW($B$3)+1))),ROWS($1:30))))</f>
        <v/>
      </c>
    </row>
    <row r="33" spans="20:23" ht="18.75" customHeight="1" x14ac:dyDescent="0.25">
      <c r="T33" s="3" t="str">
        <f ca="1">IF(ROWS($1:31)&lt;=SUMPRODUCT((CritG)*1),ROWS($1:31),"")</f>
        <v/>
      </c>
      <c r="U33" s="2" t="str">
        <f t="array" aca="1" ref="U33" ca="1">IF($T33="","",INDEX(Client,SMALL(IF(CritG*1&gt;0,ROW(INDIRECT("$1:$"&amp;DD-ROW($B$3)+1))),ROWS($1:31))))</f>
        <v/>
      </c>
      <c r="V33" s="25" t="str">
        <f t="array" aca="1" ref="V33" ca="1">IF($T33="","",INDEX(Comd,SMALL(IF(CritG*1&gt;0,ROW(INDIRECT("$1:$"&amp;DD-ROW($B$3)+1))),ROWS($1:31))))</f>
        <v/>
      </c>
      <c r="W33" s="4" t="str">
        <f t="array" aca="1" ref="W33" ca="1">IF($T33="","",INDEX(Prix,SMALL(IF(CritG*1&gt;0,ROW(INDIRECT("$1:$"&amp;DD-ROW($B$3)+1))),ROWS($1:31))))</f>
        <v/>
      </c>
    </row>
    <row r="34" spans="20:23" ht="18.75" customHeight="1" x14ac:dyDescent="0.25">
      <c r="T34" s="3" t="str">
        <f ca="1">IF(ROWS($1:32)&lt;=SUMPRODUCT((CritG)*1),ROWS($1:32),"")</f>
        <v/>
      </c>
      <c r="U34" s="2" t="str">
        <f t="array" aca="1" ref="U34" ca="1">IF($T34="","",INDEX(Client,SMALL(IF(CritG*1&gt;0,ROW(INDIRECT("$1:$"&amp;DD-ROW($B$3)+1))),ROWS($1:32))))</f>
        <v/>
      </c>
      <c r="V34" s="25" t="str">
        <f t="array" aca="1" ref="V34" ca="1">IF($T34="","",INDEX(Comd,SMALL(IF(CritG*1&gt;0,ROW(INDIRECT("$1:$"&amp;DD-ROW($B$3)+1))),ROWS($1:32))))</f>
        <v/>
      </c>
      <c r="W34" s="4" t="str">
        <f t="array" aca="1" ref="W34" ca="1">IF($T34="","",INDEX(Prix,SMALL(IF(CritG*1&gt;0,ROW(INDIRECT("$1:$"&amp;DD-ROW($B$3)+1))),ROWS($1:32))))</f>
        <v/>
      </c>
    </row>
    <row r="35" spans="20:23" ht="18.75" customHeight="1" x14ac:dyDescent="0.25">
      <c r="T35" s="3" t="str">
        <f ca="1">IF(ROWS($1:33)&lt;=SUMPRODUCT((CritG)*1),ROWS($1:33),"")</f>
        <v/>
      </c>
      <c r="U35" s="2" t="str">
        <f t="array" aca="1" ref="U35" ca="1">IF($T35="","",INDEX(Client,SMALL(IF(CritG*1&gt;0,ROW(INDIRECT("$1:$"&amp;DD-ROW($B$3)+1))),ROWS($1:33))))</f>
        <v/>
      </c>
      <c r="V35" s="25" t="str">
        <f t="array" aca="1" ref="V35" ca="1">IF($T35="","",INDEX(Comd,SMALL(IF(CritG*1&gt;0,ROW(INDIRECT("$1:$"&amp;DD-ROW($B$3)+1))),ROWS($1:33))))</f>
        <v/>
      </c>
      <c r="W35" s="4" t="str">
        <f t="array" aca="1" ref="W35" ca="1">IF($T35="","",INDEX(Prix,SMALL(IF(CritG*1&gt;0,ROW(INDIRECT("$1:$"&amp;DD-ROW($B$3)+1))),ROWS($1:33))))</f>
        <v/>
      </c>
    </row>
    <row r="36" spans="20:23" ht="18.75" customHeight="1" x14ac:dyDescent="0.25">
      <c r="T36" s="3" t="str">
        <f ca="1">IF(ROWS($1:34)&lt;=SUMPRODUCT((CritG)*1),ROWS($1:34),"")</f>
        <v/>
      </c>
      <c r="U36" s="2" t="str">
        <f t="array" aca="1" ref="U36" ca="1">IF($T36="","",INDEX(Client,SMALL(IF(CritG*1&gt;0,ROW(INDIRECT("$1:$"&amp;DD-ROW($B$3)+1))),ROWS($1:34))))</f>
        <v/>
      </c>
      <c r="V36" s="25" t="str">
        <f t="array" aca="1" ref="V36" ca="1">IF($T36="","",INDEX(Comd,SMALL(IF(CritG*1&gt;0,ROW(INDIRECT("$1:$"&amp;DD-ROW($B$3)+1))),ROWS($1:34))))</f>
        <v/>
      </c>
      <c r="W36" s="4" t="str">
        <f t="array" aca="1" ref="W36" ca="1">IF($T36="","",INDEX(Prix,SMALL(IF(CritG*1&gt;0,ROW(INDIRECT("$1:$"&amp;DD-ROW($B$3)+1))),ROWS($1:34))))</f>
        <v/>
      </c>
    </row>
    <row r="37" spans="20:23" ht="18.75" customHeight="1" x14ac:dyDescent="0.25">
      <c r="T37" s="3" t="str">
        <f ca="1">IF(ROWS($1:35)&lt;=SUMPRODUCT((CritG)*1),ROWS($1:35),"")</f>
        <v/>
      </c>
      <c r="U37" s="2" t="str">
        <f t="array" aca="1" ref="U37" ca="1">IF($T37="","",INDEX(Client,SMALL(IF(CritG*1&gt;0,ROW(INDIRECT("$1:$"&amp;DD-ROW($B$3)+1))),ROWS($1:35))))</f>
        <v/>
      </c>
      <c r="V37" s="25" t="str">
        <f t="array" aca="1" ref="V37" ca="1">IF($T37="","",INDEX(Comd,SMALL(IF(CritG*1&gt;0,ROW(INDIRECT("$1:$"&amp;DD-ROW($B$3)+1))),ROWS($1:35))))</f>
        <v/>
      </c>
      <c r="W37" s="4" t="str">
        <f t="array" aca="1" ref="W37" ca="1">IF($T37="","",INDEX(Prix,SMALL(IF(CritG*1&gt;0,ROW(INDIRECT("$1:$"&amp;DD-ROW($B$3)+1))),ROWS($1:35))))</f>
        <v/>
      </c>
    </row>
    <row r="38" spans="20:23" ht="18.75" customHeight="1" x14ac:dyDescent="0.25">
      <c r="T38" s="3" t="str">
        <f ca="1">IF(ROWS($1:36)&lt;=SUMPRODUCT((CritG)*1),ROWS($1:36),"")</f>
        <v/>
      </c>
      <c r="U38" s="2" t="str">
        <f t="array" aca="1" ref="U38" ca="1">IF($T38="","",INDEX(Client,SMALL(IF(CritG*1&gt;0,ROW(INDIRECT("$1:$"&amp;DD-ROW($B$3)+1))),ROWS($1:36))))</f>
        <v/>
      </c>
      <c r="V38" s="25" t="str">
        <f t="array" aca="1" ref="V38" ca="1">IF($T38="","",INDEX(Comd,SMALL(IF(CritG*1&gt;0,ROW(INDIRECT("$1:$"&amp;DD-ROW($B$3)+1))),ROWS($1:36))))</f>
        <v/>
      </c>
      <c r="W38" s="4" t="str">
        <f t="array" aca="1" ref="W38" ca="1">IF($T38="","",INDEX(Prix,SMALL(IF(CritG*1&gt;0,ROW(INDIRECT("$1:$"&amp;DD-ROW($B$3)+1))),ROWS($1:36))))</f>
        <v/>
      </c>
    </row>
    <row r="39" spans="20:23" ht="18.75" customHeight="1" x14ac:dyDescent="0.25">
      <c r="T39" s="3" t="str">
        <f ca="1">IF(ROWS($1:37)&lt;=SUMPRODUCT((CritG)*1),ROWS($1:37),"")</f>
        <v/>
      </c>
      <c r="U39" s="2" t="str">
        <f t="array" aca="1" ref="U39" ca="1">IF($T39="","",INDEX(Client,SMALL(IF(CritG*1&gt;0,ROW(INDIRECT("$1:$"&amp;DD-ROW($B$3)+1))),ROWS($1:37))))</f>
        <v/>
      </c>
      <c r="V39" s="25" t="str">
        <f t="array" aca="1" ref="V39" ca="1">IF($T39="","",INDEX(Comd,SMALL(IF(CritG*1&gt;0,ROW(INDIRECT("$1:$"&amp;DD-ROW($B$3)+1))),ROWS($1:37))))</f>
        <v/>
      </c>
      <c r="W39" s="4" t="str">
        <f t="array" aca="1" ref="W39" ca="1">IF($T39="","",INDEX(Prix,SMALL(IF(CritG*1&gt;0,ROW(INDIRECT("$1:$"&amp;DD-ROW($B$3)+1))),ROWS($1:37))))</f>
        <v/>
      </c>
    </row>
    <row r="40" spans="20:23" ht="18.75" customHeight="1" x14ac:dyDescent="0.25">
      <c r="T40" s="3" t="str">
        <f ca="1">IF(ROWS($1:38)&lt;=SUMPRODUCT((CritG)*1),ROWS($1:38),"")</f>
        <v/>
      </c>
      <c r="U40" s="2" t="str">
        <f t="array" aca="1" ref="U40" ca="1">IF($T40="","",INDEX(Client,SMALL(IF(CritG*1&gt;0,ROW(INDIRECT("$1:$"&amp;DD-ROW($B$3)+1))),ROWS($1:38))))</f>
        <v/>
      </c>
      <c r="V40" s="25" t="str">
        <f t="array" aca="1" ref="V40" ca="1">IF($T40="","",INDEX(Comd,SMALL(IF(CritG*1&gt;0,ROW(INDIRECT("$1:$"&amp;DD-ROW($B$3)+1))),ROWS($1:38))))</f>
        <v/>
      </c>
      <c r="W40" s="4" t="str">
        <f t="array" aca="1" ref="W40" ca="1">IF($T40="","",INDEX(Prix,SMALL(IF(CritG*1&gt;0,ROW(INDIRECT("$1:$"&amp;DD-ROW($B$3)+1))),ROWS($1:38))))</f>
        <v/>
      </c>
    </row>
    <row r="41" spans="20:23" ht="18.75" customHeight="1" x14ac:dyDescent="0.25">
      <c r="T41" s="3" t="str">
        <f ca="1">IF(ROWS($1:39)&lt;=SUMPRODUCT((CritG)*1),ROWS($1:39),"")</f>
        <v/>
      </c>
      <c r="U41" s="2" t="str">
        <f t="array" aca="1" ref="U41" ca="1">IF($T41="","",INDEX(Client,SMALL(IF(CritG*1&gt;0,ROW(INDIRECT("$1:$"&amp;DD-ROW($B$3)+1))),ROWS($1:39))))</f>
        <v/>
      </c>
      <c r="V41" s="25" t="str">
        <f t="array" aca="1" ref="V41" ca="1">IF($T41="","",INDEX(Comd,SMALL(IF(CritG*1&gt;0,ROW(INDIRECT("$1:$"&amp;DD-ROW($B$3)+1))),ROWS($1:39))))</f>
        <v/>
      </c>
      <c r="W41" s="4" t="str">
        <f t="array" aca="1" ref="W41" ca="1">IF($T41="","",INDEX(Prix,SMALL(IF(CritG*1&gt;0,ROW(INDIRECT("$1:$"&amp;DD-ROW($B$3)+1))),ROWS($1:39))))</f>
        <v/>
      </c>
    </row>
    <row r="42" spans="20:23" ht="18.75" customHeight="1" x14ac:dyDescent="0.25">
      <c r="T42" s="3" t="str">
        <f ca="1">IF(ROWS($1:40)&lt;=SUMPRODUCT((CritG)*1),ROWS($1:40),"")</f>
        <v/>
      </c>
      <c r="U42" s="2" t="str">
        <f t="array" aca="1" ref="U42" ca="1">IF($T42="","",INDEX(Client,SMALL(IF(CritG*1&gt;0,ROW(INDIRECT("$1:$"&amp;DD-ROW($B$3)+1))),ROWS($1:40))))</f>
        <v/>
      </c>
      <c r="V42" s="25" t="str">
        <f t="array" aca="1" ref="V42" ca="1">IF($T42="","",INDEX(Comd,SMALL(IF(CritG*1&gt;0,ROW(INDIRECT("$1:$"&amp;DD-ROW($B$3)+1))),ROWS($1:40))))</f>
        <v/>
      </c>
      <c r="W42" s="4" t="str">
        <f t="array" aca="1" ref="W42" ca="1">IF($T42="","",INDEX(Prix,SMALL(IF(CritG*1&gt;0,ROW(INDIRECT("$1:$"&amp;DD-ROW($B$3)+1))),ROWS($1:40))))</f>
        <v/>
      </c>
    </row>
    <row r="43" spans="20:23" ht="18.75" customHeight="1" x14ac:dyDescent="0.25">
      <c r="T43" s="3" t="str">
        <f ca="1">IF(ROWS($1:41)&lt;=SUMPRODUCT((CritG)*1),ROWS($1:41),"")</f>
        <v/>
      </c>
      <c r="U43" s="2" t="str">
        <f t="array" aca="1" ref="U43" ca="1">IF($T43="","",INDEX(Client,SMALL(IF(CritG*1&gt;0,ROW(INDIRECT("$1:$"&amp;DD-ROW($B$3)+1))),ROWS($1:41))))</f>
        <v/>
      </c>
      <c r="V43" s="25" t="str">
        <f t="array" aca="1" ref="V43" ca="1">IF($T43="","",INDEX(Comd,SMALL(IF(CritG*1&gt;0,ROW(INDIRECT("$1:$"&amp;DD-ROW($B$3)+1))),ROWS($1:41))))</f>
        <v/>
      </c>
      <c r="W43" s="4" t="str">
        <f t="array" aca="1" ref="W43" ca="1">IF($T43="","",INDEX(Prix,SMALL(IF(CritG*1&gt;0,ROW(INDIRECT("$1:$"&amp;DD-ROW($B$3)+1))),ROWS($1:41))))</f>
        <v/>
      </c>
    </row>
    <row r="44" spans="20:23" ht="18.75" customHeight="1" x14ac:dyDescent="0.25">
      <c r="T44" s="3" t="str">
        <f ca="1">IF(ROWS($1:42)&lt;=SUMPRODUCT((CritG)*1),ROWS($1:42),"")</f>
        <v/>
      </c>
      <c r="U44" s="2" t="str">
        <f t="array" aca="1" ref="U44" ca="1">IF($T44="","",INDEX(Client,SMALL(IF(CritG*1&gt;0,ROW(INDIRECT("$1:$"&amp;DD-ROW($B$3)+1))),ROWS($1:42))))</f>
        <v/>
      </c>
      <c r="V44" s="25" t="str">
        <f t="array" aca="1" ref="V44" ca="1">IF($T44="","",INDEX(Comd,SMALL(IF(CritG*1&gt;0,ROW(INDIRECT("$1:$"&amp;DD-ROW($B$3)+1))),ROWS($1:42))))</f>
        <v/>
      </c>
      <c r="W44" s="4" t="str">
        <f t="array" aca="1" ref="W44" ca="1">IF($T44="","",INDEX(Prix,SMALL(IF(CritG*1&gt;0,ROW(INDIRECT("$1:$"&amp;DD-ROW($B$3)+1))),ROWS($1:42))))</f>
        <v/>
      </c>
    </row>
    <row r="45" spans="20:23" ht="18.75" customHeight="1" x14ac:dyDescent="0.25">
      <c r="T45" s="3" t="str">
        <f ca="1">IF(ROWS($1:43)&lt;=SUMPRODUCT((CritG)*1),ROWS($1:43),"")</f>
        <v/>
      </c>
      <c r="U45" s="2" t="str">
        <f t="array" aca="1" ref="U45" ca="1">IF($T45="","",INDEX(Client,SMALL(IF(CritG*1&gt;0,ROW(INDIRECT("$1:$"&amp;DD-ROW($B$3)+1))),ROWS($1:43))))</f>
        <v/>
      </c>
      <c r="V45" s="25" t="str">
        <f t="array" aca="1" ref="V45" ca="1">IF($T45="","",INDEX(Comd,SMALL(IF(CritG*1&gt;0,ROW(INDIRECT("$1:$"&amp;DD-ROW($B$3)+1))),ROWS($1:43))))</f>
        <v/>
      </c>
      <c r="W45" s="4" t="str">
        <f t="array" aca="1" ref="W45" ca="1">IF($T45="","",INDEX(Prix,SMALL(IF(CritG*1&gt;0,ROW(INDIRECT("$1:$"&amp;DD-ROW($B$3)+1))),ROWS($1:43))))</f>
        <v/>
      </c>
    </row>
    <row r="46" spans="20:23" ht="18.75" customHeight="1" x14ac:dyDescent="0.25">
      <c r="T46" s="3" t="str">
        <f ca="1">IF(ROWS($1:44)&lt;=SUMPRODUCT((CritG)*1),ROWS($1:44),"")</f>
        <v/>
      </c>
      <c r="U46" s="2" t="str">
        <f t="array" aca="1" ref="U46" ca="1">IF($T46="","",INDEX(Client,SMALL(IF(CritG*1&gt;0,ROW(INDIRECT("$1:$"&amp;DD-ROW($B$3)+1))),ROWS($1:44))))</f>
        <v/>
      </c>
      <c r="V46" s="25" t="str">
        <f t="array" aca="1" ref="V46" ca="1">IF($T46="","",INDEX(Comd,SMALL(IF(CritG*1&gt;0,ROW(INDIRECT("$1:$"&amp;DD-ROW($B$3)+1))),ROWS($1:44))))</f>
        <v/>
      </c>
      <c r="W46" s="4" t="str">
        <f t="array" aca="1" ref="W46" ca="1">IF($T46="","",INDEX(Prix,SMALL(IF(CritG*1&gt;0,ROW(INDIRECT("$1:$"&amp;DD-ROW($B$3)+1))),ROWS($1:44))))</f>
        <v/>
      </c>
    </row>
    <row r="47" spans="20:23" ht="18.75" customHeight="1" x14ac:dyDescent="0.25">
      <c r="T47" s="3" t="str">
        <f ca="1">IF(ROWS($1:45)&lt;=SUMPRODUCT((CritG)*1),ROWS($1:45),"")</f>
        <v/>
      </c>
      <c r="U47" s="2" t="str">
        <f t="array" aca="1" ref="U47" ca="1">IF($T47="","",INDEX(Client,SMALL(IF(CritG*1&gt;0,ROW(INDIRECT("$1:$"&amp;DD-ROW($B$3)+1))),ROWS($1:45))))</f>
        <v/>
      </c>
      <c r="V47" s="25" t="str">
        <f t="array" aca="1" ref="V47" ca="1">IF($T47="","",INDEX(Comd,SMALL(IF(CritG*1&gt;0,ROW(INDIRECT("$1:$"&amp;DD-ROW($B$3)+1))),ROWS($1:45))))</f>
        <v/>
      </c>
      <c r="W47" s="4" t="str">
        <f t="array" aca="1" ref="W47" ca="1">IF($T47="","",INDEX(Prix,SMALL(IF(CritG*1&gt;0,ROW(INDIRECT("$1:$"&amp;DD-ROW($B$3)+1))),ROWS($1:45))))</f>
        <v/>
      </c>
    </row>
    <row r="48" spans="20:23" ht="18.75" customHeight="1" x14ac:dyDescent="0.25">
      <c r="T48" s="3" t="str">
        <f ca="1">IF(ROWS($1:46)&lt;=SUMPRODUCT((CritG)*1),ROWS($1:46),"")</f>
        <v/>
      </c>
      <c r="U48" s="2" t="str">
        <f t="array" aca="1" ref="U48" ca="1">IF($T48="","",INDEX(Client,SMALL(IF(CritG*1&gt;0,ROW(INDIRECT("$1:$"&amp;DD-ROW($B$3)+1))),ROWS($1:46))))</f>
        <v/>
      </c>
      <c r="V48" s="25" t="str">
        <f t="array" aca="1" ref="V48" ca="1">IF($T48="","",INDEX(Comd,SMALL(IF(CritG*1&gt;0,ROW(INDIRECT("$1:$"&amp;DD-ROW($B$3)+1))),ROWS($1:46))))</f>
        <v/>
      </c>
      <c r="W48" s="4" t="str">
        <f t="array" aca="1" ref="W48" ca="1">IF($T48="","",INDEX(Prix,SMALL(IF(CritG*1&gt;0,ROW(INDIRECT("$1:$"&amp;DD-ROW($B$3)+1))),ROWS($1:46))))</f>
        <v/>
      </c>
    </row>
    <row r="49" spans="20:23" ht="18.75" customHeight="1" x14ac:dyDescent="0.25">
      <c r="T49" s="3" t="str">
        <f ca="1">IF(ROWS($1:47)&lt;=SUMPRODUCT((CritG)*1),ROWS($1:47),"")</f>
        <v/>
      </c>
      <c r="U49" s="2" t="str">
        <f t="array" aca="1" ref="U49" ca="1">IF($T49="","",INDEX(Client,SMALL(IF(CritG*1&gt;0,ROW(INDIRECT("$1:$"&amp;DD-ROW($B$3)+1))),ROWS($1:47))))</f>
        <v/>
      </c>
      <c r="V49" s="25" t="str">
        <f t="array" aca="1" ref="V49" ca="1">IF($T49="","",INDEX(Comd,SMALL(IF(CritG*1&gt;0,ROW(INDIRECT("$1:$"&amp;DD-ROW($B$3)+1))),ROWS($1:47))))</f>
        <v/>
      </c>
      <c r="W49" s="4" t="str">
        <f t="array" aca="1" ref="W49" ca="1">IF($T49="","",INDEX(Prix,SMALL(IF(CritG*1&gt;0,ROW(INDIRECT("$1:$"&amp;DD-ROW($B$3)+1))),ROWS($1:47))))</f>
        <v/>
      </c>
    </row>
    <row r="50" spans="20:23" ht="18.75" customHeight="1" x14ac:dyDescent="0.25">
      <c r="T50" s="3" t="str">
        <f ca="1">IF(ROWS($1:48)&lt;=SUMPRODUCT((CritG)*1),ROWS($1:48),"")</f>
        <v/>
      </c>
      <c r="U50" s="2" t="str">
        <f t="array" aca="1" ref="U50" ca="1">IF($T50="","",INDEX(Client,SMALL(IF(CritG*1&gt;0,ROW(INDIRECT("$1:$"&amp;DD-ROW($B$3)+1))),ROWS($1:48))))</f>
        <v/>
      </c>
      <c r="V50" s="25" t="str">
        <f t="array" aca="1" ref="V50" ca="1">IF($T50="","",INDEX(Comd,SMALL(IF(CritG*1&gt;0,ROW(INDIRECT("$1:$"&amp;DD-ROW($B$3)+1))),ROWS($1:48))))</f>
        <v/>
      </c>
      <c r="W50" s="4" t="str">
        <f t="array" aca="1" ref="W50" ca="1">IF($T50="","",INDEX(Prix,SMALL(IF(CritG*1&gt;0,ROW(INDIRECT("$1:$"&amp;DD-ROW($B$3)+1))),ROWS($1:48))))</f>
        <v/>
      </c>
    </row>
    <row r="51" spans="20:23" ht="18.75" customHeight="1" x14ac:dyDescent="0.25">
      <c r="T51" s="3" t="str">
        <f ca="1">IF(ROWS($1:49)&lt;=SUMPRODUCT((CritG)*1),ROWS($1:49),"")</f>
        <v/>
      </c>
      <c r="U51" s="2" t="str">
        <f t="array" aca="1" ref="U51" ca="1">IF($T51="","",INDEX(Client,SMALL(IF(CritG*1&gt;0,ROW(INDIRECT("$1:$"&amp;DD-ROW($B$3)+1))),ROWS($1:49))))</f>
        <v/>
      </c>
      <c r="V51" s="25" t="str">
        <f t="array" aca="1" ref="V51" ca="1">IF($T51="","",INDEX(Comd,SMALL(IF(CritG*1&gt;0,ROW(INDIRECT("$1:$"&amp;DD-ROW($B$3)+1))),ROWS($1:49))))</f>
        <v/>
      </c>
      <c r="W51" s="4" t="str">
        <f t="array" aca="1" ref="W51" ca="1">IF($T51="","",INDEX(Prix,SMALL(IF(CritG*1&gt;0,ROW(INDIRECT("$1:$"&amp;DD-ROW($B$3)+1))),ROWS($1:49))))</f>
        <v/>
      </c>
    </row>
    <row r="52" spans="20:23" ht="18.75" customHeight="1" x14ac:dyDescent="0.25">
      <c r="T52" s="3" t="str">
        <f ca="1">IF(ROWS($1:50)&lt;=SUMPRODUCT((CritG)*1),ROWS($1:50),"")</f>
        <v/>
      </c>
      <c r="U52" s="2" t="str">
        <f t="array" aca="1" ref="U52" ca="1">IF($T52="","",INDEX(Client,SMALL(IF(CritG*1&gt;0,ROW(INDIRECT("$1:$"&amp;DD-ROW($B$3)+1))),ROWS($1:50))))</f>
        <v/>
      </c>
      <c r="V52" s="25" t="str">
        <f t="array" aca="1" ref="V52" ca="1">IF($T52="","",INDEX(Comd,SMALL(IF(CritG*1&gt;0,ROW(INDIRECT("$1:$"&amp;DD-ROW($B$3)+1))),ROWS($1:50))))</f>
        <v/>
      </c>
      <c r="W52" s="4" t="str">
        <f t="array" aca="1" ref="W52" ca="1">IF($T52="","",INDEX(Prix,SMALL(IF(CritG*1&gt;0,ROW(INDIRECT("$1:$"&amp;DD-ROW($B$3)+1))),ROWS($1:50))))</f>
        <v/>
      </c>
    </row>
    <row r="53" spans="20:23" ht="18.75" customHeight="1" x14ac:dyDescent="0.25">
      <c r="T53" s="3" t="str">
        <f ca="1">IF(ROWS($1:51)&lt;=SUMPRODUCT((CritG)*1),ROWS($1:51),"")</f>
        <v/>
      </c>
      <c r="U53" s="2" t="str">
        <f t="array" aca="1" ref="U53" ca="1">IF($T53="","",INDEX(Client,SMALL(IF(CritG*1&gt;0,ROW(INDIRECT("$1:$"&amp;DD-ROW($B$3)+1))),ROWS($1:51))))</f>
        <v/>
      </c>
      <c r="V53" s="25" t="str">
        <f t="array" aca="1" ref="V53" ca="1">IF($T53="","",INDEX(Comd,SMALL(IF(CritG*1&gt;0,ROW(INDIRECT("$1:$"&amp;DD-ROW($B$3)+1))),ROWS($1:51))))</f>
        <v/>
      </c>
      <c r="W53" s="4" t="str">
        <f t="array" aca="1" ref="W53" ca="1">IF($T53="","",INDEX(Prix,SMALL(IF(CritG*1&gt;0,ROW(INDIRECT("$1:$"&amp;DD-ROW($B$3)+1))),ROWS($1:51))))</f>
        <v/>
      </c>
    </row>
    <row r="54" spans="20:23" ht="18.75" customHeight="1" x14ac:dyDescent="0.25">
      <c r="T54" s="3" t="str">
        <f ca="1">IF(ROWS($1:52)&lt;=SUMPRODUCT((CritG)*1),ROWS($1:52),"")</f>
        <v/>
      </c>
      <c r="U54" s="2" t="str">
        <f t="array" aca="1" ref="U54" ca="1">IF($T54="","",INDEX(Client,SMALL(IF(CritG*1&gt;0,ROW(INDIRECT("$1:$"&amp;DD-ROW($B$3)+1))),ROWS($1:52))))</f>
        <v/>
      </c>
      <c r="V54" s="25" t="str">
        <f t="array" aca="1" ref="V54" ca="1">IF($T54="","",INDEX(Comd,SMALL(IF(CritG*1&gt;0,ROW(INDIRECT("$1:$"&amp;DD-ROW($B$3)+1))),ROWS($1:52))))</f>
        <v/>
      </c>
      <c r="W54" s="4" t="str">
        <f t="array" aca="1" ref="W54" ca="1">IF($T54="","",INDEX(Prix,SMALL(IF(CritG*1&gt;0,ROW(INDIRECT("$1:$"&amp;DD-ROW($B$3)+1))),ROWS($1:52))))</f>
        <v/>
      </c>
    </row>
    <row r="55" spans="20:23" ht="18.75" customHeight="1" x14ac:dyDescent="0.25">
      <c r="T55" s="3" t="str">
        <f ca="1">IF(ROWS($1:53)&lt;=SUMPRODUCT((CritG)*1),ROWS($1:53),"")</f>
        <v/>
      </c>
      <c r="U55" s="2" t="str">
        <f t="array" aca="1" ref="U55" ca="1">IF($T55="","",INDEX(Client,SMALL(IF(CritG*1&gt;0,ROW(INDIRECT("$1:$"&amp;DD-ROW($B$3)+1))),ROWS($1:53))))</f>
        <v/>
      </c>
      <c r="V55" s="25" t="str">
        <f t="array" aca="1" ref="V55" ca="1">IF($T55="","",INDEX(Comd,SMALL(IF(CritG*1&gt;0,ROW(INDIRECT("$1:$"&amp;DD-ROW($B$3)+1))),ROWS($1:53))))</f>
        <v/>
      </c>
      <c r="W55" s="4" t="str">
        <f t="array" aca="1" ref="W55" ca="1">IF($T55="","",INDEX(Prix,SMALL(IF(CritG*1&gt;0,ROW(INDIRECT("$1:$"&amp;DD-ROW($B$3)+1))),ROWS($1:53))))</f>
        <v/>
      </c>
    </row>
    <row r="56" spans="20:23" ht="18.75" customHeight="1" x14ac:dyDescent="0.25">
      <c r="T56" s="3" t="str">
        <f ca="1">IF(ROWS($1:54)&lt;=SUMPRODUCT((CritG)*1),ROWS($1:54),"")</f>
        <v/>
      </c>
      <c r="U56" s="2" t="str">
        <f t="array" aca="1" ref="U56" ca="1">IF($T56="","",INDEX(Client,SMALL(IF(CritG*1&gt;0,ROW(INDIRECT("$1:$"&amp;DD-ROW($B$3)+1))),ROWS($1:54))))</f>
        <v/>
      </c>
      <c r="V56" s="25" t="str">
        <f t="array" aca="1" ref="V56" ca="1">IF($T56="","",INDEX(Comd,SMALL(IF(CritG*1&gt;0,ROW(INDIRECT("$1:$"&amp;DD-ROW($B$3)+1))),ROWS($1:54))))</f>
        <v/>
      </c>
      <c r="W56" s="4" t="str">
        <f t="array" aca="1" ref="W56" ca="1">IF($T56="","",INDEX(Prix,SMALL(IF(CritG*1&gt;0,ROW(INDIRECT("$1:$"&amp;DD-ROW($B$3)+1))),ROWS($1:54))))</f>
        <v/>
      </c>
    </row>
    <row r="57" spans="20:23" ht="18.75" customHeight="1" x14ac:dyDescent="0.25">
      <c r="T57" s="3" t="str">
        <f ca="1">IF(ROWS($1:55)&lt;=SUMPRODUCT((CritG)*1),ROWS($1:55),"")</f>
        <v/>
      </c>
      <c r="U57" s="2" t="str">
        <f t="array" aca="1" ref="U57" ca="1">IF($T57="","",INDEX(Client,SMALL(IF(CritG*1&gt;0,ROW(INDIRECT("$1:$"&amp;DD-ROW($B$3)+1))),ROWS($1:55))))</f>
        <v/>
      </c>
      <c r="V57" s="25" t="str">
        <f t="array" aca="1" ref="V57" ca="1">IF($T57="","",INDEX(Comd,SMALL(IF(CritG*1&gt;0,ROW(INDIRECT("$1:$"&amp;DD-ROW($B$3)+1))),ROWS($1:55))))</f>
        <v/>
      </c>
      <c r="W57" s="4" t="str">
        <f t="array" aca="1" ref="W57" ca="1">IF($T57="","",INDEX(Prix,SMALL(IF(CritG*1&gt;0,ROW(INDIRECT("$1:$"&amp;DD-ROW($B$3)+1))),ROWS($1:55))))</f>
        <v/>
      </c>
    </row>
    <row r="58" spans="20:23" ht="18.75" customHeight="1" x14ac:dyDescent="0.25">
      <c r="T58" s="3" t="str">
        <f ca="1">IF(ROWS($1:56)&lt;=SUMPRODUCT((CritG)*1),ROWS($1:56),"")</f>
        <v/>
      </c>
      <c r="U58" s="2" t="str">
        <f t="array" aca="1" ref="U58" ca="1">IF($T58="","",INDEX(Client,SMALL(IF(CritG*1&gt;0,ROW(INDIRECT("$1:$"&amp;DD-ROW($B$3)+1))),ROWS($1:56))))</f>
        <v/>
      </c>
      <c r="V58" s="25" t="str">
        <f t="array" aca="1" ref="V58" ca="1">IF($T58="","",INDEX(Comd,SMALL(IF(CritG*1&gt;0,ROW(INDIRECT("$1:$"&amp;DD-ROW($B$3)+1))),ROWS($1:56))))</f>
        <v/>
      </c>
      <c r="W58" s="4" t="str">
        <f t="array" aca="1" ref="W58" ca="1">IF($T58="","",INDEX(Prix,SMALL(IF(CritG*1&gt;0,ROW(INDIRECT("$1:$"&amp;DD-ROW($B$3)+1))),ROWS($1:56))))</f>
        <v/>
      </c>
    </row>
    <row r="59" spans="20:23" ht="18.75" customHeight="1" x14ac:dyDescent="0.25">
      <c r="T59" s="3" t="str">
        <f ca="1">IF(ROWS($1:57)&lt;=SUMPRODUCT((CritG)*1),ROWS($1:57),"")</f>
        <v/>
      </c>
      <c r="U59" s="2" t="str">
        <f t="array" aca="1" ref="U59" ca="1">IF($T59="","",INDEX(Client,SMALL(IF(CritG*1&gt;0,ROW(INDIRECT("$1:$"&amp;DD-ROW($B$3)+1))),ROWS($1:57))))</f>
        <v/>
      </c>
      <c r="V59" s="25" t="str">
        <f t="array" aca="1" ref="V59" ca="1">IF($T59="","",INDEX(Comd,SMALL(IF(CritG*1&gt;0,ROW(INDIRECT("$1:$"&amp;DD-ROW($B$3)+1))),ROWS($1:57))))</f>
        <v/>
      </c>
      <c r="W59" s="4" t="str">
        <f t="array" aca="1" ref="W59" ca="1">IF($T59="","",INDEX(Prix,SMALL(IF(CritG*1&gt;0,ROW(INDIRECT("$1:$"&amp;DD-ROW($B$3)+1))),ROWS($1:57))))</f>
        <v/>
      </c>
    </row>
    <row r="60" spans="20:23" ht="18.75" customHeight="1" x14ac:dyDescent="0.25">
      <c r="T60" s="3" t="str">
        <f ca="1">IF(ROWS($1:58)&lt;=SUMPRODUCT((CritG)*1),ROWS($1:58),"")</f>
        <v/>
      </c>
      <c r="U60" s="2" t="str">
        <f t="array" aca="1" ref="U60" ca="1">IF($T60="","",INDEX(Client,SMALL(IF(CritG*1&gt;0,ROW(INDIRECT("$1:$"&amp;DD-ROW($B$3)+1))),ROWS($1:58))))</f>
        <v/>
      </c>
      <c r="V60" s="25" t="str">
        <f t="array" aca="1" ref="V60" ca="1">IF($T60="","",INDEX(Comd,SMALL(IF(CritG*1&gt;0,ROW(INDIRECT("$1:$"&amp;DD-ROW($B$3)+1))),ROWS($1:58))))</f>
        <v/>
      </c>
      <c r="W60" s="4" t="str">
        <f t="array" aca="1" ref="W60" ca="1">IF($T60="","",INDEX(Prix,SMALL(IF(CritG*1&gt;0,ROW(INDIRECT("$1:$"&amp;DD-ROW($B$3)+1))),ROWS($1:58))))</f>
        <v/>
      </c>
    </row>
    <row r="61" spans="20:23" ht="18.75" customHeight="1" x14ac:dyDescent="0.25">
      <c r="T61" s="3" t="str">
        <f ca="1">IF(ROWS($1:59)&lt;=SUMPRODUCT((CritG)*1),ROWS($1:59),"")</f>
        <v/>
      </c>
      <c r="U61" s="2" t="str">
        <f t="array" aca="1" ref="U61" ca="1">IF($T61="","",INDEX(Client,SMALL(IF(CritG*1&gt;0,ROW(INDIRECT("$1:$"&amp;DD-ROW($B$3)+1))),ROWS($1:59))))</f>
        <v/>
      </c>
      <c r="V61" s="25" t="str">
        <f t="array" aca="1" ref="V61" ca="1">IF($T61="","",INDEX(Comd,SMALL(IF(CritG*1&gt;0,ROW(INDIRECT("$1:$"&amp;DD-ROW($B$3)+1))),ROWS($1:59))))</f>
        <v/>
      </c>
      <c r="W61" s="4" t="str">
        <f t="array" aca="1" ref="W61" ca="1">IF($T61="","",INDEX(Prix,SMALL(IF(CritG*1&gt;0,ROW(INDIRECT("$1:$"&amp;DD-ROW($B$3)+1))),ROWS($1:59))))</f>
        <v/>
      </c>
    </row>
    <row r="62" spans="20:23" ht="18.75" customHeight="1" x14ac:dyDescent="0.25">
      <c r="T62" s="3" t="str">
        <f ca="1">IF(ROWS($1:60)&lt;=SUMPRODUCT((CritG)*1),ROWS($1:60),"")</f>
        <v/>
      </c>
      <c r="U62" s="2" t="str">
        <f t="array" aca="1" ref="U62" ca="1">IF($T62="","",INDEX(Client,SMALL(IF(CritG*1&gt;0,ROW(INDIRECT("$1:$"&amp;DD-ROW($B$3)+1))),ROWS($1:60))))</f>
        <v/>
      </c>
      <c r="V62" s="25" t="str">
        <f t="array" aca="1" ref="V62" ca="1">IF($T62="","",INDEX(Comd,SMALL(IF(CritG*1&gt;0,ROW(INDIRECT("$1:$"&amp;DD-ROW($B$3)+1))),ROWS($1:60))))</f>
        <v/>
      </c>
      <c r="W62" s="4" t="str">
        <f t="array" aca="1" ref="W62" ca="1">IF($T62="","",INDEX(Prix,SMALL(IF(CritG*1&gt;0,ROW(INDIRECT("$1:$"&amp;DD-ROW($B$3)+1))),ROWS($1:60))))</f>
        <v/>
      </c>
    </row>
    <row r="63" spans="20:23" ht="18.75" customHeight="1" x14ac:dyDescent="0.25">
      <c r="T63" s="3" t="str">
        <f ca="1">IF(ROWS($1:61)&lt;=SUMPRODUCT((CritG)*1),ROWS($1:61),"")</f>
        <v/>
      </c>
      <c r="U63" s="2" t="str">
        <f t="array" aca="1" ref="U63" ca="1">IF($T63="","",INDEX(Client,SMALL(IF(CritG*1&gt;0,ROW(INDIRECT("$1:$"&amp;DD-ROW($B$3)+1))),ROWS($1:61))))</f>
        <v/>
      </c>
      <c r="V63" s="25" t="str">
        <f t="array" aca="1" ref="V63" ca="1">IF($T63="","",INDEX(Comd,SMALL(IF(CritG*1&gt;0,ROW(INDIRECT("$1:$"&amp;DD-ROW($B$3)+1))),ROWS($1:61))))</f>
        <v/>
      </c>
      <c r="W63" s="4" t="str">
        <f t="array" aca="1" ref="W63" ca="1">IF($T63="","",INDEX(Prix,SMALL(IF(CritG*1&gt;0,ROW(INDIRECT("$1:$"&amp;DD-ROW($B$3)+1))),ROWS($1:61))))</f>
        <v/>
      </c>
    </row>
    <row r="64" spans="20:23" ht="18.75" customHeight="1" x14ac:dyDescent="0.25">
      <c r="T64" s="3" t="str">
        <f ca="1">IF(ROWS($1:62)&lt;=SUMPRODUCT((CritG)*1),ROWS($1:62),"")</f>
        <v/>
      </c>
      <c r="U64" s="2" t="str">
        <f t="array" aca="1" ref="U64" ca="1">IF($T64="","",INDEX(Client,SMALL(IF(CritG*1&gt;0,ROW(INDIRECT("$1:$"&amp;DD-ROW($B$3)+1))),ROWS($1:62))))</f>
        <v/>
      </c>
      <c r="V64" s="25" t="str">
        <f t="array" aca="1" ref="V64" ca="1">IF($T64="","",INDEX(Comd,SMALL(IF(CritG*1&gt;0,ROW(INDIRECT("$1:$"&amp;DD-ROW($B$3)+1))),ROWS($1:62))))</f>
        <v/>
      </c>
      <c r="W64" s="4" t="str">
        <f t="array" aca="1" ref="W64" ca="1">IF($T64="","",INDEX(Prix,SMALL(IF(CritG*1&gt;0,ROW(INDIRECT("$1:$"&amp;DD-ROW($B$3)+1))),ROWS($1:62))))</f>
        <v/>
      </c>
    </row>
    <row r="65" spans="20:23" ht="18.75" customHeight="1" x14ac:dyDescent="0.25">
      <c r="T65" s="3" t="str">
        <f ca="1">IF(ROWS($1:63)&lt;=SUMPRODUCT((CritG)*1),ROWS($1:63),"")</f>
        <v/>
      </c>
      <c r="U65" s="2" t="str">
        <f t="array" aca="1" ref="U65" ca="1">IF($T65="","",INDEX(Client,SMALL(IF(CritG*1&gt;0,ROW(INDIRECT("$1:$"&amp;DD-ROW($B$3)+1))),ROWS($1:63))))</f>
        <v/>
      </c>
      <c r="V65" s="25" t="str">
        <f t="array" aca="1" ref="V65" ca="1">IF($T65="","",INDEX(Comd,SMALL(IF(CritG*1&gt;0,ROW(INDIRECT("$1:$"&amp;DD-ROW($B$3)+1))),ROWS($1:63))))</f>
        <v/>
      </c>
      <c r="W65" s="4" t="str">
        <f t="array" aca="1" ref="W65" ca="1">IF($T65="","",INDEX(Prix,SMALL(IF(CritG*1&gt;0,ROW(INDIRECT("$1:$"&amp;DD-ROW($B$3)+1))),ROWS($1:63))))</f>
        <v/>
      </c>
    </row>
    <row r="66" spans="20:23" ht="18.75" customHeight="1" x14ac:dyDescent="0.25">
      <c r="T66" s="3" t="str">
        <f ca="1">IF(ROWS($1:64)&lt;=SUMPRODUCT((CritG)*1),ROWS($1:64),"")</f>
        <v/>
      </c>
      <c r="U66" s="2" t="str">
        <f t="array" aca="1" ref="U66" ca="1">IF($T66="","",INDEX(Client,SMALL(IF(CritG*1&gt;0,ROW(INDIRECT("$1:$"&amp;DD-ROW($B$3)+1))),ROWS($1:64))))</f>
        <v/>
      </c>
      <c r="V66" s="25" t="str">
        <f t="array" aca="1" ref="V66" ca="1">IF($T66="","",INDEX(Comd,SMALL(IF(CritG*1&gt;0,ROW(INDIRECT("$1:$"&amp;DD-ROW($B$3)+1))),ROWS($1:64))))</f>
        <v/>
      </c>
      <c r="W66" s="4" t="str">
        <f t="array" aca="1" ref="W66" ca="1">IF($T66="","",INDEX(Prix,SMALL(IF(CritG*1&gt;0,ROW(INDIRECT("$1:$"&amp;DD-ROW($B$3)+1))),ROWS($1:64))))</f>
        <v/>
      </c>
    </row>
    <row r="67" spans="20:23" ht="18.75" customHeight="1" x14ac:dyDescent="0.25">
      <c r="T67" s="3" t="str">
        <f ca="1">IF(ROWS($1:65)&lt;=SUMPRODUCT((CritG)*1),ROWS($1:65),"")</f>
        <v/>
      </c>
      <c r="U67" s="2" t="str">
        <f t="array" aca="1" ref="U67" ca="1">IF($T67="","",INDEX(Client,SMALL(IF(CritG*1&gt;0,ROW(INDIRECT("$1:$"&amp;DD-ROW($B$3)+1))),ROWS($1:65))))</f>
        <v/>
      </c>
      <c r="V67" s="25" t="str">
        <f t="array" aca="1" ref="V67" ca="1">IF($T67="","",INDEX(Comd,SMALL(IF(CritG*1&gt;0,ROW(INDIRECT("$1:$"&amp;DD-ROW($B$3)+1))),ROWS($1:65))))</f>
        <v/>
      </c>
      <c r="W67" s="4" t="str">
        <f t="array" aca="1" ref="W67" ca="1">IF($T67="","",INDEX(Prix,SMALL(IF(CritG*1&gt;0,ROW(INDIRECT("$1:$"&amp;DD-ROW($B$3)+1))),ROWS($1:65))))</f>
        <v/>
      </c>
    </row>
    <row r="68" spans="20:23" ht="18.75" customHeight="1" x14ac:dyDescent="0.25">
      <c r="T68" s="3" t="str">
        <f ca="1">IF(ROWS($1:66)&lt;=SUMPRODUCT((CritG)*1),ROWS($1:66),"")</f>
        <v/>
      </c>
      <c r="U68" s="2" t="str">
        <f t="array" aca="1" ref="U68" ca="1">IF($T68="","",INDEX(Client,SMALL(IF(CritG*1&gt;0,ROW(INDIRECT("$1:$"&amp;DD-ROW($B$3)+1))),ROWS($1:66))))</f>
        <v/>
      </c>
      <c r="V68" s="25" t="str">
        <f t="array" aca="1" ref="V68" ca="1">IF($T68="","",INDEX(Comd,SMALL(IF(CritG*1&gt;0,ROW(INDIRECT("$1:$"&amp;DD-ROW($B$3)+1))),ROWS($1:66))))</f>
        <v/>
      </c>
      <c r="W68" s="4" t="str">
        <f t="array" aca="1" ref="W68" ca="1">IF($T68="","",INDEX(Prix,SMALL(IF(CritG*1&gt;0,ROW(INDIRECT("$1:$"&amp;DD-ROW($B$3)+1))),ROWS($1:66))))</f>
        <v/>
      </c>
    </row>
    <row r="69" spans="20:23" ht="18.75" customHeight="1" x14ac:dyDescent="0.25">
      <c r="T69" s="3" t="str">
        <f ca="1">IF(ROWS($1:67)&lt;=SUMPRODUCT((CritG)*1),ROWS($1:67),"")</f>
        <v/>
      </c>
      <c r="U69" s="2" t="str">
        <f t="array" aca="1" ref="U69" ca="1">IF($T69="","",INDEX(Client,SMALL(IF(CritG*1&gt;0,ROW(INDIRECT("$1:$"&amp;DD-ROW($B$3)+1))),ROWS($1:67))))</f>
        <v/>
      </c>
      <c r="V69" s="25" t="str">
        <f t="array" aca="1" ref="V69" ca="1">IF($T69="","",INDEX(Comd,SMALL(IF(CritG*1&gt;0,ROW(INDIRECT("$1:$"&amp;DD-ROW($B$3)+1))),ROWS($1:67))))</f>
        <v/>
      </c>
      <c r="W69" s="4" t="str">
        <f t="array" aca="1" ref="W69" ca="1">IF($T69="","",INDEX(Prix,SMALL(IF(CritG*1&gt;0,ROW(INDIRECT("$1:$"&amp;DD-ROW($B$3)+1))),ROWS($1:67))))</f>
        <v/>
      </c>
    </row>
    <row r="70" spans="20:23" ht="18.75" customHeight="1" x14ac:dyDescent="0.25">
      <c r="T70" s="3" t="str">
        <f ca="1">IF(ROWS($1:68)&lt;=SUMPRODUCT((CritG)*1),ROWS($1:68),"")</f>
        <v/>
      </c>
      <c r="U70" s="2" t="str">
        <f t="array" aca="1" ref="U70" ca="1">IF($T70="","",INDEX(Client,SMALL(IF(CritG*1&gt;0,ROW(INDIRECT("$1:$"&amp;DD-ROW($B$3)+1))),ROWS($1:68))))</f>
        <v/>
      </c>
      <c r="V70" s="25" t="str">
        <f t="array" aca="1" ref="V70" ca="1">IF($T70="","",INDEX(Comd,SMALL(IF(CritG*1&gt;0,ROW(INDIRECT("$1:$"&amp;DD-ROW($B$3)+1))),ROWS($1:68))))</f>
        <v/>
      </c>
      <c r="W70" s="4" t="str">
        <f t="array" aca="1" ref="W70" ca="1">IF($T70="","",INDEX(Prix,SMALL(IF(CritG*1&gt;0,ROW(INDIRECT("$1:$"&amp;DD-ROW($B$3)+1))),ROWS($1:68))))</f>
        <v/>
      </c>
    </row>
    <row r="71" spans="20:23" ht="18.75" customHeight="1" x14ac:dyDescent="0.25">
      <c r="T71" s="3" t="str">
        <f ca="1">IF(ROWS($1:69)&lt;=SUMPRODUCT((CritG)*1),ROWS($1:69),"")</f>
        <v/>
      </c>
      <c r="U71" s="2" t="str">
        <f t="array" aca="1" ref="U71" ca="1">IF($T71="","",INDEX(Client,SMALL(IF(CritG*1&gt;0,ROW(INDIRECT("$1:$"&amp;DD-ROW($B$3)+1))),ROWS($1:69))))</f>
        <v/>
      </c>
      <c r="V71" s="25" t="str">
        <f t="array" aca="1" ref="V71" ca="1">IF($T71="","",INDEX(Comd,SMALL(IF(CritG*1&gt;0,ROW(INDIRECT("$1:$"&amp;DD-ROW($B$3)+1))),ROWS($1:69))))</f>
        <v/>
      </c>
      <c r="W71" s="4" t="str">
        <f t="array" aca="1" ref="W71" ca="1">IF($T71="","",INDEX(Prix,SMALL(IF(CritG*1&gt;0,ROW(INDIRECT("$1:$"&amp;DD-ROW($B$3)+1))),ROWS($1:69))))</f>
        <v/>
      </c>
    </row>
    <row r="72" spans="20:23" ht="18.75" customHeight="1" x14ac:dyDescent="0.25">
      <c r="T72" s="3" t="str">
        <f ca="1">IF(ROWS($1:70)&lt;=SUMPRODUCT((CritG)*1),ROWS($1:70),"")</f>
        <v/>
      </c>
      <c r="U72" s="2" t="str">
        <f t="array" aca="1" ref="U72" ca="1">IF($T72="","",INDEX(Client,SMALL(IF(CritG*1&gt;0,ROW(INDIRECT("$1:$"&amp;DD-ROW($B$3)+1))),ROWS($1:70))))</f>
        <v/>
      </c>
      <c r="V72" s="25" t="str">
        <f t="array" aca="1" ref="V72" ca="1">IF($T72="","",INDEX(Comd,SMALL(IF(CritG*1&gt;0,ROW(INDIRECT("$1:$"&amp;DD-ROW($B$3)+1))),ROWS($1:70))))</f>
        <v/>
      </c>
      <c r="W72" s="4" t="str">
        <f t="array" aca="1" ref="W72" ca="1">IF($T72="","",INDEX(Prix,SMALL(IF(CritG*1&gt;0,ROW(INDIRECT("$1:$"&amp;DD-ROW($B$3)+1))),ROWS($1:70))))</f>
        <v/>
      </c>
    </row>
    <row r="73" spans="20:23" ht="18.75" customHeight="1" x14ac:dyDescent="0.25">
      <c r="T73" s="3" t="str">
        <f ca="1">IF(ROWS($1:71)&lt;=SUMPRODUCT((CritG)*1),ROWS($1:71),"")</f>
        <v/>
      </c>
      <c r="U73" s="2" t="str">
        <f t="array" aca="1" ref="U73" ca="1">IF($T73="","",INDEX(Client,SMALL(IF(CritG*1&gt;0,ROW(INDIRECT("$1:$"&amp;DD-ROW($B$3)+1))),ROWS($1:71))))</f>
        <v/>
      </c>
      <c r="V73" s="25" t="str">
        <f t="array" aca="1" ref="V73" ca="1">IF($T73="","",INDEX(Comd,SMALL(IF(CritG*1&gt;0,ROW(INDIRECT("$1:$"&amp;DD-ROW($B$3)+1))),ROWS($1:71))))</f>
        <v/>
      </c>
      <c r="W73" s="4" t="str">
        <f t="array" aca="1" ref="W73" ca="1">IF($T73="","",INDEX(Prix,SMALL(IF(CritG*1&gt;0,ROW(INDIRECT("$1:$"&amp;DD-ROW($B$3)+1))),ROWS($1:71))))</f>
        <v/>
      </c>
    </row>
    <row r="74" spans="20:23" ht="18.75" customHeight="1" x14ac:dyDescent="0.25">
      <c r="T74" s="3" t="str">
        <f ca="1">IF(ROWS($1:72)&lt;=SUMPRODUCT((CritG)*1),ROWS($1:72),"")</f>
        <v/>
      </c>
      <c r="U74" s="2" t="str">
        <f t="array" aca="1" ref="U74" ca="1">IF($T74="","",INDEX(Client,SMALL(IF(CritG*1&gt;0,ROW(INDIRECT("$1:$"&amp;DD-ROW($B$3)+1))),ROWS($1:72))))</f>
        <v/>
      </c>
      <c r="V74" s="25" t="str">
        <f t="array" aca="1" ref="V74" ca="1">IF($T74="","",INDEX(Comd,SMALL(IF(CritG*1&gt;0,ROW(INDIRECT("$1:$"&amp;DD-ROW($B$3)+1))),ROWS($1:72))))</f>
        <v/>
      </c>
      <c r="W74" s="4" t="str">
        <f t="array" aca="1" ref="W74" ca="1">IF($T74="","",INDEX(Prix,SMALL(IF(CritG*1&gt;0,ROW(INDIRECT("$1:$"&amp;DD-ROW($B$3)+1))),ROWS($1:72))))</f>
        <v/>
      </c>
    </row>
    <row r="75" spans="20:23" ht="18.75" customHeight="1" x14ac:dyDescent="0.25">
      <c r="T75" s="3" t="str">
        <f ca="1">IF(ROWS($1:73)&lt;=SUMPRODUCT((CritG)*1),ROWS($1:73),"")</f>
        <v/>
      </c>
      <c r="U75" s="2" t="str">
        <f t="array" aca="1" ref="U75" ca="1">IF($T75="","",INDEX(Client,SMALL(IF(CritG*1&gt;0,ROW(INDIRECT("$1:$"&amp;DD-ROW($B$3)+1))),ROWS($1:73))))</f>
        <v/>
      </c>
      <c r="V75" s="25" t="str">
        <f t="array" aca="1" ref="V75" ca="1">IF($T75="","",INDEX(Comd,SMALL(IF(CritG*1&gt;0,ROW(INDIRECT("$1:$"&amp;DD-ROW($B$3)+1))),ROWS($1:73))))</f>
        <v/>
      </c>
      <c r="W75" s="4" t="str">
        <f t="array" aca="1" ref="W75" ca="1">IF($T75="","",INDEX(Prix,SMALL(IF(CritG*1&gt;0,ROW(INDIRECT("$1:$"&amp;DD-ROW($B$3)+1))),ROWS($1:73))))</f>
        <v/>
      </c>
    </row>
    <row r="76" spans="20:23" ht="18.75" customHeight="1" x14ac:dyDescent="0.25">
      <c r="T76" s="3" t="str">
        <f ca="1">IF(ROWS($1:74)&lt;=SUMPRODUCT((CritG)*1),ROWS($1:74),"")</f>
        <v/>
      </c>
      <c r="U76" s="2" t="str">
        <f t="array" aca="1" ref="U76" ca="1">IF($T76="","",INDEX(Client,SMALL(IF(CritG*1&gt;0,ROW(INDIRECT("$1:$"&amp;DD-ROW($B$3)+1))),ROWS($1:74))))</f>
        <v/>
      </c>
      <c r="V76" s="25" t="str">
        <f t="array" aca="1" ref="V76" ca="1">IF($T76="","",INDEX(Comd,SMALL(IF(CritG*1&gt;0,ROW(INDIRECT("$1:$"&amp;DD-ROW($B$3)+1))),ROWS($1:74))))</f>
        <v/>
      </c>
      <c r="W76" s="4" t="str">
        <f t="array" aca="1" ref="W76" ca="1">IF($T76="","",INDEX(Prix,SMALL(IF(CritG*1&gt;0,ROW(INDIRECT("$1:$"&amp;DD-ROW($B$3)+1))),ROWS($1:74))))</f>
        <v/>
      </c>
    </row>
    <row r="77" spans="20:23" ht="18.75" customHeight="1" x14ac:dyDescent="0.25">
      <c r="T77" s="3" t="str">
        <f ca="1">IF(ROWS($1:75)&lt;=SUMPRODUCT((CritG)*1),ROWS($1:75),"")</f>
        <v/>
      </c>
      <c r="U77" s="2" t="str">
        <f t="array" aca="1" ref="U77" ca="1">IF($T77="","",INDEX(Client,SMALL(IF(CritG*1&gt;0,ROW(INDIRECT("$1:$"&amp;DD-ROW($B$3)+1))),ROWS($1:75))))</f>
        <v/>
      </c>
      <c r="V77" s="25" t="str">
        <f t="array" aca="1" ref="V77" ca="1">IF($T77="","",INDEX(Comd,SMALL(IF(CritG*1&gt;0,ROW(INDIRECT("$1:$"&amp;DD-ROW($B$3)+1))),ROWS($1:75))))</f>
        <v/>
      </c>
      <c r="W77" s="4" t="str">
        <f t="array" aca="1" ref="W77" ca="1">IF($T77="","",INDEX(Prix,SMALL(IF(CritG*1&gt;0,ROW(INDIRECT("$1:$"&amp;DD-ROW($B$3)+1))),ROWS($1:75))))</f>
        <v/>
      </c>
    </row>
    <row r="78" spans="20:23" ht="18.75" customHeight="1" x14ac:dyDescent="0.25">
      <c r="T78" s="3" t="str">
        <f ca="1">IF(ROWS($1:76)&lt;=SUMPRODUCT((CritG)*1),ROWS($1:76),"")</f>
        <v/>
      </c>
      <c r="U78" s="2" t="str">
        <f t="array" aca="1" ref="U78" ca="1">IF($T78="","",INDEX(Client,SMALL(IF(CritG*1&gt;0,ROW(INDIRECT("$1:$"&amp;DD-ROW($B$3)+1))),ROWS($1:76))))</f>
        <v/>
      </c>
      <c r="V78" s="25" t="str">
        <f t="array" aca="1" ref="V78" ca="1">IF($T78="","",INDEX(Comd,SMALL(IF(CritG*1&gt;0,ROW(INDIRECT("$1:$"&amp;DD-ROW($B$3)+1))),ROWS($1:76))))</f>
        <v/>
      </c>
      <c r="W78" s="4" t="str">
        <f t="array" aca="1" ref="W78" ca="1">IF($T78="","",INDEX(Prix,SMALL(IF(CritG*1&gt;0,ROW(INDIRECT("$1:$"&amp;DD-ROW($B$3)+1))),ROWS($1:76))))</f>
        <v/>
      </c>
    </row>
    <row r="79" spans="20:23" ht="18.75" customHeight="1" x14ac:dyDescent="0.25">
      <c r="T79" s="3" t="str">
        <f ca="1">IF(ROWS($1:77)&lt;=SUMPRODUCT((CritG)*1),ROWS($1:77),"")</f>
        <v/>
      </c>
      <c r="U79" s="2" t="str">
        <f t="array" aca="1" ref="U79" ca="1">IF($T79="","",INDEX(Client,SMALL(IF(CritG*1&gt;0,ROW(INDIRECT("$1:$"&amp;DD-ROW($B$3)+1))),ROWS($1:77))))</f>
        <v/>
      </c>
      <c r="V79" s="25" t="str">
        <f t="array" aca="1" ref="V79" ca="1">IF($T79="","",INDEX(Comd,SMALL(IF(CritG*1&gt;0,ROW(INDIRECT("$1:$"&amp;DD-ROW($B$3)+1))),ROWS($1:77))))</f>
        <v/>
      </c>
      <c r="W79" s="4" t="str">
        <f t="array" aca="1" ref="W79" ca="1">IF($T79="","",INDEX(Prix,SMALL(IF(CritG*1&gt;0,ROW(INDIRECT("$1:$"&amp;DD-ROW($B$3)+1))),ROWS($1:77))))</f>
        <v/>
      </c>
    </row>
    <row r="80" spans="20:23" ht="18.75" customHeight="1" x14ac:dyDescent="0.25">
      <c r="T80" s="3" t="str">
        <f ca="1">IF(ROWS($1:78)&lt;=SUMPRODUCT((CritG)*1),ROWS($1:78),"")</f>
        <v/>
      </c>
      <c r="U80" s="2" t="str">
        <f t="array" aca="1" ref="U80" ca="1">IF($T80="","",INDEX(Client,SMALL(IF(CritG*1&gt;0,ROW(INDIRECT("$1:$"&amp;DD-ROW($B$3)+1))),ROWS($1:78))))</f>
        <v/>
      </c>
      <c r="V80" s="25" t="str">
        <f t="array" aca="1" ref="V80" ca="1">IF($T80="","",INDEX(Comd,SMALL(IF(CritG*1&gt;0,ROW(INDIRECT("$1:$"&amp;DD-ROW($B$3)+1))),ROWS($1:78))))</f>
        <v/>
      </c>
      <c r="W80" s="4" t="str">
        <f t="array" aca="1" ref="W80" ca="1">IF($T80="","",INDEX(Prix,SMALL(IF(CritG*1&gt;0,ROW(INDIRECT("$1:$"&amp;DD-ROW($B$3)+1))),ROWS($1:78))))</f>
        <v/>
      </c>
    </row>
    <row r="81" spans="20:23" ht="18.75" customHeight="1" x14ac:dyDescent="0.25">
      <c r="T81" s="3" t="str">
        <f ca="1">IF(ROWS($1:79)&lt;=SUMPRODUCT((CritG)*1),ROWS($1:79),"")</f>
        <v/>
      </c>
      <c r="U81" s="2" t="str">
        <f t="array" aca="1" ref="U81" ca="1">IF($T81="","",INDEX(Client,SMALL(IF(CritG*1&gt;0,ROW(INDIRECT("$1:$"&amp;DD-ROW($B$3)+1))),ROWS($1:79))))</f>
        <v/>
      </c>
      <c r="V81" s="25" t="str">
        <f t="array" aca="1" ref="V81" ca="1">IF($T81="","",INDEX(Comd,SMALL(IF(CritG*1&gt;0,ROW(INDIRECT("$1:$"&amp;DD-ROW($B$3)+1))),ROWS($1:79))))</f>
        <v/>
      </c>
      <c r="W81" s="4" t="str">
        <f t="array" aca="1" ref="W81" ca="1">IF($T81="","",INDEX(Prix,SMALL(IF(CritG*1&gt;0,ROW(INDIRECT("$1:$"&amp;DD-ROW($B$3)+1))),ROWS($1:79))))</f>
        <v/>
      </c>
    </row>
    <row r="82" spans="20:23" ht="18.75" customHeight="1" x14ac:dyDescent="0.25">
      <c r="T82" s="3" t="str">
        <f ca="1">IF(ROWS($1:80)&lt;=SUMPRODUCT((CritG)*1),ROWS($1:80),"")</f>
        <v/>
      </c>
      <c r="U82" s="2" t="str">
        <f t="array" aca="1" ref="U82" ca="1">IF($T82="","",INDEX(Client,SMALL(IF(CritG*1&gt;0,ROW(INDIRECT("$1:$"&amp;DD-ROW($B$3)+1))),ROWS($1:80))))</f>
        <v/>
      </c>
      <c r="V82" s="25" t="str">
        <f t="array" aca="1" ref="V82" ca="1">IF($T82="","",INDEX(Comd,SMALL(IF(CritG*1&gt;0,ROW(INDIRECT("$1:$"&amp;DD-ROW($B$3)+1))),ROWS($1:80))))</f>
        <v/>
      </c>
      <c r="W82" s="4" t="str">
        <f t="array" aca="1" ref="W82" ca="1">IF($T82="","",INDEX(Prix,SMALL(IF(CritG*1&gt;0,ROW(INDIRECT("$1:$"&amp;DD-ROW($B$3)+1))),ROWS($1:80))))</f>
        <v/>
      </c>
    </row>
    <row r="83" spans="20:23" ht="18.75" customHeight="1" x14ac:dyDescent="0.25">
      <c r="T83" s="3" t="str">
        <f ca="1">IF(ROWS($1:81)&lt;=SUMPRODUCT((CritG)*1),ROWS($1:81),"")</f>
        <v/>
      </c>
      <c r="U83" s="2" t="str">
        <f t="array" aca="1" ref="U83" ca="1">IF($T83="","",INDEX(Client,SMALL(IF(CritG*1&gt;0,ROW(INDIRECT("$1:$"&amp;DD-ROW($B$3)+1))),ROWS($1:81))))</f>
        <v/>
      </c>
      <c r="V83" s="25" t="str">
        <f t="array" aca="1" ref="V83" ca="1">IF($T83="","",INDEX(Comd,SMALL(IF(CritG*1&gt;0,ROW(INDIRECT("$1:$"&amp;DD-ROW($B$3)+1))),ROWS($1:81))))</f>
        <v/>
      </c>
      <c r="W83" s="4" t="str">
        <f t="array" aca="1" ref="W83" ca="1">IF($T83="","",INDEX(Prix,SMALL(IF(CritG*1&gt;0,ROW(INDIRECT("$1:$"&amp;DD-ROW($B$3)+1))),ROWS($1:81))))</f>
        <v/>
      </c>
    </row>
    <row r="84" spans="20:23" ht="18.75" customHeight="1" x14ac:dyDescent="0.25">
      <c r="T84" s="3" t="str">
        <f ca="1">IF(ROWS($1:82)&lt;=SUMPRODUCT((CritG)*1),ROWS($1:82),"")</f>
        <v/>
      </c>
      <c r="U84" s="2" t="str">
        <f t="array" aca="1" ref="U84" ca="1">IF($T84="","",INDEX(Client,SMALL(IF(CritG*1&gt;0,ROW(INDIRECT("$1:$"&amp;DD-ROW($B$3)+1))),ROWS($1:82))))</f>
        <v/>
      </c>
      <c r="V84" s="25" t="str">
        <f t="array" aca="1" ref="V84" ca="1">IF($T84="","",INDEX(Comd,SMALL(IF(CritG*1&gt;0,ROW(INDIRECT("$1:$"&amp;DD-ROW($B$3)+1))),ROWS($1:82))))</f>
        <v/>
      </c>
      <c r="W84" s="4" t="str">
        <f t="array" aca="1" ref="W84" ca="1">IF($T84="","",INDEX(Prix,SMALL(IF(CritG*1&gt;0,ROW(INDIRECT("$1:$"&amp;DD-ROW($B$3)+1))),ROWS($1:82))))</f>
        <v/>
      </c>
    </row>
    <row r="85" spans="20:23" ht="18.75" customHeight="1" x14ac:dyDescent="0.25">
      <c r="T85" s="3" t="str">
        <f ca="1">IF(ROWS($1:83)&lt;=SUMPRODUCT((CritG)*1),ROWS($1:83),"")</f>
        <v/>
      </c>
      <c r="U85" s="2" t="str">
        <f t="array" aca="1" ref="U85" ca="1">IF($T85="","",INDEX(Client,SMALL(IF(CritG*1&gt;0,ROW(INDIRECT("$1:$"&amp;DD-ROW($B$3)+1))),ROWS($1:83))))</f>
        <v/>
      </c>
      <c r="V85" s="25" t="str">
        <f t="array" aca="1" ref="V85" ca="1">IF($T85="","",INDEX(Comd,SMALL(IF(CritG*1&gt;0,ROW(INDIRECT("$1:$"&amp;DD-ROW($B$3)+1))),ROWS($1:83))))</f>
        <v/>
      </c>
      <c r="W85" s="4" t="str">
        <f t="array" aca="1" ref="W85" ca="1">IF($T85="","",INDEX(Prix,SMALL(IF(CritG*1&gt;0,ROW(INDIRECT("$1:$"&amp;DD-ROW($B$3)+1))),ROWS($1:83))))</f>
        <v/>
      </c>
    </row>
    <row r="86" spans="20:23" ht="18.75" customHeight="1" x14ac:dyDescent="0.25">
      <c r="T86" s="3" t="str">
        <f ca="1">IF(ROWS($1:84)&lt;=SUMPRODUCT((CritG)*1),ROWS($1:84),"")</f>
        <v/>
      </c>
      <c r="U86" s="2" t="str">
        <f t="array" aca="1" ref="U86" ca="1">IF($T86="","",INDEX(Client,SMALL(IF(CritG*1&gt;0,ROW(INDIRECT("$1:$"&amp;DD-ROW($B$3)+1))),ROWS($1:84))))</f>
        <v/>
      </c>
      <c r="V86" s="25" t="str">
        <f t="array" aca="1" ref="V86" ca="1">IF($T86="","",INDEX(Comd,SMALL(IF(CritG*1&gt;0,ROW(INDIRECT("$1:$"&amp;DD-ROW($B$3)+1))),ROWS($1:84))))</f>
        <v/>
      </c>
      <c r="W86" s="4" t="str">
        <f t="array" aca="1" ref="W86" ca="1">IF($T86="","",INDEX(Prix,SMALL(IF(CritG*1&gt;0,ROW(INDIRECT("$1:$"&amp;DD-ROW($B$3)+1))),ROWS($1:84))))</f>
        <v/>
      </c>
    </row>
    <row r="87" spans="20:23" ht="18.75" customHeight="1" x14ac:dyDescent="0.25">
      <c r="T87" s="3" t="str">
        <f ca="1">IF(ROWS($1:85)&lt;=SUMPRODUCT((CritG)*1),ROWS($1:85),"")</f>
        <v/>
      </c>
      <c r="U87" s="2" t="str">
        <f t="array" aca="1" ref="U87" ca="1">IF($T87="","",INDEX(Client,SMALL(IF(CritG*1&gt;0,ROW(INDIRECT("$1:$"&amp;DD-ROW($B$3)+1))),ROWS($1:85))))</f>
        <v/>
      </c>
      <c r="V87" s="25" t="str">
        <f t="array" aca="1" ref="V87" ca="1">IF($T87="","",INDEX(Comd,SMALL(IF(CritG*1&gt;0,ROW(INDIRECT("$1:$"&amp;DD-ROW($B$3)+1))),ROWS($1:85))))</f>
        <v/>
      </c>
      <c r="W87" s="4" t="str">
        <f t="array" aca="1" ref="W87" ca="1">IF($T87="","",INDEX(Prix,SMALL(IF(CritG*1&gt;0,ROW(INDIRECT("$1:$"&amp;DD-ROW($B$3)+1))),ROWS($1:85))))</f>
        <v/>
      </c>
    </row>
    <row r="88" spans="20:23" ht="18.75" customHeight="1" x14ac:dyDescent="0.25">
      <c r="T88" s="3" t="str">
        <f ca="1">IF(ROWS($1:86)&lt;=SUMPRODUCT((CritG)*1),ROWS($1:86),"")</f>
        <v/>
      </c>
      <c r="U88" s="2" t="str">
        <f t="array" aca="1" ref="U88" ca="1">IF($T88="","",INDEX(Client,SMALL(IF(CritG*1&gt;0,ROW(INDIRECT("$1:$"&amp;DD-ROW($B$3)+1))),ROWS($1:86))))</f>
        <v/>
      </c>
      <c r="V88" s="25" t="str">
        <f t="array" aca="1" ref="V88" ca="1">IF($T88="","",INDEX(Comd,SMALL(IF(CritG*1&gt;0,ROW(INDIRECT("$1:$"&amp;DD-ROW($B$3)+1))),ROWS($1:86))))</f>
        <v/>
      </c>
      <c r="W88" s="4" t="str">
        <f t="array" aca="1" ref="W88" ca="1">IF($T88="","",INDEX(Prix,SMALL(IF(CritG*1&gt;0,ROW(INDIRECT("$1:$"&amp;DD-ROW($B$3)+1))),ROWS($1:86))))</f>
        <v/>
      </c>
    </row>
    <row r="89" spans="20:23" ht="18.75" customHeight="1" x14ac:dyDescent="0.25">
      <c r="T89" s="3" t="str">
        <f ca="1">IF(ROWS($1:87)&lt;=SUMPRODUCT((CritG)*1),ROWS($1:87),"")</f>
        <v/>
      </c>
      <c r="U89" s="2" t="str">
        <f t="array" aca="1" ref="U89" ca="1">IF($T89="","",INDEX(Client,SMALL(IF(CritG*1&gt;0,ROW(INDIRECT("$1:$"&amp;DD-ROW($B$3)+1))),ROWS($1:87))))</f>
        <v/>
      </c>
      <c r="V89" s="25" t="str">
        <f t="array" aca="1" ref="V89" ca="1">IF($T89="","",INDEX(Comd,SMALL(IF(CritG*1&gt;0,ROW(INDIRECT("$1:$"&amp;DD-ROW($B$3)+1))),ROWS($1:87))))</f>
        <v/>
      </c>
      <c r="W89" s="4" t="str">
        <f t="array" aca="1" ref="W89" ca="1">IF($T89="","",INDEX(Prix,SMALL(IF(CritG*1&gt;0,ROW(INDIRECT("$1:$"&amp;DD-ROW($B$3)+1))),ROWS($1:87))))</f>
        <v/>
      </c>
    </row>
    <row r="90" spans="20:23" ht="18.75" customHeight="1" x14ac:dyDescent="0.25">
      <c r="T90" s="3" t="str">
        <f ca="1">IF(ROWS($1:88)&lt;=SUMPRODUCT((CritG)*1),ROWS($1:88),"")</f>
        <v/>
      </c>
      <c r="U90" s="2" t="str">
        <f t="array" aca="1" ref="U90" ca="1">IF($T90="","",INDEX(Client,SMALL(IF(CritG*1&gt;0,ROW(INDIRECT("$1:$"&amp;DD-ROW($B$3)+1))),ROWS($1:88))))</f>
        <v/>
      </c>
      <c r="V90" s="25" t="str">
        <f t="array" aca="1" ref="V90" ca="1">IF($T90="","",INDEX(Comd,SMALL(IF(CritG*1&gt;0,ROW(INDIRECT("$1:$"&amp;DD-ROW($B$3)+1))),ROWS($1:88))))</f>
        <v/>
      </c>
      <c r="W90" s="4" t="str">
        <f t="array" aca="1" ref="W90" ca="1">IF($T90="","",INDEX(Prix,SMALL(IF(CritG*1&gt;0,ROW(INDIRECT("$1:$"&amp;DD-ROW($B$3)+1))),ROWS($1:88))))</f>
        <v/>
      </c>
    </row>
    <row r="91" spans="20:23" ht="18.75" customHeight="1" x14ac:dyDescent="0.25">
      <c r="T91" s="3" t="str">
        <f ca="1">IF(ROWS($1:89)&lt;=SUMPRODUCT((CritG)*1),ROWS($1:89),"")</f>
        <v/>
      </c>
      <c r="U91" s="2" t="str">
        <f t="array" aca="1" ref="U91" ca="1">IF($T91="","",INDEX(Client,SMALL(IF(CritG*1&gt;0,ROW(INDIRECT("$1:$"&amp;DD-ROW($B$3)+1))),ROWS($1:89))))</f>
        <v/>
      </c>
      <c r="V91" s="25" t="str">
        <f t="array" aca="1" ref="V91" ca="1">IF($T91="","",INDEX(Comd,SMALL(IF(CritG*1&gt;0,ROW(INDIRECT("$1:$"&amp;DD-ROW($B$3)+1))),ROWS($1:89))))</f>
        <v/>
      </c>
      <c r="W91" s="4" t="str">
        <f t="array" aca="1" ref="W91" ca="1">IF($T91="","",INDEX(Prix,SMALL(IF(CritG*1&gt;0,ROW(INDIRECT("$1:$"&amp;DD-ROW($B$3)+1))),ROWS($1:89))))</f>
        <v/>
      </c>
    </row>
    <row r="92" spans="20:23" ht="18.75" customHeight="1" x14ac:dyDescent="0.25">
      <c r="T92" s="3" t="str">
        <f ca="1">IF(ROWS($1:90)&lt;=SUMPRODUCT((CritG)*1),ROWS($1:90),"")</f>
        <v/>
      </c>
      <c r="U92" s="2" t="str">
        <f t="array" aca="1" ref="U92" ca="1">IF($T92="","",INDEX(Client,SMALL(IF(CritG*1&gt;0,ROW(INDIRECT("$1:$"&amp;DD-ROW($B$3)+1))),ROWS($1:90))))</f>
        <v/>
      </c>
      <c r="V92" s="25" t="str">
        <f t="array" aca="1" ref="V92" ca="1">IF($T92="","",INDEX(Comd,SMALL(IF(CritG*1&gt;0,ROW(INDIRECT("$1:$"&amp;DD-ROW($B$3)+1))),ROWS($1:90))))</f>
        <v/>
      </c>
      <c r="W92" s="4" t="str">
        <f t="array" aca="1" ref="W92" ca="1">IF($T92="","",INDEX(Prix,SMALL(IF(CritG*1&gt;0,ROW(INDIRECT("$1:$"&amp;DD-ROW($B$3)+1))),ROWS($1:90))))</f>
        <v/>
      </c>
    </row>
    <row r="93" spans="20:23" ht="18.75" customHeight="1" x14ac:dyDescent="0.25">
      <c r="T93" s="3" t="str">
        <f ca="1">IF(ROWS($1:91)&lt;=SUMPRODUCT((CritG)*1),ROWS($1:91),"")</f>
        <v/>
      </c>
      <c r="U93" s="2" t="str">
        <f t="array" aca="1" ref="U93" ca="1">IF($T93="","",INDEX(Client,SMALL(IF(CritG*1&gt;0,ROW(INDIRECT("$1:$"&amp;DD-ROW($B$3)+1))),ROWS($1:91))))</f>
        <v/>
      </c>
      <c r="V93" s="25" t="str">
        <f t="array" aca="1" ref="V93" ca="1">IF($T93="","",INDEX(Comd,SMALL(IF(CritG*1&gt;0,ROW(INDIRECT("$1:$"&amp;DD-ROW($B$3)+1))),ROWS($1:91))))</f>
        <v/>
      </c>
      <c r="W93" s="4" t="str">
        <f t="array" aca="1" ref="W93" ca="1">IF($T93="","",INDEX(Prix,SMALL(IF(CritG*1&gt;0,ROW(INDIRECT("$1:$"&amp;DD-ROW($B$3)+1))),ROWS($1:91))))</f>
        <v/>
      </c>
    </row>
    <row r="94" spans="20:23" ht="18.75" customHeight="1" x14ac:dyDescent="0.25">
      <c r="T94" s="3" t="str">
        <f ca="1">IF(ROWS($1:92)&lt;=SUMPRODUCT((CritG)*1),ROWS($1:92),"")</f>
        <v/>
      </c>
      <c r="U94" s="2" t="str">
        <f t="array" aca="1" ref="U94" ca="1">IF($T94="","",INDEX(Client,SMALL(IF(CritG*1&gt;0,ROW(INDIRECT("$1:$"&amp;DD-ROW($B$3)+1))),ROWS($1:92))))</f>
        <v/>
      </c>
      <c r="V94" s="25" t="str">
        <f t="array" aca="1" ref="V94" ca="1">IF($T94="","",INDEX(Comd,SMALL(IF(CritG*1&gt;0,ROW(INDIRECT("$1:$"&amp;DD-ROW($B$3)+1))),ROWS($1:92))))</f>
        <v/>
      </c>
      <c r="W94" s="4" t="str">
        <f t="array" aca="1" ref="W94" ca="1">IF($T94="","",INDEX(Prix,SMALL(IF(CritG*1&gt;0,ROW(INDIRECT("$1:$"&amp;DD-ROW($B$3)+1))),ROWS($1:92))))</f>
        <v/>
      </c>
    </row>
    <row r="95" spans="20:23" ht="18.75" customHeight="1" x14ac:dyDescent="0.25">
      <c r="T95" s="3" t="str">
        <f ca="1">IF(ROWS($1:93)&lt;=SUMPRODUCT((CritG)*1),ROWS($1:93),"")</f>
        <v/>
      </c>
      <c r="U95" s="2" t="str">
        <f t="array" aca="1" ref="U95" ca="1">IF($T95="","",INDEX(Client,SMALL(IF(CritG*1&gt;0,ROW(INDIRECT("$1:$"&amp;DD-ROW($B$3)+1))),ROWS($1:93))))</f>
        <v/>
      </c>
      <c r="V95" s="25" t="str">
        <f t="array" aca="1" ref="V95" ca="1">IF($T95="","",INDEX(Comd,SMALL(IF(CritG*1&gt;0,ROW(INDIRECT("$1:$"&amp;DD-ROW($B$3)+1))),ROWS($1:93))))</f>
        <v/>
      </c>
      <c r="W95" s="4" t="str">
        <f t="array" aca="1" ref="W95" ca="1">IF($T95="","",INDEX(Prix,SMALL(IF(CritG*1&gt;0,ROW(INDIRECT("$1:$"&amp;DD-ROW($B$3)+1))),ROWS($1:93))))</f>
        <v/>
      </c>
    </row>
    <row r="96" spans="20:23" ht="18.75" customHeight="1" x14ac:dyDescent="0.25">
      <c r="T96" s="3" t="str">
        <f ca="1">IF(ROWS($1:94)&lt;=SUMPRODUCT((CritG)*1),ROWS($1:94),"")</f>
        <v/>
      </c>
      <c r="U96" s="2" t="str">
        <f t="array" aca="1" ref="U96" ca="1">IF($T96="","",INDEX(Client,SMALL(IF(CritG*1&gt;0,ROW(INDIRECT("$1:$"&amp;DD-ROW($B$3)+1))),ROWS($1:94))))</f>
        <v/>
      </c>
      <c r="V96" s="25" t="str">
        <f t="array" aca="1" ref="V96" ca="1">IF($T96="","",INDEX(Comd,SMALL(IF(CritG*1&gt;0,ROW(INDIRECT("$1:$"&amp;DD-ROW($B$3)+1))),ROWS($1:94))))</f>
        <v/>
      </c>
      <c r="W96" s="4" t="str">
        <f t="array" aca="1" ref="W96" ca="1">IF($T96="","",INDEX(Prix,SMALL(IF(CritG*1&gt;0,ROW(INDIRECT("$1:$"&amp;DD-ROW($B$3)+1))),ROWS($1:94))))</f>
        <v/>
      </c>
    </row>
    <row r="97" spans="20:23" ht="18.75" customHeight="1" x14ac:dyDescent="0.25">
      <c r="T97" s="3" t="str">
        <f ca="1">IF(ROWS($1:95)&lt;=SUMPRODUCT((CritG)*1),ROWS($1:95),"")</f>
        <v/>
      </c>
      <c r="U97" s="2" t="str">
        <f t="array" aca="1" ref="U97" ca="1">IF($T97="","",INDEX(Client,SMALL(IF(CritG*1&gt;0,ROW(INDIRECT("$1:$"&amp;DD-ROW($B$3)+1))),ROWS($1:95))))</f>
        <v/>
      </c>
      <c r="V97" s="25" t="str">
        <f t="array" aca="1" ref="V97" ca="1">IF($T97="","",INDEX(Comd,SMALL(IF(CritG*1&gt;0,ROW(INDIRECT("$1:$"&amp;DD-ROW($B$3)+1))),ROWS($1:95))))</f>
        <v/>
      </c>
      <c r="W97" s="4" t="str">
        <f t="array" aca="1" ref="W97" ca="1">IF($T97="","",INDEX(Prix,SMALL(IF(CritG*1&gt;0,ROW(INDIRECT("$1:$"&amp;DD-ROW($B$3)+1))),ROWS($1:95))))</f>
        <v/>
      </c>
    </row>
    <row r="98" spans="20:23" ht="18.75" customHeight="1" x14ac:dyDescent="0.25">
      <c r="T98" s="3" t="str">
        <f ca="1">IF(ROWS($1:96)&lt;=SUMPRODUCT((CritG)*1),ROWS($1:96),"")</f>
        <v/>
      </c>
      <c r="U98" s="2" t="str">
        <f t="array" aca="1" ref="U98" ca="1">IF($T98="","",INDEX(Client,SMALL(IF(CritG*1&gt;0,ROW(INDIRECT("$1:$"&amp;DD-ROW($B$3)+1))),ROWS($1:96))))</f>
        <v/>
      </c>
      <c r="V98" s="25" t="str">
        <f t="array" aca="1" ref="V98" ca="1">IF($T98="","",INDEX(Comd,SMALL(IF(CritG*1&gt;0,ROW(INDIRECT("$1:$"&amp;DD-ROW($B$3)+1))),ROWS($1:96))))</f>
        <v/>
      </c>
      <c r="W98" s="4" t="str">
        <f t="array" aca="1" ref="W98" ca="1">IF($T98="","",INDEX(Prix,SMALL(IF(CritG*1&gt;0,ROW(INDIRECT("$1:$"&amp;DD-ROW($B$3)+1))),ROWS($1:96))))</f>
        <v/>
      </c>
    </row>
    <row r="99" spans="20:23" ht="18.75" customHeight="1" x14ac:dyDescent="0.25">
      <c r="T99" s="3" t="str">
        <f ca="1">IF(ROWS($1:97)&lt;=SUMPRODUCT((CritG)*1),ROWS($1:97),"")</f>
        <v/>
      </c>
      <c r="U99" s="2" t="str">
        <f t="array" aca="1" ref="U99" ca="1">IF($T99="","",INDEX(Client,SMALL(IF(CritG*1&gt;0,ROW(INDIRECT("$1:$"&amp;DD-ROW($B$3)+1))),ROWS($1:97))))</f>
        <v/>
      </c>
      <c r="V99" s="25" t="str">
        <f t="array" aca="1" ref="V99" ca="1">IF($T99="","",INDEX(Comd,SMALL(IF(CritG*1&gt;0,ROW(INDIRECT("$1:$"&amp;DD-ROW($B$3)+1))),ROWS($1:97))))</f>
        <v/>
      </c>
      <c r="W99" s="4" t="str">
        <f t="array" aca="1" ref="W99" ca="1">IF($T99="","",INDEX(Prix,SMALL(IF(CritG*1&gt;0,ROW(INDIRECT("$1:$"&amp;DD-ROW($B$3)+1))),ROWS($1:97))))</f>
        <v/>
      </c>
    </row>
    <row r="100" spans="20:23" ht="18.75" customHeight="1" x14ac:dyDescent="0.25">
      <c r="T100" s="3" t="str">
        <f ca="1">IF(ROWS($1:98)&lt;=SUMPRODUCT((CritG)*1),ROWS($1:98),"")</f>
        <v/>
      </c>
      <c r="U100" s="2" t="str">
        <f t="array" aca="1" ref="U100" ca="1">IF($T100="","",INDEX(Client,SMALL(IF(CritG*1&gt;0,ROW(INDIRECT("$1:$"&amp;DD-ROW($B$3)+1))),ROWS($1:98))))</f>
        <v/>
      </c>
      <c r="V100" s="25" t="str">
        <f t="array" aca="1" ref="V100" ca="1">IF($T100="","",INDEX(Comd,SMALL(IF(CritG*1&gt;0,ROW(INDIRECT("$1:$"&amp;DD-ROW($B$3)+1))),ROWS($1:98))))</f>
        <v/>
      </c>
      <c r="W100" s="4" t="str">
        <f t="array" aca="1" ref="W100" ca="1">IF($T100="","",INDEX(Prix,SMALL(IF(CritG*1&gt;0,ROW(INDIRECT("$1:$"&amp;DD-ROW($B$3)+1))),ROWS($1:98))))</f>
        <v/>
      </c>
    </row>
    <row r="101" spans="20:23" ht="18.75" customHeight="1" x14ac:dyDescent="0.25">
      <c r="T101" s="3" t="str">
        <f ca="1">IF(ROWS($1:99)&lt;=SUMPRODUCT((CritG)*1),ROWS($1:99),"")</f>
        <v/>
      </c>
      <c r="U101" s="2" t="str">
        <f t="array" aca="1" ref="U101" ca="1">IF($T101="","",INDEX(Client,SMALL(IF(CritG*1&gt;0,ROW(INDIRECT("$1:$"&amp;DD-ROW($B$3)+1))),ROWS($1:99))))</f>
        <v/>
      </c>
      <c r="V101" s="25" t="str">
        <f t="array" aca="1" ref="V101" ca="1">IF($T101="","",INDEX(Comd,SMALL(IF(CritG*1&gt;0,ROW(INDIRECT("$1:$"&amp;DD-ROW($B$3)+1))),ROWS($1:99))))</f>
        <v/>
      </c>
      <c r="W101" s="4" t="str">
        <f t="array" aca="1" ref="W101" ca="1">IF($T101="","",INDEX(Prix,SMALL(IF(CritG*1&gt;0,ROW(INDIRECT("$1:$"&amp;DD-ROW($B$3)+1))),ROWS($1:99))))</f>
        <v/>
      </c>
    </row>
    <row r="102" spans="20:23" ht="18.75" customHeight="1" x14ac:dyDescent="0.25">
      <c r="T102" s="3" t="str">
        <f ca="1">IF(ROWS($1:100)&lt;=SUMPRODUCT((CritG)*1),ROWS($1:100),"")</f>
        <v/>
      </c>
      <c r="U102" s="2" t="str">
        <f t="array" aca="1" ref="U102" ca="1">IF($T102="","",INDEX(Client,SMALL(IF(CritG*1&gt;0,ROW(INDIRECT("$1:$"&amp;DD-ROW($B$3)+1))),ROWS($1:100))))</f>
        <v/>
      </c>
      <c r="V102" s="25" t="str">
        <f t="array" aca="1" ref="V102" ca="1">IF($T102="","",INDEX(Comd,SMALL(IF(CritG*1&gt;0,ROW(INDIRECT("$1:$"&amp;DD-ROW($B$3)+1))),ROWS($1:100))))</f>
        <v/>
      </c>
      <c r="W102" s="4" t="str">
        <f t="array" aca="1" ref="W102" ca="1">IF($T102="","",INDEX(Prix,SMALL(IF(CritG*1&gt;0,ROW(INDIRECT("$1:$"&amp;DD-ROW($B$3)+1))),ROWS($1:100))))</f>
        <v/>
      </c>
    </row>
    <row r="103" spans="20:23" ht="18.75" customHeight="1" x14ac:dyDescent="0.25">
      <c r="T103" s="3" t="str">
        <f ca="1">IF(ROWS($1:101)&lt;=SUMPRODUCT((CritG)*1),ROWS($1:101),"")</f>
        <v/>
      </c>
      <c r="U103" s="2" t="str">
        <f t="array" aca="1" ref="U103" ca="1">IF($T103="","",INDEX(Client,SMALL(IF(CritG*1&gt;0,ROW(INDIRECT("$1:$"&amp;DD-ROW($B$3)+1))),ROWS($1:101))))</f>
        <v/>
      </c>
      <c r="V103" s="25" t="str">
        <f t="array" aca="1" ref="V103" ca="1">IF($T103="","",INDEX(Comd,SMALL(IF(CritG*1&gt;0,ROW(INDIRECT("$1:$"&amp;DD-ROW($B$3)+1))),ROWS($1:101))))</f>
        <v/>
      </c>
      <c r="W103" s="4" t="str">
        <f t="array" aca="1" ref="W103" ca="1">IF($T103="","",INDEX(Prix,SMALL(IF(CritG*1&gt;0,ROW(INDIRECT("$1:$"&amp;DD-ROW($B$3)+1))),ROWS($1:101))))</f>
        <v/>
      </c>
    </row>
    <row r="104" spans="20:23" ht="18.75" customHeight="1" x14ac:dyDescent="0.25">
      <c r="T104" s="3" t="str">
        <f ca="1">IF(ROWS($1:102)&lt;=SUMPRODUCT((CritG)*1),ROWS($1:102),"")</f>
        <v/>
      </c>
      <c r="U104" s="2" t="str">
        <f t="array" aca="1" ref="U104" ca="1">IF($T104="","",INDEX(Client,SMALL(IF(CritG*1&gt;0,ROW(INDIRECT("$1:$"&amp;DD-ROW($B$3)+1))),ROWS($1:102))))</f>
        <v/>
      </c>
      <c r="V104" s="25" t="str">
        <f t="array" aca="1" ref="V104" ca="1">IF($T104="","",INDEX(Comd,SMALL(IF(CritG*1&gt;0,ROW(INDIRECT("$1:$"&amp;DD-ROW($B$3)+1))),ROWS($1:102))))</f>
        <v/>
      </c>
      <c r="W104" s="4" t="str">
        <f t="array" aca="1" ref="W104" ca="1">IF($T104="","",INDEX(Prix,SMALL(IF(CritG*1&gt;0,ROW(INDIRECT("$1:$"&amp;DD-ROW($B$3)+1))),ROWS($1:102))))</f>
        <v/>
      </c>
    </row>
    <row r="105" spans="20:23" ht="18.75" customHeight="1" x14ac:dyDescent="0.25">
      <c r="T105" s="3" t="str">
        <f ca="1">IF(ROWS($1:103)&lt;=SUMPRODUCT((CritG)*1),ROWS($1:103),"")</f>
        <v/>
      </c>
      <c r="U105" s="2" t="str">
        <f t="array" aca="1" ref="U105" ca="1">IF($T105="","",INDEX(Client,SMALL(IF(CritG*1&gt;0,ROW(INDIRECT("$1:$"&amp;DD-ROW($B$3)+1))),ROWS($1:103))))</f>
        <v/>
      </c>
      <c r="V105" s="25" t="str">
        <f t="array" aca="1" ref="V105" ca="1">IF($T105="","",INDEX(Comd,SMALL(IF(CritG*1&gt;0,ROW(INDIRECT("$1:$"&amp;DD-ROW($B$3)+1))),ROWS($1:103))))</f>
        <v/>
      </c>
      <c r="W105" s="4" t="str">
        <f t="array" aca="1" ref="W105" ca="1">IF($T105="","",INDEX(Prix,SMALL(IF(CritG*1&gt;0,ROW(INDIRECT("$1:$"&amp;DD-ROW($B$3)+1))),ROWS($1:103))))</f>
        <v/>
      </c>
    </row>
    <row r="106" spans="20:23" ht="18.75" customHeight="1" x14ac:dyDescent="0.25">
      <c r="T106" s="3" t="str">
        <f ca="1">IF(ROWS($1:104)&lt;=SUMPRODUCT((CritG)*1),ROWS($1:104),"")</f>
        <v/>
      </c>
      <c r="U106" s="2" t="str">
        <f t="array" aca="1" ref="U106" ca="1">IF($T106="","",INDEX(Client,SMALL(IF(CritG*1&gt;0,ROW(INDIRECT("$1:$"&amp;DD-ROW($B$3)+1))),ROWS($1:104))))</f>
        <v/>
      </c>
      <c r="V106" s="25" t="str">
        <f t="array" aca="1" ref="V106" ca="1">IF($T106="","",INDEX(Comd,SMALL(IF(CritG*1&gt;0,ROW(INDIRECT("$1:$"&amp;DD-ROW($B$3)+1))),ROWS($1:104))))</f>
        <v/>
      </c>
      <c r="W106" s="4" t="str">
        <f t="array" aca="1" ref="W106" ca="1">IF($T106="","",INDEX(Prix,SMALL(IF(CritG*1&gt;0,ROW(INDIRECT("$1:$"&amp;DD-ROW($B$3)+1))),ROWS($1:104))))</f>
        <v/>
      </c>
    </row>
    <row r="107" spans="20:23" ht="18.75" customHeight="1" x14ac:dyDescent="0.25">
      <c r="T107" s="3" t="str">
        <f ca="1">IF(ROWS($1:105)&lt;=SUMPRODUCT((CritG)*1),ROWS($1:105),"")</f>
        <v/>
      </c>
      <c r="U107" s="2" t="str">
        <f t="array" aca="1" ref="U107" ca="1">IF($T107="","",INDEX(Client,SMALL(IF(CritG*1&gt;0,ROW(INDIRECT("$1:$"&amp;DD-ROW($B$3)+1))),ROWS($1:105))))</f>
        <v/>
      </c>
      <c r="V107" s="25" t="str">
        <f t="array" aca="1" ref="V107" ca="1">IF($T107="","",INDEX(Comd,SMALL(IF(CritG*1&gt;0,ROW(INDIRECT("$1:$"&amp;DD-ROW($B$3)+1))),ROWS($1:105))))</f>
        <v/>
      </c>
      <c r="W107" s="4" t="str">
        <f t="array" aca="1" ref="W107" ca="1">IF($T107="","",INDEX(Prix,SMALL(IF(CritG*1&gt;0,ROW(INDIRECT("$1:$"&amp;DD-ROW($B$3)+1))),ROWS($1:105))))</f>
        <v/>
      </c>
    </row>
    <row r="108" spans="20:23" ht="18.75" customHeight="1" x14ac:dyDescent="0.25">
      <c r="T108" s="3" t="str">
        <f ca="1">IF(ROWS($1:106)&lt;=SUMPRODUCT((CritG)*1),ROWS($1:106),"")</f>
        <v/>
      </c>
      <c r="U108" s="2" t="str">
        <f t="array" aca="1" ref="U108" ca="1">IF($T108="","",INDEX(Client,SMALL(IF(CritG*1&gt;0,ROW(INDIRECT("$1:$"&amp;DD-ROW($B$3)+1))),ROWS($1:106))))</f>
        <v/>
      </c>
      <c r="V108" s="25" t="str">
        <f t="array" aca="1" ref="V108" ca="1">IF($T108="","",INDEX(Comd,SMALL(IF(CritG*1&gt;0,ROW(INDIRECT("$1:$"&amp;DD-ROW($B$3)+1))),ROWS($1:106))))</f>
        <v/>
      </c>
      <c r="W108" s="4" t="str">
        <f t="array" aca="1" ref="W108" ca="1">IF($T108="","",INDEX(Prix,SMALL(IF(CritG*1&gt;0,ROW(INDIRECT("$1:$"&amp;DD-ROW($B$3)+1))),ROWS($1:106))))</f>
        <v/>
      </c>
    </row>
    <row r="109" spans="20:23" ht="18.75" customHeight="1" x14ac:dyDescent="0.25">
      <c r="T109" s="3" t="str">
        <f ca="1">IF(ROWS($1:107)&lt;=SUMPRODUCT((CritG)*1),ROWS($1:107),"")</f>
        <v/>
      </c>
      <c r="U109" s="2" t="str">
        <f t="array" aca="1" ref="U109" ca="1">IF($T109="","",INDEX(Client,SMALL(IF(CritG*1&gt;0,ROW(INDIRECT("$1:$"&amp;DD-ROW($B$3)+1))),ROWS($1:107))))</f>
        <v/>
      </c>
      <c r="V109" s="25" t="str">
        <f t="array" aca="1" ref="V109" ca="1">IF($T109="","",INDEX(Comd,SMALL(IF(CritG*1&gt;0,ROW(INDIRECT("$1:$"&amp;DD-ROW($B$3)+1))),ROWS($1:107))))</f>
        <v/>
      </c>
      <c r="W109" s="4" t="str">
        <f t="array" aca="1" ref="W109" ca="1">IF($T109="","",INDEX(Prix,SMALL(IF(CritG*1&gt;0,ROW(INDIRECT("$1:$"&amp;DD-ROW($B$3)+1))),ROWS($1:107))))</f>
        <v/>
      </c>
    </row>
    <row r="110" spans="20:23" ht="18.75" customHeight="1" x14ac:dyDescent="0.25">
      <c r="T110" s="3" t="str">
        <f ca="1">IF(ROWS($1:108)&lt;=SUMPRODUCT((CritG)*1),ROWS($1:108),"")</f>
        <v/>
      </c>
      <c r="U110" s="2" t="str">
        <f t="array" aca="1" ref="U110" ca="1">IF($T110="","",INDEX(Client,SMALL(IF(CritG*1&gt;0,ROW(INDIRECT("$1:$"&amp;DD-ROW($B$3)+1))),ROWS($1:108))))</f>
        <v/>
      </c>
      <c r="V110" s="25" t="str">
        <f t="array" aca="1" ref="V110" ca="1">IF($T110="","",INDEX(Comd,SMALL(IF(CritG*1&gt;0,ROW(INDIRECT("$1:$"&amp;DD-ROW($B$3)+1))),ROWS($1:108))))</f>
        <v/>
      </c>
      <c r="W110" s="4" t="str">
        <f t="array" aca="1" ref="W110" ca="1">IF($T110="","",INDEX(Prix,SMALL(IF(CritG*1&gt;0,ROW(INDIRECT("$1:$"&amp;DD-ROW($B$3)+1))),ROWS($1:108))))</f>
        <v/>
      </c>
    </row>
    <row r="111" spans="20:23" ht="18.75" customHeight="1" x14ac:dyDescent="0.25">
      <c r="T111" s="3" t="str">
        <f ca="1">IF(ROWS($1:109)&lt;=SUMPRODUCT((CritG)*1),ROWS($1:109),"")</f>
        <v/>
      </c>
      <c r="U111" s="2" t="str">
        <f t="array" aca="1" ref="U111" ca="1">IF($T111="","",INDEX(Client,SMALL(IF(CritG*1&gt;0,ROW(INDIRECT("$1:$"&amp;DD-ROW($B$3)+1))),ROWS($1:109))))</f>
        <v/>
      </c>
      <c r="V111" s="25" t="str">
        <f t="array" aca="1" ref="V111" ca="1">IF($T111="","",INDEX(Comd,SMALL(IF(CritG*1&gt;0,ROW(INDIRECT("$1:$"&amp;DD-ROW($B$3)+1))),ROWS($1:109))))</f>
        <v/>
      </c>
      <c r="W111" s="4" t="str">
        <f t="array" aca="1" ref="W111" ca="1">IF($T111="","",INDEX(Prix,SMALL(IF(CritG*1&gt;0,ROW(INDIRECT("$1:$"&amp;DD-ROW($B$3)+1))),ROWS($1:109))))</f>
        <v/>
      </c>
    </row>
    <row r="112" spans="20:23" ht="18.75" customHeight="1" x14ac:dyDescent="0.25">
      <c r="T112" s="3" t="str">
        <f ca="1">IF(ROWS($1:110)&lt;=SUMPRODUCT((CritG)*1),ROWS($1:110),"")</f>
        <v/>
      </c>
      <c r="U112" s="2" t="str">
        <f t="array" aca="1" ref="U112" ca="1">IF($T112="","",INDEX(Client,SMALL(IF(CritG*1&gt;0,ROW(INDIRECT("$1:$"&amp;DD-ROW($B$3)+1))),ROWS($1:110))))</f>
        <v/>
      </c>
      <c r="V112" s="25" t="str">
        <f t="array" aca="1" ref="V112" ca="1">IF($T112="","",INDEX(Comd,SMALL(IF(CritG*1&gt;0,ROW(INDIRECT("$1:$"&amp;DD-ROW($B$3)+1))),ROWS($1:110))))</f>
        <v/>
      </c>
      <c r="W112" s="4" t="str">
        <f t="array" aca="1" ref="W112" ca="1">IF($T112="","",INDEX(Prix,SMALL(IF(CritG*1&gt;0,ROW(INDIRECT("$1:$"&amp;DD-ROW($B$3)+1))),ROWS($1:110))))</f>
        <v/>
      </c>
    </row>
    <row r="113" spans="20:23" ht="18.75" customHeight="1" x14ac:dyDescent="0.25">
      <c r="T113" s="3" t="str">
        <f ca="1">IF(ROWS($1:111)&lt;=SUMPRODUCT((CritG)*1),ROWS($1:111),"")</f>
        <v/>
      </c>
      <c r="U113" s="2" t="str">
        <f t="array" aca="1" ref="U113" ca="1">IF($T113="","",INDEX(Client,SMALL(IF(CritG*1&gt;0,ROW(INDIRECT("$1:$"&amp;DD-ROW($B$3)+1))),ROWS($1:111))))</f>
        <v/>
      </c>
      <c r="V113" s="25" t="str">
        <f t="array" aca="1" ref="V113" ca="1">IF($T113="","",INDEX(Comd,SMALL(IF(CritG*1&gt;0,ROW(INDIRECT("$1:$"&amp;DD-ROW($B$3)+1))),ROWS($1:111))))</f>
        <v/>
      </c>
      <c r="W113" s="4" t="str">
        <f t="array" aca="1" ref="W113" ca="1">IF($T113="","",INDEX(Prix,SMALL(IF(CritG*1&gt;0,ROW(INDIRECT("$1:$"&amp;DD-ROW($B$3)+1))),ROWS($1:111))))</f>
        <v/>
      </c>
    </row>
    <row r="114" spans="20:23" ht="18.75" customHeight="1" x14ac:dyDescent="0.25">
      <c r="T114" s="3" t="str">
        <f ca="1">IF(ROWS($1:112)&lt;=SUMPRODUCT((CritG)*1),ROWS($1:112),"")</f>
        <v/>
      </c>
      <c r="U114" s="2" t="str">
        <f t="array" aca="1" ref="U114" ca="1">IF($T114="","",INDEX(Client,SMALL(IF(CritG*1&gt;0,ROW(INDIRECT("$1:$"&amp;DD-ROW($B$3)+1))),ROWS($1:112))))</f>
        <v/>
      </c>
      <c r="V114" s="25" t="str">
        <f t="array" aca="1" ref="V114" ca="1">IF($T114="","",INDEX(Comd,SMALL(IF(CritG*1&gt;0,ROW(INDIRECT("$1:$"&amp;DD-ROW($B$3)+1))),ROWS($1:112))))</f>
        <v/>
      </c>
      <c r="W114" s="4" t="str">
        <f t="array" aca="1" ref="W114" ca="1">IF($T114="","",INDEX(Prix,SMALL(IF(CritG*1&gt;0,ROW(INDIRECT("$1:$"&amp;DD-ROW($B$3)+1))),ROWS($1:112))))</f>
        <v/>
      </c>
    </row>
    <row r="115" spans="20:23" ht="18.75" customHeight="1" x14ac:dyDescent="0.25">
      <c r="T115" s="3" t="str">
        <f ca="1">IF(ROWS($1:113)&lt;=SUMPRODUCT((CritG)*1),ROWS($1:113),"")</f>
        <v/>
      </c>
      <c r="U115" s="2" t="str">
        <f t="array" aca="1" ref="U115" ca="1">IF($T115="","",INDEX(Client,SMALL(IF(CritG*1&gt;0,ROW(INDIRECT("$1:$"&amp;DD-ROW($B$3)+1))),ROWS($1:113))))</f>
        <v/>
      </c>
      <c r="V115" s="25" t="str">
        <f t="array" aca="1" ref="V115" ca="1">IF($T115="","",INDEX(Comd,SMALL(IF(CritG*1&gt;0,ROW(INDIRECT("$1:$"&amp;DD-ROW($B$3)+1))),ROWS($1:113))))</f>
        <v/>
      </c>
      <c r="W115" s="4" t="str">
        <f t="array" aca="1" ref="W115" ca="1">IF($T115="","",INDEX(Prix,SMALL(IF(CritG*1&gt;0,ROW(INDIRECT("$1:$"&amp;DD-ROW($B$3)+1))),ROWS($1:113))))</f>
        <v/>
      </c>
    </row>
    <row r="116" spans="20:23" ht="18.75" customHeight="1" x14ac:dyDescent="0.25">
      <c r="T116" s="3" t="str">
        <f ca="1">IF(ROWS($1:114)&lt;=SUMPRODUCT((CritG)*1),ROWS($1:114),"")</f>
        <v/>
      </c>
      <c r="U116" s="2" t="str">
        <f t="array" aca="1" ref="U116" ca="1">IF($T116="","",INDEX(Client,SMALL(IF(CritG*1&gt;0,ROW(INDIRECT("$1:$"&amp;DD-ROW($B$3)+1))),ROWS($1:114))))</f>
        <v/>
      </c>
      <c r="V116" s="25" t="str">
        <f t="array" aca="1" ref="V116" ca="1">IF($T116="","",INDEX(Comd,SMALL(IF(CritG*1&gt;0,ROW(INDIRECT("$1:$"&amp;DD-ROW($B$3)+1))),ROWS($1:114))))</f>
        <v/>
      </c>
      <c r="W116" s="4" t="str">
        <f t="array" aca="1" ref="W116" ca="1">IF($T116="","",INDEX(Prix,SMALL(IF(CritG*1&gt;0,ROW(INDIRECT("$1:$"&amp;DD-ROW($B$3)+1))),ROWS($1:114))))</f>
        <v/>
      </c>
    </row>
    <row r="117" spans="20:23" ht="18.75" customHeight="1" x14ac:dyDescent="0.25">
      <c r="T117" s="3" t="str">
        <f ca="1">IF(ROWS($1:115)&lt;=SUMPRODUCT((CritG)*1),ROWS($1:115),"")</f>
        <v/>
      </c>
      <c r="U117" s="2" t="str">
        <f t="array" aca="1" ref="U117" ca="1">IF($T117="","",INDEX(Client,SMALL(IF(CritG*1&gt;0,ROW(INDIRECT("$1:$"&amp;DD-ROW($B$3)+1))),ROWS($1:115))))</f>
        <v/>
      </c>
      <c r="V117" s="25" t="str">
        <f t="array" aca="1" ref="V117" ca="1">IF($T117="","",INDEX(Comd,SMALL(IF(CritG*1&gt;0,ROW(INDIRECT("$1:$"&amp;DD-ROW($B$3)+1))),ROWS($1:115))))</f>
        <v/>
      </c>
      <c r="W117" s="4" t="str">
        <f t="array" aca="1" ref="W117" ca="1">IF($T117="","",INDEX(Prix,SMALL(IF(CritG*1&gt;0,ROW(INDIRECT("$1:$"&amp;DD-ROW($B$3)+1))),ROWS($1:115))))</f>
        <v/>
      </c>
    </row>
    <row r="118" spans="20:23" ht="18.75" customHeight="1" x14ac:dyDescent="0.25">
      <c r="T118" s="3" t="str">
        <f ca="1">IF(ROWS($1:116)&lt;=SUMPRODUCT((CritG)*1),ROWS($1:116),"")</f>
        <v/>
      </c>
      <c r="U118" s="2" t="str">
        <f t="array" aca="1" ref="U118" ca="1">IF($T118="","",INDEX(Client,SMALL(IF(CritG*1&gt;0,ROW(INDIRECT("$1:$"&amp;DD-ROW($B$3)+1))),ROWS($1:116))))</f>
        <v/>
      </c>
      <c r="V118" s="25" t="str">
        <f t="array" aca="1" ref="V118" ca="1">IF($T118="","",INDEX(Comd,SMALL(IF(CritG*1&gt;0,ROW(INDIRECT("$1:$"&amp;DD-ROW($B$3)+1))),ROWS($1:116))))</f>
        <v/>
      </c>
      <c r="W118" s="4" t="str">
        <f t="array" aca="1" ref="W118" ca="1">IF($T118="","",INDEX(Prix,SMALL(IF(CritG*1&gt;0,ROW(INDIRECT("$1:$"&amp;DD-ROW($B$3)+1))),ROWS($1:116))))</f>
        <v/>
      </c>
    </row>
    <row r="119" spans="20:23" ht="18.75" customHeight="1" x14ac:dyDescent="0.25">
      <c r="T119" s="3" t="str">
        <f ca="1">IF(ROWS($1:117)&lt;=SUMPRODUCT((CritG)*1),ROWS($1:117),"")</f>
        <v/>
      </c>
      <c r="U119" s="2" t="str">
        <f t="array" aca="1" ref="U119" ca="1">IF($T119="","",INDEX(Client,SMALL(IF(CritG*1&gt;0,ROW(INDIRECT("$1:$"&amp;DD-ROW($B$3)+1))),ROWS($1:117))))</f>
        <v/>
      </c>
      <c r="V119" s="25" t="str">
        <f t="array" aca="1" ref="V119" ca="1">IF($T119="","",INDEX(Comd,SMALL(IF(CritG*1&gt;0,ROW(INDIRECT("$1:$"&amp;DD-ROW($B$3)+1))),ROWS($1:117))))</f>
        <v/>
      </c>
      <c r="W119" s="4" t="str">
        <f t="array" aca="1" ref="W119" ca="1">IF($T119="","",INDEX(Prix,SMALL(IF(CritG*1&gt;0,ROW(INDIRECT("$1:$"&amp;DD-ROW($B$3)+1))),ROWS($1:117))))</f>
        <v/>
      </c>
    </row>
    <row r="120" spans="20:23" ht="18.75" customHeight="1" x14ac:dyDescent="0.25">
      <c r="T120" s="3" t="str">
        <f ca="1">IF(ROWS($1:118)&lt;=SUMPRODUCT((CritG)*1),ROWS($1:118),"")</f>
        <v/>
      </c>
      <c r="U120" s="2" t="str">
        <f t="array" aca="1" ref="U120" ca="1">IF($T120="","",INDEX(Client,SMALL(IF(CritG*1&gt;0,ROW(INDIRECT("$1:$"&amp;DD-ROW($B$3)+1))),ROWS($1:118))))</f>
        <v/>
      </c>
      <c r="V120" s="25" t="str">
        <f t="array" aca="1" ref="V120" ca="1">IF($T120="","",INDEX(Comd,SMALL(IF(CritG*1&gt;0,ROW(INDIRECT("$1:$"&amp;DD-ROW($B$3)+1))),ROWS($1:118))))</f>
        <v/>
      </c>
      <c r="W120" s="4" t="str">
        <f t="array" aca="1" ref="W120" ca="1">IF($T120="","",INDEX(Prix,SMALL(IF(CritG*1&gt;0,ROW(INDIRECT("$1:$"&amp;DD-ROW($B$3)+1))),ROWS($1:118))))</f>
        <v/>
      </c>
    </row>
    <row r="121" spans="20:23" ht="18.75" customHeight="1" x14ac:dyDescent="0.25">
      <c r="T121" s="3" t="str">
        <f ca="1">IF(ROWS($1:119)&lt;=SUMPRODUCT((CritG)*1),ROWS($1:119),"")</f>
        <v/>
      </c>
      <c r="U121" s="2" t="str">
        <f t="array" aca="1" ref="U121" ca="1">IF($T121="","",INDEX(Client,SMALL(IF(CritG*1&gt;0,ROW(INDIRECT("$1:$"&amp;DD-ROW($B$3)+1))),ROWS($1:119))))</f>
        <v/>
      </c>
      <c r="V121" s="25" t="str">
        <f t="array" aca="1" ref="V121" ca="1">IF($T121="","",INDEX(Comd,SMALL(IF(CritG*1&gt;0,ROW(INDIRECT("$1:$"&amp;DD-ROW($B$3)+1))),ROWS($1:119))))</f>
        <v/>
      </c>
      <c r="W121" s="4" t="str">
        <f t="array" aca="1" ref="W121" ca="1">IF($T121="","",INDEX(Prix,SMALL(IF(CritG*1&gt;0,ROW(INDIRECT("$1:$"&amp;DD-ROW($B$3)+1))),ROWS($1:119))))</f>
        <v/>
      </c>
    </row>
    <row r="122" spans="20:23" ht="18.75" customHeight="1" x14ac:dyDescent="0.25">
      <c r="T122" s="3" t="str">
        <f ca="1">IF(ROWS($1:120)&lt;=SUMPRODUCT((CritG)*1),ROWS($1:120),"")</f>
        <v/>
      </c>
      <c r="U122" s="2" t="str">
        <f t="array" aca="1" ref="U122" ca="1">IF($T122="","",INDEX(Client,SMALL(IF(CritG*1&gt;0,ROW(INDIRECT("$1:$"&amp;DD-ROW($B$3)+1))),ROWS($1:120))))</f>
        <v/>
      </c>
      <c r="V122" s="25" t="str">
        <f t="array" aca="1" ref="V122" ca="1">IF($T122="","",INDEX(Comd,SMALL(IF(CritG*1&gt;0,ROW(INDIRECT("$1:$"&amp;DD-ROW($B$3)+1))),ROWS($1:120))))</f>
        <v/>
      </c>
      <c r="W122" s="4" t="str">
        <f t="array" aca="1" ref="W122" ca="1">IF($T122="","",INDEX(Prix,SMALL(IF(CritG*1&gt;0,ROW(INDIRECT("$1:$"&amp;DD-ROW($B$3)+1))),ROWS($1:120))))</f>
        <v/>
      </c>
    </row>
    <row r="123" spans="20:23" ht="18.75" customHeight="1" x14ac:dyDescent="0.25">
      <c r="T123" s="3" t="str">
        <f ca="1">IF(ROWS($1:121)&lt;=SUMPRODUCT((CritG)*1),ROWS($1:121),"")</f>
        <v/>
      </c>
      <c r="U123" s="2" t="str">
        <f t="array" aca="1" ref="U123" ca="1">IF($T123="","",INDEX(Client,SMALL(IF(CritG*1&gt;0,ROW(INDIRECT("$1:$"&amp;DD-ROW($B$3)+1))),ROWS($1:121))))</f>
        <v/>
      </c>
      <c r="V123" s="25" t="str">
        <f t="array" aca="1" ref="V123" ca="1">IF($T123="","",INDEX(Comd,SMALL(IF(CritG*1&gt;0,ROW(INDIRECT("$1:$"&amp;DD-ROW($B$3)+1))),ROWS($1:121))))</f>
        <v/>
      </c>
      <c r="W123" s="4" t="str">
        <f t="array" aca="1" ref="W123" ca="1">IF($T123="","",INDEX(Prix,SMALL(IF(CritG*1&gt;0,ROW(INDIRECT("$1:$"&amp;DD-ROW($B$3)+1))),ROWS($1:121))))</f>
        <v/>
      </c>
    </row>
    <row r="124" spans="20:23" ht="18.75" customHeight="1" x14ac:dyDescent="0.25">
      <c r="T124" s="3" t="str">
        <f ca="1">IF(ROWS($1:122)&lt;=SUMPRODUCT((CritG)*1),ROWS($1:122),"")</f>
        <v/>
      </c>
      <c r="U124" s="2" t="str">
        <f t="array" aca="1" ref="U124" ca="1">IF($T124="","",INDEX(Client,SMALL(IF(CritG*1&gt;0,ROW(INDIRECT("$1:$"&amp;DD-ROW($B$3)+1))),ROWS($1:122))))</f>
        <v/>
      </c>
      <c r="V124" s="25" t="str">
        <f t="array" aca="1" ref="V124" ca="1">IF($T124="","",INDEX(Comd,SMALL(IF(CritG*1&gt;0,ROW(INDIRECT("$1:$"&amp;DD-ROW($B$3)+1))),ROWS($1:122))))</f>
        <v/>
      </c>
      <c r="W124" s="4" t="str">
        <f t="array" aca="1" ref="W124" ca="1">IF($T124="","",INDEX(Prix,SMALL(IF(CritG*1&gt;0,ROW(INDIRECT("$1:$"&amp;DD-ROW($B$3)+1))),ROWS($1:122))))</f>
        <v/>
      </c>
    </row>
    <row r="125" spans="20:23" ht="18.75" customHeight="1" x14ac:dyDescent="0.25">
      <c r="T125" s="3" t="str">
        <f ca="1">IF(ROWS($1:123)&lt;=SUMPRODUCT((CritG)*1),ROWS($1:123),"")</f>
        <v/>
      </c>
      <c r="U125" s="2" t="str">
        <f t="array" aca="1" ref="U125" ca="1">IF($T125="","",INDEX(Client,SMALL(IF(CritG*1&gt;0,ROW(INDIRECT("$1:$"&amp;DD-ROW($B$3)+1))),ROWS($1:123))))</f>
        <v/>
      </c>
      <c r="V125" s="25" t="str">
        <f t="array" aca="1" ref="V125" ca="1">IF($T125="","",INDEX(Comd,SMALL(IF(CritG*1&gt;0,ROW(INDIRECT("$1:$"&amp;DD-ROW($B$3)+1))),ROWS($1:123))))</f>
        <v/>
      </c>
      <c r="W125" s="4" t="str">
        <f t="array" aca="1" ref="W125" ca="1">IF($T125="","",INDEX(Prix,SMALL(IF(CritG*1&gt;0,ROW(INDIRECT("$1:$"&amp;DD-ROW($B$3)+1))),ROWS($1:123))))</f>
        <v/>
      </c>
    </row>
    <row r="126" spans="20:23" ht="18.75" customHeight="1" x14ac:dyDescent="0.25">
      <c r="T126" s="3" t="str">
        <f ca="1">IF(ROWS($1:124)&lt;=SUMPRODUCT((CritG)*1),ROWS($1:124),"")</f>
        <v/>
      </c>
      <c r="U126" s="2" t="str">
        <f t="array" aca="1" ref="U126" ca="1">IF($T126="","",INDEX(Client,SMALL(IF(CritG*1&gt;0,ROW(INDIRECT("$1:$"&amp;DD-ROW($B$3)+1))),ROWS($1:124))))</f>
        <v/>
      </c>
      <c r="V126" s="25" t="str">
        <f t="array" aca="1" ref="V126" ca="1">IF($T126="","",INDEX(Comd,SMALL(IF(CritG*1&gt;0,ROW(INDIRECT("$1:$"&amp;DD-ROW($B$3)+1))),ROWS($1:124))))</f>
        <v/>
      </c>
      <c r="W126" s="4" t="str">
        <f t="array" aca="1" ref="W126" ca="1">IF($T126="","",INDEX(Prix,SMALL(IF(CritG*1&gt;0,ROW(INDIRECT("$1:$"&amp;DD-ROW($B$3)+1))),ROWS($1:124))))</f>
        <v/>
      </c>
    </row>
    <row r="127" spans="20:23" ht="18.75" customHeight="1" x14ac:dyDescent="0.25">
      <c r="T127" s="3" t="str">
        <f ca="1">IF(ROWS($1:125)&lt;=SUMPRODUCT((CritG)*1),ROWS($1:125),"")</f>
        <v/>
      </c>
      <c r="U127" s="2" t="str">
        <f t="array" aca="1" ref="U127" ca="1">IF($T127="","",INDEX(Client,SMALL(IF(CritG*1&gt;0,ROW(INDIRECT("$1:$"&amp;DD-ROW($B$3)+1))),ROWS($1:125))))</f>
        <v/>
      </c>
      <c r="V127" s="25" t="str">
        <f t="array" aca="1" ref="V127" ca="1">IF($T127="","",INDEX(Comd,SMALL(IF(CritG*1&gt;0,ROW(INDIRECT("$1:$"&amp;DD-ROW($B$3)+1))),ROWS($1:125))))</f>
        <v/>
      </c>
      <c r="W127" s="4" t="str">
        <f t="array" aca="1" ref="W127" ca="1">IF($T127="","",INDEX(Prix,SMALL(IF(CritG*1&gt;0,ROW(INDIRECT("$1:$"&amp;DD-ROW($B$3)+1))),ROWS($1:125))))</f>
        <v/>
      </c>
    </row>
    <row r="128" spans="20:23" ht="18.75" customHeight="1" x14ac:dyDescent="0.25">
      <c r="T128" s="3" t="str">
        <f ca="1">IF(ROWS($1:126)&lt;=SUMPRODUCT((CritG)*1),ROWS($1:126),"")</f>
        <v/>
      </c>
      <c r="U128" s="2" t="str">
        <f t="array" aca="1" ref="U128" ca="1">IF($T128="","",INDEX(Client,SMALL(IF(CritG*1&gt;0,ROW(INDIRECT("$1:$"&amp;DD-ROW($B$3)+1))),ROWS($1:126))))</f>
        <v/>
      </c>
      <c r="V128" s="25" t="str">
        <f t="array" aca="1" ref="V128" ca="1">IF($T128="","",INDEX(Comd,SMALL(IF(CritG*1&gt;0,ROW(INDIRECT("$1:$"&amp;DD-ROW($B$3)+1))),ROWS($1:126))))</f>
        <v/>
      </c>
      <c r="W128" s="4" t="str">
        <f t="array" aca="1" ref="W128" ca="1">IF($T128="","",INDEX(Prix,SMALL(IF(CritG*1&gt;0,ROW(INDIRECT("$1:$"&amp;DD-ROW($B$3)+1))),ROWS($1:126))))</f>
        <v/>
      </c>
    </row>
    <row r="129" spans="20:23" ht="18.75" customHeight="1" x14ac:dyDescent="0.25">
      <c r="T129" s="3" t="str">
        <f ca="1">IF(ROWS($1:127)&lt;=SUMPRODUCT((CritG)*1),ROWS($1:127),"")</f>
        <v/>
      </c>
      <c r="U129" s="2" t="str">
        <f t="array" aca="1" ref="U129" ca="1">IF($T129="","",INDEX(Client,SMALL(IF(CritG*1&gt;0,ROW(INDIRECT("$1:$"&amp;DD-ROW($B$3)+1))),ROWS($1:127))))</f>
        <v/>
      </c>
      <c r="V129" s="25" t="str">
        <f t="array" aca="1" ref="V129" ca="1">IF($T129="","",INDEX(Comd,SMALL(IF(CritG*1&gt;0,ROW(INDIRECT("$1:$"&amp;DD-ROW($B$3)+1))),ROWS($1:127))))</f>
        <v/>
      </c>
      <c r="W129" s="4" t="str">
        <f t="array" aca="1" ref="W129" ca="1">IF($T129="","",INDEX(Prix,SMALL(IF(CritG*1&gt;0,ROW(INDIRECT("$1:$"&amp;DD-ROW($B$3)+1))),ROWS($1:127))))</f>
        <v/>
      </c>
    </row>
    <row r="130" spans="20:23" ht="18.75" customHeight="1" x14ac:dyDescent="0.25">
      <c r="T130" s="3" t="str">
        <f ca="1">IF(ROWS($1:128)&lt;=SUMPRODUCT((CritG)*1),ROWS($1:128),"")</f>
        <v/>
      </c>
      <c r="U130" s="2" t="str">
        <f t="array" aca="1" ref="U130" ca="1">IF($T130="","",INDEX(Client,SMALL(IF(CritG*1&gt;0,ROW(INDIRECT("$1:$"&amp;DD-ROW($B$3)+1))),ROWS($1:128))))</f>
        <v/>
      </c>
      <c r="V130" s="25" t="str">
        <f t="array" aca="1" ref="V130" ca="1">IF($T130="","",INDEX(Comd,SMALL(IF(CritG*1&gt;0,ROW(INDIRECT("$1:$"&amp;DD-ROW($B$3)+1))),ROWS($1:128))))</f>
        <v/>
      </c>
      <c r="W130" s="4" t="str">
        <f t="array" aca="1" ref="W130" ca="1">IF($T130="","",INDEX(Prix,SMALL(IF(CritG*1&gt;0,ROW(INDIRECT("$1:$"&amp;DD-ROW($B$3)+1))),ROWS($1:128))))</f>
        <v/>
      </c>
    </row>
    <row r="131" spans="20:23" ht="18.75" customHeight="1" x14ac:dyDescent="0.25">
      <c r="T131" s="3" t="str">
        <f ca="1">IF(ROWS($1:129)&lt;=SUMPRODUCT((CritG)*1),ROWS($1:129),"")</f>
        <v/>
      </c>
      <c r="U131" s="2" t="str">
        <f t="array" aca="1" ref="U131" ca="1">IF($T131="","",INDEX(Client,SMALL(IF(CritG*1&gt;0,ROW(INDIRECT("$1:$"&amp;DD-ROW($B$3)+1))),ROWS($1:129))))</f>
        <v/>
      </c>
      <c r="V131" s="25" t="str">
        <f t="array" aca="1" ref="V131" ca="1">IF($T131="","",INDEX(Comd,SMALL(IF(CritG*1&gt;0,ROW(INDIRECT("$1:$"&amp;DD-ROW($B$3)+1))),ROWS($1:129))))</f>
        <v/>
      </c>
      <c r="W131" s="4" t="str">
        <f t="array" aca="1" ref="W131" ca="1">IF($T131="","",INDEX(Prix,SMALL(IF(CritG*1&gt;0,ROW(INDIRECT("$1:$"&amp;DD-ROW($B$3)+1))),ROWS($1:129))))</f>
        <v/>
      </c>
    </row>
    <row r="132" spans="20:23" ht="18.75" customHeight="1" x14ac:dyDescent="0.25">
      <c r="T132" s="3" t="str">
        <f ca="1">IF(ROWS($1:130)&lt;=SUMPRODUCT((CritG)*1),ROWS($1:130),"")</f>
        <v/>
      </c>
      <c r="U132" s="2" t="str">
        <f t="array" aca="1" ref="U132" ca="1">IF($T132="","",INDEX(Client,SMALL(IF(CritG*1&gt;0,ROW(INDIRECT("$1:$"&amp;DD-ROW($B$3)+1))),ROWS($1:130))))</f>
        <v/>
      </c>
      <c r="V132" s="25" t="str">
        <f t="array" aca="1" ref="V132" ca="1">IF($T132="","",INDEX(Comd,SMALL(IF(CritG*1&gt;0,ROW(INDIRECT("$1:$"&amp;DD-ROW($B$3)+1))),ROWS($1:130))))</f>
        <v/>
      </c>
      <c r="W132" s="4" t="str">
        <f t="array" aca="1" ref="W132" ca="1">IF($T132="","",INDEX(Prix,SMALL(IF(CritG*1&gt;0,ROW(INDIRECT("$1:$"&amp;DD-ROW($B$3)+1))),ROWS($1:130))))</f>
        <v/>
      </c>
    </row>
    <row r="133" spans="20:23" ht="18.75" customHeight="1" x14ac:dyDescent="0.25">
      <c r="T133" s="3" t="str">
        <f ca="1">IF(ROWS($1:131)&lt;=SUMPRODUCT((CritG)*1),ROWS($1:131),"")</f>
        <v/>
      </c>
      <c r="U133" s="2" t="str">
        <f t="array" aca="1" ref="U133" ca="1">IF($T133="","",INDEX(Client,SMALL(IF(CritG*1&gt;0,ROW(INDIRECT("$1:$"&amp;DD-ROW($B$3)+1))),ROWS($1:131))))</f>
        <v/>
      </c>
      <c r="V133" s="25" t="str">
        <f t="array" aca="1" ref="V133" ca="1">IF($T133="","",INDEX(Comd,SMALL(IF(CritG*1&gt;0,ROW(INDIRECT("$1:$"&amp;DD-ROW($B$3)+1))),ROWS($1:131))))</f>
        <v/>
      </c>
      <c r="W133" s="4" t="str">
        <f t="array" aca="1" ref="W133" ca="1">IF($T133="","",INDEX(Prix,SMALL(IF(CritG*1&gt;0,ROW(INDIRECT("$1:$"&amp;DD-ROW($B$3)+1))),ROWS($1:131))))</f>
        <v/>
      </c>
    </row>
    <row r="134" spans="20:23" ht="18.75" customHeight="1" x14ac:dyDescent="0.25">
      <c r="T134" s="3" t="str">
        <f ca="1">IF(ROWS($1:132)&lt;=SUMPRODUCT((CritG)*1),ROWS($1:132),"")</f>
        <v/>
      </c>
      <c r="U134" s="2" t="str">
        <f t="array" aca="1" ref="U134" ca="1">IF($T134="","",INDEX(Client,SMALL(IF(CritG*1&gt;0,ROW(INDIRECT("$1:$"&amp;DD-ROW($B$3)+1))),ROWS($1:132))))</f>
        <v/>
      </c>
      <c r="V134" s="25" t="str">
        <f t="array" aca="1" ref="V134" ca="1">IF($T134="","",INDEX(Comd,SMALL(IF(CritG*1&gt;0,ROW(INDIRECT("$1:$"&amp;DD-ROW($B$3)+1))),ROWS($1:132))))</f>
        <v/>
      </c>
      <c r="W134" s="4" t="str">
        <f t="array" aca="1" ref="W134" ca="1">IF($T134="","",INDEX(Prix,SMALL(IF(CritG*1&gt;0,ROW(INDIRECT("$1:$"&amp;DD-ROW($B$3)+1))),ROWS($1:132))))</f>
        <v/>
      </c>
    </row>
    <row r="135" spans="20:23" ht="18.75" customHeight="1" x14ac:dyDescent="0.25">
      <c r="T135" s="3" t="str">
        <f ca="1">IF(ROWS($1:133)&lt;=SUMPRODUCT((CritG)*1),ROWS($1:133),"")</f>
        <v/>
      </c>
      <c r="U135" s="2" t="str">
        <f t="array" aca="1" ref="U135" ca="1">IF($T135="","",INDEX(Client,SMALL(IF(CritG*1&gt;0,ROW(INDIRECT("$1:$"&amp;DD-ROW($B$3)+1))),ROWS($1:133))))</f>
        <v/>
      </c>
      <c r="V135" s="25" t="str">
        <f t="array" aca="1" ref="V135" ca="1">IF($T135="","",INDEX(Comd,SMALL(IF(CritG*1&gt;0,ROW(INDIRECT("$1:$"&amp;DD-ROW($B$3)+1))),ROWS($1:133))))</f>
        <v/>
      </c>
      <c r="W135" s="4" t="str">
        <f t="array" aca="1" ref="W135" ca="1">IF($T135="","",INDEX(Prix,SMALL(IF(CritG*1&gt;0,ROW(INDIRECT("$1:$"&amp;DD-ROW($B$3)+1))),ROWS($1:133))))</f>
        <v/>
      </c>
    </row>
    <row r="136" spans="20:23" ht="18.75" customHeight="1" x14ac:dyDescent="0.25">
      <c r="T136" s="3" t="str">
        <f ca="1">IF(ROWS($1:134)&lt;=SUMPRODUCT((CritG)*1),ROWS($1:134),"")</f>
        <v/>
      </c>
      <c r="U136" s="2" t="str">
        <f t="array" aca="1" ref="U136" ca="1">IF($T136="","",INDEX(Client,SMALL(IF(CritG*1&gt;0,ROW(INDIRECT("$1:$"&amp;DD-ROW($B$3)+1))),ROWS($1:134))))</f>
        <v/>
      </c>
      <c r="V136" s="25" t="str">
        <f t="array" aca="1" ref="V136" ca="1">IF($T136="","",INDEX(Comd,SMALL(IF(CritG*1&gt;0,ROW(INDIRECT("$1:$"&amp;DD-ROW($B$3)+1))),ROWS($1:134))))</f>
        <v/>
      </c>
      <c r="W136" s="4" t="str">
        <f t="array" aca="1" ref="W136" ca="1">IF($T136="","",INDEX(Prix,SMALL(IF(CritG*1&gt;0,ROW(INDIRECT("$1:$"&amp;DD-ROW($B$3)+1))),ROWS($1:134))))</f>
        <v/>
      </c>
    </row>
    <row r="137" spans="20:23" ht="18.75" customHeight="1" x14ac:dyDescent="0.25">
      <c r="T137" s="3" t="str">
        <f ca="1">IF(ROWS($1:135)&lt;=SUMPRODUCT((CritG)*1),ROWS($1:135),"")</f>
        <v/>
      </c>
      <c r="U137" s="2" t="str">
        <f t="array" aca="1" ref="U137" ca="1">IF($T137="","",INDEX(Client,SMALL(IF(CritG*1&gt;0,ROW(INDIRECT("$1:$"&amp;DD-ROW($B$3)+1))),ROWS($1:135))))</f>
        <v/>
      </c>
      <c r="V137" s="25" t="str">
        <f t="array" aca="1" ref="V137" ca="1">IF($T137="","",INDEX(Comd,SMALL(IF(CritG*1&gt;0,ROW(INDIRECT("$1:$"&amp;DD-ROW($B$3)+1))),ROWS($1:135))))</f>
        <v/>
      </c>
      <c r="W137" s="4" t="str">
        <f t="array" aca="1" ref="W137" ca="1">IF($T137="","",INDEX(Prix,SMALL(IF(CritG*1&gt;0,ROW(INDIRECT("$1:$"&amp;DD-ROW($B$3)+1))),ROWS($1:135))))</f>
        <v/>
      </c>
    </row>
    <row r="138" spans="20:23" ht="18.75" customHeight="1" x14ac:dyDescent="0.25">
      <c r="T138" s="3" t="str">
        <f ca="1">IF(ROWS($1:136)&lt;=SUMPRODUCT((CritG)*1),ROWS($1:136),"")</f>
        <v/>
      </c>
      <c r="U138" s="2" t="str">
        <f t="array" aca="1" ref="U138" ca="1">IF($T138="","",INDEX(Client,SMALL(IF(CritG*1&gt;0,ROW(INDIRECT("$1:$"&amp;DD-ROW($B$3)+1))),ROWS($1:136))))</f>
        <v/>
      </c>
      <c r="V138" s="25" t="str">
        <f t="array" aca="1" ref="V138" ca="1">IF($T138="","",INDEX(Comd,SMALL(IF(CritG*1&gt;0,ROW(INDIRECT("$1:$"&amp;DD-ROW($B$3)+1))),ROWS($1:136))))</f>
        <v/>
      </c>
      <c r="W138" s="4" t="str">
        <f t="array" aca="1" ref="W138" ca="1">IF($T138="","",INDEX(Prix,SMALL(IF(CritG*1&gt;0,ROW(INDIRECT("$1:$"&amp;DD-ROW($B$3)+1))),ROWS($1:136))))</f>
        <v/>
      </c>
    </row>
    <row r="139" spans="20:23" ht="18.75" customHeight="1" x14ac:dyDescent="0.25">
      <c r="T139" s="3" t="str">
        <f ca="1">IF(ROWS($1:137)&lt;=SUMPRODUCT((CritG)*1),ROWS($1:137),"")</f>
        <v/>
      </c>
      <c r="U139" s="2" t="str">
        <f t="array" aca="1" ref="U139" ca="1">IF($T139="","",INDEX(Client,SMALL(IF(CritG*1&gt;0,ROW(INDIRECT("$1:$"&amp;DD-ROW($B$3)+1))),ROWS($1:137))))</f>
        <v/>
      </c>
      <c r="V139" s="25" t="str">
        <f t="array" aca="1" ref="V139" ca="1">IF($T139="","",INDEX(Comd,SMALL(IF(CritG*1&gt;0,ROW(INDIRECT("$1:$"&amp;DD-ROW($B$3)+1))),ROWS($1:137))))</f>
        <v/>
      </c>
      <c r="W139" s="4" t="str">
        <f t="array" aca="1" ref="W139" ca="1">IF($T139="","",INDEX(Prix,SMALL(IF(CritG*1&gt;0,ROW(INDIRECT("$1:$"&amp;DD-ROW($B$3)+1))),ROWS($1:137))))</f>
        <v/>
      </c>
    </row>
    <row r="140" spans="20:23" ht="18.75" customHeight="1" x14ac:dyDescent="0.25">
      <c r="T140" s="3" t="str">
        <f ca="1">IF(ROWS($1:138)&lt;=SUMPRODUCT((CritG)*1),ROWS($1:138),"")</f>
        <v/>
      </c>
      <c r="U140" s="2" t="str">
        <f t="array" aca="1" ref="U140" ca="1">IF($T140="","",INDEX(Client,SMALL(IF(CritG*1&gt;0,ROW(INDIRECT("$1:$"&amp;DD-ROW($B$3)+1))),ROWS($1:138))))</f>
        <v/>
      </c>
      <c r="V140" s="25" t="str">
        <f t="array" aca="1" ref="V140" ca="1">IF($T140="","",INDEX(Comd,SMALL(IF(CritG*1&gt;0,ROW(INDIRECT("$1:$"&amp;DD-ROW($B$3)+1))),ROWS($1:138))))</f>
        <v/>
      </c>
      <c r="W140" s="4" t="str">
        <f t="array" aca="1" ref="W140" ca="1">IF($T140="","",INDEX(Prix,SMALL(IF(CritG*1&gt;0,ROW(INDIRECT("$1:$"&amp;DD-ROW($B$3)+1))),ROWS($1:138))))</f>
        <v/>
      </c>
    </row>
    <row r="141" spans="20:23" ht="18.75" customHeight="1" x14ac:dyDescent="0.25">
      <c r="T141" s="3" t="str">
        <f ca="1">IF(ROWS($1:139)&lt;=SUMPRODUCT((CritG)*1),ROWS($1:139),"")</f>
        <v/>
      </c>
      <c r="U141" s="2" t="str">
        <f t="array" aca="1" ref="U141" ca="1">IF($T141="","",INDEX(Client,SMALL(IF(CritG*1&gt;0,ROW(INDIRECT("$1:$"&amp;DD-ROW($B$3)+1))),ROWS($1:139))))</f>
        <v/>
      </c>
      <c r="V141" s="25" t="str">
        <f t="array" aca="1" ref="V141" ca="1">IF($T141="","",INDEX(Comd,SMALL(IF(CritG*1&gt;0,ROW(INDIRECT("$1:$"&amp;DD-ROW($B$3)+1))),ROWS($1:139))))</f>
        <v/>
      </c>
      <c r="W141" s="4" t="str">
        <f t="array" aca="1" ref="W141" ca="1">IF($T141="","",INDEX(Prix,SMALL(IF(CritG*1&gt;0,ROW(INDIRECT("$1:$"&amp;DD-ROW($B$3)+1))),ROWS($1:139))))</f>
        <v/>
      </c>
    </row>
    <row r="142" spans="20:23" ht="18.75" customHeight="1" x14ac:dyDescent="0.25">
      <c r="T142" s="3" t="str">
        <f ca="1">IF(ROWS($1:140)&lt;=SUMPRODUCT((CritG)*1),ROWS($1:140),"")</f>
        <v/>
      </c>
      <c r="U142" s="2" t="str">
        <f t="array" aca="1" ref="U142" ca="1">IF($T142="","",INDEX(Client,SMALL(IF(CritG*1&gt;0,ROW(INDIRECT("$1:$"&amp;DD-ROW($B$3)+1))),ROWS($1:140))))</f>
        <v/>
      </c>
      <c r="V142" s="25" t="str">
        <f t="array" aca="1" ref="V142" ca="1">IF($T142="","",INDEX(Comd,SMALL(IF(CritG*1&gt;0,ROW(INDIRECT("$1:$"&amp;DD-ROW($B$3)+1))),ROWS($1:140))))</f>
        <v/>
      </c>
      <c r="W142" s="4" t="str">
        <f t="array" aca="1" ref="W142" ca="1">IF($T142="","",INDEX(Prix,SMALL(IF(CritG*1&gt;0,ROW(INDIRECT("$1:$"&amp;DD-ROW($B$3)+1))),ROWS($1:140))))</f>
        <v/>
      </c>
    </row>
    <row r="143" spans="20:23" ht="18.75" customHeight="1" x14ac:dyDescent="0.25">
      <c r="T143" s="3" t="str">
        <f ca="1">IF(ROWS($1:141)&lt;=SUMPRODUCT((CritG)*1),ROWS($1:141),"")</f>
        <v/>
      </c>
      <c r="U143" s="2" t="str">
        <f t="array" aca="1" ref="U143" ca="1">IF($T143="","",INDEX(Client,SMALL(IF(CritG*1&gt;0,ROW(INDIRECT("$1:$"&amp;DD-ROW($B$3)+1))),ROWS($1:141))))</f>
        <v/>
      </c>
      <c r="V143" s="25" t="str">
        <f t="array" aca="1" ref="V143" ca="1">IF($T143="","",INDEX(Comd,SMALL(IF(CritG*1&gt;0,ROW(INDIRECT("$1:$"&amp;DD-ROW($B$3)+1))),ROWS($1:141))))</f>
        <v/>
      </c>
      <c r="W143" s="4" t="str">
        <f t="array" aca="1" ref="W143" ca="1">IF($T143="","",INDEX(Prix,SMALL(IF(CritG*1&gt;0,ROW(INDIRECT("$1:$"&amp;DD-ROW($B$3)+1))),ROWS($1:141))))</f>
        <v/>
      </c>
    </row>
    <row r="144" spans="20:23" ht="18.75" customHeight="1" x14ac:dyDescent="0.25">
      <c r="T144" s="3" t="str">
        <f ca="1">IF(ROWS($1:142)&lt;=SUMPRODUCT((CritG)*1),ROWS($1:142),"")</f>
        <v/>
      </c>
      <c r="U144" s="2" t="str">
        <f t="array" aca="1" ref="U144" ca="1">IF($T144="","",INDEX(Client,SMALL(IF(CritG*1&gt;0,ROW(INDIRECT("$1:$"&amp;DD-ROW($B$3)+1))),ROWS($1:142))))</f>
        <v/>
      </c>
      <c r="V144" s="25" t="str">
        <f t="array" aca="1" ref="V144" ca="1">IF($T144="","",INDEX(Comd,SMALL(IF(CritG*1&gt;0,ROW(INDIRECT("$1:$"&amp;DD-ROW($B$3)+1))),ROWS($1:142))))</f>
        <v/>
      </c>
      <c r="W144" s="4" t="str">
        <f t="array" aca="1" ref="W144" ca="1">IF($T144="","",INDEX(Prix,SMALL(IF(CritG*1&gt;0,ROW(INDIRECT("$1:$"&amp;DD-ROW($B$3)+1))),ROWS($1:142))))</f>
        <v/>
      </c>
    </row>
    <row r="145" spans="20:23" ht="18.75" customHeight="1" x14ac:dyDescent="0.25">
      <c r="T145" s="3" t="str">
        <f ca="1">IF(ROWS($1:143)&lt;=SUMPRODUCT((CritG)*1),ROWS($1:143),"")</f>
        <v/>
      </c>
      <c r="U145" s="2" t="str">
        <f t="array" aca="1" ref="U145" ca="1">IF($T145="","",INDEX(Client,SMALL(IF(CritG*1&gt;0,ROW(INDIRECT("$1:$"&amp;DD-ROW($B$3)+1))),ROWS($1:143))))</f>
        <v/>
      </c>
      <c r="V145" s="25" t="str">
        <f t="array" aca="1" ref="V145" ca="1">IF($T145="","",INDEX(Comd,SMALL(IF(CritG*1&gt;0,ROW(INDIRECT("$1:$"&amp;DD-ROW($B$3)+1))),ROWS($1:143))))</f>
        <v/>
      </c>
      <c r="W145" s="4" t="str">
        <f t="array" aca="1" ref="W145" ca="1">IF($T145="","",INDEX(Prix,SMALL(IF(CritG*1&gt;0,ROW(INDIRECT("$1:$"&amp;DD-ROW($B$3)+1))),ROWS($1:143))))</f>
        <v/>
      </c>
    </row>
    <row r="146" spans="20:23" ht="18.75" customHeight="1" x14ac:dyDescent="0.25">
      <c r="T146" s="3" t="str">
        <f ca="1">IF(ROWS($1:144)&lt;=SUMPRODUCT((CritG)*1),ROWS($1:144),"")</f>
        <v/>
      </c>
      <c r="U146" s="2" t="str">
        <f t="array" aca="1" ref="U146" ca="1">IF($T146="","",INDEX(Client,SMALL(IF(CritG*1&gt;0,ROW(INDIRECT("$1:$"&amp;DD-ROW($B$3)+1))),ROWS($1:144))))</f>
        <v/>
      </c>
      <c r="V146" s="25" t="str">
        <f t="array" aca="1" ref="V146" ca="1">IF($T146="","",INDEX(Comd,SMALL(IF(CritG*1&gt;0,ROW(INDIRECT("$1:$"&amp;DD-ROW($B$3)+1))),ROWS($1:144))))</f>
        <v/>
      </c>
      <c r="W146" s="4" t="str">
        <f t="array" aca="1" ref="W146" ca="1">IF($T146="","",INDEX(Prix,SMALL(IF(CritG*1&gt;0,ROW(INDIRECT("$1:$"&amp;DD-ROW($B$3)+1))),ROWS($1:144))))</f>
        <v/>
      </c>
    </row>
    <row r="147" spans="20:23" ht="18.75" customHeight="1" x14ac:dyDescent="0.25">
      <c r="T147" s="3" t="str">
        <f ca="1">IF(ROWS($1:145)&lt;=SUMPRODUCT((CritG)*1),ROWS($1:145),"")</f>
        <v/>
      </c>
      <c r="U147" s="2" t="str">
        <f t="array" aca="1" ref="U147" ca="1">IF($T147="","",INDEX(Client,SMALL(IF(CritG*1&gt;0,ROW(INDIRECT("$1:$"&amp;DD-ROW($B$3)+1))),ROWS($1:145))))</f>
        <v/>
      </c>
      <c r="V147" s="25" t="str">
        <f t="array" aca="1" ref="V147" ca="1">IF($T147="","",INDEX(Comd,SMALL(IF(CritG*1&gt;0,ROW(INDIRECT("$1:$"&amp;DD-ROW($B$3)+1))),ROWS($1:145))))</f>
        <v/>
      </c>
      <c r="W147" s="4" t="str">
        <f t="array" aca="1" ref="W147" ca="1">IF($T147="","",INDEX(Prix,SMALL(IF(CritG*1&gt;0,ROW(INDIRECT("$1:$"&amp;DD-ROW($B$3)+1))),ROWS($1:145))))</f>
        <v/>
      </c>
    </row>
    <row r="148" spans="20:23" ht="18.75" customHeight="1" x14ac:dyDescent="0.25">
      <c r="T148" s="3" t="str">
        <f ca="1">IF(ROWS($1:146)&lt;=SUMPRODUCT((CritG)*1),ROWS($1:146),"")</f>
        <v/>
      </c>
      <c r="U148" s="2" t="str">
        <f t="array" aca="1" ref="U148" ca="1">IF($T148="","",INDEX(Client,SMALL(IF(CritG*1&gt;0,ROW(INDIRECT("$1:$"&amp;DD-ROW($B$3)+1))),ROWS($1:146))))</f>
        <v/>
      </c>
      <c r="V148" s="25" t="str">
        <f t="array" aca="1" ref="V148" ca="1">IF($T148="","",INDEX(Comd,SMALL(IF(CritG*1&gt;0,ROW(INDIRECT("$1:$"&amp;DD-ROW($B$3)+1))),ROWS($1:146))))</f>
        <v/>
      </c>
      <c r="W148" s="4" t="str">
        <f t="array" aca="1" ref="W148" ca="1">IF($T148="","",INDEX(Prix,SMALL(IF(CritG*1&gt;0,ROW(INDIRECT("$1:$"&amp;DD-ROW($B$3)+1))),ROWS($1:146))))</f>
        <v/>
      </c>
    </row>
    <row r="149" spans="20:23" ht="18.75" customHeight="1" x14ac:dyDescent="0.25">
      <c r="T149" s="3" t="str">
        <f ca="1">IF(ROWS($1:147)&lt;=SUMPRODUCT((CritG)*1),ROWS($1:147),"")</f>
        <v/>
      </c>
      <c r="U149" s="2" t="str">
        <f t="array" aca="1" ref="U149" ca="1">IF($T149="","",INDEX(Client,SMALL(IF(CritG*1&gt;0,ROW(INDIRECT("$1:$"&amp;DD-ROW($B$3)+1))),ROWS($1:147))))</f>
        <v/>
      </c>
      <c r="V149" s="25" t="str">
        <f t="array" aca="1" ref="V149" ca="1">IF($T149="","",INDEX(Comd,SMALL(IF(CritG*1&gt;0,ROW(INDIRECT("$1:$"&amp;DD-ROW($B$3)+1))),ROWS($1:147))))</f>
        <v/>
      </c>
      <c r="W149" s="4" t="str">
        <f t="array" aca="1" ref="W149" ca="1">IF($T149="","",INDEX(Prix,SMALL(IF(CritG*1&gt;0,ROW(INDIRECT("$1:$"&amp;DD-ROW($B$3)+1))),ROWS($1:147))))</f>
        <v/>
      </c>
    </row>
    <row r="150" spans="20:23" ht="18.75" customHeight="1" x14ac:dyDescent="0.25">
      <c r="T150" s="3" t="str">
        <f ca="1">IF(ROWS($1:148)&lt;=SUMPRODUCT((CritG)*1),ROWS($1:148),"")</f>
        <v/>
      </c>
      <c r="U150" s="2" t="str">
        <f t="array" aca="1" ref="U150" ca="1">IF($T150="","",INDEX(Client,SMALL(IF(CritG*1&gt;0,ROW(INDIRECT("$1:$"&amp;DD-ROW($B$3)+1))),ROWS($1:148))))</f>
        <v/>
      </c>
      <c r="V150" s="25" t="str">
        <f t="array" aca="1" ref="V150" ca="1">IF($T150="","",INDEX(Comd,SMALL(IF(CritG*1&gt;0,ROW(INDIRECT("$1:$"&amp;DD-ROW($B$3)+1))),ROWS($1:148))))</f>
        <v/>
      </c>
      <c r="W150" s="4" t="str">
        <f t="array" aca="1" ref="W150" ca="1">IF($T150="","",INDEX(Prix,SMALL(IF(CritG*1&gt;0,ROW(INDIRECT("$1:$"&amp;DD-ROW($B$3)+1))),ROWS($1:148))))</f>
        <v/>
      </c>
    </row>
    <row r="151" spans="20:23" ht="18.75" customHeight="1" x14ac:dyDescent="0.25">
      <c r="T151" s="3" t="str">
        <f ca="1">IF(ROWS($1:149)&lt;=SUMPRODUCT((CritG)*1),ROWS($1:149),"")</f>
        <v/>
      </c>
      <c r="U151" s="2" t="str">
        <f t="array" aca="1" ref="U151" ca="1">IF($T151="","",INDEX(Client,SMALL(IF(CritG*1&gt;0,ROW(INDIRECT("$1:$"&amp;DD-ROW($B$3)+1))),ROWS($1:149))))</f>
        <v/>
      </c>
      <c r="V151" s="25" t="str">
        <f t="array" aca="1" ref="V151" ca="1">IF($T151="","",INDEX(Comd,SMALL(IF(CritG*1&gt;0,ROW(INDIRECT("$1:$"&amp;DD-ROW($B$3)+1))),ROWS($1:149))))</f>
        <v/>
      </c>
      <c r="W151" s="4" t="str">
        <f t="array" aca="1" ref="W151" ca="1">IF($T151="","",INDEX(Prix,SMALL(IF(CritG*1&gt;0,ROW(INDIRECT("$1:$"&amp;DD-ROW($B$3)+1))),ROWS($1:149))))</f>
        <v/>
      </c>
    </row>
    <row r="152" spans="20:23" ht="18.75" customHeight="1" x14ac:dyDescent="0.25">
      <c r="T152" s="3" t="str">
        <f ca="1">IF(ROWS($1:150)&lt;=SUMPRODUCT((CritG)*1),ROWS($1:150),"")</f>
        <v/>
      </c>
      <c r="U152" s="2" t="str">
        <f t="array" aca="1" ref="U152" ca="1">IF($T152="","",INDEX(Client,SMALL(IF(CritG*1&gt;0,ROW(INDIRECT("$1:$"&amp;DD-ROW($B$3)+1))),ROWS($1:150))))</f>
        <v/>
      </c>
      <c r="V152" s="25" t="str">
        <f t="array" aca="1" ref="V152" ca="1">IF($T152="","",INDEX(Comd,SMALL(IF(CritG*1&gt;0,ROW(INDIRECT("$1:$"&amp;DD-ROW($B$3)+1))),ROWS($1:150))))</f>
        <v/>
      </c>
      <c r="W152" s="4" t="str">
        <f t="array" aca="1" ref="W152" ca="1">IF($T152="","",INDEX(Prix,SMALL(IF(CritG*1&gt;0,ROW(INDIRECT("$1:$"&amp;DD-ROW($B$3)+1))),ROWS($1:150))))</f>
        <v/>
      </c>
    </row>
    <row r="153" spans="20:23" ht="18.75" customHeight="1" x14ac:dyDescent="0.25">
      <c r="T153" s="3" t="str">
        <f ca="1">IF(ROWS($1:151)&lt;=SUMPRODUCT((CritG)*1),ROWS($1:151),"")</f>
        <v/>
      </c>
      <c r="U153" s="2" t="str">
        <f t="array" aca="1" ref="U153" ca="1">IF($T153="","",INDEX(Client,SMALL(IF(CritG*1&gt;0,ROW(INDIRECT("$1:$"&amp;DD-ROW($B$3)+1))),ROWS($1:151))))</f>
        <v/>
      </c>
      <c r="V153" s="25" t="str">
        <f t="array" aca="1" ref="V153" ca="1">IF($T153="","",INDEX(Comd,SMALL(IF(CritG*1&gt;0,ROW(INDIRECT("$1:$"&amp;DD-ROW($B$3)+1))),ROWS($1:151))))</f>
        <v/>
      </c>
      <c r="W153" s="4" t="str">
        <f t="array" aca="1" ref="W153" ca="1">IF($T153="","",INDEX(Prix,SMALL(IF(CritG*1&gt;0,ROW(INDIRECT("$1:$"&amp;DD-ROW($B$3)+1))),ROWS($1:151))))</f>
        <v/>
      </c>
    </row>
    <row r="154" spans="20:23" ht="18.75" customHeight="1" x14ac:dyDescent="0.25">
      <c r="T154" s="3" t="str">
        <f ca="1">IF(ROWS($1:152)&lt;=SUMPRODUCT((CritG)*1),ROWS($1:152),"")</f>
        <v/>
      </c>
      <c r="U154" s="2" t="str">
        <f t="array" aca="1" ref="U154" ca="1">IF($T154="","",INDEX(Client,SMALL(IF(CritG*1&gt;0,ROW(INDIRECT("$1:$"&amp;DD-ROW($B$3)+1))),ROWS($1:152))))</f>
        <v/>
      </c>
      <c r="V154" s="25" t="str">
        <f t="array" aca="1" ref="V154" ca="1">IF($T154="","",INDEX(Comd,SMALL(IF(CritG*1&gt;0,ROW(INDIRECT("$1:$"&amp;DD-ROW($B$3)+1))),ROWS($1:152))))</f>
        <v/>
      </c>
      <c r="W154" s="4" t="str">
        <f t="array" aca="1" ref="W154" ca="1">IF($T154="","",INDEX(Prix,SMALL(IF(CritG*1&gt;0,ROW(INDIRECT("$1:$"&amp;DD-ROW($B$3)+1))),ROWS($1:152))))</f>
        <v/>
      </c>
    </row>
    <row r="155" spans="20:23" ht="18.75" customHeight="1" x14ac:dyDescent="0.25">
      <c r="T155" s="3" t="str">
        <f ca="1">IF(ROWS($1:153)&lt;=SUMPRODUCT((CritG)*1),ROWS($1:153),"")</f>
        <v/>
      </c>
      <c r="U155" s="2" t="str">
        <f t="array" aca="1" ref="U155" ca="1">IF($T155="","",INDEX(Client,SMALL(IF(CritG*1&gt;0,ROW(INDIRECT("$1:$"&amp;DD-ROW($B$3)+1))),ROWS($1:153))))</f>
        <v/>
      </c>
      <c r="V155" s="25" t="str">
        <f t="array" aca="1" ref="V155" ca="1">IF($T155="","",INDEX(Comd,SMALL(IF(CritG*1&gt;0,ROW(INDIRECT("$1:$"&amp;DD-ROW($B$3)+1))),ROWS($1:153))))</f>
        <v/>
      </c>
      <c r="W155" s="4" t="str">
        <f t="array" aca="1" ref="W155" ca="1">IF($T155="","",INDEX(Prix,SMALL(IF(CritG*1&gt;0,ROW(INDIRECT("$1:$"&amp;DD-ROW($B$3)+1))),ROWS($1:153))))</f>
        <v/>
      </c>
    </row>
    <row r="156" spans="20:23" ht="18.75" customHeight="1" x14ac:dyDescent="0.25">
      <c r="T156" s="3" t="str">
        <f ca="1">IF(ROWS($1:154)&lt;=SUMPRODUCT((CritG)*1),ROWS($1:154),"")</f>
        <v/>
      </c>
      <c r="U156" s="2" t="str">
        <f t="array" aca="1" ref="U156" ca="1">IF($T156="","",INDEX(Client,SMALL(IF(CritG*1&gt;0,ROW(INDIRECT("$1:$"&amp;DD-ROW($B$3)+1))),ROWS($1:154))))</f>
        <v/>
      </c>
      <c r="V156" s="25" t="str">
        <f t="array" aca="1" ref="V156" ca="1">IF($T156="","",INDEX(Comd,SMALL(IF(CritG*1&gt;0,ROW(INDIRECT("$1:$"&amp;DD-ROW($B$3)+1))),ROWS($1:154))))</f>
        <v/>
      </c>
      <c r="W156" s="4" t="str">
        <f t="array" aca="1" ref="W156" ca="1">IF($T156="","",INDEX(Prix,SMALL(IF(CritG*1&gt;0,ROW(INDIRECT("$1:$"&amp;DD-ROW($B$3)+1))),ROWS($1:154))))</f>
        <v/>
      </c>
    </row>
    <row r="157" spans="20:23" ht="18.75" customHeight="1" x14ac:dyDescent="0.25">
      <c r="T157" s="3" t="str">
        <f ca="1">IF(ROWS($1:155)&lt;=SUMPRODUCT((CritG)*1),ROWS($1:155),"")</f>
        <v/>
      </c>
      <c r="U157" s="2" t="str">
        <f t="array" aca="1" ref="U157" ca="1">IF($T157="","",INDEX(Client,SMALL(IF(CritG*1&gt;0,ROW(INDIRECT("$1:$"&amp;DD-ROW($B$3)+1))),ROWS($1:155))))</f>
        <v/>
      </c>
      <c r="V157" s="25" t="str">
        <f t="array" aca="1" ref="V157" ca="1">IF($T157="","",INDEX(Comd,SMALL(IF(CritG*1&gt;0,ROW(INDIRECT("$1:$"&amp;DD-ROW($B$3)+1))),ROWS($1:155))))</f>
        <v/>
      </c>
      <c r="W157" s="4" t="str">
        <f t="array" aca="1" ref="W157" ca="1">IF($T157="","",INDEX(Prix,SMALL(IF(CritG*1&gt;0,ROW(INDIRECT("$1:$"&amp;DD-ROW($B$3)+1))),ROWS($1:155))))</f>
        <v/>
      </c>
    </row>
    <row r="158" spans="20:23" ht="18.75" customHeight="1" x14ac:dyDescent="0.25">
      <c r="T158" s="3" t="str">
        <f ca="1">IF(ROWS($1:156)&lt;=SUMPRODUCT((CritG)*1),ROWS($1:156),"")</f>
        <v/>
      </c>
      <c r="U158" s="2" t="str">
        <f t="array" aca="1" ref="U158" ca="1">IF($T158="","",INDEX(Client,SMALL(IF(CritG*1&gt;0,ROW(INDIRECT("$1:$"&amp;DD-ROW($B$3)+1))),ROWS($1:156))))</f>
        <v/>
      </c>
      <c r="V158" s="25" t="str">
        <f t="array" aca="1" ref="V158" ca="1">IF($T158="","",INDEX(Comd,SMALL(IF(CritG*1&gt;0,ROW(INDIRECT("$1:$"&amp;DD-ROW($B$3)+1))),ROWS($1:156))))</f>
        <v/>
      </c>
      <c r="W158" s="4" t="str">
        <f t="array" aca="1" ref="W158" ca="1">IF($T158="","",INDEX(Prix,SMALL(IF(CritG*1&gt;0,ROW(INDIRECT("$1:$"&amp;DD-ROW($B$3)+1))),ROWS($1:156))))</f>
        <v/>
      </c>
    </row>
    <row r="159" spans="20:23" ht="18.75" customHeight="1" x14ac:dyDescent="0.25">
      <c r="T159" s="3" t="str">
        <f ca="1">IF(ROWS($1:157)&lt;=SUMPRODUCT((CritG)*1),ROWS($1:157),"")</f>
        <v/>
      </c>
      <c r="U159" s="2" t="str">
        <f t="array" aca="1" ref="U159" ca="1">IF($T159="","",INDEX(Client,SMALL(IF(CritG*1&gt;0,ROW(INDIRECT("$1:$"&amp;DD-ROW($B$3)+1))),ROWS($1:157))))</f>
        <v/>
      </c>
      <c r="V159" s="25" t="str">
        <f t="array" aca="1" ref="V159" ca="1">IF($T159="","",INDEX(Comd,SMALL(IF(CritG*1&gt;0,ROW(INDIRECT("$1:$"&amp;DD-ROW($B$3)+1))),ROWS($1:157))))</f>
        <v/>
      </c>
      <c r="W159" s="4" t="str">
        <f t="array" aca="1" ref="W159" ca="1">IF($T159="","",INDEX(Prix,SMALL(IF(CritG*1&gt;0,ROW(INDIRECT("$1:$"&amp;DD-ROW($B$3)+1))),ROWS($1:157))))</f>
        <v/>
      </c>
    </row>
    <row r="160" spans="20:23" ht="18.75" customHeight="1" x14ac:dyDescent="0.25">
      <c r="T160" s="3" t="str">
        <f ca="1">IF(ROWS($1:158)&lt;=SUMPRODUCT((CritG)*1),ROWS($1:158),"")</f>
        <v/>
      </c>
      <c r="U160" s="2" t="str">
        <f t="array" aca="1" ref="U160" ca="1">IF($T160="","",INDEX(Client,SMALL(IF(CritG*1&gt;0,ROW(INDIRECT("$1:$"&amp;DD-ROW($B$3)+1))),ROWS($1:158))))</f>
        <v/>
      </c>
      <c r="V160" s="25" t="str">
        <f t="array" aca="1" ref="V160" ca="1">IF($T160="","",INDEX(Comd,SMALL(IF(CritG*1&gt;0,ROW(INDIRECT("$1:$"&amp;DD-ROW($B$3)+1))),ROWS($1:158))))</f>
        <v/>
      </c>
      <c r="W160" s="4" t="str">
        <f t="array" aca="1" ref="W160" ca="1">IF($T160="","",INDEX(Prix,SMALL(IF(CritG*1&gt;0,ROW(INDIRECT("$1:$"&amp;DD-ROW($B$3)+1))),ROWS($1:158))))</f>
        <v/>
      </c>
    </row>
    <row r="161" spans="20:23" ht="18.75" customHeight="1" x14ac:dyDescent="0.25">
      <c r="T161" s="3" t="str">
        <f ca="1">IF(ROWS($1:159)&lt;=SUMPRODUCT((CritG)*1),ROWS($1:159),"")</f>
        <v/>
      </c>
      <c r="U161" s="2" t="str">
        <f t="array" aca="1" ref="U161" ca="1">IF($T161="","",INDEX(Client,SMALL(IF(CritG*1&gt;0,ROW(INDIRECT("$1:$"&amp;DD-ROW($B$3)+1))),ROWS($1:159))))</f>
        <v/>
      </c>
      <c r="V161" s="25" t="str">
        <f t="array" aca="1" ref="V161" ca="1">IF($T161="","",INDEX(Comd,SMALL(IF(CritG*1&gt;0,ROW(INDIRECT("$1:$"&amp;DD-ROW($B$3)+1))),ROWS($1:159))))</f>
        <v/>
      </c>
      <c r="W161" s="4" t="str">
        <f t="array" aca="1" ref="W161" ca="1">IF($T161="","",INDEX(Prix,SMALL(IF(CritG*1&gt;0,ROW(INDIRECT("$1:$"&amp;DD-ROW($B$3)+1))),ROWS($1:159))))</f>
        <v/>
      </c>
    </row>
    <row r="162" spans="20:23" ht="18.75" customHeight="1" x14ac:dyDescent="0.25">
      <c r="T162" s="3" t="str">
        <f ca="1">IF(ROWS($1:160)&lt;=SUMPRODUCT((CritG)*1),ROWS($1:160),"")</f>
        <v/>
      </c>
      <c r="U162" s="2" t="str">
        <f t="array" aca="1" ref="U162" ca="1">IF($T162="","",INDEX(Client,SMALL(IF(CritG*1&gt;0,ROW(INDIRECT("$1:$"&amp;DD-ROW($B$3)+1))),ROWS($1:160))))</f>
        <v/>
      </c>
      <c r="V162" s="25" t="str">
        <f t="array" aca="1" ref="V162" ca="1">IF($T162="","",INDEX(Comd,SMALL(IF(CritG*1&gt;0,ROW(INDIRECT("$1:$"&amp;DD-ROW($B$3)+1))),ROWS($1:160))))</f>
        <v/>
      </c>
      <c r="W162" s="4" t="str">
        <f t="array" aca="1" ref="W162" ca="1">IF($T162="","",INDEX(Prix,SMALL(IF(CritG*1&gt;0,ROW(INDIRECT("$1:$"&amp;DD-ROW($B$3)+1))),ROWS($1:160))))</f>
        <v/>
      </c>
    </row>
    <row r="163" spans="20:23" ht="18.75" customHeight="1" x14ac:dyDescent="0.25">
      <c r="T163" s="3" t="str">
        <f ca="1">IF(ROWS($1:161)&lt;=SUMPRODUCT((CritG)*1),ROWS($1:161),"")</f>
        <v/>
      </c>
      <c r="U163" s="2" t="str">
        <f t="array" aca="1" ref="U163" ca="1">IF($T163="","",INDEX(Client,SMALL(IF(CritG*1&gt;0,ROW(INDIRECT("$1:$"&amp;DD-ROW($B$3)+1))),ROWS($1:161))))</f>
        <v/>
      </c>
      <c r="V163" s="25" t="str">
        <f t="array" aca="1" ref="V163" ca="1">IF($T163="","",INDEX(Comd,SMALL(IF(CritG*1&gt;0,ROW(INDIRECT("$1:$"&amp;DD-ROW($B$3)+1))),ROWS($1:161))))</f>
        <v/>
      </c>
      <c r="W163" s="4" t="str">
        <f t="array" aca="1" ref="W163" ca="1">IF($T163="","",INDEX(Prix,SMALL(IF(CritG*1&gt;0,ROW(INDIRECT("$1:$"&amp;DD-ROW($B$3)+1))),ROWS($1:161))))</f>
        <v/>
      </c>
    </row>
    <row r="164" spans="20:23" ht="18.75" customHeight="1" x14ac:dyDescent="0.25">
      <c r="T164" s="3" t="str">
        <f ca="1">IF(ROWS($1:162)&lt;=SUMPRODUCT((CritG)*1),ROWS($1:162),"")</f>
        <v/>
      </c>
      <c r="U164" s="2" t="str">
        <f t="array" aca="1" ref="U164" ca="1">IF($T164="","",INDEX(Client,SMALL(IF(CritG*1&gt;0,ROW(INDIRECT("$1:$"&amp;DD-ROW($B$3)+1))),ROWS($1:162))))</f>
        <v/>
      </c>
      <c r="V164" s="25" t="str">
        <f t="array" aca="1" ref="V164" ca="1">IF($T164="","",INDEX(Comd,SMALL(IF(CritG*1&gt;0,ROW(INDIRECT("$1:$"&amp;DD-ROW($B$3)+1))),ROWS($1:162))))</f>
        <v/>
      </c>
      <c r="W164" s="4" t="str">
        <f t="array" aca="1" ref="W164" ca="1">IF($T164="","",INDEX(Prix,SMALL(IF(CritG*1&gt;0,ROW(INDIRECT("$1:$"&amp;DD-ROW($B$3)+1))),ROWS($1:162))))</f>
        <v/>
      </c>
    </row>
    <row r="165" spans="20:23" ht="18.75" customHeight="1" x14ac:dyDescent="0.25">
      <c r="T165" s="3" t="str">
        <f ca="1">IF(ROWS($1:163)&lt;=SUMPRODUCT((CritG)*1),ROWS($1:163),"")</f>
        <v/>
      </c>
      <c r="U165" s="2" t="str">
        <f t="array" aca="1" ref="U165" ca="1">IF($T165="","",INDEX(Client,SMALL(IF(CritG*1&gt;0,ROW(INDIRECT("$1:$"&amp;DD-ROW($B$3)+1))),ROWS($1:163))))</f>
        <v/>
      </c>
      <c r="V165" s="25" t="str">
        <f t="array" aca="1" ref="V165" ca="1">IF($T165="","",INDEX(Comd,SMALL(IF(CritG*1&gt;0,ROW(INDIRECT("$1:$"&amp;DD-ROW($B$3)+1))),ROWS($1:163))))</f>
        <v/>
      </c>
      <c r="W165" s="4" t="str">
        <f t="array" aca="1" ref="W165" ca="1">IF($T165="","",INDEX(Prix,SMALL(IF(CritG*1&gt;0,ROW(INDIRECT("$1:$"&amp;DD-ROW($B$3)+1))),ROWS($1:163))))</f>
        <v/>
      </c>
    </row>
    <row r="166" spans="20:23" ht="18.75" customHeight="1" x14ac:dyDescent="0.25">
      <c r="T166" s="3" t="str">
        <f ca="1">IF(ROWS($1:164)&lt;=SUMPRODUCT((CritG)*1),ROWS($1:164),"")</f>
        <v/>
      </c>
      <c r="U166" s="2" t="str">
        <f t="array" aca="1" ref="U166" ca="1">IF($T166="","",INDEX(Client,SMALL(IF(CritG*1&gt;0,ROW(INDIRECT("$1:$"&amp;DD-ROW($B$3)+1))),ROWS($1:164))))</f>
        <v/>
      </c>
      <c r="V166" s="25" t="str">
        <f t="array" aca="1" ref="V166" ca="1">IF($T166="","",INDEX(Comd,SMALL(IF(CritG*1&gt;0,ROW(INDIRECT("$1:$"&amp;DD-ROW($B$3)+1))),ROWS($1:164))))</f>
        <v/>
      </c>
      <c r="W166" s="4" t="str">
        <f t="array" aca="1" ref="W166" ca="1">IF($T166="","",INDEX(Prix,SMALL(IF(CritG*1&gt;0,ROW(INDIRECT("$1:$"&amp;DD-ROW($B$3)+1))),ROWS($1:164))))</f>
        <v/>
      </c>
    </row>
    <row r="167" spans="20:23" ht="18.75" customHeight="1" x14ac:dyDescent="0.25">
      <c r="T167" s="3" t="str">
        <f ca="1">IF(ROWS($1:165)&lt;=SUMPRODUCT((CritG)*1),ROWS($1:165),"")</f>
        <v/>
      </c>
      <c r="U167" s="2" t="str">
        <f t="array" aca="1" ref="U167" ca="1">IF($T167="","",INDEX(Client,SMALL(IF(CritG*1&gt;0,ROW(INDIRECT("$1:$"&amp;DD-ROW($B$3)+1))),ROWS($1:165))))</f>
        <v/>
      </c>
      <c r="V167" s="25" t="str">
        <f t="array" aca="1" ref="V167" ca="1">IF($T167="","",INDEX(Comd,SMALL(IF(CritG*1&gt;0,ROW(INDIRECT("$1:$"&amp;DD-ROW($B$3)+1))),ROWS($1:165))))</f>
        <v/>
      </c>
      <c r="W167" s="4" t="str">
        <f t="array" aca="1" ref="W167" ca="1">IF($T167="","",INDEX(Prix,SMALL(IF(CritG*1&gt;0,ROW(INDIRECT("$1:$"&amp;DD-ROW($B$3)+1))),ROWS($1:165))))</f>
        <v/>
      </c>
    </row>
    <row r="168" spans="20:23" ht="18.75" customHeight="1" x14ac:dyDescent="0.25">
      <c r="T168" s="3" t="str">
        <f ca="1">IF(ROWS($1:166)&lt;=SUMPRODUCT((CritG)*1),ROWS($1:166),"")</f>
        <v/>
      </c>
      <c r="U168" s="2" t="str">
        <f t="array" aca="1" ref="U168" ca="1">IF($T168="","",INDEX(Client,SMALL(IF(CritG*1&gt;0,ROW(INDIRECT("$1:$"&amp;DD-ROW($B$3)+1))),ROWS($1:166))))</f>
        <v/>
      </c>
      <c r="V168" s="25" t="str">
        <f t="array" aca="1" ref="V168" ca="1">IF($T168="","",INDEX(Comd,SMALL(IF(CritG*1&gt;0,ROW(INDIRECT("$1:$"&amp;DD-ROW($B$3)+1))),ROWS($1:166))))</f>
        <v/>
      </c>
      <c r="W168" s="4" t="str">
        <f t="array" aca="1" ref="W168" ca="1">IF($T168="","",INDEX(Prix,SMALL(IF(CritG*1&gt;0,ROW(INDIRECT("$1:$"&amp;DD-ROW($B$3)+1))),ROWS($1:166))))</f>
        <v/>
      </c>
    </row>
    <row r="169" spans="20:23" ht="18.75" customHeight="1" x14ac:dyDescent="0.25">
      <c r="T169" s="3" t="str">
        <f ca="1">IF(ROWS($1:167)&lt;=SUMPRODUCT((CritG)*1),ROWS($1:167),"")</f>
        <v/>
      </c>
      <c r="U169" s="2" t="str">
        <f t="array" aca="1" ref="U169" ca="1">IF($T169="","",INDEX(Client,SMALL(IF(CritG*1&gt;0,ROW(INDIRECT("$1:$"&amp;DD-ROW($B$3)+1))),ROWS($1:167))))</f>
        <v/>
      </c>
      <c r="V169" s="25" t="str">
        <f t="array" aca="1" ref="V169" ca="1">IF($T169="","",INDEX(Comd,SMALL(IF(CritG*1&gt;0,ROW(INDIRECT("$1:$"&amp;DD-ROW($B$3)+1))),ROWS($1:167))))</f>
        <v/>
      </c>
      <c r="W169" s="4" t="str">
        <f t="array" aca="1" ref="W169" ca="1">IF($T169="","",INDEX(Prix,SMALL(IF(CritG*1&gt;0,ROW(INDIRECT("$1:$"&amp;DD-ROW($B$3)+1))),ROWS($1:167))))</f>
        <v/>
      </c>
    </row>
    <row r="170" spans="20:23" ht="18.75" customHeight="1" x14ac:dyDescent="0.25">
      <c r="T170" s="3" t="str">
        <f ca="1">IF(ROWS($1:168)&lt;=SUMPRODUCT((CritG)*1),ROWS($1:168),"")</f>
        <v/>
      </c>
      <c r="U170" s="2" t="str">
        <f t="array" aca="1" ref="U170" ca="1">IF($T170="","",INDEX(Client,SMALL(IF(CritG*1&gt;0,ROW(INDIRECT("$1:$"&amp;DD-ROW($B$3)+1))),ROWS($1:168))))</f>
        <v/>
      </c>
      <c r="V170" s="25" t="str">
        <f t="array" aca="1" ref="V170" ca="1">IF($T170="","",INDEX(Comd,SMALL(IF(CritG*1&gt;0,ROW(INDIRECT("$1:$"&amp;DD-ROW($B$3)+1))),ROWS($1:168))))</f>
        <v/>
      </c>
      <c r="W170" s="4" t="str">
        <f t="array" aca="1" ref="W170" ca="1">IF($T170="","",INDEX(Prix,SMALL(IF(CritG*1&gt;0,ROW(INDIRECT("$1:$"&amp;DD-ROW($B$3)+1))),ROWS($1:168))))</f>
        <v/>
      </c>
    </row>
    <row r="171" spans="20:23" ht="18.75" customHeight="1" x14ac:dyDescent="0.25">
      <c r="T171" s="3" t="str">
        <f ca="1">IF(ROWS($1:169)&lt;=SUMPRODUCT((CritG)*1),ROWS($1:169),"")</f>
        <v/>
      </c>
      <c r="U171" s="2" t="str">
        <f t="array" aca="1" ref="U171" ca="1">IF($T171="","",INDEX(Client,SMALL(IF(CritG*1&gt;0,ROW(INDIRECT("$1:$"&amp;DD-ROW($B$3)+1))),ROWS($1:169))))</f>
        <v/>
      </c>
      <c r="V171" s="25" t="str">
        <f t="array" aca="1" ref="V171" ca="1">IF($T171="","",INDEX(Comd,SMALL(IF(CritG*1&gt;0,ROW(INDIRECT("$1:$"&amp;DD-ROW($B$3)+1))),ROWS($1:169))))</f>
        <v/>
      </c>
      <c r="W171" s="4" t="str">
        <f t="array" aca="1" ref="W171" ca="1">IF($T171="","",INDEX(Prix,SMALL(IF(CritG*1&gt;0,ROW(INDIRECT("$1:$"&amp;DD-ROW($B$3)+1))),ROWS($1:169))))</f>
        <v/>
      </c>
    </row>
    <row r="172" spans="20:23" ht="18.75" customHeight="1" x14ac:dyDescent="0.25">
      <c r="T172" s="3" t="str">
        <f ca="1">IF(ROWS($1:170)&lt;=SUMPRODUCT((CritG)*1),ROWS($1:170),"")</f>
        <v/>
      </c>
      <c r="U172" s="2" t="str">
        <f t="array" aca="1" ref="U172" ca="1">IF($T172="","",INDEX(Client,SMALL(IF(CritG*1&gt;0,ROW(INDIRECT("$1:$"&amp;DD-ROW($B$3)+1))),ROWS($1:170))))</f>
        <v/>
      </c>
      <c r="V172" s="25" t="str">
        <f t="array" aca="1" ref="V172" ca="1">IF($T172="","",INDEX(Comd,SMALL(IF(CritG*1&gt;0,ROW(INDIRECT("$1:$"&amp;DD-ROW($B$3)+1))),ROWS($1:170))))</f>
        <v/>
      </c>
      <c r="W172" s="4" t="str">
        <f t="array" aca="1" ref="W172" ca="1">IF($T172="","",INDEX(Prix,SMALL(IF(CritG*1&gt;0,ROW(INDIRECT("$1:$"&amp;DD-ROW($B$3)+1))),ROWS($1:170))))</f>
        <v/>
      </c>
    </row>
    <row r="173" spans="20:23" ht="18.75" customHeight="1" x14ac:dyDescent="0.25">
      <c r="T173" s="3" t="str">
        <f ca="1">IF(ROWS($1:171)&lt;=SUMPRODUCT((CritG)*1),ROWS($1:171),"")</f>
        <v/>
      </c>
      <c r="U173" s="2" t="str">
        <f t="array" aca="1" ref="U173" ca="1">IF($T173="","",INDEX(Client,SMALL(IF(CritG*1&gt;0,ROW(INDIRECT("$1:$"&amp;DD-ROW($B$3)+1))),ROWS($1:171))))</f>
        <v/>
      </c>
      <c r="V173" s="25" t="str">
        <f t="array" aca="1" ref="V173" ca="1">IF($T173="","",INDEX(Comd,SMALL(IF(CritG*1&gt;0,ROW(INDIRECT("$1:$"&amp;DD-ROW($B$3)+1))),ROWS($1:171))))</f>
        <v/>
      </c>
      <c r="W173" s="4" t="str">
        <f t="array" aca="1" ref="W173" ca="1">IF($T173="","",INDEX(Prix,SMALL(IF(CritG*1&gt;0,ROW(INDIRECT("$1:$"&amp;DD-ROW($B$3)+1))),ROWS($1:171))))</f>
        <v/>
      </c>
    </row>
    <row r="174" spans="20:23" ht="18.75" customHeight="1" x14ac:dyDescent="0.25">
      <c r="T174" s="3" t="str">
        <f ca="1">IF(ROWS($1:172)&lt;=SUMPRODUCT((CritG)*1),ROWS($1:172),"")</f>
        <v/>
      </c>
      <c r="U174" s="2" t="str">
        <f t="array" aca="1" ref="U174" ca="1">IF($T174="","",INDEX(Client,SMALL(IF(CritG*1&gt;0,ROW(INDIRECT("$1:$"&amp;DD-ROW($B$3)+1))),ROWS($1:172))))</f>
        <v/>
      </c>
      <c r="V174" s="25" t="str">
        <f t="array" aca="1" ref="V174" ca="1">IF($T174="","",INDEX(Comd,SMALL(IF(CritG*1&gt;0,ROW(INDIRECT("$1:$"&amp;DD-ROW($B$3)+1))),ROWS($1:172))))</f>
        <v/>
      </c>
      <c r="W174" s="4" t="str">
        <f t="array" aca="1" ref="W174" ca="1">IF($T174="","",INDEX(Prix,SMALL(IF(CritG*1&gt;0,ROW(INDIRECT("$1:$"&amp;DD-ROW($B$3)+1))),ROWS($1:172))))</f>
        <v/>
      </c>
    </row>
    <row r="175" spans="20:23" ht="18.75" customHeight="1" x14ac:dyDescent="0.25">
      <c r="T175" s="3" t="str">
        <f ca="1">IF(ROWS($1:173)&lt;=SUMPRODUCT((CritG)*1),ROWS($1:173),"")</f>
        <v/>
      </c>
      <c r="U175" s="2" t="str">
        <f t="array" aca="1" ref="U175" ca="1">IF($T175="","",INDEX(Client,SMALL(IF(CritG*1&gt;0,ROW(INDIRECT("$1:$"&amp;DD-ROW($B$3)+1))),ROWS($1:173))))</f>
        <v/>
      </c>
      <c r="V175" s="25" t="str">
        <f t="array" aca="1" ref="V175" ca="1">IF($T175="","",INDEX(Comd,SMALL(IF(CritG*1&gt;0,ROW(INDIRECT("$1:$"&amp;DD-ROW($B$3)+1))),ROWS($1:173))))</f>
        <v/>
      </c>
      <c r="W175" s="4" t="str">
        <f t="array" aca="1" ref="W175" ca="1">IF($T175="","",INDEX(Prix,SMALL(IF(CritG*1&gt;0,ROW(INDIRECT("$1:$"&amp;DD-ROW($B$3)+1))),ROWS($1:173))))</f>
        <v/>
      </c>
    </row>
    <row r="176" spans="20:23" ht="18.75" customHeight="1" x14ac:dyDescent="0.25">
      <c r="T176" s="3" t="str">
        <f ca="1">IF(ROWS($1:174)&lt;=SUMPRODUCT((CritG)*1),ROWS($1:174),"")</f>
        <v/>
      </c>
      <c r="U176" s="2" t="str">
        <f t="array" aca="1" ref="U176" ca="1">IF($T176="","",INDEX(Client,SMALL(IF(CritG*1&gt;0,ROW(INDIRECT("$1:$"&amp;DD-ROW($B$3)+1))),ROWS($1:174))))</f>
        <v/>
      </c>
      <c r="V176" s="25" t="str">
        <f t="array" aca="1" ref="V176" ca="1">IF($T176="","",INDEX(Comd,SMALL(IF(CritG*1&gt;0,ROW(INDIRECT("$1:$"&amp;DD-ROW($B$3)+1))),ROWS($1:174))))</f>
        <v/>
      </c>
      <c r="W176" s="4" t="str">
        <f t="array" aca="1" ref="W176" ca="1">IF($T176="","",INDEX(Prix,SMALL(IF(CritG*1&gt;0,ROW(INDIRECT("$1:$"&amp;DD-ROW($B$3)+1))),ROWS($1:174))))</f>
        <v/>
      </c>
    </row>
    <row r="177" spans="20:23" ht="18.75" customHeight="1" x14ac:dyDescent="0.25">
      <c r="T177" s="3" t="str">
        <f ca="1">IF(ROWS($1:175)&lt;=SUMPRODUCT((CritG)*1),ROWS($1:175),"")</f>
        <v/>
      </c>
      <c r="U177" s="2" t="str">
        <f t="array" aca="1" ref="U177" ca="1">IF($T177="","",INDEX(Client,SMALL(IF(CritG*1&gt;0,ROW(INDIRECT("$1:$"&amp;DD-ROW($B$3)+1))),ROWS($1:175))))</f>
        <v/>
      </c>
      <c r="V177" s="25" t="str">
        <f t="array" aca="1" ref="V177" ca="1">IF($T177="","",INDEX(Comd,SMALL(IF(CritG*1&gt;0,ROW(INDIRECT("$1:$"&amp;DD-ROW($B$3)+1))),ROWS($1:175))))</f>
        <v/>
      </c>
      <c r="W177" s="4" t="str">
        <f t="array" aca="1" ref="W177" ca="1">IF($T177="","",INDEX(Prix,SMALL(IF(CritG*1&gt;0,ROW(INDIRECT("$1:$"&amp;DD-ROW($B$3)+1))),ROWS($1:175))))</f>
        <v/>
      </c>
    </row>
    <row r="178" spans="20:23" ht="18.75" customHeight="1" x14ac:dyDescent="0.25">
      <c r="T178" s="3" t="str">
        <f ca="1">IF(ROWS($1:176)&lt;=SUMPRODUCT((CritG)*1),ROWS($1:176),"")</f>
        <v/>
      </c>
      <c r="U178" s="2" t="str">
        <f t="array" aca="1" ref="U178" ca="1">IF($T178="","",INDEX(Client,SMALL(IF(CritG*1&gt;0,ROW(INDIRECT("$1:$"&amp;DD-ROW($B$3)+1))),ROWS($1:176))))</f>
        <v/>
      </c>
      <c r="V178" s="25" t="str">
        <f t="array" aca="1" ref="V178" ca="1">IF($T178="","",INDEX(Comd,SMALL(IF(CritG*1&gt;0,ROW(INDIRECT("$1:$"&amp;DD-ROW($B$3)+1))),ROWS($1:176))))</f>
        <v/>
      </c>
      <c r="W178" s="4" t="str">
        <f t="array" aca="1" ref="W178" ca="1">IF($T178="","",INDEX(Prix,SMALL(IF(CritG*1&gt;0,ROW(INDIRECT("$1:$"&amp;DD-ROW($B$3)+1))),ROWS($1:176))))</f>
        <v/>
      </c>
    </row>
    <row r="179" spans="20:23" ht="18.75" customHeight="1" x14ac:dyDescent="0.25">
      <c r="T179" s="3" t="str">
        <f ca="1">IF(ROWS($1:177)&lt;=SUMPRODUCT((CritG)*1),ROWS($1:177),"")</f>
        <v/>
      </c>
      <c r="U179" s="2" t="str">
        <f t="array" aca="1" ref="U179" ca="1">IF($T179="","",INDEX(Client,SMALL(IF(CritG*1&gt;0,ROW(INDIRECT("$1:$"&amp;DD-ROW($B$3)+1))),ROWS($1:177))))</f>
        <v/>
      </c>
      <c r="V179" s="25" t="str">
        <f t="array" aca="1" ref="V179" ca="1">IF($T179="","",INDEX(Comd,SMALL(IF(CritG*1&gt;0,ROW(INDIRECT("$1:$"&amp;DD-ROW($B$3)+1))),ROWS($1:177))))</f>
        <v/>
      </c>
      <c r="W179" s="4" t="str">
        <f t="array" aca="1" ref="W179" ca="1">IF($T179="","",INDEX(Prix,SMALL(IF(CritG*1&gt;0,ROW(INDIRECT("$1:$"&amp;DD-ROW($B$3)+1))),ROWS($1:177))))</f>
        <v/>
      </c>
    </row>
    <row r="180" spans="20:23" ht="18.75" customHeight="1" x14ac:dyDescent="0.25">
      <c r="T180" s="3" t="str">
        <f ca="1">IF(ROWS($1:178)&lt;=SUMPRODUCT((CritG)*1),ROWS($1:178),"")</f>
        <v/>
      </c>
      <c r="U180" s="2" t="str">
        <f t="array" aca="1" ref="U180" ca="1">IF($T180="","",INDEX(Client,SMALL(IF(CritG*1&gt;0,ROW(INDIRECT("$1:$"&amp;DD-ROW($B$3)+1))),ROWS($1:178))))</f>
        <v/>
      </c>
      <c r="V180" s="25" t="str">
        <f t="array" aca="1" ref="V180" ca="1">IF($T180="","",INDEX(Comd,SMALL(IF(CritG*1&gt;0,ROW(INDIRECT("$1:$"&amp;DD-ROW($B$3)+1))),ROWS($1:178))))</f>
        <v/>
      </c>
      <c r="W180" s="4" t="str">
        <f t="array" aca="1" ref="W180" ca="1">IF($T180="","",INDEX(Prix,SMALL(IF(CritG*1&gt;0,ROW(INDIRECT("$1:$"&amp;DD-ROW($B$3)+1))),ROWS($1:178))))</f>
        <v/>
      </c>
    </row>
    <row r="181" spans="20:23" ht="18.75" customHeight="1" x14ac:dyDescent="0.25">
      <c r="T181" s="3" t="str">
        <f ca="1">IF(ROWS($1:179)&lt;=SUMPRODUCT((CritG)*1),ROWS($1:179),"")</f>
        <v/>
      </c>
      <c r="U181" s="2" t="str">
        <f t="array" aca="1" ref="U181" ca="1">IF($T181="","",INDEX(Client,SMALL(IF(CritG*1&gt;0,ROW(INDIRECT("$1:$"&amp;DD-ROW($B$3)+1))),ROWS($1:179))))</f>
        <v/>
      </c>
      <c r="V181" s="25" t="str">
        <f t="array" aca="1" ref="V181" ca="1">IF($T181="","",INDEX(Comd,SMALL(IF(CritG*1&gt;0,ROW(INDIRECT("$1:$"&amp;DD-ROW($B$3)+1))),ROWS($1:179))))</f>
        <v/>
      </c>
      <c r="W181" s="4" t="str">
        <f t="array" aca="1" ref="W181" ca="1">IF($T181="","",INDEX(Prix,SMALL(IF(CritG*1&gt;0,ROW(INDIRECT("$1:$"&amp;DD-ROW($B$3)+1))),ROWS($1:179))))</f>
        <v/>
      </c>
    </row>
    <row r="182" spans="20:23" ht="18.75" customHeight="1" x14ac:dyDescent="0.25">
      <c r="T182" s="3" t="str">
        <f ca="1">IF(ROWS($1:180)&lt;=SUMPRODUCT((CritG)*1),ROWS($1:180),"")</f>
        <v/>
      </c>
      <c r="U182" s="2" t="str">
        <f t="array" aca="1" ref="U182" ca="1">IF($T182="","",INDEX(Client,SMALL(IF(CritG*1&gt;0,ROW(INDIRECT("$1:$"&amp;DD-ROW($B$3)+1))),ROWS($1:180))))</f>
        <v/>
      </c>
      <c r="V182" s="25" t="str">
        <f t="array" aca="1" ref="V182" ca="1">IF($T182="","",INDEX(Comd,SMALL(IF(CritG*1&gt;0,ROW(INDIRECT("$1:$"&amp;DD-ROW($B$3)+1))),ROWS($1:180))))</f>
        <v/>
      </c>
      <c r="W182" s="4" t="str">
        <f t="array" aca="1" ref="W182" ca="1">IF($T182="","",INDEX(Prix,SMALL(IF(CritG*1&gt;0,ROW(INDIRECT("$1:$"&amp;DD-ROW($B$3)+1))),ROWS($1:180))))</f>
        <v/>
      </c>
    </row>
    <row r="183" spans="20:23" ht="18.75" customHeight="1" x14ac:dyDescent="0.25">
      <c r="T183" s="3" t="str">
        <f ca="1">IF(ROWS($1:181)&lt;=SUMPRODUCT((CritG)*1),ROWS($1:181),"")</f>
        <v/>
      </c>
      <c r="U183" s="2" t="str">
        <f t="array" aca="1" ref="U183" ca="1">IF($T183="","",INDEX(Client,SMALL(IF(CritG*1&gt;0,ROW(INDIRECT("$1:$"&amp;DD-ROW($B$3)+1))),ROWS($1:181))))</f>
        <v/>
      </c>
      <c r="V183" s="25" t="str">
        <f t="array" aca="1" ref="V183" ca="1">IF($T183="","",INDEX(Comd,SMALL(IF(CritG*1&gt;0,ROW(INDIRECT("$1:$"&amp;DD-ROW($B$3)+1))),ROWS($1:181))))</f>
        <v/>
      </c>
      <c r="W183" s="4" t="str">
        <f t="array" aca="1" ref="W183" ca="1">IF($T183="","",INDEX(Prix,SMALL(IF(CritG*1&gt;0,ROW(INDIRECT("$1:$"&amp;DD-ROW($B$3)+1))),ROWS($1:181))))</f>
        <v/>
      </c>
    </row>
    <row r="184" spans="20:23" ht="18.75" customHeight="1" x14ac:dyDescent="0.25">
      <c r="T184" s="3" t="str">
        <f ca="1">IF(ROWS($1:182)&lt;=SUMPRODUCT((CritG)*1),ROWS($1:182),"")</f>
        <v/>
      </c>
      <c r="U184" s="2" t="str">
        <f t="array" aca="1" ref="U184" ca="1">IF($T184="","",INDEX(Client,SMALL(IF(CritG*1&gt;0,ROW(INDIRECT("$1:$"&amp;DD-ROW($B$3)+1))),ROWS($1:182))))</f>
        <v/>
      </c>
      <c r="V184" s="25" t="str">
        <f t="array" aca="1" ref="V184" ca="1">IF($T184="","",INDEX(Comd,SMALL(IF(CritG*1&gt;0,ROW(INDIRECT("$1:$"&amp;DD-ROW($B$3)+1))),ROWS($1:182))))</f>
        <v/>
      </c>
      <c r="W184" s="4" t="str">
        <f t="array" aca="1" ref="W184" ca="1">IF($T184="","",INDEX(Prix,SMALL(IF(CritG*1&gt;0,ROW(INDIRECT("$1:$"&amp;DD-ROW($B$3)+1))),ROWS($1:182))))</f>
        <v/>
      </c>
    </row>
    <row r="185" spans="20:23" ht="18.75" customHeight="1" x14ac:dyDescent="0.25">
      <c r="T185" s="3" t="str">
        <f ca="1">IF(ROWS($1:183)&lt;=SUMPRODUCT((CritG)*1),ROWS($1:183),"")</f>
        <v/>
      </c>
      <c r="U185" s="2" t="str">
        <f t="array" aca="1" ref="U185" ca="1">IF($T185="","",INDEX(Client,SMALL(IF(CritG*1&gt;0,ROW(INDIRECT("$1:$"&amp;DD-ROW($B$3)+1))),ROWS($1:183))))</f>
        <v/>
      </c>
      <c r="V185" s="25" t="str">
        <f t="array" aca="1" ref="V185" ca="1">IF($T185="","",INDEX(Comd,SMALL(IF(CritG*1&gt;0,ROW(INDIRECT("$1:$"&amp;DD-ROW($B$3)+1))),ROWS($1:183))))</f>
        <v/>
      </c>
      <c r="W185" s="4" t="str">
        <f t="array" aca="1" ref="W185" ca="1">IF($T185="","",INDEX(Prix,SMALL(IF(CritG*1&gt;0,ROW(INDIRECT("$1:$"&amp;DD-ROW($B$3)+1))),ROWS($1:183))))</f>
        <v/>
      </c>
    </row>
    <row r="186" spans="20:23" ht="18.75" customHeight="1" x14ac:dyDescent="0.25">
      <c r="T186" s="3" t="str">
        <f ca="1">IF(ROWS($1:184)&lt;=SUMPRODUCT((CritG)*1),ROWS($1:184),"")</f>
        <v/>
      </c>
      <c r="U186" s="2" t="str">
        <f t="array" aca="1" ref="U186" ca="1">IF($T186="","",INDEX(Client,SMALL(IF(CritG*1&gt;0,ROW(INDIRECT("$1:$"&amp;DD-ROW($B$3)+1))),ROWS($1:184))))</f>
        <v/>
      </c>
      <c r="V186" s="25" t="str">
        <f t="array" aca="1" ref="V186" ca="1">IF($T186="","",INDEX(Comd,SMALL(IF(CritG*1&gt;0,ROW(INDIRECT("$1:$"&amp;DD-ROW($B$3)+1))),ROWS($1:184))))</f>
        <v/>
      </c>
      <c r="W186" s="4" t="str">
        <f t="array" aca="1" ref="W186" ca="1">IF($T186="","",INDEX(Prix,SMALL(IF(CritG*1&gt;0,ROW(INDIRECT("$1:$"&amp;DD-ROW($B$3)+1))),ROWS($1:184))))</f>
        <v/>
      </c>
    </row>
    <row r="187" spans="20:23" ht="18.75" customHeight="1" x14ac:dyDescent="0.25">
      <c r="T187" s="3" t="str">
        <f ca="1">IF(ROWS($1:185)&lt;=SUMPRODUCT((CritG)*1),ROWS($1:185),"")</f>
        <v/>
      </c>
      <c r="U187" s="2" t="str">
        <f t="array" aca="1" ref="U187" ca="1">IF($T187="","",INDEX(Client,SMALL(IF(CritG*1&gt;0,ROW(INDIRECT("$1:$"&amp;DD-ROW($B$3)+1))),ROWS($1:185))))</f>
        <v/>
      </c>
      <c r="V187" s="25" t="str">
        <f t="array" aca="1" ref="V187" ca="1">IF($T187="","",INDEX(Comd,SMALL(IF(CritG*1&gt;0,ROW(INDIRECT("$1:$"&amp;DD-ROW($B$3)+1))),ROWS($1:185))))</f>
        <v/>
      </c>
      <c r="W187" s="4" t="str">
        <f t="array" aca="1" ref="W187" ca="1">IF($T187="","",INDEX(Prix,SMALL(IF(CritG*1&gt;0,ROW(INDIRECT("$1:$"&amp;DD-ROW($B$3)+1))),ROWS($1:185))))</f>
        <v/>
      </c>
    </row>
    <row r="188" spans="20:23" ht="18.75" customHeight="1" x14ac:dyDescent="0.25">
      <c r="T188" s="3" t="str">
        <f ca="1">IF(ROWS($1:186)&lt;=SUMPRODUCT((CritG)*1),ROWS($1:186),"")</f>
        <v/>
      </c>
      <c r="U188" s="2" t="str">
        <f t="array" aca="1" ref="U188" ca="1">IF($T188="","",INDEX(Client,SMALL(IF(CritG*1&gt;0,ROW(INDIRECT("$1:$"&amp;DD-ROW($B$3)+1))),ROWS($1:186))))</f>
        <v/>
      </c>
      <c r="V188" s="25" t="str">
        <f t="array" aca="1" ref="V188" ca="1">IF($T188="","",INDEX(Comd,SMALL(IF(CritG*1&gt;0,ROW(INDIRECT("$1:$"&amp;DD-ROW($B$3)+1))),ROWS($1:186))))</f>
        <v/>
      </c>
      <c r="W188" s="4" t="str">
        <f t="array" aca="1" ref="W188" ca="1">IF($T188="","",INDEX(Prix,SMALL(IF(CritG*1&gt;0,ROW(INDIRECT("$1:$"&amp;DD-ROW($B$3)+1))),ROWS($1:186))))</f>
        <v/>
      </c>
    </row>
    <row r="189" spans="20:23" ht="18.75" customHeight="1" x14ac:dyDescent="0.25">
      <c r="T189" s="3" t="str">
        <f ca="1">IF(ROWS($1:187)&lt;=SUMPRODUCT((CritG)*1),ROWS($1:187),"")</f>
        <v/>
      </c>
      <c r="U189" s="2" t="str">
        <f t="array" aca="1" ref="U189" ca="1">IF($T189="","",INDEX(Client,SMALL(IF(CritG*1&gt;0,ROW(INDIRECT("$1:$"&amp;DD-ROW($B$3)+1))),ROWS($1:187))))</f>
        <v/>
      </c>
      <c r="V189" s="25" t="str">
        <f t="array" aca="1" ref="V189" ca="1">IF($T189="","",INDEX(Comd,SMALL(IF(CritG*1&gt;0,ROW(INDIRECT("$1:$"&amp;DD-ROW($B$3)+1))),ROWS($1:187))))</f>
        <v/>
      </c>
      <c r="W189" s="4" t="str">
        <f t="array" aca="1" ref="W189" ca="1">IF($T189="","",INDEX(Prix,SMALL(IF(CritG*1&gt;0,ROW(INDIRECT("$1:$"&amp;DD-ROW($B$3)+1))),ROWS($1:187))))</f>
        <v/>
      </c>
    </row>
    <row r="190" spans="20:23" ht="18.75" customHeight="1" x14ac:dyDescent="0.25">
      <c r="T190" s="3" t="str">
        <f ca="1">IF(ROWS($1:188)&lt;=SUMPRODUCT((CritG)*1),ROWS($1:188),"")</f>
        <v/>
      </c>
      <c r="U190" s="2" t="str">
        <f t="array" aca="1" ref="U190" ca="1">IF($T190="","",INDEX(Client,SMALL(IF(CritG*1&gt;0,ROW(INDIRECT("$1:$"&amp;DD-ROW($B$3)+1))),ROWS($1:188))))</f>
        <v/>
      </c>
      <c r="V190" s="25" t="str">
        <f t="array" aca="1" ref="V190" ca="1">IF($T190="","",INDEX(Comd,SMALL(IF(CritG*1&gt;0,ROW(INDIRECT("$1:$"&amp;DD-ROW($B$3)+1))),ROWS($1:188))))</f>
        <v/>
      </c>
      <c r="W190" s="4" t="str">
        <f t="array" aca="1" ref="W190" ca="1">IF($T190="","",INDEX(Prix,SMALL(IF(CritG*1&gt;0,ROW(INDIRECT("$1:$"&amp;DD-ROW($B$3)+1))),ROWS($1:188))))</f>
        <v/>
      </c>
    </row>
    <row r="191" spans="20:23" ht="18.75" customHeight="1" x14ac:dyDescent="0.25">
      <c r="T191" s="3" t="str">
        <f ca="1">IF(ROWS($1:189)&lt;=SUMPRODUCT((CritG)*1),ROWS($1:189),"")</f>
        <v/>
      </c>
      <c r="U191" s="2" t="str">
        <f t="array" aca="1" ref="U191" ca="1">IF($T191="","",INDEX(Client,SMALL(IF(CritG*1&gt;0,ROW(INDIRECT("$1:$"&amp;DD-ROW($B$3)+1))),ROWS($1:189))))</f>
        <v/>
      </c>
      <c r="V191" s="25" t="str">
        <f t="array" aca="1" ref="V191" ca="1">IF($T191="","",INDEX(Comd,SMALL(IF(CritG*1&gt;0,ROW(INDIRECT("$1:$"&amp;DD-ROW($B$3)+1))),ROWS($1:189))))</f>
        <v/>
      </c>
      <c r="W191" s="4" t="str">
        <f t="array" aca="1" ref="W191" ca="1">IF($T191="","",INDEX(Prix,SMALL(IF(CritG*1&gt;0,ROW(INDIRECT("$1:$"&amp;DD-ROW($B$3)+1))),ROWS($1:189))))</f>
        <v/>
      </c>
    </row>
    <row r="192" spans="20:23" ht="18.75" customHeight="1" x14ac:dyDescent="0.25">
      <c r="T192" s="3" t="str">
        <f ca="1">IF(ROWS($1:190)&lt;=SUMPRODUCT((CritG)*1),ROWS($1:190),"")</f>
        <v/>
      </c>
      <c r="U192" s="2" t="str">
        <f t="array" aca="1" ref="U192" ca="1">IF($T192="","",INDEX(Client,SMALL(IF(CritG*1&gt;0,ROW(INDIRECT("$1:$"&amp;DD-ROW($B$3)+1))),ROWS($1:190))))</f>
        <v/>
      </c>
      <c r="V192" s="25" t="str">
        <f t="array" aca="1" ref="V192" ca="1">IF($T192="","",INDEX(Comd,SMALL(IF(CritG*1&gt;0,ROW(INDIRECT("$1:$"&amp;DD-ROW($B$3)+1))),ROWS($1:190))))</f>
        <v/>
      </c>
      <c r="W192" s="4" t="str">
        <f t="array" aca="1" ref="W192" ca="1">IF($T192="","",INDEX(Prix,SMALL(IF(CritG*1&gt;0,ROW(INDIRECT("$1:$"&amp;DD-ROW($B$3)+1))),ROWS($1:190))))</f>
        <v/>
      </c>
    </row>
    <row r="193" spans="20:23" ht="18.75" customHeight="1" x14ac:dyDescent="0.25">
      <c r="T193" s="3" t="str">
        <f ca="1">IF(ROWS($1:191)&lt;=SUMPRODUCT((CritG)*1),ROWS($1:191),"")</f>
        <v/>
      </c>
      <c r="U193" s="2" t="str">
        <f t="array" aca="1" ref="U193" ca="1">IF($T193="","",INDEX(Client,SMALL(IF(CritG*1&gt;0,ROW(INDIRECT("$1:$"&amp;DD-ROW($B$3)+1))),ROWS($1:191))))</f>
        <v/>
      </c>
      <c r="V193" s="25" t="str">
        <f t="array" aca="1" ref="V193" ca="1">IF($T193="","",INDEX(Comd,SMALL(IF(CritG*1&gt;0,ROW(INDIRECT("$1:$"&amp;DD-ROW($B$3)+1))),ROWS($1:191))))</f>
        <v/>
      </c>
      <c r="W193" s="4" t="str">
        <f t="array" aca="1" ref="W193" ca="1">IF($T193="","",INDEX(Prix,SMALL(IF(CritG*1&gt;0,ROW(INDIRECT("$1:$"&amp;DD-ROW($B$3)+1))),ROWS($1:191))))</f>
        <v/>
      </c>
    </row>
    <row r="194" spans="20:23" ht="18.75" customHeight="1" x14ac:dyDescent="0.25">
      <c r="T194" s="3" t="str">
        <f ca="1">IF(ROWS($1:192)&lt;=SUMPRODUCT((CritG)*1),ROWS($1:192),"")</f>
        <v/>
      </c>
      <c r="U194" s="2" t="str">
        <f t="array" aca="1" ref="U194" ca="1">IF($T194="","",INDEX(Client,SMALL(IF(CritG*1&gt;0,ROW(INDIRECT("$1:$"&amp;DD-ROW($B$3)+1))),ROWS($1:192))))</f>
        <v/>
      </c>
      <c r="V194" s="25" t="str">
        <f t="array" aca="1" ref="V194" ca="1">IF($T194="","",INDEX(Comd,SMALL(IF(CritG*1&gt;0,ROW(INDIRECT("$1:$"&amp;DD-ROW($B$3)+1))),ROWS($1:192))))</f>
        <v/>
      </c>
      <c r="W194" s="4" t="str">
        <f t="array" aca="1" ref="W194" ca="1">IF($T194="","",INDEX(Prix,SMALL(IF(CritG*1&gt;0,ROW(INDIRECT("$1:$"&amp;DD-ROW($B$3)+1))),ROWS($1:192))))</f>
        <v/>
      </c>
    </row>
    <row r="195" spans="20:23" ht="18.75" customHeight="1" x14ac:dyDescent="0.25">
      <c r="T195" s="3" t="str">
        <f ca="1">IF(ROWS($1:193)&lt;=SUMPRODUCT((CritG)*1),ROWS($1:193),"")</f>
        <v/>
      </c>
      <c r="U195" s="2" t="str">
        <f t="array" aca="1" ref="U195" ca="1">IF($T195="","",INDEX(Client,SMALL(IF(CritG*1&gt;0,ROW(INDIRECT("$1:$"&amp;DD-ROW($B$3)+1))),ROWS($1:193))))</f>
        <v/>
      </c>
      <c r="V195" s="25" t="str">
        <f t="array" aca="1" ref="V195" ca="1">IF($T195="","",INDEX(Comd,SMALL(IF(CritG*1&gt;0,ROW(INDIRECT("$1:$"&amp;DD-ROW($B$3)+1))),ROWS($1:193))))</f>
        <v/>
      </c>
      <c r="W195" s="4" t="str">
        <f t="array" aca="1" ref="W195" ca="1">IF($T195="","",INDEX(Prix,SMALL(IF(CritG*1&gt;0,ROW(INDIRECT("$1:$"&amp;DD-ROW($B$3)+1))),ROWS($1:193))))</f>
        <v/>
      </c>
    </row>
    <row r="196" spans="20:23" ht="18.75" customHeight="1" x14ac:dyDescent="0.25">
      <c r="T196" s="3" t="str">
        <f ca="1">IF(ROWS($1:194)&lt;=SUMPRODUCT((CritG)*1),ROWS($1:194),"")</f>
        <v/>
      </c>
      <c r="U196" s="2" t="str">
        <f t="array" aca="1" ref="U196" ca="1">IF($T196="","",INDEX(Client,SMALL(IF(CritG*1&gt;0,ROW(INDIRECT("$1:$"&amp;DD-ROW($B$3)+1))),ROWS($1:194))))</f>
        <v/>
      </c>
      <c r="V196" s="25" t="str">
        <f t="array" aca="1" ref="V196" ca="1">IF($T196="","",INDEX(Comd,SMALL(IF(CritG*1&gt;0,ROW(INDIRECT("$1:$"&amp;DD-ROW($B$3)+1))),ROWS($1:194))))</f>
        <v/>
      </c>
      <c r="W196" s="4" t="str">
        <f t="array" aca="1" ref="W196" ca="1">IF($T196="","",INDEX(Prix,SMALL(IF(CritG*1&gt;0,ROW(INDIRECT("$1:$"&amp;DD-ROW($B$3)+1))),ROWS($1:194))))</f>
        <v/>
      </c>
    </row>
    <row r="197" spans="20:23" ht="18.75" customHeight="1" x14ac:dyDescent="0.25">
      <c r="T197" s="3" t="str">
        <f ca="1">IF(ROWS($1:195)&lt;=SUMPRODUCT((CritG)*1),ROWS($1:195),"")</f>
        <v/>
      </c>
      <c r="U197" s="2" t="str">
        <f t="array" aca="1" ref="U197" ca="1">IF($T197="","",INDEX(Client,SMALL(IF(CritG*1&gt;0,ROW(INDIRECT("$1:$"&amp;DD-ROW($B$3)+1))),ROWS($1:195))))</f>
        <v/>
      </c>
      <c r="V197" s="25" t="str">
        <f t="array" aca="1" ref="V197" ca="1">IF($T197="","",INDEX(Comd,SMALL(IF(CritG*1&gt;0,ROW(INDIRECT("$1:$"&amp;DD-ROW($B$3)+1))),ROWS($1:195))))</f>
        <v/>
      </c>
      <c r="W197" s="4" t="str">
        <f t="array" aca="1" ref="W197" ca="1">IF($T197="","",INDEX(Prix,SMALL(IF(CritG*1&gt;0,ROW(INDIRECT("$1:$"&amp;DD-ROW($B$3)+1))),ROWS($1:195))))</f>
        <v/>
      </c>
    </row>
    <row r="198" spans="20:23" ht="18.75" customHeight="1" x14ac:dyDescent="0.25">
      <c r="T198" s="3" t="str">
        <f ca="1">IF(ROWS($1:196)&lt;=SUMPRODUCT((CritG)*1),ROWS($1:196),"")</f>
        <v/>
      </c>
      <c r="U198" s="2" t="str">
        <f t="array" aca="1" ref="U198" ca="1">IF($T198="","",INDEX(Client,SMALL(IF(CritG*1&gt;0,ROW(INDIRECT("$1:$"&amp;DD-ROW($B$3)+1))),ROWS($1:196))))</f>
        <v/>
      </c>
      <c r="V198" s="25" t="str">
        <f t="array" aca="1" ref="V198" ca="1">IF($T198="","",INDEX(Comd,SMALL(IF(CritG*1&gt;0,ROW(INDIRECT("$1:$"&amp;DD-ROW($B$3)+1))),ROWS($1:196))))</f>
        <v/>
      </c>
      <c r="W198" s="4" t="str">
        <f t="array" aca="1" ref="W198" ca="1">IF($T198="","",INDEX(Prix,SMALL(IF(CritG*1&gt;0,ROW(INDIRECT("$1:$"&amp;DD-ROW($B$3)+1))),ROWS($1:196))))</f>
        <v/>
      </c>
    </row>
    <row r="199" spans="20:23" ht="18.75" customHeight="1" x14ac:dyDescent="0.25">
      <c r="T199" s="3" t="str">
        <f ca="1">IF(ROWS($1:197)&lt;=SUMPRODUCT((CritG)*1),ROWS($1:197),"")</f>
        <v/>
      </c>
      <c r="U199" s="2" t="str">
        <f t="array" aca="1" ref="U199" ca="1">IF($T199="","",INDEX(Client,SMALL(IF(CritG*1&gt;0,ROW(INDIRECT("$1:$"&amp;DD-ROW($B$3)+1))),ROWS($1:197))))</f>
        <v/>
      </c>
      <c r="V199" s="25" t="str">
        <f t="array" aca="1" ref="V199" ca="1">IF($T199="","",INDEX(Comd,SMALL(IF(CritG*1&gt;0,ROW(INDIRECT("$1:$"&amp;DD-ROW($B$3)+1))),ROWS($1:197))))</f>
        <v/>
      </c>
      <c r="W199" s="4" t="str">
        <f t="array" aca="1" ref="W199" ca="1">IF($T199="","",INDEX(Prix,SMALL(IF(CritG*1&gt;0,ROW(INDIRECT("$1:$"&amp;DD-ROW($B$3)+1))),ROWS($1:197))))</f>
        <v/>
      </c>
    </row>
    <row r="200" spans="20:23" ht="18.75" customHeight="1" x14ac:dyDescent="0.25">
      <c r="T200" s="3" t="str">
        <f ca="1">IF(ROWS($1:198)&lt;=SUMPRODUCT((CritG)*1),ROWS($1:198),"")</f>
        <v/>
      </c>
      <c r="U200" s="2" t="str">
        <f t="array" aca="1" ref="U200" ca="1">IF($T200="","",INDEX(Client,SMALL(IF(CritG*1&gt;0,ROW(INDIRECT("$1:$"&amp;DD-ROW($B$3)+1))),ROWS($1:198))))</f>
        <v/>
      </c>
      <c r="V200" s="25" t="str">
        <f t="array" aca="1" ref="V200" ca="1">IF($T200="","",INDEX(Comd,SMALL(IF(CritG*1&gt;0,ROW(INDIRECT("$1:$"&amp;DD-ROW($B$3)+1))),ROWS($1:198))))</f>
        <v/>
      </c>
      <c r="W200" s="4" t="str">
        <f t="array" aca="1" ref="W200" ca="1">IF($T200="","",INDEX(Prix,SMALL(IF(CritG*1&gt;0,ROW(INDIRECT("$1:$"&amp;DD-ROW($B$3)+1))),ROWS($1:198))))</f>
        <v/>
      </c>
    </row>
    <row r="201" spans="20:23" ht="18.75" customHeight="1" x14ac:dyDescent="0.25">
      <c r="T201" s="3" t="str">
        <f ca="1">IF(ROWS($1:199)&lt;=SUMPRODUCT((CritG)*1),ROWS($1:199),"")</f>
        <v/>
      </c>
      <c r="U201" s="2" t="str">
        <f t="array" aca="1" ref="U201" ca="1">IF($T201="","",INDEX(Client,SMALL(IF(CritG*1&gt;0,ROW(INDIRECT("$1:$"&amp;DD-ROW($B$3)+1))),ROWS($1:199))))</f>
        <v/>
      </c>
      <c r="V201" s="25" t="str">
        <f t="array" aca="1" ref="V201" ca="1">IF($T201="","",INDEX(Comd,SMALL(IF(CritG*1&gt;0,ROW(INDIRECT("$1:$"&amp;DD-ROW($B$3)+1))),ROWS($1:199))))</f>
        <v/>
      </c>
      <c r="W201" s="4" t="str">
        <f t="array" aca="1" ref="W201" ca="1">IF($T201="","",INDEX(Prix,SMALL(IF(CritG*1&gt;0,ROW(INDIRECT("$1:$"&amp;DD-ROW($B$3)+1))),ROWS($1:199))))</f>
        <v/>
      </c>
    </row>
    <row r="202" spans="20:23" ht="18.75" customHeight="1" x14ac:dyDescent="0.25">
      <c r="T202" s="3" t="str">
        <f ca="1">IF(ROWS($1:200)&lt;=SUMPRODUCT((CritG)*1),ROWS($1:200),"")</f>
        <v/>
      </c>
      <c r="U202" s="2" t="str">
        <f t="array" aca="1" ref="U202" ca="1">IF($T202="","",INDEX(Client,SMALL(IF(CritG*1&gt;0,ROW(INDIRECT("$1:$"&amp;DD-ROW($B$3)+1))),ROWS($1:200))))</f>
        <v/>
      </c>
      <c r="V202" s="25" t="str">
        <f t="array" aca="1" ref="V202" ca="1">IF($T202="","",INDEX(Comd,SMALL(IF(CritG*1&gt;0,ROW(INDIRECT("$1:$"&amp;DD-ROW($B$3)+1))),ROWS($1:200))))</f>
        <v/>
      </c>
      <c r="W202" s="4" t="str">
        <f t="array" aca="1" ref="W202" ca="1">IF($T202="","",INDEX(Prix,SMALL(IF(CritG*1&gt;0,ROW(INDIRECT("$1:$"&amp;DD-ROW($B$3)+1))),ROWS($1:200))))</f>
        <v/>
      </c>
    </row>
    <row r="203" spans="20:23" ht="18.75" customHeight="1" x14ac:dyDescent="0.25">
      <c r="T203" s="3" t="str">
        <f ca="1">IF(ROWS($1:201)&lt;=SUMPRODUCT((CritG)*1),ROWS($1:201),"")</f>
        <v/>
      </c>
      <c r="U203" s="2" t="str">
        <f t="array" aca="1" ref="U203" ca="1">IF($T203="","",INDEX(Client,SMALL(IF(CritG*1&gt;0,ROW(INDIRECT("$1:$"&amp;DD-ROW($B$3)+1))),ROWS($1:201))))</f>
        <v/>
      </c>
      <c r="V203" s="25" t="str">
        <f t="array" aca="1" ref="V203" ca="1">IF($T203="","",INDEX(Comd,SMALL(IF(CritG*1&gt;0,ROW(INDIRECT("$1:$"&amp;DD-ROW($B$3)+1))),ROWS($1:201))))</f>
        <v/>
      </c>
      <c r="W203" s="4" t="str">
        <f t="array" aca="1" ref="W203" ca="1">IF($T203="","",INDEX(Prix,SMALL(IF(CritG*1&gt;0,ROW(INDIRECT("$1:$"&amp;DD-ROW($B$3)+1))),ROWS($1:201))))</f>
        <v/>
      </c>
    </row>
    <row r="204" spans="20:23" ht="18.75" customHeight="1" x14ac:dyDescent="0.25">
      <c r="T204" s="3" t="str">
        <f ca="1">IF(ROWS($1:202)&lt;=SUMPRODUCT((CritG)*1),ROWS($1:202),"")</f>
        <v/>
      </c>
      <c r="U204" s="2" t="str">
        <f t="array" aca="1" ref="U204" ca="1">IF($T204="","",INDEX(Client,SMALL(IF(CritG*1&gt;0,ROW(INDIRECT("$1:$"&amp;DD-ROW($B$3)+1))),ROWS($1:202))))</f>
        <v/>
      </c>
      <c r="V204" s="25" t="str">
        <f t="array" aca="1" ref="V204" ca="1">IF($T204="","",INDEX(Comd,SMALL(IF(CritG*1&gt;0,ROW(INDIRECT("$1:$"&amp;DD-ROW($B$3)+1))),ROWS($1:202))))</f>
        <v/>
      </c>
      <c r="W204" s="4" t="str">
        <f t="array" aca="1" ref="W204" ca="1">IF($T204="","",INDEX(Prix,SMALL(IF(CritG*1&gt;0,ROW(INDIRECT("$1:$"&amp;DD-ROW($B$3)+1))),ROWS($1:202))))</f>
        <v/>
      </c>
    </row>
    <row r="205" spans="20:23" ht="18.75" customHeight="1" x14ac:dyDescent="0.25">
      <c r="T205" s="3" t="str">
        <f ca="1">IF(ROWS($1:203)&lt;=SUMPRODUCT((CritG)*1),ROWS($1:203),"")</f>
        <v/>
      </c>
      <c r="U205" s="2" t="str">
        <f t="array" aca="1" ref="U205" ca="1">IF($T205="","",INDEX(Client,SMALL(IF(CritG*1&gt;0,ROW(INDIRECT("$1:$"&amp;DD-ROW($B$3)+1))),ROWS($1:203))))</f>
        <v/>
      </c>
      <c r="V205" s="25" t="str">
        <f t="array" aca="1" ref="V205" ca="1">IF($T205="","",INDEX(Comd,SMALL(IF(CritG*1&gt;0,ROW(INDIRECT("$1:$"&amp;DD-ROW($B$3)+1))),ROWS($1:203))))</f>
        <v/>
      </c>
      <c r="W205" s="4" t="str">
        <f t="array" aca="1" ref="W205" ca="1">IF($T205="","",INDEX(Prix,SMALL(IF(CritG*1&gt;0,ROW(INDIRECT("$1:$"&amp;DD-ROW($B$3)+1))),ROWS($1:203))))</f>
        <v/>
      </c>
    </row>
    <row r="206" spans="20:23" ht="18.75" customHeight="1" x14ac:dyDescent="0.25">
      <c r="T206" s="3" t="str">
        <f ca="1">IF(ROWS($1:204)&lt;=SUMPRODUCT((CritG)*1),ROWS($1:204),"")</f>
        <v/>
      </c>
      <c r="U206" s="2" t="str">
        <f t="array" aca="1" ref="U206" ca="1">IF($T206="","",INDEX(Client,SMALL(IF(CritG*1&gt;0,ROW(INDIRECT("$1:$"&amp;DD-ROW($B$3)+1))),ROWS($1:204))))</f>
        <v/>
      </c>
      <c r="V206" s="25" t="str">
        <f t="array" aca="1" ref="V206" ca="1">IF($T206="","",INDEX(Comd,SMALL(IF(CritG*1&gt;0,ROW(INDIRECT("$1:$"&amp;DD-ROW($B$3)+1))),ROWS($1:204))))</f>
        <v/>
      </c>
      <c r="W206" s="4" t="str">
        <f t="array" aca="1" ref="W206" ca="1">IF($T206="","",INDEX(Prix,SMALL(IF(CritG*1&gt;0,ROW(INDIRECT("$1:$"&amp;DD-ROW($B$3)+1))),ROWS($1:204))))</f>
        <v/>
      </c>
    </row>
    <row r="207" spans="20:23" ht="18.75" customHeight="1" x14ac:dyDescent="0.25">
      <c r="T207" s="3" t="str">
        <f ca="1">IF(ROWS($1:205)&lt;=SUMPRODUCT((CritG)*1),ROWS($1:205),"")</f>
        <v/>
      </c>
      <c r="U207" s="2" t="str">
        <f t="array" aca="1" ref="U207" ca="1">IF($T207="","",INDEX(Client,SMALL(IF(CritG*1&gt;0,ROW(INDIRECT("$1:$"&amp;DD-ROW($B$3)+1))),ROWS($1:205))))</f>
        <v/>
      </c>
      <c r="V207" s="25" t="str">
        <f t="array" aca="1" ref="V207" ca="1">IF($T207="","",INDEX(Comd,SMALL(IF(CritG*1&gt;0,ROW(INDIRECT("$1:$"&amp;DD-ROW($B$3)+1))),ROWS($1:205))))</f>
        <v/>
      </c>
      <c r="W207" s="4" t="str">
        <f t="array" aca="1" ref="W207" ca="1">IF($T207="","",INDEX(Prix,SMALL(IF(CritG*1&gt;0,ROW(INDIRECT("$1:$"&amp;DD-ROW($B$3)+1))),ROWS($1:205))))</f>
        <v/>
      </c>
    </row>
    <row r="208" spans="20:23" ht="18.75" customHeight="1" x14ac:dyDescent="0.25">
      <c r="T208" s="3" t="str">
        <f ca="1">IF(ROWS($1:206)&lt;=SUMPRODUCT((CritG)*1),ROWS($1:206),"")</f>
        <v/>
      </c>
      <c r="U208" s="2" t="str">
        <f t="array" aca="1" ref="U208" ca="1">IF($T208="","",INDEX(Client,SMALL(IF(CritG*1&gt;0,ROW(INDIRECT("$1:$"&amp;DD-ROW($B$3)+1))),ROWS($1:206))))</f>
        <v/>
      </c>
      <c r="V208" s="25" t="str">
        <f t="array" aca="1" ref="V208" ca="1">IF($T208="","",INDEX(Comd,SMALL(IF(CritG*1&gt;0,ROW(INDIRECT("$1:$"&amp;DD-ROW($B$3)+1))),ROWS($1:206))))</f>
        <v/>
      </c>
      <c r="W208" s="4" t="str">
        <f t="array" aca="1" ref="W208" ca="1">IF($T208="","",INDEX(Prix,SMALL(IF(CritG*1&gt;0,ROW(INDIRECT("$1:$"&amp;DD-ROW($B$3)+1))),ROWS($1:206))))</f>
        <v/>
      </c>
    </row>
    <row r="209" spans="20:23" ht="18.75" customHeight="1" x14ac:dyDescent="0.25">
      <c r="T209" s="3" t="str">
        <f ca="1">IF(ROWS($1:207)&lt;=SUMPRODUCT((CritG)*1),ROWS($1:207),"")</f>
        <v/>
      </c>
      <c r="U209" s="2" t="str">
        <f t="array" aca="1" ref="U209" ca="1">IF($T209="","",INDEX(Client,SMALL(IF(CritG*1&gt;0,ROW(INDIRECT("$1:$"&amp;DD-ROW($B$3)+1))),ROWS($1:207))))</f>
        <v/>
      </c>
      <c r="V209" s="25" t="str">
        <f t="array" aca="1" ref="V209" ca="1">IF($T209="","",INDEX(Comd,SMALL(IF(CritG*1&gt;0,ROW(INDIRECT("$1:$"&amp;DD-ROW($B$3)+1))),ROWS($1:207))))</f>
        <v/>
      </c>
      <c r="W209" s="4" t="str">
        <f t="array" aca="1" ref="W209" ca="1">IF($T209="","",INDEX(Prix,SMALL(IF(CritG*1&gt;0,ROW(INDIRECT("$1:$"&amp;DD-ROW($B$3)+1))),ROWS($1:207))))</f>
        <v/>
      </c>
    </row>
    <row r="210" spans="20:23" ht="18.75" customHeight="1" x14ac:dyDescent="0.25">
      <c r="T210" s="3" t="str">
        <f ca="1">IF(ROWS($1:208)&lt;=SUMPRODUCT((CritG)*1),ROWS($1:208),"")</f>
        <v/>
      </c>
      <c r="U210" s="2" t="str">
        <f t="array" aca="1" ref="U210" ca="1">IF($T210="","",INDEX(Client,SMALL(IF(CritG*1&gt;0,ROW(INDIRECT("$1:$"&amp;DD-ROW($B$3)+1))),ROWS($1:208))))</f>
        <v/>
      </c>
      <c r="V210" s="25" t="str">
        <f t="array" aca="1" ref="V210" ca="1">IF($T210="","",INDEX(Comd,SMALL(IF(CritG*1&gt;0,ROW(INDIRECT("$1:$"&amp;DD-ROW($B$3)+1))),ROWS($1:208))))</f>
        <v/>
      </c>
      <c r="W210" s="4" t="str">
        <f t="array" aca="1" ref="W210" ca="1">IF($T210="","",INDEX(Prix,SMALL(IF(CritG*1&gt;0,ROW(INDIRECT("$1:$"&amp;DD-ROW($B$3)+1))),ROWS($1:208))))</f>
        <v/>
      </c>
    </row>
    <row r="211" spans="20:23" ht="18.75" customHeight="1" x14ac:dyDescent="0.25">
      <c r="T211" s="3" t="str">
        <f ca="1">IF(ROWS($1:209)&lt;=SUMPRODUCT((CritG)*1),ROWS($1:209),"")</f>
        <v/>
      </c>
      <c r="U211" s="2" t="str">
        <f t="array" aca="1" ref="U211" ca="1">IF($T211="","",INDEX(Client,SMALL(IF(CritG*1&gt;0,ROW(INDIRECT("$1:$"&amp;DD-ROW($B$3)+1))),ROWS($1:209))))</f>
        <v/>
      </c>
      <c r="V211" s="25" t="str">
        <f t="array" aca="1" ref="V211" ca="1">IF($T211="","",INDEX(Comd,SMALL(IF(CritG*1&gt;0,ROW(INDIRECT("$1:$"&amp;DD-ROW($B$3)+1))),ROWS($1:209))))</f>
        <v/>
      </c>
      <c r="W211" s="4" t="str">
        <f t="array" aca="1" ref="W211" ca="1">IF($T211="","",INDEX(Prix,SMALL(IF(CritG*1&gt;0,ROW(INDIRECT("$1:$"&amp;DD-ROW($B$3)+1))),ROWS($1:209))))</f>
        <v/>
      </c>
    </row>
    <row r="212" spans="20:23" ht="18.75" customHeight="1" x14ac:dyDescent="0.25">
      <c r="T212" s="3" t="str">
        <f ca="1">IF(ROWS($1:210)&lt;=SUMPRODUCT((CritG)*1),ROWS($1:210),"")</f>
        <v/>
      </c>
      <c r="U212" s="2" t="str">
        <f t="array" aca="1" ref="U212" ca="1">IF($T212="","",INDEX(Client,SMALL(IF(CritG*1&gt;0,ROW(INDIRECT("$1:$"&amp;DD-ROW($B$3)+1))),ROWS($1:210))))</f>
        <v/>
      </c>
      <c r="V212" s="25" t="str">
        <f t="array" aca="1" ref="V212" ca="1">IF($T212="","",INDEX(Comd,SMALL(IF(CritG*1&gt;0,ROW(INDIRECT("$1:$"&amp;DD-ROW($B$3)+1))),ROWS($1:210))))</f>
        <v/>
      </c>
      <c r="W212" s="4" t="str">
        <f t="array" aca="1" ref="W212" ca="1">IF($T212="","",INDEX(Prix,SMALL(IF(CritG*1&gt;0,ROW(INDIRECT("$1:$"&amp;DD-ROW($B$3)+1))),ROWS($1:210))))</f>
        <v/>
      </c>
    </row>
    <row r="213" spans="20:23" ht="18.75" customHeight="1" x14ac:dyDescent="0.25">
      <c r="T213" s="3" t="str">
        <f ca="1">IF(ROWS($1:211)&lt;=SUMPRODUCT((CritG)*1),ROWS($1:211),"")</f>
        <v/>
      </c>
      <c r="U213" s="2" t="str">
        <f t="array" aca="1" ref="U213" ca="1">IF($T213="","",INDEX(Client,SMALL(IF(CritG*1&gt;0,ROW(INDIRECT("$1:$"&amp;DD-ROW($B$3)+1))),ROWS($1:211))))</f>
        <v/>
      </c>
      <c r="V213" s="25" t="str">
        <f t="array" aca="1" ref="V213" ca="1">IF($T213="","",INDEX(Comd,SMALL(IF(CritG*1&gt;0,ROW(INDIRECT("$1:$"&amp;DD-ROW($B$3)+1))),ROWS($1:211))))</f>
        <v/>
      </c>
      <c r="W213" s="4" t="str">
        <f t="array" aca="1" ref="W213" ca="1">IF($T213="","",INDEX(Prix,SMALL(IF(CritG*1&gt;0,ROW(INDIRECT("$1:$"&amp;DD-ROW($B$3)+1))),ROWS($1:211))))</f>
        <v/>
      </c>
    </row>
    <row r="214" spans="20:23" ht="18.75" customHeight="1" x14ac:dyDescent="0.25">
      <c r="T214" s="3" t="str">
        <f ca="1">IF(ROWS($1:212)&lt;=SUMPRODUCT((CritG)*1),ROWS($1:212),"")</f>
        <v/>
      </c>
      <c r="U214" s="2" t="str">
        <f t="array" aca="1" ref="U214" ca="1">IF($T214="","",INDEX(Client,SMALL(IF(CritG*1&gt;0,ROW(INDIRECT("$1:$"&amp;DD-ROW($B$3)+1))),ROWS($1:212))))</f>
        <v/>
      </c>
      <c r="V214" s="25" t="str">
        <f t="array" aca="1" ref="V214" ca="1">IF($T214="","",INDEX(Comd,SMALL(IF(CritG*1&gt;0,ROW(INDIRECT("$1:$"&amp;DD-ROW($B$3)+1))),ROWS($1:212))))</f>
        <v/>
      </c>
      <c r="W214" s="4" t="str">
        <f t="array" aca="1" ref="W214" ca="1">IF($T214="","",INDEX(Prix,SMALL(IF(CritG*1&gt;0,ROW(INDIRECT("$1:$"&amp;DD-ROW($B$3)+1))),ROWS($1:212))))</f>
        <v/>
      </c>
    </row>
    <row r="215" spans="20:23" ht="18.75" customHeight="1" x14ac:dyDescent="0.25">
      <c r="T215" s="3" t="str">
        <f ca="1">IF(ROWS($1:213)&lt;=SUMPRODUCT((CritG)*1),ROWS($1:213),"")</f>
        <v/>
      </c>
      <c r="U215" s="2" t="str">
        <f t="array" aca="1" ref="U215" ca="1">IF($T215="","",INDEX(Client,SMALL(IF(CritG*1&gt;0,ROW(INDIRECT("$1:$"&amp;DD-ROW($B$3)+1))),ROWS($1:213))))</f>
        <v/>
      </c>
      <c r="V215" s="25" t="str">
        <f t="array" aca="1" ref="V215" ca="1">IF($T215="","",INDEX(Comd,SMALL(IF(CritG*1&gt;0,ROW(INDIRECT("$1:$"&amp;DD-ROW($B$3)+1))),ROWS($1:213))))</f>
        <v/>
      </c>
      <c r="W215" s="4" t="str">
        <f t="array" aca="1" ref="W215" ca="1">IF($T215="","",INDEX(Prix,SMALL(IF(CritG*1&gt;0,ROW(INDIRECT("$1:$"&amp;DD-ROW($B$3)+1))),ROWS($1:213))))</f>
        <v/>
      </c>
    </row>
    <row r="216" spans="20:23" ht="18.75" customHeight="1" x14ac:dyDescent="0.25">
      <c r="T216" s="3" t="str">
        <f ca="1">IF(ROWS($1:214)&lt;=SUMPRODUCT((CritG)*1),ROWS($1:214),"")</f>
        <v/>
      </c>
      <c r="U216" s="2" t="str">
        <f t="array" aca="1" ref="U216" ca="1">IF($T216="","",INDEX(Client,SMALL(IF(CritG*1&gt;0,ROW(INDIRECT("$1:$"&amp;DD-ROW($B$3)+1))),ROWS($1:214))))</f>
        <v/>
      </c>
      <c r="V216" s="25" t="str">
        <f t="array" aca="1" ref="V216" ca="1">IF($T216="","",INDEX(Comd,SMALL(IF(CritG*1&gt;0,ROW(INDIRECT("$1:$"&amp;DD-ROW($B$3)+1))),ROWS($1:214))))</f>
        <v/>
      </c>
      <c r="W216" s="4" t="str">
        <f t="array" aca="1" ref="W216" ca="1">IF($T216="","",INDEX(Prix,SMALL(IF(CritG*1&gt;0,ROW(INDIRECT("$1:$"&amp;DD-ROW($B$3)+1))),ROWS($1:214))))</f>
        <v/>
      </c>
    </row>
    <row r="217" spans="20:23" ht="18.75" customHeight="1" x14ac:dyDescent="0.25">
      <c r="T217" s="3" t="str">
        <f ca="1">IF(ROWS($1:215)&lt;=SUMPRODUCT((CritG)*1),ROWS($1:215),"")</f>
        <v/>
      </c>
      <c r="U217" s="2" t="str">
        <f t="array" aca="1" ref="U217" ca="1">IF($T217="","",INDEX(Client,SMALL(IF(CritG*1&gt;0,ROW(INDIRECT("$1:$"&amp;DD-ROW($B$3)+1))),ROWS($1:215))))</f>
        <v/>
      </c>
      <c r="V217" s="25" t="str">
        <f t="array" aca="1" ref="V217" ca="1">IF($T217="","",INDEX(Comd,SMALL(IF(CritG*1&gt;0,ROW(INDIRECT("$1:$"&amp;DD-ROW($B$3)+1))),ROWS($1:215))))</f>
        <v/>
      </c>
      <c r="W217" s="4" t="str">
        <f t="array" aca="1" ref="W217" ca="1">IF($T217="","",INDEX(Prix,SMALL(IF(CritG*1&gt;0,ROW(INDIRECT("$1:$"&amp;DD-ROW($B$3)+1))),ROWS($1:215))))</f>
        <v/>
      </c>
    </row>
    <row r="218" spans="20:23" ht="18.75" customHeight="1" x14ac:dyDescent="0.25">
      <c r="T218" s="3" t="str">
        <f ca="1">IF(ROWS($1:216)&lt;=SUMPRODUCT((CritG)*1),ROWS($1:216),"")</f>
        <v/>
      </c>
      <c r="U218" s="2" t="str">
        <f t="array" aca="1" ref="U218" ca="1">IF($T218="","",INDEX(Client,SMALL(IF(CritG*1&gt;0,ROW(INDIRECT("$1:$"&amp;DD-ROW($B$3)+1))),ROWS($1:216))))</f>
        <v/>
      </c>
      <c r="V218" s="25" t="str">
        <f t="array" aca="1" ref="V218" ca="1">IF($T218="","",INDEX(Comd,SMALL(IF(CritG*1&gt;0,ROW(INDIRECT("$1:$"&amp;DD-ROW($B$3)+1))),ROWS($1:216))))</f>
        <v/>
      </c>
      <c r="W218" s="4" t="str">
        <f t="array" aca="1" ref="W218" ca="1">IF($T218="","",INDEX(Prix,SMALL(IF(CritG*1&gt;0,ROW(INDIRECT("$1:$"&amp;DD-ROW($B$3)+1))),ROWS($1:216))))</f>
        <v/>
      </c>
    </row>
    <row r="219" spans="20:23" ht="18.75" customHeight="1" x14ac:dyDescent="0.25">
      <c r="T219" s="3" t="str">
        <f ca="1">IF(ROWS($1:217)&lt;=SUMPRODUCT((CritG)*1),ROWS($1:217),"")</f>
        <v/>
      </c>
      <c r="U219" s="2" t="str">
        <f t="array" aca="1" ref="U219" ca="1">IF($T219="","",INDEX(Client,SMALL(IF(CritG*1&gt;0,ROW(INDIRECT("$1:$"&amp;DD-ROW($B$3)+1))),ROWS($1:217))))</f>
        <v/>
      </c>
      <c r="V219" s="25" t="str">
        <f t="array" aca="1" ref="V219" ca="1">IF($T219="","",INDEX(Comd,SMALL(IF(CritG*1&gt;0,ROW(INDIRECT("$1:$"&amp;DD-ROW($B$3)+1))),ROWS($1:217))))</f>
        <v/>
      </c>
      <c r="W219" s="4" t="str">
        <f t="array" aca="1" ref="W219" ca="1">IF($T219="","",INDEX(Prix,SMALL(IF(CritG*1&gt;0,ROW(INDIRECT("$1:$"&amp;DD-ROW($B$3)+1))),ROWS($1:217))))</f>
        <v/>
      </c>
    </row>
    <row r="220" spans="20:23" ht="18.75" customHeight="1" x14ac:dyDescent="0.25">
      <c r="T220" s="3" t="str">
        <f ca="1">IF(ROWS($1:218)&lt;=SUMPRODUCT((CritG)*1),ROWS($1:218),"")</f>
        <v/>
      </c>
      <c r="U220" s="2" t="str">
        <f t="array" aca="1" ref="U220" ca="1">IF($T220="","",INDEX(Client,SMALL(IF(CritG*1&gt;0,ROW(INDIRECT("$1:$"&amp;DD-ROW($B$3)+1))),ROWS($1:218))))</f>
        <v/>
      </c>
      <c r="V220" s="25" t="str">
        <f t="array" aca="1" ref="V220" ca="1">IF($T220="","",INDEX(Comd,SMALL(IF(CritG*1&gt;0,ROW(INDIRECT("$1:$"&amp;DD-ROW($B$3)+1))),ROWS($1:218))))</f>
        <v/>
      </c>
      <c r="W220" s="4" t="str">
        <f t="array" aca="1" ref="W220" ca="1">IF($T220="","",INDEX(Prix,SMALL(IF(CritG*1&gt;0,ROW(INDIRECT("$1:$"&amp;DD-ROW($B$3)+1))),ROWS($1:218))))</f>
        <v/>
      </c>
    </row>
    <row r="221" spans="20:23" ht="18.75" customHeight="1" x14ac:dyDescent="0.25">
      <c r="T221" s="3" t="str">
        <f ca="1">IF(ROWS($1:219)&lt;=SUMPRODUCT((CritG)*1),ROWS($1:219),"")</f>
        <v/>
      </c>
      <c r="U221" s="2" t="str">
        <f t="array" aca="1" ref="U221" ca="1">IF($T221="","",INDEX(Client,SMALL(IF(CritG*1&gt;0,ROW(INDIRECT("$1:$"&amp;DD-ROW($B$3)+1))),ROWS($1:219))))</f>
        <v/>
      </c>
      <c r="V221" s="25" t="str">
        <f t="array" aca="1" ref="V221" ca="1">IF($T221="","",INDEX(Comd,SMALL(IF(CritG*1&gt;0,ROW(INDIRECT("$1:$"&amp;DD-ROW($B$3)+1))),ROWS($1:219))))</f>
        <v/>
      </c>
      <c r="W221" s="4" t="str">
        <f t="array" aca="1" ref="W221" ca="1">IF($T221="","",INDEX(Prix,SMALL(IF(CritG*1&gt;0,ROW(INDIRECT("$1:$"&amp;DD-ROW($B$3)+1))),ROWS($1:219))))</f>
        <v/>
      </c>
    </row>
    <row r="222" spans="20:23" ht="18.75" customHeight="1" x14ac:dyDescent="0.25">
      <c r="T222" s="3" t="str">
        <f ca="1">IF(ROWS($1:220)&lt;=SUMPRODUCT((CritG)*1),ROWS($1:220),"")</f>
        <v/>
      </c>
      <c r="U222" s="2" t="str">
        <f t="array" aca="1" ref="U222" ca="1">IF($T222="","",INDEX(Client,SMALL(IF(CritG*1&gt;0,ROW(INDIRECT("$1:$"&amp;DD-ROW($B$3)+1))),ROWS($1:220))))</f>
        <v/>
      </c>
      <c r="V222" s="25" t="str">
        <f t="array" aca="1" ref="V222" ca="1">IF($T222="","",INDEX(Comd,SMALL(IF(CritG*1&gt;0,ROW(INDIRECT("$1:$"&amp;DD-ROW($B$3)+1))),ROWS($1:220))))</f>
        <v/>
      </c>
      <c r="W222" s="4" t="str">
        <f t="array" aca="1" ref="W222" ca="1">IF($T222="","",INDEX(Prix,SMALL(IF(CritG*1&gt;0,ROW(INDIRECT("$1:$"&amp;DD-ROW($B$3)+1))),ROWS($1:220))))</f>
        <v/>
      </c>
    </row>
    <row r="223" spans="20:23" ht="18.75" customHeight="1" x14ac:dyDescent="0.25">
      <c r="T223" s="3" t="str">
        <f ca="1">IF(ROWS($1:221)&lt;=SUMPRODUCT((CritG)*1),ROWS($1:221),"")</f>
        <v/>
      </c>
      <c r="U223" s="2" t="str">
        <f t="array" aca="1" ref="U223" ca="1">IF($T223="","",INDEX(Client,SMALL(IF(CritG*1&gt;0,ROW(INDIRECT("$1:$"&amp;DD-ROW($B$3)+1))),ROWS($1:221))))</f>
        <v/>
      </c>
      <c r="V223" s="25" t="str">
        <f t="array" aca="1" ref="V223" ca="1">IF($T223="","",INDEX(Comd,SMALL(IF(CritG*1&gt;0,ROW(INDIRECT("$1:$"&amp;DD-ROW($B$3)+1))),ROWS($1:221))))</f>
        <v/>
      </c>
      <c r="W223" s="4" t="str">
        <f t="array" aca="1" ref="W223" ca="1">IF($T223="","",INDEX(Prix,SMALL(IF(CritG*1&gt;0,ROW(INDIRECT("$1:$"&amp;DD-ROW($B$3)+1))),ROWS($1:221))))</f>
        <v/>
      </c>
    </row>
    <row r="224" spans="20:23" ht="18.75" customHeight="1" x14ac:dyDescent="0.25">
      <c r="T224" s="3" t="str">
        <f ca="1">IF(ROWS($1:222)&lt;=SUMPRODUCT((CritG)*1),ROWS($1:222),"")</f>
        <v/>
      </c>
      <c r="U224" s="2" t="str">
        <f t="array" aca="1" ref="U224" ca="1">IF($T224="","",INDEX(Client,SMALL(IF(CritG*1&gt;0,ROW(INDIRECT("$1:$"&amp;DD-ROW($B$3)+1))),ROWS($1:222))))</f>
        <v/>
      </c>
      <c r="V224" s="25" t="str">
        <f t="array" aca="1" ref="V224" ca="1">IF($T224="","",INDEX(Comd,SMALL(IF(CritG*1&gt;0,ROW(INDIRECT("$1:$"&amp;DD-ROW($B$3)+1))),ROWS($1:222))))</f>
        <v/>
      </c>
      <c r="W224" s="4" t="str">
        <f t="array" aca="1" ref="W224" ca="1">IF($T224="","",INDEX(Prix,SMALL(IF(CritG*1&gt;0,ROW(INDIRECT("$1:$"&amp;DD-ROW($B$3)+1))),ROWS($1:222))))</f>
        <v/>
      </c>
    </row>
    <row r="225" spans="20:23" ht="18.75" customHeight="1" x14ac:dyDescent="0.25">
      <c r="T225" s="3" t="str">
        <f ca="1">IF(ROWS($1:223)&lt;=SUMPRODUCT((CritG)*1),ROWS($1:223),"")</f>
        <v/>
      </c>
      <c r="U225" s="2" t="str">
        <f t="array" aca="1" ref="U225" ca="1">IF($T225="","",INDEX(Client,SMALL(IF(CritG*1&gt;0,ROW(INDIRECT("$1:$"&amp;DD-ROW($B$3)+1))),ROWS($1:223))))</f>
        <v/>
      </c>
      <c r="V225" s="25" t="str">
        <f t="array" aca="1" ref="V225" ca="1">IF($T225="","",INDEX(Comd,SMALL(IF(CritG*1&gt;0,ROW(INDIRECT("$1:$"&amp;DD-ROW($B$3)+1))),ROWS($1:223))))</f>
        <v/>
      </c>
      <c r="W225" s="4" t="str">
        <f t="array" aca="1" ref="W225" ca="1">IF($T225="","",INDEX(Prix,SMALL(IF(CritG*1&gt;0,ROW(INDIRECT("$1:$"&amp;DD-ROW($B$3)+1))),ROWS($1:223))))</f>
        <v/>
      </c>
    </row>
    <row r="226" spans="20:23" ht="18.75" customHeight="1" x14ac:dyDescent="0.25">
      <c r="T226" s="3" t="str">
        <f ca="1">IF(ROWS($1:224)&lt;=SUMPRODUCT((CritG)*1),ROWS($1:224),"")</f>
        <v/>
      </c>
      <c r="U226" s="2" t="str">
        <f t="array" aca="1" ref="U226" ca="1">IF($T226="","",INDEX(Client,SMALL(IF(CritG*1&gt;0,ROW(INDIRECT("$1:$"&amp;DD-ROW($B$3)+1))),ROWS($1:224))))</f>
        <v/>
      </c>
      <c r="V226" s="25" t="str">
        <f t="array" aca="1" ref="V226" ca="1">IF($T226="","",INDEX(Comd,SMALL(IF(CritG*1&gt;0,ROW(INDIRECT("$1:$"&amp;DD-ROW($B$3)+1))),ROWS($1:224))))</f>
        <v/>
      </c>
      <c r="W226" s="4" t="str">
        <f t="array" aca="1" ref="W226" ca="1">IF($T226="","",INDEX(Prix,SMALL(IF(CritG*1&gt;0,ROW(INDIRECT("$1:$"&amp;DD-ROW($B$3)+1))),ROWS($1:224))))</f>
        <v/>
      </c>
    </row>
    <row r="227" spans="20:23" ht="18.75" customHeight="1" x14ac:dyDescent="0.25">
      <c r="T227" s="3" t="str">
        <f ca="1">IF(ROWS($1:225)&lt;=SUMPRODUCT((CritG)*1),ROWS($1:225),"")</f>
        <v/>
      </c>
      <c r="U227" s="2" t="str">
        <f t="array" aca="1" ref="U227" ca="1">IF($T227="","",INDEX(Client,SMALL(IF(CritG*1&gt;0,ROW(INDIRECT("$1:$"&amp;DD-ROW($B$3)+1))),ROWS($1:225))))</f>
        <v/>
      </c>
      <c r="V227" s="25" t="str">
        <f t="array" aca="1" ref="V227" ca="1">IF($T227="","",INDEX(Comd,SMALL(IF(CritG*1&gt;0,ROW(INDIRECT("$1:$"&amp;DD-ROW($B$3)+1))),ROWS($1:225))))</f>
        <v/>
      </c>
      <c r="W227" s="4" t="str">
        <f t="array" aca="1" ref="W227" ca="1">IF($T227="","",INDEX(Prix,SMALL(IF(CritG*1&gt;0,ROW(INDIRECT("$1:$"&amp;DD-ROW($B$3)+1))),ROWS($1:225))))</f>
        <v/>
      </c>
    </row>
    <row r="228" spans="20:23" ht="18.75" customHeight="1" x14ac:dyDescent="0.25">
      <c r="T228" s="3" t="str">
        <f ca="1">IF(ROWS($1:226)&lt;=SUMPRODUCT((CritG)*1),ROWS($1:226),"")</f>
        <v/>
      </c>
      <c r="U228" s="2" t="str">
        <f t="array" aca="1" ref="U228" ca="1">IF($T228="","",INDEX(Client,SMALL(IF(CritG*1&gt;0,ROW(INDIRECT("$1:$"&amp;DD-ROW($B$3)+1))),ROWS($1:226))))</f>
        <v/>
      </c>
      <c r="V228" s="25" t="str">
        <f t="array" aca="1" ref="V228" ca="1">IF($T228="","",INDEX(Comd,SMALL(IF(CritG*1&gt;0,ROW(INDIRECT("$1:$"&amp;DD-ROW($B$3)+1))),ROWS($1:226))))</f>
        <v/>
      </c>
      <c r="W228" s="4" t="str">
        <f t="array" aca="1" ref="W228" ca="1">IF($T228="","",INDEX(Prix,SMALL(IF(CritG*1&gt;0,ROW(INDIRECT("$1:$"&amp;DD-ROW($B$3)+1))),ROWS($1:226))))</f>
        <v/>
      </c>
    </row>
    <row r="229" spans="20:23" ht="18.75" customHeight="1" x14ac:dyDescent="0.25">
      <c r="T229" s="3" t="str">
        <f ca="1">IF(ROWS($1:227)&lt;=SUMPRODUCT((CritG)*1),ROWS($1:227),"")</f>
        <v/>
      </c>
      <c r="U229" s="2" t="str">
        <f t="array" aca="1" ref="U229" ca="1">IF($T229="","",INDEX(Client,SMALL(IF(CritG*1&gt;0,ROW(INDIRECT("$1:$"&amp;DD-ROW($B$3)+1))),ROWS($1:227))))</f>
        <v/>
      </c>
      <c r="V229" s="25" t="str">
        <f t="array" aca="1" ref="V229" ca="1">IF($T229="","",INDEX(Comd,SMALL(IF(CritG*1&gt;0,ROW(INDIRECT("$1:$"&amp;DD-ROW($B$3)+1))),ROWS($1:227))))</f>
        <v/>
      </c>
      <c r="W229" s="4" t="str">
        <f t="array" aca="1" ref="W229" ca="1">IF($T229="","",INDEX(Prix,SMALL(IF(CritG*1&gt;0,ROW(INDIRECT("$1:$"&amp;DD-ROW($B$3)+1))),ROWS($1:227))))</f>
        <v/>
      </c>
    </row>
    <row r="230" spans="20:23" ht="18.75" customHeight="1" x14ac:dyDescent="0.25">
      <c r="T230" s="3" t="str">
        <f ca="1">IF(ROWS($1:228)&lt;=SUMPRODUCT((CritG)*1),ROWS($1:228),"")</f>
        <v/>
      </c>
      <c r="U230" s="2" t="str">
        <f t="array" aca="1" ref="U230" ca="1">IF($T230="","",INDEX(Client,SMALL(IF(CritG*1&gt;0,ROW(INDIRECT("$1:$"&amp;DD-ROW($B$3)+1))),ROWS($1:228))))</f>
        <v/>
      </c>
      <c r="V230" s="25" t="str">
        <f t="array" aca="1" ref="V230" ca="1">IF($T230="","",INDEX(Comd,SMALL(IF(CritG*1&gt;0,ROW(INDIRECT("$1:$"&amp;DD-ROW($B$3)+1))),ROWS($1:228))))</f>
        <v/>
      </c>
      <c r="W230" s="4" t="str">
        <f t="array" aca="1" ref="W230" ca="1">IF($T230="","",INDEX(Prix,SMALL(IF(CritG*1&gt;0,ROW(INDIRECT("$1:$"&amp;DD-ROW($B$3)+1))),ROWS($1:228))))</f>
        <v/>
      </c>
    </row>
    <row r="231" spans="20:23" ht="18.75" customHeight="1" x14ac:dyDescent="0.25">
      <c r="T231" s="3" t="str">
        <f ca="1">IF(ROWS($1:229)&lt;=SUMPRODUCT((CritG)*1),ROWS($1:229),"")</f>
        <v/>
      </c>
      <c r="U231" s="2" t="str">
        <f t="array" aca="1" ref="U231" ca="1">IF($T231="","",INDEX(Client,SMALL(IF(CritG*1&gt;0,ROW(INDIRECT("$1:$"&amp;DD-ROW($B$3)+1))),ROWS($1:229))))</f>
        <v/>
      </c>
      <c r="V231" s="25" t="str">
        <f t="array" aca="1" ref="V231" ca="1">IF($T231="","",INDEX(Comd,SMALL(IF(CritG*1&gt;0,ROW(INDIRECT("$1:$"&amp;DD-ROW($B$3)+1))),ROWS($1:229))))</f>
        <v/>
      </c>
      <c r="W231" s="4" t="str">
        <f t="array" aca="1" ref="W231" ca="1">IF($T231="","",INDEX(Prix,SMALL(IF(CritG*1&gt;0,ROW(INDIRECT("$1:$"&amp;DD-ROW($B$3)+1))),ROWS($1:229))))</f>
        <v/>
      </c>
    </row>
    <row r="232" spans="20:23" ht="18.75" customHeight="1" x14ac:dyDescent="0.25">
      <c r="T232" s="3" t="str">
        <f ca="1">IF(ROWS($1:230)&lt;=SUMPRODUCT((CritG)*1),ROWS($1:230),"")</f>
        <v/>
      </c>
      <c r="U232" s="2" t="str">
        <f t="array" aca="1" ref="U232" ca="1">IF($T232="","",INDEX(Client,SMALL(IF(CritG*1&gt;0,ROW(INDIRECT("$1:$"&amp;DD-ROW($B$3)+1))),ROWS($1:230))))</f>
        <v/>
      </c>
      <c r="V232" s="25" t="str">
        <f t="array" aca="1" ref="V232" ca="1">IF($T232="","",INDEX(Comd,SMALL(IF(CritG*1&gt;0,ROW(INDIRECT("$1:$"&amp;DD-ROW($B$3)+1))),ROWS($1:230))))</f>
        <v/>
      </c>
      <c r="W232" s="4" t="str">
        <f t="array" aca="1" ref="W232" ca="1">IF($T232="","",INDEX(Prix,SMALL(IF(CritG*1&gt;0,ROW(INDIRECT("$1:$"&amp;DD-ROW($B$3)+1))),ROWS($1:230))))</f>
        <v/>
      </c>
    </row>
    <row r="233" spans="20:23" ht="18.75" customHeight="1" x14ac:dyDescent="0.25">
      <c r="T233" s="3" t="str">
        <f ca="1">IF(ROWS($1:231)&lt;=SUMPRODUCT((CritG)*1),ROWS($1:231),"")</f>
        <v/>
      </c>
      <c r="U233" s="2" t="str">
        <f t="array" aca="1" ref="U233" ca="1">IF($T233="","",INDEX(Client,SMALL(IF(CritG*1&gt;0,ROW(INDIRECT("$1:$"&amp;DD-ROW($B$3)+1))),ROWS($1:231))))</f>
        <v/>
      </c>
      <c r="V233" s="25" t="str">
        <f t="array" aca="1" ref="V233" ca="1">IF($T233="","",INDEX(Comd,SMALL(IF(CritG*1&gt;0,ROW(INDIRECT("$1:$"&amp;DD-ROW($B$3)+1))),ROWS($1:231))))</f>
        <v/>
      </c>
      <c r="W233" s="4" t="str">
        <f t="array" aca="1" ref="W233" ca="1">IF($T233="","",INDEX(Prix,SMALL(IF(CritG*1&gt;0,ROW(INDIRECT("$1:$"&amp;DD-ROW($B$3)+1))),ROWS($1:231))))</f>
        <v/>
      </c>
    </row>
    <row r="234" spans="20:23" ht="18.75" customHeight="1" x14ac:dyDescent="0.25">
      <c r="T234" s="3" t="str">
        <f ca="1">IF(ROWS($1:232)&lt;=SUMPRODUCT((CritG)*1),ROWS($1:232),"")</f>
        <v/>
      </c>
      <c r="U234" s="2" t="str">
        <f t="array" aca="1" ref="U234" ca="1">IF($T234="","",INDEX(Client,SMALL(IF(CritG*1&gt;0,ROW(INDIRECT("$1:$"&amp;DD-ROW($B$3)+1))),ROWS($1:232))))</f>
        <v/>
      </c>
      <c r="V234" s="25" t="str">
        <f t="array" aca="1" ref="V234" ca="1">IF($T234="","",INDEX(Comd,SMALL(IF(CritG*1&gt;0,ROW(INDIRECT("$1:$"&amp;DD-ROW($B$3)+1))),ROWS($1:232))))</f>
        <v/>
      </c>
      <c r="W234" s="4" t="str">
        <f t="array" aca="1" ref="W234" ca="1">IF($T234="","",INDEX(Prix,SMALL(IF(CritG*1&gt;0,ROW(INDIRECT("$1:$"&amp;DD-ROW($B$3)+1))),ROWS($1:232))))</f>
        <v/>
      </c>
    </row>
    <row r="235" spans="20:23" ht="18.75" customHeight="1" x14ac:dyDescent="0.25">
      <c r="T235" s="3" t="str">
        <f ca="1">IF(ROWS($1:233)&lt;=SUMPRODUCT((CritG)*1),ROWS($1:233),"")</f>
        <v/>
      </c>
      <c r="U235" s="2" t="str">
        <f t="array" aca="1" ref="U235" ca="1">IF($T235="","",INDEX(Client,SMALL(IF(CritG*1&gt;0,ROW(INDIRECT("$1:$"&amp;DD-ROW($B$3)+1))),ROWS($1:233))))</f>
        <v/>
      </c>
      <c r="V235" s="25" t="str">
        <f t="array" aca="1" ref="V235" ca="1">IF($T235="","",INDEX(Comd,SMALL(IF(CritG*1&gt;0,ROW(INDIRECT("$1:$"&amp;DD-ROW($B$3)+1))),ROWS($1:233))))</f>
        <v/>
      </c>
      <c r="W235" s="4" t="str">
        <f t="array" aca="1" ref="W235" ca="1">IF($T235="","",INDEX(Prix,SMALL(IF(CritG*1&gt;0,ROW(INDIRECT("$1:$"&amp;DD-ROW($B$3)+1))),ROWS($1:233))))</f>
        <v/>
      </c>
    </row>
    <row r="236" spans="20:23" ht="18.75" customHeight="1" x14ac:dyDescent="0.25">
      <c r="T236" s="3" t="str">
        <f ca="1">IF(ROWS($1:234)&lt;=SUMPRODUCT((CritG)*1),ROWS($1:234),"")</f>
        <v/>
      </c>
      <c r="U236" s="2" t="str">
        <f t="array" aca="1" ref="U236" ca="1">IF($T236="","",INDEX(Client,SMALL(IF(CritG*1&gt;0,ROW(INDIRECT("$1:$"&amp;DD-ROW($B$3)+1))),ROWS($1:234))))</f>
        <v/>
      </c>
      <c r="V236" s="25" t="str">
        <f t="array" aca="1" ref="V236" ca="1">IF($T236="","",INDEX(Comd,SMALL(IF(CritG*1&gt;0,ROW(INDIRECT("$1:$"&amp;DD-ROW($B$3)+1))),ROWS($1:234))))</f>
        <v/>
      </c>
      <c r="W236" s="4" t="str">
        <f t="array" aca="1" ref="W236" ca="1">IF($T236="","",INDEX(Prix,SMALL(IF(CritG*1&gt;0,ROW(INDIRECT("$1:$"&amp;DD-ROW($B$3)+1))),ROWS($1:234))))</f>
        <v/>
      </c>
    </row>
    <row r="237" spans="20:23" ht="18.75" customHeight="1" x14ac:dyDescent="0.25">
      <c r="T237" s="3" t="str">
        <f ca="1">IF(ROWS($1:235)&lt;=SUMPRODUCT((CritG)*1),ROWS($1:235),"")</f>
        <v/>
      </c>
      <c r="U237" s="2" t="str">
        <f t="array" aca="1" ref="U237" ca="1">IF($T237="","",INDEX(Client,SMALL(IF(CritG*1&gt;0,ROW(INDIRECT("$1:$"&amp;DD-ROW($B$3)+1))),ROWS($1:235))))</f>
        <v/>
      </c>
      <c r="V237" s="25" t="str">
        <f t="array" aca="1" ref="V237" ca="1">IF($T237="","",INDEX(Comd,SMALL(IF(CritG*1&gt;0,ROW(INDIRECT("$1:$"&amp;DD-ROW($B$3)+1))),ROWS($1:235))))</f>
        <v/>
      </c>
      <c r="W237" s="4" t="str">
        <f t="array" aca="1" ref="W237" ca="1">IF($T237="","",INDEX(Prix,SMALL(IF(CritG*1&gt;0,ROW(INDIRECT("$1:$"&amp;DD-ROW($B$3)+1))),ROWS($1:235))))</f>
        <v/>
      </c>
    </row>
    <row r="238" spans="20:23" ht="18.75" customHeight="1" x14ac:dyDescent="0.25">
      <c r="T238" s="3" t="str">
        <f ca="1">IF(ROWS($1:236)&lt;=SUMPRODUCT((CritG)*1),ROWS($1:236),"")</f>
        <v/>
      </c>
      <c r="U238" s="2" t="str">
        <f t="array" aca="1" ref="U238" ca="1">IF($T238="","",INDEX(Client,SMALL(IF(CritG*1&gt;0,ROW(INDIRECT("$1:$"&amp;DD-ROW($B$3)+1))),ROWS($1:236))))</f>
        <v/>
      </c>
      <c r="V238" s="25" t="str">
        <f t="array" aca="1" ref="V238" ca="1">IF($T238="","",INDEX(Comd,SMALL(IF(CritG*1&gt;0,ROW(INDIRECT("$1:$"&amp;DD-ROW($B$3)+1))),ROWS($1:236))))</f>
        <v/>
      </c>
      <c r="W238" s="4" t="str">
        <f t="array" aca="1" ref="W238" ca="1">IF($T238="","",INDEX(Prix,SMALL(IF(CritG*1&gt;0,ROW(INDIRECT("$1:$"&amp;DD-ROW($B$3)+1))),ROWS($1:236))))</f>
        <v/>
      </c>
    </row>
    <row r="239" spans="20:23" ht="18.75" customHeight="1" x14ac:dyDescent="0.25">
      <c r="T239" s="3" t="str">
        <f ca="1">IF(ROWS($1:237)&lt;=SUMPRODUCT((CritG)*1),ROWS($1:237),"")</f>
        <v/>
      </c>
      <c r="U239" s="2" t="str">
        <f t="array" aca="1" ref="U239" ca="1">IF($T239="","",INDEX(Client,SMALL(IF(CritG*1&gt;0,ROW(INDIRECT("$1:$"&amp;DD-ROW($B$3)+1))),ROWS($1:237))))</f>
        <v/>
      </c>
      <c r="V239" s="25" t="str">
        <f t="array" aca="1" ref="V239" ca="1">IF($T239="","",INDEX(Comd,SMALL(IF(CritG*1&gt;0,ROW(INDIRECT("$1:$"&amp;DD-ROW($B$3)+1))),ROWS($1:237))))</f>
        <v/>
      </c>
      <c r="W239" s="4" t="str">
        <f t="array" aca="1" ref="W239" ca="1">IF($T239="","",INDEX(Prix,SMALL(IF(CritG*1&gt;0,ROW(INDIRECT("$1:$"&amp;DD-ROW($B$3)+1))),ROWS($1:237))))</f>
        <v/>
      </c>
    </row>
    <row r="240" spans="20:23" ht="18.75" customHeight="1" x14ac:dyDescent="0.25">
      <c r="T240" s="3" t="str">
        <f ca="1">IF(ROWS($1:238)&lt;=SUMPRODUCT((CritG)*1),ROWS($1:238),"")</f>
        <v/>
      </c>
      <c r="U240" s="2" t="str">
        <f t="array" aca="1" ref="U240" ca="1">IF($T240="","",INDEX(Client,SMALL(IF(CritG*1&gt;0,ROW(INDIRECT("$1:$"&amp;DD-ROW($B$3)+1))),ROWS($1:238))))</f>
        <v/>
      </c>
      <c r="V240" s="25" t="str">
        <f t="array" aca="1" ref="V240" ca="1">IF($T240="","",INDEX(Comd,SMALL(IF(CritG*1&gt;0,ROW(INDIRECT("$1:$"&amp;DD-ROW($B$3)+1))),ROWS($1:238))))</f>
        <v/>
      </c>
      <c r="W240" s="4" t="str">
        <f t="array" aca="1" ref="W240" ca="1">IF($T240="","",INDEX(Prix,SMALL(IF(CritG*1&gt;0,ROW(INDIRECT("$1:$"&amp;DD-ROW($B$3)+1))),ROWS($1:238))))</f>
        <v/>
      </c>
    </row>
    <row r="241" spans="20:23" ht="18.75" customHeight="1" x14ac:dyDescent="0.25">
      <c r="T241" s="3" t="str">
        <f ca="1">IF(ROWS($1:239)&lt;=SUMPRODUCT((CritG)*1),ROWS($1:239),"")</f>
        <v/>
      </c>
      <c r="U241" s="2" t="str">
        <f t="array" aca="1" ref="U241" ca="1">IF($T241="","",INDEX(Client,SMALL(IF(CritG*1&gt;0,ROW(INDIRECT("$1:$"&amp;DD-ROW($B$3)+1))),ROWS($1:239))))</f>
        <v/>
      </c>
      <c r="V241" s="25" t="str">
        <f t="array" aca="1" ref="V241" ca="1">IF($T241="","",INDEX(Comd,SMALL(IF(CritG*1&gt;0,ROW(INDIRECT("$1:$"&amp;DD-ROW($B$3)+1))),ROWS($1:239))))</f>
        <v/>
      </c>
      <c r="W241" s="4" t="str">
        <f t="array" aca="1" ref="W241" ca="1">IF($T241="","",INDEX(Prix,SMALL(IF(CritG*1&gt;0,ROW(INDIRECT("$1:$"&amp;DD-ROW($B$3)+1))),ROWS($1:239))))</f>
        <v/>
      </c>
    </row>
    <row r="242" spans="20:23" ht="18.75" customHeight="1" x14ac:dyDescent="0.25">
      <c r="T242" s="3" t="str">
        <f ca="1">IF(ROWS($1:240)&lt;=SUMPRODUCT((CritG)*1),ROWS($1:240),"")</f>
        <v/>
      </c>
      <c r="U242" s="2" t="str">
        <f t="array" aca="1" ref="U242" ca="1">IF($T242="","",INDEX(Client,SMALL(IF(CritG*1&gt;0,ROW(INDIRECT("$1:$"&amp;DD-ROW($B$3)+1))),ROWS($1:240))))</f>
        <v/>
      </c>
      <c r="V242" s="25" t="str">
        <f t="array" aca="1" ref="V242" ca="1">IF($T242="","",INDEX(Comd,SMALL(IF(CritG*1&gt;0,ROW(INDIRECT("$1:$"&amp;DD-ROW($B$3)+1))),ROWS($1:240))))</f>
        <v/>
      </c>
      <c r="W242" s="4" t="str">
        <f t="array" aca="1" ref="W242" ca="1">IF($T242="","",INDEX(Prix,SMALL(IF(CritG*1&gt;0,ROW(INDIRECT("$1:$"&amp;DD-ROW($B$3)+1))),ROWS($1:240))))</f>
        <v/>
      </c>
    </row>
    <row r="243" spans="20:23" ht="18.75" customHeight="1" x14ac:dyDescent="0.25">
      <c r="T243" s="3" t="str">
        <f ca="1">IF(ROWS($1:241)&lt;=SUMPRODUCT((CritG)*1),ROWS($1:241),"")</f>
        <v/>
      </c>
      <c r="U243" s="2" t="str">
        <f t="array" aca="1" ref="U243" ca="1">IF($T243="","",INDEX(Client,SMALL(IF(CritG*1&gt;0,ROW(INDIRECT("$1:$"&amp;DD-ROW($B$3)+1))),ROWS($1:241))))</f>
        <v/>
      </c>
      <c r="V243" s="25" t="str">
        <f t="array" aca="1" ref="V243" ca="1">IF($T243="","",INDEX(Comd,SMALL(IF(CritG*1&gt;0,ROW(INDIRECT("$1:$"&amp;DD-ROW($B$3)+1))),ROWS($1:241))))</f>
        <v/>
      </c>
      <c r="W243" s="4" t="str">
        <f t="array" aca="1" ref="W243" ca="1">IF($T243="","",INDEX(Prix,SMALL(IF(CritG*1&gt;0,ROW(INDIRECT("$1:$"&amp;DD-ROW($B$3)+1))),ROWS($1:241))))</f>
        <v/>
      </c>
    </row>
    <row r="244" spans="20:23" ht="18.75" customHeight="1" x14ac:dyDescent="0.25">
      <c r="T244" s="3" t="str">
        <f ca="1">IF(ROWS($1:242)&lt;=SUMPRODUCT((CritG)*1),ROWS($1:242),"")</f>
        <v/>
      </c>
      <c r="U244" s="2" t="str">
        <f t="array" aca="1" ref="U244" ca="1">IF($T244="","",INDEX(Client,SMALL(IF(CritG*1&gt;0,ROW(INDIRECT("$1:$"&amp;DD-ROW($B$3)+1))),ROWS($1:242))))</f>
        <v/>
      </c>
      <c r="V244" s="25" t="str">
        <f t="array" aca="1" ref="V244" ca="1">IF($T244="","",INDEX(Comd,SMALL(IF(CritG*1&gt;0,ROW(INDIRECT("$1:$"&amp;DD-ROW($B$3)+1))),ROWS($1:242))))</f>
        <v/>
      </c>
      <c r="W244" s="4" t="str">
        <f t="array" aca="1" ref="W244" ca="1">IF($T244="","",INDEX(Prix,SMALL(IF(CritG*1&gt;0,ROW(INDIRECT("$1:$"&amp;DD-ROW($B$3)+1))),ROWS($1:242))))</f>
        <v/>
      </c>
    </row>
    <row r="245" spans="20:23" ht="18.75" customHeight="1" x14ac:dyDescent="0.25">
      <c r="T245" s="3" t="str">
        <f ca="1">IF(ROWS($1:243)&lt;=SUMPRODUCT((CritG)*1),ROWS($1:243),"")</f>
        <v/>
      </c>
      <c r="U245" s="2" t="str">
        <f t="array" aca="1" ref="U245" ca="1">IF($T245="","",INDEX(Client,SMALL(IF(CritG*1&gt;0,ROW(INDIRECT("$1:$"&amp;DD-ROW($B$3)+1))),ROWS($1:243))))</f>
        <v/>
      </c>
      <c r="V245" s="25" t="str">
        <f t="array" aca="1" ref="V245" ca="1">IF($T245="","",INDEX(Comd,SMALL(IF(CritG*1&gt;0,ROW(INDIRECT("$1:$"&amp;DD-ROW($B$3)+1))),ROWS($1:243))))</f>
        <v/>
      </c>
      <c r="W245" s="4" t="str">
        <f t="array" aca="1" ref="W245" ca="1">IF($T245="","",INDEX(Prix,SMALL(IF(CritG*1&gt;0,ROW(INDIRECT("$1:$"&amp;DD-ROW($B$3)+1))),ROWS($1:243))))</f>
        <v/>
      </c>
    </row>
    <row r="246" spans="20:23" ht="18.75" customHeight="1" x14ac:dyDescent="0.25">
      <c r="T246" s="3" t="str">
        <f ca="1">IF(ROWS($1:244)&lt;=SUMPRODUCT((CritG)*1),ROWS($1:244),"")</f>
        <v/>
      </c>
      <c r="U246" s="2" t="str">
        <f t="array" aca="1" ref="U246" ca="1">IF($T246="","",INDEX(Client,SMALL(IF(CritG*1&gt;0,ROW(INDIRECT("$1:$"&amp;DD-ROW($B$3)+1))),ROWS($1:244))))</f>
        <v/>
      </c>
      <c r="V246" s="25" t="str">
        <f t="array" aca="1" ref="V246" ca="1">IF($T246="","",INDEX(Comd,SMALL(IF(CritG*1&gt;0,ROW(INDIRECT("$1:$"&amp;DD-ROW($B$3)+1))),ROWS($1:244))))</f>
        <v/>
      </c>
      <c r="W246" s="4" t="str">
        <f t="array" aca="1" ref="W246" ca="1">IF($T246="","",INDEX(Prix,SMALL(IF(CritG*1&gt;0,ROW(INDIRECT("$1:$"&amp;DD-ROW($B$3)+1))),ROWS($1:244))))</f>
        <v/>
      </c>
    </row>
    <row r="247" spans="20:23" ht="18.75" customHeight="1" x14ac:dyDescent="0.25">
      <c r="T247" s="3" t="str">
        <f ca="1">IF(ROWS($1:245)&lt;=SUMPRODUCT((CritG)*1),ROWS($1:245),"")</f>
        <v/>
      </c>
      <c r="U247" s="2" t="str">
        <f t="array" aca="1" ref="U247" ca="1">IF($T247="","",INDEX(Client,SMALL(IF(CritG*1&gt;0,ROW(INDIRECT("$1:$"&amp;DD-ROW($B$3)+1))),ROWS($1:245))))</f>
        <v/>
      </c>
      <c r="V247" s="25" t="str">
        <f t="array" aca="1" ref="V247" ca="1">IF($T247="","",INDEX(Comd,SMALL(IF(CritG*1&gt;0,ROW(INDIRECT("$1:$"&amp;DD-ROW($B$3)+1))),ROWS($1:245))))</f>
        <v/>
      </c>
      <c r="W247" s="4" t="str">
        <f t="array" aca="1" ref="W247" ca="1">IF($T247="","",INDEX(Prix,SMALL(IF(CritG*1&gt;0,ROW(INDIRECT("$1:$"&amp;DD-ROW($B$3)+1))),ROWS($1:245))))</f>
        <v/>
      </c>
    </row>
    <row r="248" spans="20:23" ht="18.75" customHeight="1" x14ac:dyDescent="0.25">
      <c r="T248" s="3" t="str">
        <f ca="1">IF(ROWS($1:246)&lt;=SUMPRODUCT((CritG)*1),ROWS($1:246),"")</f>
        <v/>
      </c>
      <c r="U248" s="2" t="str">
        <f t="array" aca="1" ref="U248" ca="1">IF($T248="","",INDEX(Client,SMALL(IF(CritG*1&gt;0,ROW(INDIRECT("$1:$"&amp;DD-ROW($B$3)+1))),ROWS($1:246))))</f>
        <v/>
      </c>
      <c r="V248" s="25" t="str">
        <f t="array" aca="1" ref="V248" ca="1">IF($T248="","",INDEX(Comd,SMALL(IF(CritG*1&gt;0,ROW(INDIRECT("$1:$"&amp;DD-ROW($B$3)+1))),ROWS($1:246))))</f>
        <v/>
      </c>
      <c r="W248" s="4" t="str">
        <f t="array" aca="1" ref="W248" ca="1">IF($T248="","",INDEX(Prix,SMALL(IF(CritG*1&gt;0,ROW(INDIRECT("$1:$"&amp;DD-ROW($B$3)+1))),ROWS($1:246))))</f>
        <v/>
      </c>
    </row>
    <row r="249" spans="20:23" ht="18.75" customHeight="1" x14ac:dyDescent="0.25">
      <c r="T249" s="3" t="str">
        <f ca="1">IF(ROWS($1:247)&lt;=SUMPRODUCT((CritG)*1),ROWS($1:247),"")</f>
        <v/>
      </c>
      <c r="U249" s="2" t="str">
        <f t="array" aca="1" ref="U249" ca="1">IF($T249="","",INDEX(Client,SMALL(IF(CritG*1&gt;0,ROW(INDIRECT("$1:$"&amp;DD-ROW($B$3)+1))),ROWS($1:247))))</f>
        <v/>
      </c>
      <c r="V249" s="25" t="str">
        <f t="array" aca="1" ref="V249" ca="1">IF($T249="","",INDEX(Comd,SMALL(IF(CritG*1&gt;0,ROW(INDIRECT("$1:$"&amp;DD-ROW($B$3)+1))),ROWS($1:247))))</f>
        <v/>
      </c>
      <c r="W249" s="4" t="str">
        <f t="array" aca="1" ref="W249" ca="1">IF($T249="","",INDEX(Prix,SMALL(IF(CritG*1&gt;0,ROW(INDIRECT("$1:$"&amp;DD-ROW($B$3)+1))),ROWS($1:247))))</f>
        <v/>
      </c>
    </row>
    <row r="250" spans="20:23" ht="18.75" customHeight="1" x14ac:dyDescent="0.25">
      <c r="T250" s="3" t="str">
        <f ca="1">IF(ROWS($1:248)&lt;=SUMPRODUCT((CritG)*1),ROWS($1:248),"")</f>
        <v/>
      </c>
      <c r="U250" s="2" t="str">
        <f t="array" aca="1" ref="U250" ca="1">IF($T250="","",INDEX(Client,SMALL(IF(CritG*1&gt;0,ROW(INDIRECT("$1:$"&amp;DD-ROW($B$3)+1))),ROWS($1:248))))</f>
        <v/>
      </c>
      <c r="V250" s="25" t="str">
        <f t="array" aca="1" ref="V250" ca="1">IF($T250="","",INDEX(Comd,SMALL(IF(CritG*1&gt;0,ROW(INDIRECT("$1:$"&amp;DD-ROW($B$3)+1))),ROWS($1:248))))</f>
        <v/>
      </c>
      <c r="W250" s="4" t="str">
        <f t="array" aca="1" ref="W250" ca="1">IF($T250="","",INDEX(Prix,SMALL(IF(CritG*1&gt;0,ROW(INDIRECT("$1:$"&amp;DD-ROW($B$3)+1))),ROWS($1:248))))</f>
        <v/>
      </c>
    </row>
    <row r="251" spans="20:23" ht="18.75" customHeight="1" x14ac:dyDescent="0.25">
      <c r="T251" s="3" t="str">
        <f ca="1">IF(ROWS($1:249)&lt;=SUMPRODUCT((CritG)*1),ROWS($1:249),"")</f>
        <v/>
      </c>
      <c r="U251" s="2" t="str">
        <f t="array" aca="1" ref="U251" ca="1">IF($T251="","",INDEX(Client,SMALL(IF(CritG*1&gt;0,ROW(INDIRECT("$1:$"&amp;DD-ROW($B$3)+1))),ROWS($1:249))))</f>
        <v/>
      </c>
      <c r="V251" s="25" t="str">
        <f t="array" aca="1" ref="V251" ca="1">IF($T251="","",INDEX(Comd,SMALL(IF(CritG*1&gt;0,ROW(INDIRECT("$1:$"&amp;DD-ROW($B$3)+1))),ROWS($1:249))))</f>
        <v/>
      </c>
      <c r="W251" s="4" t="str">
        <f t="array" aca="1" ref="W251" ca="1">IF($T251="","",INDEX(Prix,SMALL(IF(CritG*1&gt;0,ROW(INDIRECT("$1:$"&amp;DD-ROW($B$3)+1))),ROWS($1:249))))</f>
        <v/>
      </c>
    </row>
    <row r="252" spans="20:23" ht="18.75" customHeight="1" x14ac:dyDescent="0.25">
      <c r="T252" s="3" t="str">
        <f ca="1">IF(ROWS($1:250)&lt;=SUMPRODUCT((CritG)*1),ROWS($1:250),"")</f>
        <v/>
      </c>
      <c r="U252" s="2" t="str">
        <f t="array" aca="1" ref="U252" ca="1">IF($T252="","",INDEX(Client,SMALL(IF(CritG*1&gt;0,ROW(INDIRECT("$1:$"&amp;DD-ROW($B$3)+1))),ROWS($1:250))))</f>
        <v/>
      </c>
      <c r="V252" s="25" t="str">
        <f t="array" aca="1" ref="V252" ca="1">IF($T252="","",INDEX(Comd,SMALL(IF(CritG*1&gt;0,ROW(INDIRECT("$1:$"&amp;DD-ROW($B$3)+1))),ROWS($1:250))))</f>
        <v/>
      </c>
      <c r="W252" s="4" t="str">
        <f t="array" aca="1" ref="W252" ca="1">IF($T252="","",INDEX(Prix,SMALL(IF(CritG*1&gt;0,ROW(INDIRECT("$1:$"&amp;DD-ROW($B$3)+1))),ROWS($1:250))))</f>
        <v/>
      </c>
    </row>
    <row r="253" spans="20:23" ht="18.75" customHeight="1" x14ac:dyDescent="0.25">
      <c r="T253" s="3" t="str">
        <f ca="1">IF(ROWS($1:251)&lt;=SUMPRODUCT((CritG)*1),ROWS($1:251),"")</f>
        <v/>
      </c>
      <c r="U253" s="2" t="str">
        <f t="array" aca="1" ref="U253" ca="1">IF($T253="","",INDEX(Client,SMALL(IF(CritG*1&gt;0,ROW(INDIRECT("$1:$"&amp;DD-ROW($B$3)+1))),ROWS($1:251))))</f>
        <v/>
      </c>
      <c r="V253" s="25" t="str">
        <f t="array" aca="1" ref="V253" ca="1">IF($T253="","",INDEX(Comd,SMALL(IF(CritG*1&gt;0,ROW(INDIRECT("$1:$"&amp;DD-ROW($B$3)+1))),ROWS($1:251))))</f>
        <v/>
      </c>
      <c r="W253" s="4" t="str">
        <f t="array" aca="1" ref="W253" ca="1">IF($T253="","",INDEX(Prix,SMALL(IF(CritG*1&gt;0,ROW(INDIRECT("$1:$"&amp;DD-ROW($B$3)+1))),ROWS($1:251))))</f>
        <v/>
      </c>
    </row>
    <row r="254" spans="20:23" ht="18.75" customHeight="1" x14ac:dyDescent="0.25">
      <c r="T254" s="3" t="str">
        <f ca="1">IF(ROWS($1:252)&lt;=SUMPRODUCT((CritG)*1),ROWS($1:252),"")</f>
        <v/>
      </c>
      <c r="U254" s="2" t="str">
        <f t="array" aca="1" ref="U254" ca="1">IF($T254="","",INDEX(Client,SMALL(IF(CritG*1&gt;0,ROW(INDIRECT("$1:$"&amp;DD-ROW($B$3)+1))),ROWS($1:252))))</f>
        <v/>
      </c>
      <c r="V254" s="25" t="str">
        <f t="array" aca="1" ref="V254" ca="1">IF($T254="","",INDEX(Comd,SMALL(IF(CritG*1&gt;0,ROW(INDIRECT("$1:$"&amp;DD-ROW($B$3)+1))),ROWS($1:252))))</f>
        <v/>
      </c>
      <c r="W254" s="4" t="str">
        <f t="array" aca="1" ref="W254" ca="1">IF($T254="","",INDEX(Prix,SMALL(IF(CritG*1&gt;0,ROW(INDIRECT("$1:$"&amp;DD-ROW($B$3)+1))),ROWS($1:252))))</f>
        <v/>
      </c>
    </row>
    <row r="255" spans="20:23" ht="18.75" customHeight="1" x14ac:dyDescent="0.25">
      <c r="T255" s="3" t="str">
        <f ca="1">IF(ROWS($1:253)&lt;=SUMPRODUCT((CritG)*1),ROWS($1:253),"")</f>
        <v/>
      </c>
      <c r="U255" s="2" t="str">
        <f t="array" aca="1" ref="U255" ca="1">IF($T255="","",INDEX(Client,SMALL(IF(CritG*1&gt;0,ROW(INDIRECT("$1:$"&amp;DD-ROW($B$3)+1))),ROWS($1:253))))</f>
        <v/>
      </c>
      <c r="V255" s="25" t="str">
        <f t="array" aca="1" ref="V255" ca="1">IF($T255="","",INDEX(Comd,SMALL(IF(CritG*1&gt;0,ROW(INDIRECT("$1:$"&amp;DD-ROW($B$3)+1))),ROWS($1:253))))</f>
        <v/>
      </c>
      <c r="W255" s="4" t="str">
        <f t="array" aca="1" ref="W255" ca="1">IF($T255="","",INDEX(Prix,SMALL(IF(CritG*1&gt;0,ROW(INDIRECT("$1:$"&amp;DD-ROW($B$3)+1))),ROWS($1:253))))</f>
        <v/>
      </c>
    </row>
    <row r="256" spans="20:23" ht="18.75" customHeight="1" x14ac:dyDescent="0.25">
      <c r="T256" s="3" t="str">
        <f ca="1">IF(ROWS($1:254)&lt;=SUMPRODUCT((CritG)*1),ROWS($1:254),"")</f>
        <v/>
      </c>
      <c r="U256" s="2" t="str">
        <f t="array" aca="1" ref="U256" ca="1">IF($T256="","",INDEX(Client,SMALL(IF(CritG*1&gt;0,ROW(INDIRECT("$1:$"&amp;DD-ROW($B$3)+1))),ROWS($1:254))))</f>
        <v/>
      </c>
      <c r="V256" s="25" t="str">
        <f t="array" aca="1" ref="V256" ca="1">IF($T256="","",INDEX(Comd,SMALL(IF(CritG*1&gt;0,ROW(INDIRECT("$1:$"&amp;DD-ROW($B$3)+1))),ROWS($1:254))))</f>
        <v/>
      </c>
      <c r="W256" s="4" t="str">
        <f t="array" aca="1" ref="W256" ca="1">IF($T256="","",INDEX(Prix,SMALL(IF(CritG*1&gt;0,ROW(INDIRECT("$1:$"&amp;DD-ROW($B$3)+1))),ROWS($1:254))))</f>
        <v/>
      </c>
    </row>
    <row r="257" spans="20:23" ht="18.75" customHeight="1" x14ac:dyDescent="0.25">
      <c r="T257" s="3" t="str">
        <f ca="1">IF(ROWS($1:255)&lt;=SUMPRODUCT((CritG)*1),ROWS($1:255),"")</f>
        <v/>
      </c>
      <c r="U257" s="2" t="str">
        <f t="array" aca="1" ref="U257" ca="1">IF($T257="","",INDEX(Client,SMALL(IF(CritG*1&gt;0,ROW(INDIRECT("$1:$"&amp;DD-ROW($B$3)+1))),ROWS($1:255))))</f>
        <v/>
      </c>
      <c r="V257" s="25" t="str">
        <f t="array" aca="1" ref="V257" ca="1">IF($T257="","",INDEX(Comd,SMALL(IF(CritG*1&gt;0,ROW(INDIRECT("$1:$"&amp;DD-ROW($B$3)+1))),ROWS($1:255))))</f>
        <v/>
      </c>
      <c r="W257" s="4" t="str">
        <f t="array" aca="1" ref="W257" ca="1">IF($T257="","",INDEX(Prix,SMALL(IF(CritG*1&gt;0,ROW(INDIRECT("$1:$"&amp;DD-ROW($B$3)+1))),ROWS($1:255))))</f>
        <v/>
      </c>
    </row>
    <row r="258" spans="20:23" ht="18.75" customHeight="1" x14ac:dyDescent="0.25">
      <c r="T258" s="3" t="str">
        <f ca="1">IF(ROWS($1:256)&lt;=SUMPRODUCT((CritG)*1),ROWS($1:256),"")</f>
        <v/>
      </c>
      <c r="U258" s="2" t="str">
        <f t="array" aca="1" ref="U258" ca="1">IF($T258="","",INDEX(Client,SMALL(IF(CritG*1&gt;0,ROW(INDIRECT("$1:$"&amp;DD-ROW($B$3)+1))),ROWS($1:256))))</f>
        <v/>
      </c>
      <c r="V258" s="25" t="str">
        <f t="array" aca="1" ref="V258" ca="1">IF($T258="","",INDEX(Comd,SMALL(IF(CritG*1&gt;0,ROW(INDIRECT("$1:$"&amp;DD-ROW($B$3)+1))),ROWS($1:256))))</f>
        <v/>
      </c>
      <c r="W258" s="4" t="str">
        <f t="array" aca="1" ref="W258" ca="1">IF($T258="","",INDEX(Prix,SMALL(IF(CritG*1&gt;0,ROW(INDIRECT("$1:$"&amp;DD-ROW($B$3)+1))),ROWS($1:256))))</f>
        <v/>
      </c>
    </row>
    <row r="259" spans="20:23" ht="18.75" customHeight="1" x14ac:dyDescent="0.25">
      <c r="T259" s="3" t="str">
        <f ca="1">IF(ROWS($1:257)&lt;=SUMPRODUCT((CritG)*1),ROWS($1:257),"")</f>
        <v/>
      </c>
      <c r="U259" s="2" t="str">
        <f t="array" aca="1" ref="U259" ca="1">IF($T259="","",INDEX(Client,SMALL(IF(CritG*1&gt;0,ROW(INDIRECT("$1:$"&amp;DD-ROW($B$3)+1))),ROWS($1:257))))</f>
        <v/>
      </c>
      <c r="V259" s="25" t="str">
        <f t="array" aca="1" ref="V259" ca="1">IF($T259="","",INDEX(Comd,SMALL(IF(CritG*1&gt;0,ROW(INDIRECT("$1:$"&amp;DD-ROW($B$3)+1))),ROWS($1:257))))</f>
        <v/>
      </c>
      <c r="W259" s="4" t="str">
        <f t="array" aca="1" ref="W259" ca="1">IF($T259="","",INDEX(Prix,SMALL(IF(CritG*1&gt;0,ROW(INDIRECT("$1:$"&amp;DD-ROW($B$3)+1))),ROWS($1:257))))</f>
        <v/>
      </c>
    </row>
    <row r="260" spans="20:23" ht="18.75" customHeight="1" x14ac:dyDescent="0.25">
      <c r="T260" s="3" t="str">
        <f ca="1">IF(ROWS($1:258)&lt;=SUMPRODUCT((CritG)*1),ROWS($1:258),"")</f>
        <v/>
      </c>
      <c r="U260" s="2" t="str">
        <f t="array" aca="1" ref="U260" ca="1">IF($T260="","",INDEX(Client,SMALL(IF(CritG*1&gt;0,ROW(INDIRECT("$1:$"&amp;DD-ROW($B$3)+1))),ROWS($1:258))))</f>
        <v/>
      </c>
      <c r="V260" s="25" t="str">
        <f t="array" aca="1" ref="V260" ca="1">IF($T260="","",INDEX(Comd,SMALL(IF(CritG*1&gt;0,ROW(INDIRECT("$1:$"&amp;DD-ROW($B$3)+1))),ROWS($1:258))))</f>
        <v/>
      </c>
      <c r="W260" s="4" t="str">
        <f t="array" aca="1" ref="W260" ca="1">IF($T260="","",INDEX(Prix,SMALL(IF(CritG*1&gt;0,ROW(INDIRECT("$1:$"&amp;DD-ROW($B$3)+1))),ROWS($1:258))))</f>
        <v/>
      </c>
    </row>
    <row r="261" spans="20:23" ht="18.75" customHeight="1" x14ac:dyDescent="0.25">
      <c r="T261" s="3" t="str">
        <f ca="1">IF(ROWS($1:259)&lt;=SUMPRODUCT((CritG)*1),ROWS($1:259),"")</f>
        <v/>
      </c>
      <c r="U261" s="2" t="str">
        <f t="array" aca="1" ref="U261" ca="1">IF($T261="","",INDEX(Client,SMALL(IF(CritG*1&gt;0,ROW(INDIRECT("$1:$"&amp;DD-ROW($B$3)+1))),ROWS($1:259))))</f>
        <v/>
      </c>
      <c r="V261" s="25" t="str">
        <f t="array" aca="1" ref="V261" ca="1">IF($T261="","",INDEX(Comd,SMALL(IF(CritG*1&gt;0,ROW(INDIRECT("$1:$"&amp;DD-ROW($B$3)+1))),ROWS($1:259))))</f>
        <v/>
      </c>
      <c r="W261" s="4" t="str">
        <f t="array" aca="1" ref="W261" ca="1">IF($T261="","",INDEX(Prix,SMALL(IF(CritG*1&gt;0,ROW(INDIRECT("$1:$"&amp;DD-ROW($B$3)+1))),ROWS($1:259))))</f>
        <v/>
      </c>
    </row>
    <row r="262" spans="20:23" ht="18.75" customHeight="1" x14ac:dyDescent="0.25">
      <c r="T262" s="3" t="str">
        <f ca="1">IF(ROWS($1:260)&lt;=SUMPRODUCT((CritG)*1),ROWS($1:260),"")</f>
        <v/>
      </c>
      <c r="U262" s="2" t="str">
        <f t="array" aca="1" ref="U262" ca="1">IF($T262="","",INDEX(Client,SMALL(IF(CritG*1&gt;0,ROW(INDIRECT("$1:$"&amp;DD-ROW($B$3)+1))),ROWS($1:260))))</f>
        <v/>
      </c>
      <c r="V262" s="25" t="str">
        <f t="array" aca="1" ref="V262" ca="1">IF($T262="","",INDEX(Comd,SMALL(IF(CritG*1&gt;0,ROW(INDIRECT("$1:$"&amp;DD-ROW($B$3)+1))),ROWS($1:260))))</f>
        <v/>
      </c>
      <c r="W262" s="4" t="str">
        <f t="array" aca="1" ref="W262" ca="1">IF($T262="","",INDEX(Prix,SMALL(IF(CritG*1&gt;0,ROW(INDIRECT("$1:$"&amp;DD-ROW($B$3)+1))),ROWS($1:260))))</f>
        <v/>
      </c>
    </row>
    <row r="263" spans="20:23" ht="18.75" customHeight="1" x14ac:dyDescent="0.25">
      <c r="T263" s="3" t="str">
        <f ca="1">IF(ROWS($1:261)&lt;=SUMPRODUCT((CritG)*1),ROWS($1:261),"")</f>
        <v/>
      </c>
      <c r="U263" s="2" t="str">
        <f t="array" aca="1" ref="U263" ca="1">IF($T263="","",INDEX(Client,SMALL(IF(CritG*1&gt;0,ROW(INDIRECT("$1:$"&amp;DD-ROW($B$3)+1))),ROWS($1:261))))</f>
        <v/>
      </c>
      <c r="V263" s="25" t="str">
        <f t="array" aca="1" ref="V263" ca="1">IF($T263="","",INDEX(Comd,SMALL(IF(CritG*1&gt;0,ROW(INDIRECT("$1:$"&amp;DD-ROW($B$3)+1))),ROWS($1:261))))</f>
        <v/>
      </c>
      <c r="W263" s="4" t="str">
        <f t="array" aca="1" ref="W263" ca="1">IF($T263="","",INDEX(Prix,SMALL(IF(CritG*1&gt;0,ROW(INDIRECT("$1:$"&amp;DD-ROW($B$3)+1))),ROWS($1:261))))</f>
        <v/>
      </c>
    </row>
    <row r="264" spans="20:23" ht="18.75" customHeight="1" x14ac:dyDescent="0.25">
      <c r="T264" s="3" t="str">
        <f ca="1">IF(ROWS($1:262)&lt;=SUMPRODUCT((CritG)*1),ROWS($1:262),"")</f>
        <v/>
      </c>
      <c r="U264" s="2" t="str">
        <f t="array" aca="1" ref="U264" ca="1">IF($T264="","",INDEX(Client,SMALL(IF(CritG*1&gt;0,ROW(INDIRECT("$1:$"&amp;DD-ROW($B$3)+1))),ROWS($1:262))))</f>
        <v/>
      </c>
      <c r="V264" s="25" t="str">
        <f t="array" aca="1" ref="V264" ca="1">IF($T264="","",INDEX(Comd,SMALL(IF(CritG*1&gt;0,ROW(INDIRECT("$1:$"&amp;DD-ROW($B$3)+1))),ROWS($1:262))))</f>
        <v/>
      </c>
      <c r="W264" s="4" t="str">
        <f t="array" aca="1" ref="W264" ca="1">IF($T264="","",INDEX(Prix,SMALL(IF(CritG*1&gt;0,ROW(INDIRECT("$1:$"&amp;DD-ROW($B$3)+1))),ROWS($1:262))))</f>
        <v/>
      </c>
    </row>
    <row r="265" spans="20:23" ht="18.75" customHeight="1" x14ac:dyDescent="0.25">
      <c r="T265" s="3" t="str">
        <f ca="1">IF(ROWS($1:263)&lt;=SUMPRODUCT((CritG)*1),ROWS($1:263),"")</f>
        <v/>
      </c>
      <c r="U265" s="2" t="str">
        <f t="array" aca="1" ref="U265" ca="1">IF($T265="","",INDEX(Client,SMALL(IF(CritG*1&gt;0,ROW(INDIRECT("$1:$"&amp;DD-ROW($B$3)+1))),ROWS($1:263))))</f>
        <v/>
      </c>
      <c r="V265" s="25" t="str">
        <f t="array" aca="1" ref="V265" ca="1">IF($T265="","",INDEX(Comd,SMALL(IF(CritG*1&gt;0,ROW(INDIRECT("$1:$"&amp;DD-ROW($B$3)+1))),ROWS($1:263))))</f>
        <v/>
      </c>
      <c r="W265" s="4" t="str">
        <f t="array" aca="1" ref="W265" ca="1">IF($T265="","",INDEX(Prix,SMALL(IF(CritG*1&gt;0,ROW(INDIRECT("$1:$"&amp;DD-ROW($B$3)+1))),ROWS($1:263))))</f>
        <v/>
      </c>
    </row>
    <row r="266" spans="20:23" ht="18.75" customHeight="1" x14ac:dyDescent="0.25">
      <c r="T266" s="3" t="str">
        <f ca="1">IF(ROWS($1:264)&lt;=SUMPRODUCT((CritG)*1),ROWS($1:264),"")</f>
        <v/>
      </c>
      <c r="U266" s="2" t="str">
        <f t="array" aca="1" ref="U266" ca="1">IF($T266="","",INDEX(Client,SMALL(IF(CritG*1&gt;0,ROW(INDIRECT("$1:$"&amp;DD-ROW($B$3)+1))),ROWS($1:264))))</f>
        <v/>
      </c>
      <c r="V266" s="25" t="str">
        <f t="array" aca="1" ref="V266" ca="1">IF($T266="","",INDEX(Comd,SMALL(IF(CritG*1&gt;0,ROW(INDIRECT("$1:$"&amp;DD-ROW($B$3)+1))),ROWS($1:264))))</f>
        <v/>
      </c>
      <c r="W266" s="4" t="str">
        <f t="array" aca="1" ref="W266" ca="1">IF($T266="","",INDEX(Prix,SMALL(IF(CritG*1&gt;0,ROW(INDIRECT("$1:$"&amp;DD-ROW($B$3)+1))),ROWS($1:264))))</f>
        <v/>
      </c>
    </row>
    <row r="267" spans="20:23" ht="18.75" customHeight="1" x14ac:dyDescent="0.25">
      <c r="T267" s="3" t="str">
        <f ca="1">IF(ROWS($1:265)&lt;=SUMPRODUCT((CritG)*1),ROWS($1:265),"")</f>
        <v/>
      </c>
      <c r="U267" s="2" t="str">
        <f t="array" aca="1" ref="U267" ca="1">IF($T267="","",INDEX(Client,SMALL(IF(CritG*1&gt;0,ROW(INDIRECT("$1:$"&amp;DD-ROW($B$3)+1))),ROWS($1:265))))</f>
        <v/>
      </c>
      <c r="V267" s="25" t="str">
        <f t="array" aca="1" ref="V267" ca="1">IF($T267="","",INDEX(Comd,SMALL(IF(CritG*1&gt;0,ROW(INDIRECT("$1:$"&amp;DD-ROW($B$3)+1))),ROWS($1:265))))</f>
        <v/>
      </c>
      <c r="W267" s="4" t="str">
        <f t="array" aca="1" ref="W267" ca="1">IF($T267="","",INDEX(Prix,SMALL(IF(CritG*1&gt;0,ROW(INDIRECT("$1:$"&amp;DD-ROW($B$3)+1))),ROWS($1:265))))</f>
        <v/>
      </c>
    </row>
    <row r="268" spans="20:23" ht="18.75" customHeight="1" x14ac:dyDescent="0.25">
      <c r="T268" s="3" t="str">
        <f ca="1">IF(ROWS($1:266)&lt;=SUMPRODUCT((CritG)*1),ROWS($1:266),"")</f>
        <v/>
      </c>
      <c r="U268" s="2" t="str">
        <f t="array" aca="1" ref="U268" ca="1">IF($T268="","",INDEX(Client,SMALL(IF(CritG*1&gt;0,ROW(INDIRECT("$1:$"&amp;DD-ROW($B$3)+1))),ROWS($1:266))))</f>
        <v/>
      </c>
      <c r="V268" s="25" t="str">
        <f t="array" aca="1" ref="V268" ca="1">IF($T268="","",INDEX(Comd,SMALL(IF(CritG*1&gt;0,ROW(INDIRECT("$1:$"&amp;DD-ROW($B$3)+1))),ROWS($1:266))))</f>
        <v/>
      </c>
      <c r="W268" s="4" t="str">
        <f t="array" aca="1" ref="W268" ca="1">IF($T268="","",INDEX(Prix,SMALL(IF(CritG*1&gt;0,ROW(INDIRECT("$1:$"&amp;DD-ROW($B$3)+1))),ROWS($1:266))))</f>
        <v/>
      </c>
    </row>
    <row r="269" spans="20:23" ht="18.75" customHeight="1" x14ac:dyDescent="0.25">
      <c r="T269" s="3" t="str">
        <f ca="1">IF(ROWS($1:267)&lt;=SUMPRODUCT((CritG)*1),ROWS($1:267),"")</f>
        <v/>
      </c>
      <c r="U269" s="2" t="str">
        <f t="array" aca="1" ref="U269" ca="1">IF($T269="","",INDEX(Client,SMALL(IF(CritG*1&gt;0,ROW(INDIRECT("$1:$"&amp;DD-ROW($B$3)+1))),ROWS($1:267))))</f>
        <v/>
      </c>
      <c r="V269" s="25" t="str">
        <f t="array" aca="1" ref="V269" ca="1">IF($T269="","",INDEX(Comd,SMALL(IF(CritG*1&gt;0,ROW(INDIRECT("$1:$"&amp;DD-ROW($B$3)+1))),ROWS($1:267))))</f>
        <v/>
      </c>
      <c r="W269" s="4" t="str">
        <f t="array" aca="1" ref="W269" ca="1">IF($T269="","",INDEX(Prix,SMALL(IF(CritG*1&gt;0,ROW(INDIRECT("$1:$"&amp;DD-ROW($B$3)+1))),ROWS($1:267))))</f>
        <v/>
      </c>
    </row>
    <row r="270" spans="20:23" ht="18.75" customHeight="1" x14ac:dyDescent="0.25">
      <c r="T270" s="3" t="str">
        <f ca="1">IF(ROWS($1:268)&lt;=SUMPRODUCT((CritG)*1),ROWS($1:268),"")</f>
        <v/>
      </c>
      <c r="U270" s="2" t="str">
        <f t="array" aca="1" ref="U270" ca="1">IF($T270="","",INDEX(Client,SMALL(IF(CritG*1&gt;0,ROW(INDIRECT("$1:$"&amp;DD-ROW($B$3)+1))),ROWS($1:268))))</f>
        <v/>
      </c>
      <c r="V270" s="25" t="str">
        <f t="array" aca="1" ref="V270" ca="1">IF($T270="","",INDEX(Comd,SMALL(IF(CritG*1&gt;0,ROW(INDIRECT("$1:$"&amp;DD-ROW($B$3)+1))),ROWS($1:268))))</f>
        <v/>
      </c>
      <c r="W270" s="4" t="str">
        <f t="array" aca="1" ref="W270" ca="1">IF($T270="","",INDEX(Prix,SMALL(IF(CritG*1&gt;0,ROW(INDIRECT("$1:$"&amp;DD-ROW($B$3)+1))),ROWS($1:268))))</f>
        <v/>
      </c>
    </row>
    <row r="271" spans="20:23" ht="18.75" customHeight="1" x14ac:dyDescent="0.25">
      <c r="T271" s="3" t="str">
        <f ca="1">IF(ROWS($1:269)&lt;=SUMPRODUCT((CritG)*1),ROWS($1:269),"")</f>
        <v/>
      </c>
      <c r="U271" s="2" t="str">
        <f t="array" aca="1" ref="U271" ca="1">IF($T271="","",INDEX(Client,SMALL(IF(CritG*1&gt;0,ROW(INDIRECT("$1:$"&amp;DD-ROW($B$3)+1))),ROWS($1:269))))</f>
        <v/>
      </c>
      <c r="V271" s="25" t="str">
        <f t="array" aca="1" ref="V271" ca="1">IF($T271="","",INDEX(Comd,SMALL(IF(CritG*1&gt;0,ROW(INDIRECT("$1:$"&amp;DD-ROW($B$3)+1))),ROWS($1:269))))</f>
        <v/>
      </c>
      <c r="W271" s="4" t="str">
        <f t="array" aca="1" ref="W271" ca="1">IF($T271="","",INDEX(Prix,SMALL(IF(CritG*1&gt;0,ROW(INDIRECT("$1:$"&amp;DD-ROW($B$3)+1))),ROWS($1:269))))</f>
        <v/>
      </c>
    </row>
    <row r="272" spans="20:23" ht="18.75" customHeight="1" x14ac:dyDescent="0.25">
      <c r="T272" s="3" t="str">
        <f ca="1">IF(ROWS($1:270)&lt;=SUMPRODUCT((CritG)*1),ROWS($1:270),"")</f>
        <v/>
      </c>
      <c r="U272" s="2" t="str">
        <f t="array" aca="1" ref="U272" ca="1">IF($T272="","",INDEX(Client,SMALL(IF(CritG*1&gt;0,ROW(INDIRECT("$1:$"&amp;DD-ROW($B$3)+1))),ROWS($1:270))))</f>
        <v/>
      </c>
      <c r="V272" s="25" t="str">
        <f t="array" aca="1" ref="V272" ca="1">IF($T272="","",INDEX(Comd,SMALL(IF(CritG*1&gt;0,ROW(INDIRECT("$1:$"&amp;DD-ROW($B$3)+1))),ROWS($1:270))))</f>
        <v/>
      </c>
      <c r="W272" s="4" t="str">
        <f t="array" aca="1" ref="W272" ca="1">IF($T272="","",INDEX(Prix,SMALL(IF(CritG*1&gt;0,ROW(INDIRECT("$1:$"&amp;DD-ROW($B$3)+1))),ROWS($1:270))))</f>
        <v/>
      </c>
    </row>
    <row r="273" spans="20:23" ht="18.75" customHeight="1" x14ac:dyDescent="0.25">
      <c r="T273" s="3" t="str">
        <f ca="1">IF(ROWS($1:271)&lt;=SUMPRODUCT((CritG)*1),ROWS($1:271),"")</f>
        <v/>
      </c>
      <c r="U273" s="2" t="str">
        <f t="array" aca="1" ref="U273" ca="1">IF($T273="","",INDEX(Client,SMALL(IF(CritG*1&gt;0,ROW(INDIRECT("$1:$"&amp;DD-ROW($B$3)+1))),ROWS($1:271))))</f>
        <v/>
      </c>
      <c r="V273" s="25" t="str">
        <f t="array" aca="1" ref="V273" ca="1">IF($T273="","",INDEX(Comd,SMALL(IF(CritG*1&gt;0,ROW(INDIRECT("$1:$"&amp;DD-ROW($B$3)+1))),ROWS($1:271))))</f>
        <v/>
      </c>
      <c r="W273" s="4" t="str">
        <f t="array" aca="1" ref="W273" ca="1">IF($T273="","",INDEX(Prix,SMALL(IF(CritG*1&gt;0,ROW(INDIRECT("$1:$"&amp;DD-ROW($B$3)+1))),ROWS($1:271))))</f>
        <v/>
      </c>
    </row>
    <row r="274" spans="20:23" ht="18.75" customHeight="1" x14ac:dyDescent="0.25">
      <c r="T274" s="3" t="str">
        <f ca="1">IF(ROWS($1:272)&lt;=SUMPRODUCT((CritG)*1),ROWS($1:272),"")</f>
        <v/>
      </c>
      <c r="U274" s="2" t="str">
        <f t="array" aca="1" ref="U274" ca="1">IF($T274="","",INDEX(Client,SMALL(IF(CritG*1&gt;0,ROW(INDIRECT("$1:$"&amp;DD-ROW($B$3)+1))),ROWS($1:272))))</f>
        <v/>
      </c>
      <c r="V274" s="25" t="str">
        <f t="array" aca="1" ref="V274" ca="1">IF($T274="","",INDEX(Comd,SMALL(IF(CritG*1&gt;0,ROW(INDIRECT("$1:$"&amp;DD-ROW($B$3)+1))),ROWS($1:272))))</f>
        <v/>
      </c>
      <c r="W274" s="4" t="str">
        <f t="array" aca="1" ref="W274" ca="1">IF($T274="","",INDEX(Prix,SMALL(IF(CritG*1&gt;0,ROW(INDIRECT("$1:$"&amp;DD-ROW($B$3)+1))),ROWS($1:272))))</f>
        <v/>
      </c>
    </row>
    <row r="275" spans="20:23" ht="18.75" customHeight="1" x14ac:dyDescent="0.25">
      <c r="T275" s="3" t="str">
        <f ca="1">IF(ROWS($1:273)&lt;=SUMPRODUCT((CritG)*1),ROWS($1:273),"")</f>
        <v/>
      </c>
      <c r="U275" s="2" t="str">
        <f t="array" aca="1" ref="U275" ca="1">IF($T275="","",INDEX(Client,SMALL(IF(CritG*1&gt;0,ROW(INDIRECT("$1:$"&amp;DD-ROW($B$3)+1))),ROWS($1:273))))</f>
        <v/>
      </c>
      <c r="V275" s="25" t="str">
        <f t="array" aca="1" ref="V275" ca="1">IF($T275="","",INDEX(Comd,SMALL(IF(CritG*1&gt;0,ROW(INDIRECT("$1:$"&amp;DD-ROW($B$3)+1))),ROWS($1:273))))</f>
        <v/>
      </c>
      <c r="W275" s="4" t="str">
        <f t="array" aca="1" ref="W275" ca="1">IF($T275="","",INDEX(Prix,SMALL(IF(CritG*1&gt;0,ROW(INDIRECT("$1:$"&amp;DD-ROW($B$3)+1))),ROWS($1:273))))</f>
        <v/>
      </c>
    </row>
    <row r="276" spans="20:23" ht="18.75" customHeight="1" x14ac:dyDescent="0.25">
      <c r="T276" s="3" t="str">
        <f ca="1">IF(ROWS($1:274)&lt;=SUMPRODUCT((CritG)*1),ROWS($1:274),"")</f>
        <v/>
      </c>
      <c r="U276" s="2" t="str">
        <f t="array" aca="1" ref="U276" ca="1">IF($T276="","",INDEX(Client,SMALL(IF(CritG*1&gt;0,ROW(INDIRECT("$1:$"&amp;DD-ROW($B$3)+1))),ROWS($1:274))))</f>
        <v/>
      </c>
      <c r="V276" s="25" t="str">
        <f t="array" aca="1" ref="V276" ca="1">IF($T276="","",INDEX(Comd,SMALL(IF(CritG*1&gt;0,ROW(INDIRECT("$1:$"&amp;DD-ROW($B$3)+1))),ROWS($1:274))))</f>
        <v/>
      </c>
      <c r="W276" s="4" t="str">
        <f t="array" aca="1" ref="W276" ca="1">IF($T276="","",INDEX(Prix,SMALL(IF(CritG*1&gt;0,ROW(INDIRECT("$1:$"&amp;DD-ROW($B$3)+1))),ROWS($1:274))))</f>
        <v/>
      </c>
    </row>
    <row r="277" spans="20:23" ht="18.75" customHeight="1" x14ac:dyDescent="0.25">
      <c r="T277" s="3" t="str">
        <f ca="1">IF(ROWS($1:275)&lt;=SUMPRODUCT((CritG)*1),ROWS($1:275),"")</f>
        <v/>
      </c>
      <c r="U277" s="2" t="str">
        <f t="array" aca="1" ref="U277" ca="1">IF($T277="","",INDEX(Client,SMALL(IF(CritG*1&gt;0,ROW(INDIRECT("$1:$"&amp;DD-ROW($B$3)+1))),ROWS($1:275))))</f>
        <v/>
      </c>
      <c r="V277" s="25" t="str">
        <f t="array" aca="1" ref="V277" ca="1">IF($T277="","",INDEX(Comd,SMALL(IF(CritG*1&gt;0,ROW(INDIRECT("$1:$"&amp;DD-ROW($B$3)+1))),ROWS($1:275))))</f>
        <v/>
      </c>
      <c r="W277" s="4" t="str">
        <f t="array" aca="1" ref="W277" ca="1">IF($T277="","",INDEX(Prix,SMALL(IF(CritG*1&gt;0,ROW(INDIRECT("$1:$"&amp;DD-ROW($B$3)+1))),ROWS($1:275))))</f>
        <v/>
      </c>
    </row>
    <row r="278" spans="20:23" ht="18.75" customHeight="1" x14ac:dyDescent="0.25">
      <c r="T278" s="3" t="str">
        <f ca="1">IF(ROWS($1:276)&lt;=SUMPRODUCT((CritG)*1),ROWS($1:276),"")</f>
        <v/>
      </c>
      <c r="U278" s="2" t="str">
        <f t="array" aca="1" ref="U278" ca="1">IF($T278="","",INDEX(Client,SMALL(IF(CritG*1&gt;0,ROW(INDIRECT("$1:$"&amp;DD-ROW($B$3)+1))),ROWS($1:276))))</f>
        <v/>
      </c>
      <c r="V278" s="25" t="str">
        <f t="array" aca="1" ref="V278" ca="1">IF($T278="","",INDEX(Comd,SMALL(IF(CritG*1&gt;0,ROW(INDIRECT("$1:$"&amp;DD-ROW($B$3)+1))),ROWS($1:276))))</f>
        <v/>
      </c>
      <c r="W278" s="4" t="str">
        <f t="array" aca="1" ref="W278" ca="1">IF($T278="","",INDEX(Prix,SMALL(IF(CritG*1&gt;0,ROW(INDIRECT("$1:$"&amp;DD-ROW($B$3)+1))),ROWS($1:276))))</f>
        <v/>
      </c>
    </row>
    <row r="279" spans="20:23" ht="18.75" customHeight="1" x14ac:dyDescent="0.25">
      <c r="T279" s="3" t="str">
        <f ca="1">IF(ROWS($1:277)&lt;=SUMPRODUCT((CritG)*1),ROWS($1:277),"")</f>
        <v/>
      </c>
      <c r="U279" s="2" t="str">
        <f t="array" aca="1" ref="U279" ca="1">IF($T279="","",INDEX(Client,SMALL(IF(CritG*1&gt;0,ROW(INDIRECT("$1:$"&amp;DD-ROW($B$3)+1))),ROWS($1:277))))</f>
        <v/>
      </c>
      <c r="V279" s="25" t="str">
        <f t="array" aca="1" ref="V279" ca="1">IF($T279="","",INDEX(Comd,SMALL(IF(CritG*1&gt;0,ROW(INDIRECT("$1:$"&amp;DD-ROW($B$3)+1))),ROWS($1:277))))</f>
        <v/>
      </c>
      <c r="W279" s="4" t="str">
        <f t="array" aca="1" ref="W279" ca="1">IF($T279="","",INDEX(Prix,SMALL(IF(CritG*1&gt;0,ROW(INDIRECT("$1:$"&amp;DD-ROW($B$3)+1))),ROWS($1:277))))</f>
        <v/>
      </c>
    </row>
    <row r="280" spans="20:23" ht="18.75" customHeight="1" x14ac:dyDescent="0.25">
      <c r="T280" s="3" t="str">
        <f ca="1">IF(ROWS($1:278)&lt;=SUMPRODUCT((CritG)*1),ROWS($1:278),"")</f>
        <v/>
      </c>
      <c r="U280" s="2" t="str">
        <f t="array" aca="1" ref="U280" ca="1">IF($T280="","",INDEX(Client,SMALL(IF(CritG*1&gt;0,ROW(INDIRECT("$1:$"&amp;DD-ROW($B$3)+1))),ROWS($1:278))))</f>
        <v/>
      </c>
      <c r="V280" s="25" t="str">
        <f t="array" aca="1" ref="V280" ca="1">IF($T280="","",INDEX(Comd,SMALL(IF(CritG*1&gt;0,ROW(INDIRECT("$1:$"&amp;DD-ROW($B$3)+1))),ROWS($1:278))))</f>
        <v/>
      </c>
      <c r="W280" s="4" t="str">
        <f t="array" aca="1" ref="W280" ca="1">IF($T280="","",INDEX(Prix,SMALL(IF(CritG*1&gt;0,ROW(INDIRECT("$1:$"&amp;DD-ROW($B$3)+1))),ROWS($1:278))))</f>
        <v/>
      </c>
    </row>
    <row r="281" spans="20:23" ht="18.75" customHeight="1" x14ac:dyDescent="0.25">
      <c r="T281" s="3" t="str">
        <f ca="1">IF(ROWS($1:279)&lt;=SUMPRODUCT((CritG)*1),ROWS($1:279),"")</f>
        <v/>
      </c>
      <c r="U281" s="2" t="str">
        <f t="array" aca="1" ref="U281" ca="1">IF($T281="","",INDEX(Client,SMALL(IF(CritG*1&gt;0,ROW(INDIRECT("$1:$"&amp;DD-ROW($B$3)+1))),ROWS($1:279))))</f>
        <v/>
      </c>
      <c r="V281" s="25" t="str">
        <f t="array" aca="1" ref="V281" ca="1">IF($T281="","",INDEX(Comd,SMALL(IF(CritG*1&gt;0,ROW(INDIRECT("$1:$"&amp;DD-ROW($B$3)+1))),ROWS($1:279))))</f>
        <v/>
      </c>
      <c r="W281" s="4" t="str">
        <f t="array" aca="1" ref="W281" ca="1">IF($T281="","",INDEX(Prix,SMALL(IF(CritG*1&gt;0,ROW(INDIRECT("$1:$"&amp;DD-ROW($B$3)+1))),ROWS($1:279))))</f>
        <v/>
      </c>
    </row>
    <row r="282" spans="20:23" ht="18.75" customHeight="1" x14ac:dyDescent="0.25">
      <c r="T282" s="3" t="str">
        <f ca="1">IF(ROWS($1:280)&lt;=SUMPRODUCT((CritG)*1),ROWS($1:280),"")</f>
        <v/>
      </c>
      <c r="U282" s="2" t="str">
        <f t="array" aca="1" ref="U282" ca="1">IF($T282="","",INDEX(Client,SMALL(IF(CritG*1&gt;0,ROW(INDIRECT("$1:$"&amp;DD-ROW($B$3)+1))),ROWS($1:280))))</f>
        <v/>
      </c>
      <c r="V282" s="25" t="str">
        <f t="array" aca="1" ref="V282" ca="1">IF($T282="","",INDEX(Comd,SMALL(IF(CritG*1&gt;0,ROW(INDIRECT("$1:$"&amp;DD-ROW($B$3)+1))),ROWS($1:280))))</f>
        <v/>
      </c>
      <c r="W282" s="4" t="str">
        <f t="array" aca="1" ref="W282" ca="1">IF($T282="","",INDEX(Prix,SMALL(IF(CritG*1&gt;0,ROW(INDIRECT("$1:$"&amp;DD-ROW($B$3)+1))),ROWS($1:280))))</f>
        <v/>
      </c>
    </row>
    <row r="283" spans="20:23" ht="18.75" customHeight="1" x14ac:dyDescent="0.25">
      <c r="T283" s="3" t="str">
        <f ca="1">IF(ROWS($1:281)&lt;=SUMPRODUCT((CritG)*1),ROWS($1:281),"")</f>
        <v/>
      </c>
      <c r="U283" s="2" t="str">
        <f t="array" aca="1" ref="U283" ca="1">IF($T283="","",INDEX(Client,SMALL(IF(CritG*1&gt;0,ROW(INDIRECT("$1:$"&amp;DD-ROW($B$3)+1))),ROWS($1:281))))</f>
        <v/>
      </c>
      <c r="V283" s="25" t="str">
        <f t="array" aca="1" ref="V283" ca="1">IF($T283="","",INDEX(Comd,SMALL(IF(CritG*1&gt;0,ROW(INDIRECT("$1:$"&amp;DD-ROW($B$3)+1))),ROWS($1:281))))</f>
        <v/>
      </c>
      <c r="W283" s="4" t="str">
        <f t="array" aca="1" ref="W283" ca="1">IF($T283="","",INDEX(Prix,SMALL(IF(CritG*1&gt;0,ROW(INDIRECT("$1:$"&amp;DD-ROW($B$3)+1))),ROWS($1:281))))</f>
        <v/>
      </c>
    </row>
    <row r="284" spans="20:23" ht="18.75" customHeight="1" x14ac:dyDescent="0.25">
      <c r="T284" s="3" t="str">
        <f ca="1">IF(ROWS($1:282)&lt;=SUMPRODUCT((CritG)*1),ROWS($1:282),"")</f>
        <v/>
      </c>
      <c r="U284" s="2" t="str">
        <f t="array" aca="1" ref="U284" ca="1">IF($T284="","",INDEX(Client,SMALL(IF(CritG*1&gt;0,ROW(INDIRECT("$1:$"&amp;DD-ROW($B$3)+1))),ROWS($1:282))))</f>
        <v/>
      </c>
      <c r="V284" s="25" t="str">
        <f t="array" aca="1" ref="V284" ca="1">IF($T284="","",INDEX(Comd,SMALL(IF(CritG*1&gt;0,ROW(INDIRECT("$1:$"&amp;DD-ROW($B$3)+1))),ROWS($1:282))))</f>
        <v/>
      </c>
      <c r="W284" s="4" t="str">
        <f t="array" aca="1" ref="W284" ca="1">IF($T284="","",INDEX(Prix,SMALL(IF(CritG*1&gt;0,ROW(INDIRECT("$1:$"&amp;DD-ROW($B$3)+1))),ROWS($1:282))))</f>
        <v/>
      </c>
    </row>
    <row r="285" spans="20:23" ht="18.75" customHeight="1" x14ac:dyDescent="0.25">
      <c r="T285" s="3" t="str">
        <f ca="1">IF(ROWS($1:283)&lt;=SUMPRODUCT((CritG)*1),ROWS($1:283),"")</f>
        <v/>
      </c>
      <c r="U285" s="2" t="str">
        <f t="array" aca="1" ref="U285" ca="1">IF($T285="","",INDEX(Client,SMALL(IF(CritG*1&gt;0,ROW(INDIRECT("$1:$"&amp;DD-ROW($B$3)+1))),ROWS($1:283))))</f>
        <v/>
      </c>
      <c r="V285" s="25" t="str">
        <f t="array" aca="1" ref="V285" ca="1">IF($T285="","",INDEX(Comd,SMALL(IF(CritG*1&gt;0,ROW(INDIRECT("$1:$"&amp;DD-ROW($B$3)+1))),ROWS($1:283))))</f>
        <v/>
      </c>
      <c r="W285" s="4" t="str">
        <f t="array" aca="1" ref="W285" ca="1">IF($T285="","",INDEX(Prix,SMALL(IF(CritG*1&gt;0,ROW(INDIRECT("$1:$"&amp;DD-ROW($B$3)+1))),ROWS($1:283))))</f>
        <v/>
      </c>
    </row>
    <row r="286" spans="20:23" ht="18.75" customHeight="1" x14ac:dyDescent="0.25">
      <c r="T286" s="3" t="str">
        <f ca="1">IF(ROWS($1:284)&lt;=SUMPRODUCT((CritG)*1),ROWS($1:284),"")</f>
        <v/>
      </c>
      <c r="U286" s="2" t="str">
        <f t="array" aca="1" ref="U286" ca="1">IF($T286="","",INDEX(Client,SMALL(IF(CritG*1&gt;0,ROW(INDIRECT("$1:$"&amp;DD-ROW($B$3)+1))),ROWS($1:284))))</f>
        <v/>
      </c>
      <c r="V286" s="25" t="str">
        <f t="array" aca="1" ref="V286" ca="1">IF($T286="","",INDEX(Comd,SMALL(IF(CritG*1&gt;0,ROW(INDIRECT("$1:$"&amp;DD-ROW($B$3)+1))),ROWS($1:284))))</f>
        <v/>
      </c>
      <c r="W286" s="4" t="str">
        <f t="array" aca="1" ref="W286" ca="1">IF($T286="","",INDEX(Prix,SMALL(IF(CritG*1&gt;0,ROW(INDIRECT("$1:$"&amp;DD-ROW($B$3)+1))),ROWS($1:284))))</f>
        <v/>
      </c>
    </row>
    <row r="287" spans="20:23" ht="18.75" customHeight="1" x14ac:dyDescent="0.25">
      <c r="T287" s="3" t="str">
        <f ca="1">IF(ROWS($1:285)&lt;=SUMPRODUCT((CritG)*1),ROWS($1:285),"")</f>
        <v/>
      </c>
      <c r="U287" s="2" t="str">
        <f t="array" aca="1" ref="U287" ca="1">IF($T287="","",INDEX(Client,SMALL(IF(CritG*1&gt;0,ROW(INDIRECT("$1:$"&amp;DD-ROW($B$3)+1))),ROWS($1:285))))</f>
        <v/>
      </c>
      <c r="V287" s="25" t="str">
        <f t="array" aca="1" ref="V287" ca="1">IF($T287="","",INDEX(Comd,SMALL(IF(CritG*1&gt;0,ROW(INDIRECT("$1:$"&amp;DD-ROW($B$3)+1))),ROWS($1:285))))</f>
        <v/>
      </c>
      <c r="W287" s="4" t="str">
        <f t="array" aca="1" ref="W287" ca="1">IF($T287="","",INDEX(Prix,SMALL(IF(CritG*1&gt;0,ROW(INDIRECT("$1:$"&amp;DD-ROW($B$3)+1))),ROWS($1:285))))</f>
        <v/>
      </c>
    </row>
    <row r="288" spans="20:23" ht="18.75" customHeight="1" x14ac:dyDescent="0.25">
      <c r="T288" s="3" t="str">
        <f ca="1">IF(ROWS($1:286)&lt;=SUMPRODUCT((CritG)*1),ROWS($1:286),"")</f>
        <v/>
      </c>
      <c r="U288" s="2" t="str">
        <f t="array" aca="1" ref="U288" ca="1">IF($T288="","",INDEX(Client,SMALL(IF(CritG*1&gt;0,ROW(INDIRECT("$1:$"&amp;DD-ROW($B$3)+1))),ROWS($1:286))))</f>
        <v/>
      </c>
      <c r="V288" s="25" t="str">
        <f t="array" aca="1" ref="V288" ca="1">IF($T288="","",INDEX(Comd,SMALL(IF(CritG*1&gt;0,ROW(INDIRECT("$1:$"&amp;DD-ROW($B$3)+1))),ROWS($1:286))))</f>
        <v/>
      </c>
      <c r="W288" s="4" t="str">
        <f t="array" aca="1" ref="W288" ca="1">IF($T288="","",INDEX(Prix,SMALL(IF(CritG*1&gt;0,ROW(INDIRECT("$1:$"&amp;DD-ROW($B$3)+1))),ROWS($1:286))))</f>
        <v/>
      </c>
    </row>
    <row r="289" spans="20:23" ht="18.75" customHeight="1" x14ac:dyDescent="0.25">
      <c r="T289" s="3" t="str">
        <f ca="1">IF(ROWS($1:287)&lt;=SUMPRODUCT((CritG)*1),ROWS($1:287),"")</f>
        <v/>
      </c>
      <c r="U289" s="2" t="str">
        <f t="array" aca="1" ref="U289" ca="1">IF($T289="","",INDEX(Client,SMALL(IF(CritG*1&gt;0,ROW(INDIRECT("$1:$"&amp;DD-ROW($B$3)+1))),ROWS($1:287))))</f>
        <v/>
      </c>
      <c r="V289" s="25" t="str">
        <f t="array" aca="1" ref="V289" ca="1">IF($T289="","",INDEX(Comd,SMALL(IF(CritG*1&gt;0,ROW(INDIRECT("$1:$"&amp;DD-ROW($B$3)+1))),ROWS($1:287))))</f>
        <v/>
      </c>
      <c r="W289" s="4" t="str">
        <f t="array" aca="1" ref="W289" ca="1">IF($T289="","",INDEX(Prix,SMALL(IF(CritG*1&gt;0,ROW(INDIRECT("$1:$"&amp;DD-ROW($B$3)+1))),ROWS($1:287))))</f>
        <v/>
      </c>
    </row>
    <row r="290" spans="20:23" ht="18.75" customHeight="1" x14ac:dyDescent="0.25">
      <c r="T290" s="3" t="str">
        <f ca="1">IF(ROWS($1:288)&lt;=SUMPRODUCT((CritG)*1),ROWS($1:288),"")</f>
        <v/>
      </c>
      <c r="U290" s="2" t="str">
        <f t="array" aca="1" ref="U290" ca="1">IF($T290="","",INDEX(Client,SMALL(IF(CritG*1&gt;0,ROW(INDIRECT("$1:$"&amp;DD-ROW($B$3)+1))),ROWS($1:288))))</f>
        <v/>
      </c>
      <c r="V290" s="25" t="str">
        <f t="array" aca="1" ref="V290" ca="1">IF($T290="","",INDEX(Comd,SMALL(IF(CritG*1&gt;0,ROW(INDIRECT("$1:$"&amp;DD-ROW($B$3)+1))),ROWS($1:288))))</f>
        <v/>
      </c>
      <c r="W290" s="4" t="str">
        <f t="array" aca="1" ref="W290" ca="1">IF($T290="","",INDEX(Prix,SMALL(IF(CritG*1&gt;0,ROW(INDIRECT("$1:$"&amp;DD-ROW($B$3)+1))),ROWS($1:288))))</f>
        <v/>
      </c>
    </row>
    <row r="291" spans="20:23" ht="18.75" customHeight="1" x14ac:dyDescent="0.25">
      <c r="T291" s="3" t="str">
        <f ca="1">IF(ROWS($1:289)&lt;=SUMPRODUCT((CritG)*1),ROWS($1:289),"")</f>
        <v/>
      </c>
      <c r="U291" s="2" t="str">
        <f t="array" aca="1" ref="U291" ca="1">IF($T291="","",INDEX(Client,SMALL(IF(CritG*1&gt;0,ROW(INDIRECT("$1:$"&amp;DD-ROW($B$3)+1))),ROWS($1:289))))</f>
        <v/>
      </c>
      <c r="V291" s="25" t="str">
        <f t="array" aca="1" ref="V291" ca="1">IF($T291="","",INDEX(Comd,SMALL(IF(CritG*1&gt;0,ROW(INDIRECT("$1:$"&amp;DD-ROW($B$3)+1))),ROWS($1:289))))</f>
        <v/>
      </c>
      <c r="W291" s="4" t="str">
        <f t="array" aca="1" ref="W291" ca="1">IF($T291="","",INDEX(Prix,SMALL(IF(CritG*1&gt;0,ROW(INDIRECT("$1:$"&amp;DD-ROW($B$3)+1))),ROWS($1:289))))</f>
        <v/>
      </c>
    </row>
    <row r="292" spans="20:23" ht="18.75" customHeight="1" x14ac:dyDescent="0.25">
      <c r="T292" s="3" t="str">
        <f ca="1">IF(ROWS($1:290)&lt;=SUMPRODUCT((CritG)*1),ROWS($1:290),"")</f>
        <v/>
      </c>
      <c r="U292" s="2" t="str">
        <f t="array" aca="1" ref="U292" ca="1">IF($T292="","",INDEX(Client,SMALL(IF(CritG*1&gt;0,ROW(INDIRECT("$1:$"&amp;DD-ROW($B$3)+1))),ROWS($1:290))))</f>
        <v/>
      </c>
      <c r="V292" s="25" t="str">
        <f t="array" aca="1" ref="V292" ca="1">IF($T292="","",INDEX(Comd,SMALL(IF(CritG*1&gt;0,ROW(INDIRECT("$1:$"&amp;DD-ROW($B$3)+1))),ROWS($1:290))))</f>
        <v/>
      </c>
      <c r="W292" s="4" t="str">
        <f t="array" aca="1" ref="W292" ca="1">IF($T292="","",INDEX(Prix,SMALL(IF(CritG*1&gt;0,ROW(INDIRECT("$1:$"&amp;DD-ROW($B$3)+1))),ROWS($1:290))))</f>
        <v/>
      </c>
    </row>
    <row r="293" spans="20:23" ht="18.75" customHeight="1" x14ac:dyDescent="0.25">
      <c r="T293" s="3" t="str">
        <f ca="1">IF(ROWS($1:291)&lt;=SUMPRODUCT((CritG)*1),ROWS($1:291),"")</f>
        <v/>
      </c>
      <c r="U293" s="2" t="str">
        <f t="array" aca="1" ref="U293" ca="1">IF($T293="","",INDEX(Client,SMALL(IF(CritG*1&gt;0,ROW(INDIRECT("$1:$"&amp;DD-ROW($B$3)+1))),ROWS($1:291))))</f>
        <v/>
      </c>
      <c r="V293" s="25" t="str">
        <f t="array" aca="1" ref="V293" ca="1">IF($T293="","",INDEX(Comd,SMALL(IF(CritG*1&gt;0,ROW(INDIRECT("$1:$"&amp;DD-ROW($B$3)+1))),ROWS($1:291))))</f>
        <v/>
      </c>
      <c r="W293" s="4" t="str">
        <f t="array" aca="1" ref="W293" ca="1">IF($T293="","",INDEX(Prix,SMALL(IF(CritG*1&gt;0,ROW(INDIRECT("$1:$"&amp;DD-ROW($B$3)+1))),ROWS($1:291))))</f>
        <v/>
      </c>
    </row>
    <row r="294" spans="20:23" ht="18.75" customHeight="1" x14ac:dyDescent="0.25">
      <c r="T294" s="3" t="str">
        <f ca="1">IF(ROWS($1:292)&lt;=SUMPRODUCT((CritG)*1),ROWS($1:292),"")</f>
        <v/>
      </c>
      <c r="U294" s="2" t="str">
        <f t="array" aca="1" ref="U294" ca="1">IF($T294="","",INDEX(Client,SMALL(IF(CritG*1&gt;0,ROW(INDIRECT("$1:$"&amp;DD-ROW($B$3)+1))),ROWS($1:292))))</f>
        <v/>
      </c>
      <c r="V294" s="25" t="str">
        <f t="array" aca="1" ref="V294" ca="1">IF($T294="","",INDEX(Comd,SMALL(IF(CritG*1&gt;0,ROW(INDIRECT("$1:$"&amp;DD-ROW($B$3)+1))),ROWS($1:292))))</f>
        <v/>
      </c>
      <c r="W294" s="4" t="str">
        <f t="array" aca="1" ref="W294" ca="1">IF($T294="","",INDEX(Prix,SMALL(IF(CritG*1&gt;0,ROW(INDIRECT("$1:$"&amp;DD-ROW($B$3)+1))),ROWS($1:292))))</f>
        <v/>
      </c>
    </row>
    <row r="295" spans="20:23" ht="18.75" customHeight="1" x14ac:dyDescent="0.25">
      <c r="T295" s="3" t="str">
        <f ca="1">IF(ROWS($1:293)&lt;=SUMPRODUCT((CritG)*1),ROWS($1:293),"")</f>
        <v/>
      </c>
      <c r="U295" s="2" t="str">
        <f t="array" aca="1" ref="U295" ca="1">IF($T295="","",INDEX(Client,SMALL(IF(CritG*1&gt;0,ROW(INDIRECT("$1:$"&amp;DD-ROW($B$3)+1))),ROWS($1:293))))</f>
        <v/>
      </c>
      <c r="V295" s="25" t="str">
        <f t="array" aca="1" ref="V295" ca="1">IF($T295="","",INDEX(Comd,SMALL(IF(CritG*1&gt;0,ROW(INDIRECT("$1:$"&amp;DD-ROW($B$3)+1))),ROWS($1:293))))</f>
        <v/>
      </c>
      <c r="W295" s="4" t="str">
        <f t="array" aca="1" ref="W295" ca="1">IF($T295="","",INDEX(Prix,SMALL(IF(CritG*1&gt;0,ROW(INDIRECT("$1:$"&amp;DD-ROW($B$3)+1))),ROWS($1:293))))</f>
        <v/>
      </c>
    </row>
    <row r="296" spans="20:23" ht="18.75" customHeight="1" x14ac:dyDescent="0.25">
      <c r="T296" s="3" t="str">
        <f ca="1">IF(ROWS($1:294)&lt;=SUMPRODUCT((CritG)*1),ROWS($1:294),"")</f>
        <v/>
      </c>
      <c r="U296" s="2" t="str">
        <f t="array" aca="1" ref="U296" ca="1">IF($T296="","",INDEX(Client,SMALL(IF(CritG*1&gt;0,ROW(INDIRECT("$1:$"&amp;DD-ROW($B$3)+1))),ROWS($1:294))))</f>
        <v/>
      </c>
      <c r="V296" s="25" t="str">
        <f t="array" aca="1" ref="V296" ca="1">IF($T296="","",INDEX(Comd,SMALL(IF(CritG*1&gt;0,ROW(INDIRECT("$1:$"&amp;DD-ROW($B$3)+1))),ROWS($1:294))))</f>
        <v/>
      </c>
      <c r="W296" s="4" t="str">
        <f t="array" aca="1" ref="W296" ca="1">IF($T296="","",INDEX(Prix,SMALL(IF(CritG*1&gt;0,ROW(INDIRECT("$1:$"&amp;DD-ROW($B$3)+1))),ROWS($1:294))))</f>
        <v/>
      </c>
    </row>
    <row r="297" spans="20:23" ht="18.75" customHeight="1" x14ac:dyDescent="0.25">
      <c r="T297" s="3" t="str">
        <f ca="1">IF(ROWS($1:295)&lt;=SUMPRODUCT((CritG)*1),ROWS($1:295),"")</f>
        <v/>
      </c>
      <c r="U297" s="2" t="str">
        <f t="array" aca="1" ref="U297" ca="1">IF($T297="","",INDEX(Client,SMALL(IF(CritG*1&gt;0,ROW(INDIRECT("$1:$"&amp;DD-ROW($B$3)+1))),ROWS($1:295))))</f>
        <v/>
      </c>
      <c r="V297" s="25" t="str">
        <f t="array" aca="1" ref="V297" ca="1">IF($T297="","",INDEX(Comd,SMALL(IF(CritG*1&gt;0,ROW(INDIRECT("$1:$"&amp;DD-ROW($B$3)+1))),ROWS($1:295))))</f>
        <v/>
      </c>
      <c r="W297" s="4" t="str">
        <f t="array" aca="1" ref="W297" ca="1">IF($T297="","",INDEX(Prix,SMALL(IF(CritG*1&gt;0,ROW(INDIRECT("$1:$"&amp;DD-ROW($B$3)+1))),ROWS($1:295))))</f>
        <v/>
      </c>
    </row>
    <row r="298" spans="20:23" ht="18.75" customHeight="1" x14ac:dyDescent="0.25">
      <c r="T298" s="3" t="str">
        <f ca="1">IF(ROWS($1:296)&lt;=SUMPRODUCT((CritG)*1),ROWS($1:296),"")</f>
        <v/>
      </c>
      <c r="U298" s="2" t="str">
        <f t="array" aca="1" ref="U298" ca="1">IF($T298="","",INDEX(Client,SMALL(IF(CritG*1&gt;0,ROW(INDIRECT("$1:$"&amp;DD-ROW($B$3)+1))),ROWS($1:296))))</f>
        <v/>
      </c>
      <c r="V298" s="25" t="str">
        <f t="array" aca="1" ref="V298" ca="1">IF($T298="","",INDEX(Comd,SMALL(IF(CritG*1&gt;0,ROW(INDIRECT("$1:$"&amp;DD-ROW($B$3)+1))),ROWS($1:296))))</f>
        <v/>
      </c>
      <c r="W298" s="4" t="str">
        <f t="array" aca="1" ref="W298" ca="1">IF($T298="","",INDEX(Prix,SMALL(IF(CritG*1&gt;0,ROW(INDIRECT("$1:$"&amp;DD-ROW($B$3)+1))),ROWS($1:296))))</f>
        <v/>
      </c>
    </row>
    <row r="299" spans="20:23" ht="18.75" customHeight="1" x14ac:dyDescent="0.25">
      <c r="T299" s="3" t="str">
        <f ca="1">IF(ROWS($1:297)&lt;=SUMPRODUCT((CritG)*1),ROWS($1:297),"")</f>
        <v/>
      </c>
      <c r="U299" s="2" t="str">
        <f t="array" aca="1" ref="U299" ca="1">IF($T299="","",INDEX(Client,SMALL(IF(CritG*1&gt;0,ROW(INDIRECT("$1:$"&amp;DD-ROW($B$3)+1))),ROWS($1:297))))</f>
        <v/>
      </c>
      <c r="V299" s="25" t="str">
        <f t="array" aca="1" ref="V299" ca="1">IF($T299="","",INDEX(Comd,SMALL(IF(CritG*1&gt;0,ROW(INDIRECT("$1:$"&amp;DD-ROW($B$3)+1))),ROWS($1:297))))</f>
        <v/>
      </c>
      <c r="W299" s="4" t="str">
        <f t="array" aca="1" ref="W299" ca="1">IF($T299="","",INDEX(Prix,SMALL(IF(CritG*1&gt;0,ROW(INDIRECT("$1:$"&amp;DD-ROW($B$3)+1))),ROWS($1:297))))</f>
        <v/>
      </c>
    </row>
    <row r="300" spans="20:23" ht="18.75" customHeight="1" x14ac:dyDescent="0.25">
      <c r="T300" s="3" t="str">
        <f ca="1">IF(ROWS($1:298)&lt;=SUMPRODUCT((CritG)*1),ROWS($1:298),"")</f>
        <v/>
      </c>
      <c r="U300" s="2" t="str">
        <f t="array" aca="1" ref="U300" ca="1">IF($T300="","",INDEX(Client,SMALL(IF(CritG*1&gt;0,ROW(INDIRECT("$1:$"&amp;DD-ROW($B$3)+1))),ROWS($1:298))))</f>
        <v/>
      </c>
      <c r="V300" s="25" t="str">
        <f t="array" aca="1" ref="V300" ca="1">IF($T300="","",INDEX(Comd,SMALL(IF(CritG*1&gt;0,ROW(INDIRECT("$1:$"&amp;DD-ROW($B$3)+1))),ROWS($1:298))))</f>
        <v/>
      </c>
      <c r="W300" s="4" t="str">
        <f t="array" aca="1" ref="W300" ca="1">IF($T300="","",INDEX(Prix,SMALL(IF(CritG*1&gt;0,ROW(INDIRECT("$1:$"&amp;DD-ROW($B$3)+1))),ROWS($1:298))))</f>
        <v/>
      </c>
    </row>
    <row r="301" spans="20:23" ht="18.75" customHeight="1" x14ac:dyDescent="0.25">
      <c r="T301" s="3" t="str">
        <f ca="1">IF(ROWS($1:299)&lt;=SUMPRODUCT((CritG)*1),ROWS($1:299),"")</f>
        <v/>
      </c>
      <c r="U301" s="2" t="str">
        <f t="array" aca="1" ref="U301" ca="1">IF($T301="","",INDEX(Client,SMALL(IF(CritG*1&gt;0,ROW(INDIRECT("$1:$"&amp;DD-ROW($B$3)+1))),ROWS($1:299))))</f>
        <v/>
      </c>
      <c r="V301" s="25" t="str">
        <f t="array" aca="1" ref="V301" ca="1">IF($T301="","",INDEX(Comd,SMALL(IF(CritG*1&gt;0,ROW(INDIRECT("$1:$"&amp;DD-ROW($B$3)+1))),ROWS($1:299))))</f>
        <v/>
      </c>
      <c r="W301" s="4" t="str">
        <f t="array" aca="1" ref="W301" ca="1">IF($T301="","",INDEX(Prix,SMALL(IF(CritG*1&gt;0,ROW(INDIRECT("$1:$"&amp;DD-ROW($B$3)+1))),ROWS($1:299))))</f>
        <v/>
      </c>
    </row>
    <row r="302" spans="20:23" ht="18.75" customHeight="1" x14ac:dyDescent="0.25">
      <c r="T302" s="3" t="str">
        <f ca="1">IF(ROWS($1:300)&lt;=SUMPRODUCT((CritG)*1),ROWS($1:300),"")</f>
        <v/>
      </c>
      <c r="U302" s="2" t="str">
        <f t="array" aca="1" ref="U302" ca="1">IF($T302="","",INDEX(Client,SMALL(IF(CritG*1&gt;0,ROW(INDIRECT("$1:$"&amp;DD-ROW($B$3)+1))),ROWS($1:300))))</f>
        <v/>
      </c>
      <c r="V302" s="25" t="str">
        <f t="array" aca="1" ref="V302" ca="1">IF($T302="","",INDEX(Comd,SMALL(IF(CritG*1&gt;0,ROW(INDIRECT("$1:$"&amp;DD-ROW($B$3)+1))),ROWS($1:300))))</f>
        <v/>
      </c>
      <c r="W302" s="4" t="str">
        <f t="array" aca="1" ref="W302" ca="1">IF($T302="","",INDEX(Prix,SMALL(IF(CritG*1&gt;0,ROW(INDIRECT("$1:$"&amp;DD-ROW($B$3)+1))),ROWS($1:300))))</f>
        <v/>
      </c>
    </row>
    <row r="303" spans="20:23" ht="18.75" customHeight="1" x14ac:dyDescent="0.25">
      <c r="T303" s="3" t="str">
        <f ca="1">IF(ROWS($1:301)&lt;=SUMPRODUCT((CritG)*1),ROWS($1:301),"")</f>
        <v/>
      </c>
      <c r="U303" s="2" t="str">
        <f t="array" aca="1" ref="U303" ca="1">IF($T303="","",INDEX(Client,SMALL(IF(CritG*1&gt;0,ROW(INDIRECT("$1:$"&amp;DD-ROW($B$3)+1))),ROWS($1:301))))</f>
        <v/>
      </c>
      <c r="V303" s="25" t="str">
        <f t="array" aca="1" ref="V303" ca="1">IF($T303="","",INDEX(Comd,SMALL(IF(CritG*1&gt;0,ROW(INDIRECT("$1:$"&amp;DD-ROW($B$3)+1))),ROWS($1:301))))</f>
        <v/>
      </c>
      <c r="W303" s="4" t="str">
        <f t="array" aca="1" ref="W303" ca="1">IF($T303="","",INDEX(Prix,SMALL(IF(CritG*1&gt;0,ROW(INDIRECT("$1:$"&amp;DD-ROW($B$3)+1))),ROWS($1:301))))</f>
        <v/>
      </c>
    </row>
    <row r="304" spans="20:23" ht="18.75" customHeight="1" x14ac:dyDescent="0.25">
      <c r="T304" s="3" t="str">
        <f ca="1">IF(ROWS($1:302)&lt;=SUMPRODUCT((CritG)*1),ROWS($1:302),"")</f>
        <v/>
      </c>
      <c r="U304" s="2" t="str">
        <f t="array" aca="1" ref="U304" ca="1">IF($T304="","",INDEX(Client,SMALL(IF(CritG*1&gt;0,ROW(INDIRECT("$1:$"&amp;DD-ROW($B$3)+1))),ROWS($1:302))))</f>
        <v/>
      </c>
      <c r="V304" s="25" t="str">
        <f t="array" aca="1" ref="V304" ca="1">IF($T304="","",INDEX(Comd,SMALL(IF(CritG*1&gt;0,ROW(INDIRECT("$1:$"&amp;DD-ROW($B$3)+1))),ROWS($1:302))))</f>
        <v/>
      </c>
      <c r="W304" s="4" t="str">
        <f t="array" aca="1" ref="W304" ca="1">IF($T304="","",INDEX(Prix,SMALL(IF(CritG*1&gt;0,ROW(INDIRECT("$1:$"&amp;DD-ROW($B$3)+1))),ROWS($1:302))))</f>
        <v/>
      </c>
    </row>
    <row r="305" spans="20:23" ht="18.75" customHeight="1" x14ac:dyDescent="0.25">
      <c r="T305" s="3" t="str">
        <f ca="1">IF(ROWS($1:303)&lt;=SUMPRODUCT((CritG)*1),ROWS($1:303),"")</f>
        <v/>
      </c>
      <c r="U305" s="2" t="str">
        <f t="array" aca="1" ref="U305" ca="1">IF($T305="","",INDEX(Client,SMALL(IF(CritG*1&gt;0,ROW(INDIRECT("$1:$"&amp;DD-ROW($B$3)+1))),ROWS($1:303))))</f>
        <v/>
      </c>
      <c r="V305" s="25" t="str">
        <f t="array" aca="1" ref="V305" ca="1">IF($T305="","",INDEX(Comd,SMALL(IF(CritG*1&gt;0,ROW(INDIRECT("$1:$"&amp;DD-ROW($B$3)+1))),ROWS($1:303))))</f>
        <v/>
      </c>
      <c r="W305" s="4" t="str">
        <f t="array" aca="1" ref="W305" ca="1">IF($T305="","",INDEX(Prix,SMALL(IF(CritG*1&gt;0,ROW(INDIRECT("$1:$"&amp;DD-ROW($B$3)+1))),ROWS($1:303))))</f>
        <v/>
      </c>
    </row>
    <row r="306" spans="20:23" ht="18.75" customHeight="1" x14ac:dyDescent="0.25">
      <c r="T306" s="3" t="str">
        <f ca="1">IF(ROWS($1:304)&lt;=SUMPRODUCT((CritG)*1),ROWS($1:304),"")</f>
        <v/>
      </c>
      <c r="U306" s="2" t="str">
        <f t="array" aca="1" ref="U306" ca="1">IF($T306="","",INDEX(Client,SMALL(IF(CritG*1&gt;0,ROW(INDIRECT("$1:$"&amp;DD-ROW($B$3)+1))),ROWS($1:304))))</f>
        <v/>
      </c>
      <c r="V306" s="25" t="str">
        <f t="array" aca="1" ref="V306" ca="1">IF($T306="","",INDEX(Comd,SMALL(IF(CritG*1&gt;0,ROW(INDIRECT("$1:$"&amp;DD-ROW($B$3)+1))),ROWS($1:304))))</f>
        <v/>
      </c>
      <c r="W306" s="4" t="str">
        <f t="array" aca="1" ref="W306" ca="1">IF($T306="","",INDEX(Prix,SMALL(IF(CritG*1&gt;0,ROW(INDIRECT("$1:$"&amp;DD-ROW($B$3)+1))),ROWS($1:304))))</f>
        <v/>
      </c>
    </row>
    <row r="307" spans="20:23" ht="18.75" customHeight="1" x14ac:dyDescent="0.25">
      <c r="T307" s="3" t="str">
        <f ca="1">IF(ROWS($1:305)&lt;=SUMPRODUCT((CritG)*1),ROWS($1:305),"")</f>
        <v/>
      </c>
      <c r="U307" s="2" t="str">
        <f t="array" aca="1" ref="U307" ca="1">IF($T307="","",INDEX(Client,SMALL(IF(CritG*1&gt;0,ROW(INDIRECT("$1:$"&amp;DD-ROW($B$3)+1))),ROWS($1:305))))</f>
        <v/>
      </c>
      <c r="V307" s="25" t="str">
        <f t="array" aca="1" ref="V307" ca="1">IF($T307="","",INDEX(Comd,SMALL(IF(CritG*1&gt;0,ROW(INDIRECT("$1:$"&amp;DD-ROW($B$3)+1))),ROWS($1:305))))</f>
        <v/>
      </c>
      <c r="W307" s="4" t="str">
        <f t="array" aca="1" ref="W307" ca="1">IF($T307="","",INDEX(Prix,SMALL(IF(CritG*1&gt;0,ROW(INDIRECT("$1:$"&amp;DD-ROW($B$3)+1))),ROWS($1:305))))</f>
        <v/>
      </c>
    </row>
    <row r="308" spans="20:23" ht="18.75" customHeight="1" x14ac:dyDescent="0.25">
      <c r="T308" s="3" t="str">
        <f ca="1">IF(ROWS($1:306)&lt;=SUMPRODUCT((CritG)*1),ROWS($1:306),"")</f>
        <v/>
      </c>
      <c r="U308" s="2" t="str">
        <f t="array" aca="1" ref="U308" ca="1">IF($T308="","",INDEX(Client,SMALL(IF(CritG*1&gt;0,ROW(INDIRECT("$1:$"&amp;DD-ROW($B$3)+1))),ROWS($1:306))))</f>
        <v/>
      </c>
      <c r="V308" s="25" t="str">
        <f t="array" aca="1" ref="V308" ca="1">IF($T308="","",INDEX(Comd,SMALL(IF(CritG*1&gt;0,ROW(INDIRECT("$1:$"&amp;DD-ROW($B$3)+1))),ROWS($1:306))))</f>
        <v/>
      </c>
      <c r="W308" s="4" t="str">
        <f t="array" aca="1" ref="W308" ca="1">IF($T308="","",INDEX(Prix,SMALL(IF(CritG*1&gt;0,ROW(INDIRECT("$1:$"&amp;DD-ROW($B$3)+1))),ROWS($1:306))))</f>
        <v/>
      </c>
    </row>
    <row r="309" spans="20:23" ht="18.75" customHeight="1" x14ac:dyDescent="0.25">
      <c r="T309" s="3" t="str">
        <f ca="1">IF(ROWS($1:307)&lt;=SUMPRODUCT((CritG)*1),ROWS($1:307),"")</f>
        <v/>
      </c>
      <c r="U309" s="2" t="str">
        <f t="array" aca="1" ref="U309" ca="1">IF($T309="","",INDEX(Client,SMALL(IF(CritG*1&gt;0,ROW(INDIRECT("$1:$"&amp;DD-ROW($B$3)+1))),ROWS($1:307))))</f>
        <v/>
      </c>
      <c r="V309" s="25" t="str">
        <f t="array" aca="1" ref="V309" ca="1">IF($T309="","",INDEX(Comd,SMALL(IF(CritG*1&gt;0,ROW(INDIRECT("$1:$"&amp;DD-ROW($B$3)+1))),ROWS($1:307))))</f>
        <v/>
      </c>
      <c r="W309" s="4" t="str">
        <f t="array" aca="1" ref="W309" ca="1">IF($T309="","",INDEX(Prix,SMALL(IF(CritG*1&gt;0,ROW(INDIRECT("$1:$"&amp;DD-ROW($B$3)+1))),ROWS($1:307))))</f>
        <v/>
      </c>
    </row>
    <row r="310" spans="20:23" ht="18.75" customHeight="1" x14ac:dyDescent="0.25">
      <c r="T310" s="3" t="str">
        <f ca="1">IF(ROWS($1:308)&lt;=SUMPRODUCT((CritG)*1),ROWS($1:308),"")</f>
        <v/>
      </c>
      <c r="U310" s="2" t="str">
        <f t="array" aca="1" ref="U310" ca="1">IF($T310="","",INDEX(Client,SMALL(IF(CritG*1&gt;0,ROW(INDIRECT("$1:$"&amp;DD-ROW($B$3)+1))),ROWS($1:308))))</f>
        <v/>
      </c>
      <c r="V310" s="25" t="str">
        <f t="array" aca="1" ref="V310" ca="1">IF($T310="","",INDEX(Comd,SMALL(IF(CritG*1&gt;0,ROW(INDIRECT("$1:$"&amp;DD-ROW($B$3)+1))),ROWS($1:308))))</f>
        <v/>
      </c>
      <c r="W310" s="4" t="str">
        <f t="array" aca="1" ref="W310" ca="1">IF($T310="","",INDEX(Prix,SMALL(IF(CritG*1&gt;0,ROW(INDIRECT("$1:$"&amp;DD-ROW($B$3)+1))),ROWS($1:308))))</f>
        <v/>
      </c>
    </row>
    <row r="311" spans="20:23" ht="18.75" customHeight="1" x14ac:dyDescent="0.25">
      <c r="T311" s="3" t="str">
        <f ca="1">IF(ROWS($1:309)&lt;=SUMPRODUCT((CritG)*1),ROWS($1:309),"")</f>
        <v/>
      </c>
      <c r="U311" s="2" t="str">
        <f t="array" aca="1" ref="U311" ca="1">IF($T311="","",INDEX(Client,SMALL(IF(CritG*1&gt;0,ROW(INDIRECT("$1:$"&amp;DD-ROW($B$3)+1))),ROWS($1:309))))</f>
        <v/>
      </c>
      <c r="V311" s="25" t="str">
        <f t="array" aca="1" ref="V311" ca="1">IF($T311="","",INDEX(Comd,SMALL(IF(CritG*1&gt;0,ROW(INDIRECT("$1:$"&amp;DD-ROW($B$3)+1))),ROWS($1:309))))</f>
        <v/>
      </c>
      <c r="W311" s="4" t="str">
        <f t="array" aca="1" ref="W311" ca="1">IF($T311="","",INDEX(Prix,SMALL(IF(CritG*1&gt;0,ROW(INDIRECT("$1:$"&amp;DD-ROW($B$3)+1))),ROWS($1:309))))</f>
        <v/>
      </c>
    </row>
    <row r="312" spans="20:23" ht="18.75" customHeight="1" x14ac:dyDescent="0.25">
      <c r="T312" s="3" t="str">
        <f ca="1">IF(ROWS($1:310)&lt;=SUMPRODUCT((CritG)*1),ROWS($1:310),"")</f>
        <v/>
      </c>
      <c r="U312" s="2" t="str">
        <f t="array" aca="1" ref="U312" ca="1">IF($T312="","",INDEX(Client,SMALL(IF(CritG*1&gt;0,ROW(INDIRECT("$1:$"&amp;DD-ROW($B$3)+1))),ROWS($1:310))))</f>
        <v/>
      </c>
      <c r="V312" s="25" t="str">
        <f t="array" aca="1" ref="V312" ca="1">IF($T312="","",INDEX(Comd,SMALL(IF(CritG*1&gt;0,ROW(INDIRECT("$1:$"&amp;DD-ROW($B$3)+1))),ROWS($1:310))))</f>
        <v/>
      </c>
      <c r="W312" s="4" t="str">
        <f t="array" aca="1" ref="W312" ca="1">IF($T312="","",INDEX(Prix,SMALL(IF(CritG*1&gt;0,ROW(INDIRECT("$1:$"&amp;DD-ROW($B$3)+1))),ROWS($1:310))))</f>
        <v/>
      </c>
    </row>
    <row r="313" spans="20:23" ht="18.75" customHeight="1" x14ac:dyDescent="0.25">
      <c r="T313" s="3" t="str">
        <f ca="1">IF(ROWS($1:311)&lt;=SUMPRODUCT((CritG)*1),ROWS($1:311),"")</f>
        <v/>
      </c>
      <c r="U313" s="2" t="str">
        <f t="array" aca="1" ref="U313" ca="1">IF($T313="","",INDEX(Client,SMALL(IF(CritG*1&gt;0,ROW(INDIRECT("$1:$"&amp;DD-ROW($B$3)+1))),ROWS($1:311))))</f>
        <v/>
      </c>
      <c r="V313" s="25" t="str">
        <f t="array" aca="1" ref="V313" ca="1">IF($T313="","",INDEX(Comd,SMALL(IF(CritG*1&gt;0,ROW(INDIRECT("$1:$"&amp;DD-ROW($B$3)+1))),ROWS($1:311))))</f>
        <v/>
      </c>
      <c r="W313" s="4" t="str">
        <f t="array" aca="1" ref="W313" ca="1">IF($T313="","",INDEX(Prix,SMALL(IF(CritG*1&gt;0,ROW(INDIRECT("$1:$"&amp;DD-ROW($B$3)+1))),ROWS($1:311))))</f>
        <v/>
      </c>
    </row>
    <row r="314" spans="20:23" ht="18.75" customHeight="1" x14ac:dyDescent="0.25">
      <c r="T314" s="3" t="str">
        <f ca="1">IF(ROWS($1:312)&lt;=SUMPRODUCT((CritG)*1),ROWS($1:312),"")</f>
        <v/>
      </c>
      <c r="U314" s="2" t="str">
        <f t="array" aca="1" ref="U314" ca="1">IF($T314="","",INDEX(Client,SMALL(IF(CritG*1&gt;0,ROW(INDIRECT("$1:$"&amp;DD-ROW($B$3)+1))),ROWS($1:312))))</f>
        <v/>
      </c>
      <c r="V314" s="25" t="str">
        <f t="array" aca="1" ref="V314" ca="1">IF($T314="","",INDEX(Comd,SMALL(IF(CritG*1&gt;0,ROW(INDIRECT("$1:$"&amp;DD-ROW($B$3)+1))),ROWS($1:312))))</f>
        <v/>
      </c>
      <c r="W314" s="4" t="str">
        <f t="array" aca="1" ref="W314" ca="1">IF($T314="","",INDEX(Prix,SMALL(IF(CritG*1&gt;0,ROW(INDIRECT("$1:$"&amp;DD-ROW($B$3)+1))),ROWS($1:312))))</f>
        <v/>
      </c>
    </row>
    <row r="315" spans="20:23" ht="18.75" customHeight="1" x14ac:dyDescent="0.25">
      <c r="T315" s="3" t="str">
        <f ca="1">IF(ROWS($1:313)&lt;=SUMPRODUCT((CritG)*1),ROWS($1:313),"")</f>
        <v/>
      </c>
      <c r="U315" s="2" t="str">
        <f t="array" aca="1" ref="U315" ca="1">IF($T315="","",INDEX(Client,SMALL(IF(CritG*1&gt;0,ROW(INDIRECT("$1:$"&amp;DD-ROW($B$3)+1))),ROWS($1:313))))</f>
        <v/>
      </c>
      <c r="V315" s="25" t="str">
        <f t="array" aca="1" ref="V315" ca="1">IF($T315="","",INDEX(Comd,SMALL(IF(CritG*1&gt;0,ROW(INDIRECT("$1:$"&amp;DD-ROW($B$3)+1))),ROWS($1:313))))</f>
        <v/>
      </c>
      <c r="W315" s="4" t="str">
        <f t="array" aca="1" ref="W315" ca="1">IF($T315="","",INDEX(Prix,SMALL(IF(CritG*1&gt;0,ROW(INDIRECT("$1:$"&amp;DD-ROW($B$3)+1))),ROWS($1:313))))</f>
        <v/>
      </c>
    </row>
    <row r="316" spans="20:23" ht="18.75" customHeight="1" x14ac:dyDescent="0.25">
      <c r="T316" s="3" t="str">
        <f ca="1">IF(ROWS($1:314)&lt;=SUMPRODUCT((CritG)*1),ROWS($1:314),"")</f>
        <v/>
      </c>
      <c r="U316" s="2" t="str">
        <f t="array" aca="1" ref="U316" ca="1">IF($T316="","",INDEX(Client,SMALL(IF(CritG*1&gt;0,ROW(INDIRECT("$1:$"&amp;DD-ROW($B$3)+1))),ROWS($1:314))))</f>
        <v/>
      </c>
      <c r="V316" s="25" t="str">
        <f t="array" aca="1" ref="V316" ca="1">IF($T316="","",INDEX(Comd,SMALL(IF(CritG*1&gt;0,ROW(INDIRECT("$1:$"&amp;DD-ROW($B$3)+1))),ROWS($1:314))))</f>
        <v/>
      </c>
      <c r="W316" s="4" t="str">
        <f t="array" aca="1" ref="W316" ca="1">IF($T316="","",INDEX(Prix,SMALL(IF(CritG*1&gt;0,ROW(INDIRECT("$1:$"&amp;DD-ROW($B$3)+1))),ROWS($1:314))))</f>
        <v/>
      </c>
    </row>
    <row r="317" spans="20:23" ht="18.75" customHeight="1" x14ac:dyDescent="0.25">
      <c r="T317" s="3" t="str">
        <f ca="1">IF(ROWS($1:315)&lt;=SUMPRODUCT((CritG)*1),ROWS($1:315),"")</f>
        <v/>
      </c>
      <c r="U317" s="2" t="str">
        <f t="array" aca="1" ref="U317" ca="1">IF($T317="","",INDEX(Client,SMALL(IF(CritG*1&gt;0,ROW(INDIRECT("$1:$"&amp;DD-ROW($B$3)+1))),ROWS($1:315))))</f>
        <v/>
      </c>
      <c r="V317" s="25" t="str">
        <f t="array" aca="1" ref="V317" ca="1">IF($T317="","",INDEX(Comd,SMALL(IF(CritG*1&gt;0,ROW(INDIRECT("$1:$"&amp;DD-ROW($B$3)+1))),ROWS($1:315))))</f>
        <v/>
      </c>
      <c r="W317" s="4" t="str">
        <f t="array" aca="1" ref="W317" ca="1">IF($T317="","",INDEX(Prix,SMALL(IF(CritG*1&gt;0,ROW(INDIRECT("$1:$"&amp;DD-ROW($B$3)+1))),ROWS($1:315))))</f>
        <v/>
      </c>
    </row>
    <row r="318" spans="20:23" ht="18.75" customHeight="1" x14ac:dyDescent="0.25">
      <c r="T318" s="3" t="str">
        <f ca="1">IF(ROWS($1:316)&lt;=SUMPRODUCT((CritG)*1),ROWS($1:316),"")</f>
        <v/>
      </c>
      <c r="U318" s="2" t="str">
        <f t="array" aca="1" ref="U318" ca="1">IF($T318="","",INDEX(Client,SMALL(IF(CritG*1&gt;0,ROW(INDIRECT("$1:$"&amp;DD-ROW($B$3)+1))),ROWS($1:316))))</f>
        <v/>
      </c>
      <c r="V318" s="25" t="str">
        <f t="array" aca="1" ref="V318" ca="1">IF($T318="","",INDEX(Comd,SMALL(IF(CritG*1&gt;0,ROW(INDIRECT("$1:$"&amp;DD-ROW($B$3)+1))),ROWS($1:316))))</f>
        <v/>
      </c>
      <c r="W318" s="4" t="str">
        <f t="array" aca="1" ref="W318" ca="1">IF($T318="","",INDEX(Prix,SMALL(IF(CritG*1&gt;0,ROW(INDIRECT("$1:$"&amp;DD-ROW($B$3)+1))),ROWS($1:316))))</f>
        <v/>
      </c>
    </row>
    <row r="319" spans="20:23" ht="18.75" customHeight="1" x14ac:dyDescent="0.25">
      <c r="T319" s="3" t="str">
        <f ca="1">IF(ROWS($1:317)&lt;=SUMPRODUCT((CritG)*1),ROWS($1:317),"")</f>
        <v/>
      </c>
      <c r="U319" s="2" t="str">
        <f t="array" aca="1" ref="U319" ca="1">IF($T319="","",INDEX(Client,SMALL(IF(CritG*1&gt;0,ROW(INDIRECT("$1:$"&amp;DD-ROW($B$3)+1))),ROWS($1:317))))</f>
        <v/>
      </c>
      <c r="V319" s="25" t="str">
        <f t="array" aca="1" ref="V319" ca="1">IF($T319="","",INDEX(Comd,SMALL(IF(CritG*1&gt;0,ROW(INDIRECT("$1:$"&amp;DD-ROW($B$3)+1))),ROWS($1:317))))</f>
        <v/>
      </c>
      <c r="W319" s="4" t="str">
        <f t="array" aca="1" ref="W319" ca="1">IF($T319="","",INDEX(Prix,SMALL(IF(CritG*1&gt;0,ROW(INDIRECT("$1:$"&amp;DD-ROW($B$3)+1))),ROWS($1:317))))</f>
        <v/>
      </c>
    </row>
    <row r="320" spans="20:23" ht="18.75" customHeight="1" x14ac:dyDescent="0.25">
      <c r="T320" s="3" t="str">
        <f ca="1">IF(ROWS($1:318)&lt;=SUMPRODUCT((CritG)*1),ROWS($1:318),"")</f>
        <v/>
      </c>
      <c r="U320" s="2" t="str">
        <f t="array" aca="1" ref="U320" ca="1">IF($T320="","",INDEX(Client,SMALL(IF(CritG*1&gt;0,ROW(INDIRECT("$1:$"&amp;DD-ROW($B$3)+1))),ROWS($1:318))))</f>
        <v/>
      </c>
      <c r="V320" s="25" t="str">
        <f t="array" aca="1" ref="V320" ca="1">IF($T320="","",INDEX(Comd,SMALL(IF(CritG*1&gt;0,ROW(INDIRECT("$1:$"&amp;DD-ROW($B$3)+1))),ROWS($1:318))))</f>
        <v/>
      </c>
      <c r="W320" s="4" t="str">
        <f t="array" aca="1" ref="W320" ca="1">IF($T320="","",INDEX(Prix,SMALL(IF(CritG*1&gt;0,ROW(INDIRECT("$1:$"&amp;DD-ROW($B$3)+1))),ROWS($1:318))))</f>
        <v/>
      </c>
    </row>
    <row r="321" spans="20:23" ht="18.75" customHeight="1" x14ac:dyDescent="0.25">
      <c r="T321" s="3" t="str">
        <f ca="1">IF(ROWS($1:319)&lt;=SUMPRODUCT((CritG)*1),ROWS($1:319),"")</f>
        <v/>
      </c>
      <c r="U321" s="2" t="str">
        <f t="array" aca="1" ref="U321" ca="1">IF($T321="","",INDEX(Client,SMALL(IF(CritG*1&gt;0,ROW(INDIRECT("$1:$"&amp;DD-ROW($B$3)+1))),ROWS($1:319))))</f>
        <v/>
      </c>
      <c r="V321" s="25" t="str">
        <f t="array" aca="1" ref="V321" ca="1">IF($T321="","",INDEX(Comd,SMALL(IF(CritG*1&gt;0,ROW(INDIRECT("$1:$"&amp;DD-ROW($B$3)+1))),ROWS($1:319))))</f>
        <v/>
      </c>
      <c r="W321" s="4" t="str">
        <f t="array" aca="1" ref="W321" ca="1">IF($T321="","",INDEX(Prix,SMALL(IF(CritG*1&gt;0,ROW(INDIRECT("$1:$"&amp;DD-ROW($B$3)+1))),ROWS($1:319))))</f>
        <v/>
      </c>
    </row>
    <row r="322" spans="20:23" ht="18.75" customHeight="1" x14ac:dyDescent="0.25">
      <c r="T322" s="3" t="str">
        <f ca="1">IF(ROWS($1:320)&lt;=SUMPRODUCT((CritG)*1),ROWS($1:320),"")</f>
        <v/>
      </c>
      <c r="U322" s="2" t="str">
        <f t="array" aca="1" ref="U322" ca="1">IF($T322="","",INDEX(Client,SMALL(IF(CritG*1&gt;0,ROW(INDIRECT("$1:$"&amp;DD-ROW($B$3)+1))),ROWS($1:320))))</f>
        <v/>
      </c>
      <c r="V322" s="25" t="str">
        <f t="array" aca="1" ref="V322" ca="1">IF($T322="","",INDEX(Comd,SMALL(IF(CritG*1&gt;0,ROW(INDIRECT("$1:$"&amp;DD-ROW($B$3)+1))),ROWS($1:320))))</f>
        <v/>
      </c>
      <c r="W322" s="4" t="str">
        <f t="array" aca="1" ref="W322" ca="1">IF($T322="","",INDEX(Prix,SMALL(IF(CritG*1&gt;0,ROW(INDIRECT("$1:$"&amp;DD-ROW($B$3)+1))),ROWS($1:320))))</f>
        <v/>
      </c>
    </row>
    <row r="323" spans="20:23" ht="18.75" customHeight="1" x14ac:dyDescent="0.25">
      <c r="T323" s="3" t="str">
        <f ca="1">IF(ROWS($1:321)&lt;=SUMPRODUCT((CritG)*1),ROWS($1:321),"")</f>
        <v/>
      </c>
      <c r="U323" s="2" t="str">
        <f t="array" aca="1" ref="U323" ca="1">IF($T323="","",INDEX(Client,SMALL(IF(CritG*1&gt;0,ROW(INDIRECT("$1:$"&amp;DD-ROW($B$3)+1))),ROWS($1:321))))</f>
        <v/>
      </c>
      <c r="V323" s="25" t="str">
        <f t="array" aca="1" ref="V323" ca="1">IF($T323="","",INDEX(Comd,SMALL(IF(CritG*1&gt;0,ROW(INDIRECT("$1:$"&amp;DD-ROW($B$3)+1))),ROWS($1:321))))</f>
        <v/>
      </c>
      <c r="W323" s="4" t="str">
        <f t="array" aca="1" ref="W323" ca="1">IF($T323="","",INDEX(Prix,SMALL(IF(CritG*1&gt;0,ROW(INDIRECT("$1:$"&amp;DD-ROW($B$3)+1))),ROWS($1:321))))</f>
        <v/>
      </c>
    </row>
    <row r="324" spans="20:23" ht="18.75" customHeight="1" x14ac:dyDescent="0.25">
      <c r="T324" s="3" t="str">
        <f ca="1">IF(ROWS($1:322)&lt;=SUMPRODUCT((CritG)*1),ROWS($1:322),"")</f>
        <v/>
      </c>
      <c r="U324" s="2" t="str">
        <f t="array" aca="1" ref="U324" ca="1">IF($T324="","",INDEX(Client,SMALL(IF(CritG*1&gt;0,ROW(INDIRECT("$1:$"&amp;DD-ROW($B$3)+1))),ROWS($1:322))))</f>
        <v/>
      </c>
      <c r="V324" s="25" t="str">
        <f t="array" aca="1" ref="V324" ca="1">IF($T324="","",INDEX(Comd,SMALL(IF(CritG*1&gt;0,ROW(INDIRECT("$1:$"&amp;DD-ROW($B$3)+1))),ROWS($1:322))))</f>
        <v/>
      </c>
      <c r="W324" s="4" t="str">
        <f t="array" aca="1" ref="W324" ca="1">IF($T324="","",INDEX(Prix,SMALL(IF(CritG*1&gt;0,ROW(INDIRECT("$1:$"&amp;DD-ROW($B$3)+1))),ROWS($1:322))))</f>
        <v/>
      </c>
    </row>
    <row r="325" spans="20:23" ht="18.75" customHeight="1" x14ac:dyDescent="0.25">
      <c r="T325" s="3" t="str">
        <f ca="1">IF(ROWS($1:323)&lt;=SUMPRODUCT((CritG)*1),ROWS($1:323),"")</f>
        <v/>
      </c>
      <c r="U325" s="2" t="str">
        <f t="array" aca="1" ref="U325" ca="1">IF($T325="","",INDEX(Client,SMALL(IF(CritG*1&gt;0,ROW(INDIRECT("$1:$"&amp;DD-ROW($B$3)+1))),ROWS($1:323))))</f>
        <v/>
      </c>
      <c r="V325" s="25" t="str">
        <f t="array" aca="1" ref="V325" ca="1">IF($T325="","",INDEX(Comd,SMALL(IF(CritG*1&gt;0,ROW(INDIRECT("$1:$"&amp;DD-ROW($B$3)+1))),ROWS($1:323))))</f>
        <v/>
      </c>
      <c r="W325" s="4" t="str">
        <f t="array" aca="1" ref="W325" ca="1">IF($T325="","",INDEX(Prix,SMALL(IF(CritG*1&gt;0,ROW(INDIRECT("$1:$"&amp;DD-ROW($B$3)+1))),ROWS($1:323))))</f>
        <v/>
      </c>
    </row>
    <row r="326" spans="20:23" ht="18.75" customHeight="1" x14ac:dyDescent="0.25">
      <c r="T326" s="3" t="str">
        <f ca="1">IF(ROWS($1:324)&lt;=SUMPRODUCT((CritG)*1),ROWS($1:324),"")</f>
        <v/>
      </c>
      <c r="U326" s="2" t="str">
        <f t="array" aca="1" ref="U326" ca="1">IF($T326="","",INDEX(Client,SMALL(IF(CritG*1&gt;0,ROW(INDIRECT("$1:$"&amp;DD-ROW($B$3)+1))),ROWS($1:324))))</f>
        <v/>
      </c>
      <c r="V326" s="25" t="str">
        <f t="array" aca="1" ref="V326" ca="1">IF($T326="","",INDEX(Comd,SMALL(IF(CritG*1&gt;0,ROW(INDIRECT("$1:$"&amp;DD-ROW($B$3)+1))),ROWS($1:324))))</f>
        <v/>
      </c>
      <c r="W326" s="4" t="str">
        <f t="array" aca="1" ref="W326" ca="1">IF($T326="","",INDEX(Prix,SMALL(IF(CritG*1&gt;0,ROW(INDIRECT("$1:$"&amp;DD-ROW($B$3)+1))),ROWS($1:324))))</f>
        <v/>
      </c>
    </row>
    <row r="327" spans="20:23" ht="18.75" customHeight="1" x14ac:dyDescent="0.25">
      <c r="T327" s="3" t="str">
        <f ca="1">IF(ROWS($1:325)&lt;=SUMPRODUCT((CritG)*1),ROWS($1:325),"")</f>
        <v/>
      </c>
      <c r="U327" s="2" t="str">
        <f t="array" aca="1" ref="U327" ca="1">IF($T327="","",INDEX(Client,SMALL(IF(CritG*1&gt;0,ROW(INDIRECT("$1:$"&amp;DD-ROW($B$3)+1))),ROWS($1:325))))</f>
        <v/>
      </c>
      <c r="V327" s="25" t="str">
        <f t="array" aca="1" ref="V327" ca="1">IF($T327="","",INDEX(Comd,SMALL(IF(CritG*1&gt;0,ROW(INDIRECT("$1:$"&amp;DD-ROW($B$3)+1))),ROWS($1:325))))</f>
        <v/>
      </c>
      <c r="W327" s="4" t="str">
        <f t="array" aca="1" ref="W327" ca="1">IF($T327="","",INDEX(Prix,SMALL(IF(CritG*1&gt;0,ROW(INDIRECT("$1:$"&amp;DD-ROW($B$3)+1))),ROWS($1:325))))</f>
        <v/>
      </c>
    </row>
    <row r="328" spans="20:23" ht="18.75" customHeight="1" x14ac:dyDescent="0.25">
      <c r="T328" s="3" t="str">
        <f ca="1">IF(ROWS($1:326)&lt;=SUMPRODUCT((CritG)*1),ROWS($1:326),"")</f>
        <v/>
      </c>
      <c r="U328" s="2" t="str">
        <f t="array" aca="1" ref="U328" ca="1">IF($T328="","",INDEX(Client,SMALL(IF(CritG*1&gt;0,ROW(INDIRECT("$1:$"&amp;DD-ROW($B$3)+1))),ROWS($1:326))))</f>
        <v/>
      </c>
      <c r="V328" s="25" t="str">
        <f t="array" aca="1" ref="V328" ca="1">IF($T328="","",INDEX(Comd,SMALL(IF(CritG*1&gt;0,ROW(INDIRECT("$1:$"&amp;DD-ROW($B$3)+1))),ROWS($1:326))))</f>
        <v/>
      </c>
      <c r="W328" s="4" t="str">
        <f t="array" aca="1" ref="W328" ca="1">IF($T328="","",INDEX(Prix,SMALL(IF(CritG*1&gt;0,ROW(INDIRECT("$1:$"&amp;DD-ROW($B$3)+1))),ROWS($1:326))))</f>
        <v/>
      </c>
    </row>
    <row r="329" spans="20:23" ht="18.75" customHeight="1" x14ac:dyDescent="0.25">
      <c r="T329" s="3" t="str">
        <f ca="1">IF(ROWS($1:327)&lt;=SUMPRODUCT((CritG)*1),ROWS($1:327),"")</f>
        <v/>
      </c>
      <c r="U329" s="2" t="str">
        <f t="array" aca="1" ref="U329" ca="1">IF($T329="","",INDEX(Client,SMALL(IF(CritG*1&gt;0,ROW(INDIRECT("$1:$"&amp;DD-ROW($B$3)+1))),ROWS($1:327))))</f>
        <v/>
      </c>
      <c r="V329" s="25" t="str">
        <f t="array" aca="1" ref="V329" ca="1">IF($T329="","",INDEX(Comd,SMALL(IF(CritG*1&gt;0,ROW(INDIRECT("$1:$"&amp;DD-ROW($B$3)+1))),ROWS($1:327))))</f>
        <v/>
      </c>
      <c r="W329" s="4" t="str">
        <f t="array" aca="1" ref="W329" ca="1">IF($T329="","",INDEX(Prix,SMALL(IF(CritG*1&gt;0,ROW(INDIRECT("$1:$"&amp;DD-ROW($B$3)+1))),ROWS($1:327))))</f>
        <v/>
      </c>
    </row>
    <row r="330" spans="20:23" ht="18.75" customHeight="1" x14ac:dyDescent="0.25">
      <c r="T330" s="3" t="str">
        <f ca="1">IF(ROWS($1:328)&lt;=SUMPRODUCT((CritG)*1),ROWS($1:328),"")</f>
        <v/>
      </c>
      <c r="U330" s="2" t="str">
        <f t="array" aca="1" ref="U330" ca="1">IF($T330="","",INDEX(Client,SMALL(IF(CritG*1&gt;0,ROW(INDIRECT("$1:$"&amp;DD-ROW($B$3)+1))),ROWS($1:328))))</f>
        <v/>
      </c>
      <c r="V330" s="25" t="str">
        <f t="array" aca="1" ref="V330" ca="1">IF($T330="","",INDEX(Comd,SMALL(IF(CritG*1&gt;0,ROW(INDIRECT("$1:$"&amp;DD-ROW($B$3)+1))),ROWS($1:328))))</f>
        <v/>
      </c>
      <c r="W330" s="4" t="str">
        <f t="array" aca="1" ref="W330" ca="1">IF($T330="","",INDEX(Prix,SMALL(IF(CritG*1&gt;0,ROW(INDIRECT("$1:$"&amp;DD-ROW($B$3)+1))),ROWS($1:328))))</f>
        <v/>
      </c>
    </row>
    <row r="331" spans="20:23" ht="18.75" customHeight="1" x14ac:dyDescent="0.25">
      <c r="T331" s="3" t="str">
        <f ca="1">IF(ROWS($1:329)&lt;=SUMPRODUCT((CritG)*1),ROWS($1:329),"")</f>
        <v/>
      </c>
      <c r="U331" s="2" t="str">
        <f t="array" aca="1" ref="U331" ca="1">IF($T331="","",INDEX(Client,SMALL(IF(CritG*1&gt;0,ROW(INDIRECT("$1:$"&amp;DD-ROW($B$3)+1))),ROWS($1:329))))</f>
        <v/>
      </c>
      <c r="V331" s="25" t="str">
        <f t="array" aca="1" ref="V331" ca="1">IF($T331="","",INDEX(Comd,SMALL(IF(CritG*1&gt;0,ROW(INDIRECT("$1:$"&amp;DD-ROW($B$3)+1))),ROWS($1:329))))</f>
        <v/>
      </c>
      <c r="W331" s="4" t="str">
        <f t="array" aca="1" ref="W331" ca="1">IF($T331="","",INDEX(Prix,SMALL(IF(CritG*1&gt;0,ROW(INDIRECT("$1:$"&amp;DD-ROW($B$3)+1))),ROWS($1:329))))</f>
        <v/>
      </c>
    </row>
    <row r="332" spans="20:23" ht="18.75" customHeight="1" x14ac:dyDescent="0.25">
      <c r="T332" s="3" t="str">
        <f ca="1">IF(ROWS($1:330)&lt;=SUMPRODUCT((CritG)*1),ROWS($1:330),"")</f>
        <v/>
      </c>
      <c r="U332" s="2" t="str">
        <f t="array" aca="1" ref="U332" ca="1">IF($T332="","",INDEX(Client,SMALL(IF(CritG*1&gt;0,ROW(INDIRECT("$1:$"&amp;DD-ROW($B$3)+1))),ROWS($1:330))))</f>
        <v/>
      </c>
      <c r="V332" s="25" t="str">
        <f t="array" aca="1" ref="V332" ca="1">IF($T332="","",INDEX(Comd,SMALL(IF(CritG*1&gt;0,ROW(INDIRECT("$1:$"&amp;DD-ROW($B$3)+1))),ROWS($1:330))))</f>
        <v/>
      </c>
      <c r="W332" s="4" t="str">
        <f t="array" aca="1" ref="W332" ca="1">IF($T332="","",INDEX(Prix,SMALL(IF(CritG*1&gt;0,ROW(INDIRECT("$1:$"&amp;DD-ROW($B$3)+1))),ROWS($1:330))))</f>
        <v/>
      </c>
    </row>
    <row r="333" spans="20:23" ht="18.75" customHeight="1" x14ac:dyDescent="0.25">
      <c r="T333" s="3" t="str">
        <f ca="1">IF(ROWS($1:331)&lt;=SUMPRODUCT((CritG)*1),ROWS($1:331),"")</f>
        <v/>
      </c>
      <c r="U333" s="2" t="str">
        <f t="array" aca="1" ref="U333" ca="1">IF($T333="","",INDEX(Client,SMALL(IF(CritG*1&gt;0,ROW(INDIRECT("$1:$"&amp;DD-ROW($B$3)+1))),ROWS($1:331))))</f>
        <v/>
      </c>
      <c r="V333" s="25" t="str">
        <f t="array" aca="1" ref="V333" ca="1">IF($T333="","",INDEX(Comd,SMALL(IF(CritG*1&gt;0,ROW(INDIRECT("$1:$"&amp;DD-ROW($B$3)+1))),ROWS($1:331))))</f>
        <v/>
      </c>
      <c r="W333" s="4" t="str">
        <f t="array" aca="1" ref="W333" ca="1">IF($T333="","",INDEX(Prix,SMALL(IF(CritG*1&gt;0,ROW(INDIRECT("$1:$"&amp;DD-ROW($B$3)+1))),ROWS($1:331))))</f>
        <v/>
      </c>
    </row>
    <row r="334" spans="20:23" ht="18.75" customHeight="1" x14ac:dyDescent="0.25">
      <c r="T334" s="3" t="str">
        <f ca="1">IF(ROWS($1:332)&lt;=SUMPRODUCT((CritG)*1),ROWS($1:332),"")</f>
        <v/>
      </c>
      <c r="U334" s="2" t="str">
        <f t="array" aca="1" ref="U334" ca="1">IF($T334="","",INDEX(Client,SMALL(IF(CritG*1&gt;0,ROW(INDIRECT("$1:$"&amp;DD-ROW($B$3)+1))),ROWS($1:332))))</f>
        <v/>
      </c>
      <c r="V334" s="25" t="str">
        <f t="array" aca="1" ref="V334" ca="1">IF($T334="","",INDEX(Comd,SMALL(IF(CritG*1&gt;0,ROW(INDIRECT("$1:$"&amp;DD-ROW($B$3)+1))),ROWS($1:332))))</f>
        <v/>
      </c>
      <c r="W334" s="4" t="str">
        <f t="array" aca="1" ref="W334" ca="1">IF($T334="","",INDEX(Prix,SMALL(IF(CritG*1&gt;0,ROW(INDIRECT("$1:$"&amp;DD-ROW($B$3)+1))),ROWS($1:332))))</f>
        <v/>
      </c>
    </row>
    <row r="335" spans="20:23" ht="18.75" customHeight="1" x14ac:dyDescent="0.25">
      <c r="T335" s="3" t="str">
        <f ca="1">IF(ROWS($1:333)&lt;=SUMPRODUCT((CritG)*1),ROWS($1:333),"")</f>
        <v/>
      </c>
      <c r="U335" s="2" t="str">
        <f t="array" aca="1" ref="U335" ca="1">IF($T335="","",INDEX(Client,SMALL(IF(CritG*1&gt;0,ROW(INDIRECT("$1:$"&amp;DD-ROW($B$3)+1))),ROWS($1:333))))</f>
        <v/>
      </c>
      <c r="V335" s="25" t="str">
        <f t="array" aca="1" ref="V335" ca="1">IF($T335="","",INDEX(Comd,SMALL(IF(CritG*1&gt;0,ROW(INDIRECT("$1:$"&amp;DD-ROW($B$3)+1))),ROWS($1:333))))</f>
        <v/>
      </c>
      <c r="W335" s="4" t="str">
        <f t="array" aca="1" ref="W335" ca="1">IF($T335="","",INDEX(Prix,SMALL(IF(CritG*1&gt;0,ROW(INDIRECT("$1:$"&amp;DD-ROW($B$3)+1))),ROWS($1:333))))</f>
        <v/>
      </c>
    </row>
    <row r="336" spans="20:23" ht="18.75" customHeight="1" x14ac:dyDescent="0.25">
      <c r="T336" s="3" t="str">
        <f ca="1">IF(ROWS($1:334)&lt;=SUMPRODUCT((CritG)*1),ROWS($1:334),"")</f>
        <v/>
      </c>
      <c r="U336" s="2" t="str">
        <f t="array" aca="1" ref="U336" ca="1">IF($T336="","",INDEX(Client,SMALL(IF(CritG*1&gt;0,ROW(INDIRECT("$1:$"&amp;DD-ROW($B$3)+1))),ROWS($1:334))))</f>
        <v/>
      </c>
      <c r="V336" s="25" t="str">
        <f t="array" aca="1" ref="V336" ca="1">IF($T336="","",INDEX(Comd,SMALL(IF(CritG*1&gt;0,ROW(INDIRECT("$1:$"&amp;DD-ROW($B$3)+1))),ROWS($1:334))))</f>
        <v/>
      </c>
      <c r="W336" s="4" t="str">
        <f t="array" aca="1" ref="W336" ca="1">IF($T336="","",INDEX(Prix,SMALL(IF(CritG*1&gt;0,ROW(INDIRECT("$1:$"&amp;DD-ROW($B$3)+1))),ROWS($1:334))))</f>
        <v/>
      </c>
    </row>
    <row r="337" spans="20:23" ht="18.75" customHeight="1" x14ac:dyDescent="0.25">
      <c r="T337" s="3" t="str">
        <f ca="1">IF(ROWS($1:335)&lt;=SUMPRODUCT((CritG)*1),ROWS($1:335),"")</f>
        <v/>
      </c>
      <c r="U337" s="2" t="str">
        <f t="array" aca="1" ref="U337" ca="1">IF($T337="","",INDEX(Client,SMALL(IF(CritG*1&gt;0,ROW(INDIRECT("$1:$"&amp;DD-ROW($B$3)+1))),ROWS($1:335))))</f>
        <v/>
      </c>
      <c r="V337" s="25" t="str">
        <f t="array" aca="1" ref="V337" ca="1">IF($T337="","",INDEX(Comd,SMALL(IF(CritG*1&gt;0,ROW(INDIRECT("$1:$"&amp;DD-ROW($B$3)+1))),ROWS($1:335))))</f>
        <v/>
      </c>
      <c r="W337" s="4" t="str">
        <f t="array" aca="1" ref="W337" ca="1">IF($T337="","",INDEX(Prix,SMALL(IF(CritG*1&gt;0,ROW(INDIRECT("$1:$"&amp;DD-ROW($B$3)+1))),ROWS($1:335))))</f>
        <v/>
      </c>
    </row>
    <row r="338" spans="20:23" ht="18.75" customHeight="1" x14ac:dyDescent="0.25">
      <c r="T338" s="3" t="str">
        <f ca="1">IF(ROWS($1:336)&lt;=SUMPRODUCT((CritG)*1),ROWS($1:336),"")</f>
        <v/>
      </c>
      <c r="U338" s="2" t="str">
        <f t="array" aca="1" ref="U338" ca="1">IF($T338="","",INDEX(Client,SMALL(IF(CritG*1&gt;0,ROW(INDIRECT("$1:$"&amp;DD-ROW($B$3)+1))),ROWS($1:336))))</f>
        <v/>
      </c>
      <c r="V338" s="25" t="str">
        <f t="array" aca="1" ref="V338" ca="1">IF($T338="","",INDEX(Comd,SMALL(IF(CritG*1&gt;0,ROW(INDIRECT("$1:$"&amp;DD-ROW($B$3)+1))),ROWS($1:336))))</f>
        <v/>
      </c>
      <c r="W338" s="4" t="str">
        <f t="array" aca="1" ref="W338" ca="1">IF($T338="","",INDEX(Prix,SMALL(IF(CritG*1&gt;0,ROW(INDIRECT("$1:$"&amp;DD-ROW($B$3)+1))),ROWS($1:336))))</f>
        <v/>
      </c>
    </row>
    <row r="339" spans="20:23" ht="18.75" customHeight="1" x14ac:dyDescent="0.25">
      <c r="T339" s="3" t="str">
        <f ca="1">IF(ROWS($1:337)&lt;=SUMPRODUCT((CritG)*1),ROWS($1:337),"")</f>
        <v/>
      </c>
      <c r="U339" s="2" t="str">
        <f t="array" aca="1" ref="U339" ca="1">IF($T339="","",INDEX(Client,SMALL(IF(CritG*1&gt;0,ROW(INDIRECT("$1:$"&amp;DD-ROW($B$3)+1))),ROWS($1:337))))</f>
        <v/>
      </c>
      <c r="V339" s="25" t="str">
        <f t="array" aca="1" ref="V339" ca="1">IF($T339="","",INDEX(Comd,SMALL(IF(CritG*1&gt;0,ROW(INDIRECT("$1:$"&amp;DD-ROW($B$3)+1))),ROWS($1:337))))</f>
        <v/>
      </c>
      <c r="W339" s="4" t="str">
        <f t="array" aca="1" ref="W339" ca="1">IF($T339="","",INDEX(Prix,SMALL(IF(CritG*1&gt;0,ROW(INDIRECT("$1:$"&amp;DD-ROW($B$3)+1))),ROWS($1:337))))</f>
        <v/>
      </c>
    </row>
    <row r="340" spans="20:23" ht="18.75" customHeight="1" x14ac:dyDescent="0.25">
      <c r="T340" s="3" t="str">
        <f ca="1">IF(ROWS($1:338)&lt;=SUMPRODUCT((CritG)*1),ROWS($1:338),"")</f>
        <v/>
      </c>
      <c r="U340" s="2" t="str">
        <f t="array" aca="1" ref="U340" ca="1">IF($T340="","",INDEX(Client,SMALL(IF(CritG*1&gt;0,ROW(INDIRECT("$1:$"&amp;DD-ROW($B$3)+1))),ROWS($1:338))))</f>
        <v/>
      </c>
      <c r="V340" s="25" t="str">
        <f t="array" aca="1" ref="V340" ca="1">IF($T340="","",INDEX(Comd,SMALL(IF(CritG*1&gt;0,ROW(INDIRECT("$1:$"&amp;DD-ROW($B$3)+1))),ROWS($1:338))))</f>
        <v/>
      </c>
      <c r="W340" s="4" t="str">
        <f t="array" aca="1" ref="W340" ca="1">IF($T340="","",INDEX(Prix,SMALL(IF(CritG*1&gt;0,ROW(INDIRECT("$1:$"&amp;DD-ROW($B$3)+1))),ROWS($1:338))))</f>
        <v/>
      </c>
    </row>
    <row r="341" spans="20:23" ht="18.75" customHeight="1" x14ac:dyDescent="0.25">
      <c r="T341" s="3" t="str">
        <f ca="1">IF(ROWS($1:339)&lt;=SUMPRODUCT((CritG)*1),ROWS($1:339),"")</f>
        <v/>
      </c>
      <c r="U341" s="2" t="str">
        <f t="array" aca="1" ref="U341" ca="1">IF($T341="","",INDEX(Client,SMALL(IF(CritG*1&gt;0,ROW(INDIRECT("$1:$"&amp;DD-ROW($B$3)+1))),ROWS($1:339))))</f>
        <v/>
      </c>
      <c r="V341" s="25" t="str">
        <f t="array" aca="1" ref="V341" ca="1">IF($T341="","",INDEX(Comd,SMALL(IF(CritG*1&gt;0,ROW(INDIRECT("$1:$"&amp;DD-ROW($B$3)+1))),ROWS($1:339))))</f>
        <v/>
      </c>
      <c r="W341" s="4" t="str">
        <f t="array" aca="1" ref="W341" ca="1">IF($T341="","",INDEX(Prix,SMALL(IF(CritG*1&gt;0,ROW(INDIRECT("$1:$"&amp;DD-ROW($B$3)+1))),ROWS($1:339))))</f>
        <v/>
      </c>
    </row>
    <row r="342" spans="20:23" ht="18.75" customHeight="1" x14ac:dyDescent="0.25">
      <c r="T342" s="3" t="str">
        <f ca="1">IF(ROWS($1:340)&lt;=SUMPRODUCT((CritG)*1),ROWS($1:340),"")</f>
        <v/>
      </c>
      <c r="U342" s="2" t="str">
        <f t="array" aca="1" ref="U342" ca="1">IF($T342="","",INDEX(Client,SMALL(IF(CritG*1&gt;0,ROW(INDIRECT("$1:$"&amp;DD-ROW($B$3)+1))),ROWS($1:340))))</f>
        <v/>
      </c>
      <c r="V342" s="25" t="str">
        <f t="array" aca="1" ref="V342" ca="1">IF($T342="","",INDEX(Comd,SMALL(IF(CritG*1&gt;0,ROW(INDIRECT("$1:$"&amp;DD-ROW($B$3)+1))),ROWS($1:340))))</f>
        <v/>
      </c>
      <c r="W342" s="4" t="str">
        <f t="array" aca="1" ref="W342" ca="1">IF($T342="","",INDEX(Prix,SMALL(IF(CritG*1&gt;0,ROW(INDIRECT("$1:$"&amp;DD-ROW($B$3)+1))),ROWS($1:340))))</f>
        <v/>
      </c>
    </row>
    <row r="343" spans="20:23" ht="18.75" customHeight="1" x14ac:dyDescent="0.25">
      <c r="T343" s="3" t="str">
        <f ca="1">IF(ROWS($1:341)&lt;=SUMPRODUCT((CritG)*1),ROWS($1:341),"")</f>
        <v/>
      </c>
      <c r="U343" s="2" t="str">
        <f t="array" aca="1" ref="U343" ca="1">IF($T343="","",INDEX(Client,SMALL(IF(CritG*1&gt;0,ROW(INDIRECT("$1:$"&amp;DD-ROW($B$3)+1))),ROWS($1:341))))</f>
        <v/>
      </c>
      <c r="V343" s="25" t="str">
        <f t="array" aca="1" ref="V343" ca="1">IF($T343="","",INDEX(Comd,SMALL(IF(CritG*1&gt;0,ROW(INDIRECT("$1:$"&amp;DD-ROW($B$3)+1))),ROWS($1:341))))</f>
        <v/>
      </c>
      <c r="W343" s="4" t="str">
        <f t="array" aca="1" ref="W343" ca="1">IF($T343="","",INDEX(Prix,SMALL(IF(CritG*1&gt;0,ROW(INDIRECT("$1:$"&amp;DD-ROW($B$3)+1))),ROWS($1:341))))</f>
        <v/>
      </c>
    </row>
    <row r="344" spans="20:23" ht="18.75" customHeight="1" x14ac:dyDescent="0.25">
      <c r="T344" s="3" t="str">
        <f ca="1">IF(ROWS($1:342)&lt;=SUMPRODUCT((CritG)*1),ROWS($1:342),"")</f>
        <v/>
      </c>
      <c r="U344" s="2" t="str">
        <f t="array" aca="1" ref="U344" ca="1">IF($T344="","",INDEX(Client,SMALL(IF(CritG*1&gt;0,ROW(INDIRECT("$1:$"&amp;DD-ROW($B$3)+1))),ROWS($1:342))))</f>
        <v/>
      </c>
      <c r="V344" s="25" t="str">
        <f t="array" aca="1" ref="V344" ca="1">IF($T344="","",INDEX(Comd,SMALL(IF(CritG*1&gt;0,ROW(INDIRECT("$1:$"&amp;DD-ROW($B$3)+1))),ROWS($1:342))))</f>
        <v/>
      </c>
      <c r="W344" s="4" t="str">
        <f t="array" aca="1" ref="W344" ca="1">IF($T344="","",INDEX(Prix,SMALL(IF(CritG*1&gt;0,ROW(INDIRECT("$1:$"&amp;DD-ROW($B$3)+1))),ROWS($1:342))))</f>
        <v/>
      </c>
    </row>
    <row r="345" spans="20:23" ht="18.75" customHeight="1" x14ac:dyDescent="0.25">
      <c r="T345" s="3" t="str">
        <f ca="1">IF(ROWS($1:343)&lt;=SUMPRODUCT((CritG)*1),ROWS($1:343),"")</f>
        <v/>
      </c>
      <c r="U345" s="2" t="str">
        <f t="array" aca="1" ref="U345" ca="1">IF($T345="","",INDEX(Client,SMALL(IF(CritG*1&gt;0,ROW(INDIRECT("$1:$"&amp;DD-ROW($B$3)+1))),ROWS($1:343))))</f>
        <v/>
      </c>
      <c r="V345" s="25" t="str">
        <f t="array" aca="1" ref="V345" ca="1">IF($T345="","",INDEX(Comd,SMALL(IF(CritG*1&gt;0,ROW(INDIRECT("$1:$"&amp;DD-ROW($B$3)+1))),ROWS($1:343))))</f>
        <v/>
      </c>
      <c r="W345" s="4" t="str">
        <f t="array" aca="1" ref="W345" ca="1">IF($T345="","",INDEX(Prix,SMALL(IF(CritG*1&gt;0,ROW(INDIRECT("$1:$"&amp;DD-ROW($B$3)+1))),ROWS($1:343))))</f>
        <v/>
      </c>
    </row>
    <row r="346" spans="20:23" ht="18.75" customHeight="1" x14ac:dyDescent="0.25">
      <c r="T346" s="3" t="str">
        <f ca="1">IF(ROWS($1:344)&lt;=SUMPRODUCT((CritG)*1),ROWS($1:344),"")</f>
        <v/>
      </c>
      <c r="U346" s="2" t="str">
        <f t="array" aca="1" ref="U346" ca="1">IF($T346="","",INDEX(Client,SMALL(IF(CritG*1&gt;0,ROW(INDIRECT("$1:$"&amp;DD-ROW($B$3)+1))),ROWS($1:344))))</f>
        <v/>
      </c>
      <c r="V346" s="25" t="str">
        <f t="array" aca="1" ref="V346" ca="1">IF($T346="","",INDEX(Comd,SMALL(IF(CritG*1&gt;0,ROW(INDIRECT("$1:$"&amp;DD-ROW($B$3)+1))),ROWS($1:344))))</f>
        <v/>
      </c>
      <c r="W346" s="4" t="str">
        <f t="array" aca="1" ref="W346" ca="1">IF($T346="","",INDEX(Prix,SMALL(IF(CritG*1&gt;0,ROW(INDIRECT("$1:$"&amp;DD-ROW($B$3)+1))),ROWS($1:344))))</f>
        <v/>
      </c>
    </row>
    <row r="347" spans="20:23" ht="18.75" customHeight="1" x14ac:dyDescent="0.25">
      <c r="T347" s="3" t="str">
        <f ca="1">IF(ROWS($1:345)&lt;=SUMPRODUCT((CritG)*1),ROWS($1:345),"")</f>
        <v/>
      </c>
      <c r="U347" s="2" t="str">
        <f t="array" aca="1" ref="U347" ca="1">IF($T347="","",INDEX(Client,SMALL(IF(CritG*1&gt;0,ROW(INDIRECT("$1:$"&amp;DD-ROW($B$3)+1))),ROWS($1:345))))</f>
        <v/>
      </c>
      <c r="V347" s="25" t="str">
        <f t="array" aca="1" ref="V347" ca="1">IF($T347="","",INDEX(Comd,SMALL(IF(CritG*1&gt;0,ROW(INDIRECT("$1:$"&amp;DD-ROW($B$3)+1))),ROWS($1:345))))</f>
        <v/>
      </c>
      <c r="W347" s="4" t="str">
        <f t="array" aca="1" ref="W347" ca="1">IF($T347="","",INDEX(Prix,SMALL(IF(CritG*1&gt;0,ROW(INDIRECT("$1:$"&amp;DD-ROW($B$3)+1))),ROWS($1:345))))</f>
        <v/>
      </c>
    </row>
    <row r="348" spans="20:23" ht="18.75" customHeight="1" x14ac:dyDescent="0.25">
      <c r="T348" s="3" t="str">
        <f ca="1">IF(ROWS($1:346)&lt;=SUMPRODUCT((CritG)*1),ROWS($1:346),"")</f>
        <v/>
      </c>
      <c r="U348" s="2" t="str">
        <f t="array" aca="1" ref="U348" ca="1">IF($T348="","",INDEX(Client,SMALL(IF(CritG*1&gt;0,ROW(INDIRECT("$1:$"&amp;DD-ROW($B$3)+1))),ROWS($1:346))))</f>
        <v/>
      </c>
      <c r="V348" s="25" t="str">
        <f t="array" aca="1" ref="V348" ca="1">IF($T348="","",INDEX(Comd,SMALL(IF(CritG*1&gt;0,ROW(INDIRECT("$1:$"&amp;DD-ROW($B$3)+1))),ROWS($1:346))))</f>
        <v/>
      </c>
      <c r="W348" s="4" t="str">
        <f t="array" aca="1" ref="W348" ca="1">IF($T348="","",INDEX(Prix,SMALL(IF(CritG*1&gt;0,ROW(INDIRECT("$1:$"&amp;DD-ROW($B$3)+1))),ROWS($1:346))))</f>
        <v/>
      </c>
    </row>
    <row r="349" spans="20:23" ht="18.75" customHeight="1" x14ac:dyDescent="0.25">
      <c r="T349" s="3" t="str">
        <f ca="1">IF(ROWS($1:347)&lt;=SUMPRODUCT((CritG)*1),ROWS($1:347),"")</f>
        <v/>
      </c>
      <c r="U349" s="2" t="str">
        <f t="array" aca="1" ref="U349" ca="1">IF($T349="","",INDEX(Client,SMALL(IF(CritG*1&gt;0,ROW(INDIRECT("$1:$"&amp;DD-ROW($B$3)+1))),ROWS($1:347))))</f>
        <v/>
      </c>
      <c r="V349" s="25" t="str">
        <f t="array" aca="1" ref="V349" ca="1">IF($T349="","",INDEX(Comd,SMALL(IF(CritG*1&gt;0,ROW(INDIRECT("$1:$"&amp;DD-ROW($B$3)+1))),ROWS($1:347))))</f>
        <v/>
      </c>
      <c r="W349" s="4" t="str">
        <f t="array" aca="1" ref="W349" ca="1">IF($T349="","",INDEX(Prix,SMALL(IF(CritG*1&gt;0,ROW(INDIRECT("$1:$"&amp;DD-ROW($B$3)+1))),ROWS($1:347))))</f>
        <v/>
      </c>
    </row>
    <row r="350" spans="20:23" ht="18.75" customHeight="1" x14ac:dyDescent="0.25">
      <c r="T350" s="3" t="str">
        <f ca="1">IF(ROWS($1:348)&lt;=SUMPRODUCT((CritG)*1),ROWS($1:348),"")</f>
        <v/>
      </c>
      <c r="U350" s="2" t="str">
        <f t="array" aca="1" ref="U350" ca="1">IF($T350="","",INDEX(Client,SMALL(IF(CritG*1&gt;0,ROW(INDIRECT("$1:$"&amp;DD-ROW($B$3)+1))),ROWS($1:348))))</f>
        <v/>
      </c>
      <c r="V350" s="25" t="str">
        <f t="array" aca="1" ref="V350" ca="1">IF($T350="","",INDEX(Comd,SMALL(IF(CritG*1&gt;0,ROW(INDIRECT("$1:$"&amp;DD-ROW($B$3)+1))),ROWS($1:348))))</f>
        <v/>
      </c>
      <c r="W350" s="4" t="str">
        <f t="array" aca="1" ref="W350" ca="1">IF($T350="","",INDEX(Prix,SMALL(IF(CritG*1&gt;0,ROW(INDIRECT("$1:$"&amp;DD-ROW($B$3)+1))),ROWS($1:348))))</f>
        <v/>
      </c>
    </row>
    <row r="351" spans="20:23" ht="18.75" customHeight="1" x14ac:dyDescent="0.25">
      <c r="T351" s="3" t="str">
        <f ca="1">IF(ROWS($1:349)&lt;=SUMPRODUCT((CritG)*1),ROWS($1:349),"")</f>
        <v/>
      </c>
      <c r="U351" s="2" t="str">
        <f t="array" aca="1" ref="U351" ca="1">IF($T351="","",INDEX(Client,SMALL(IF(CritG*1&gt;0,ROW(INDIRECT("$1:$"&amp;DD-ROW($B$3)+1))),ROWS($1:349))))</f>
        <v/>
      </c>
      <c r="V351" s="25" t="str">
        <f t="array" aca="1" ref="V351" ca="1">IF($T351="","",INDEX(Comd,SMALL(IF(CritG*1&gt;0,ROW(INDIRECT("$1:$"&amp;DD-ROW($B$3)+1))),ROWS($1:349))))</f>
        <v/>
      </c>
      <c r="W351" s="4" t="str">
        <f t="array" aca="1" ref="W351" ca="1">IF($T351="","",INDEX(Prix,SMALL(IF(CritG*1&gt;0,ROW(INDIRECT("$1:$"&amp;DD-ROW($B$3)+1))),ROWS($1:349))))</f>
        <v/>
      </c>
    </row>
    <row r="352" spans="20:23" ht="18.75" customHeight="1" x14ac:dyDescent="0.25">
      <c r="T352" s="3" t="str">
        <f ca="1">IF(ROWS($1:350)&lt;=SUMPRODUCT((CritG)*1),ROWS($1:350),"")</f>
        <v/>
      </c>
      <c r="U352" s="2" t="str">
        <f t="array" aca="1" ref="U352" ca="1">IF($T352="","",INDEX(Client,SMALL(IF(CritG*1&gt;0,ROW(INDIRECT("$1:$"&amp;DD-ROW($B$3)+1))),ROWS($1:350))))</f>
        <v/>
      </c>
      <c r="V352" s="25" t="str">
        <f t="array" aca="1" ref="V352" ca="1">IF($T352="","",INDEX(Comd,SMALL(IF(CritG*1&gt;0,ROW(INDIRECT("$1:$"&amp;DD-ROW($B$3)+1))),ROWS($1:350))))</f>
        <v/>
      </c>
      <c r="W352" s="4" t="str">
        <f t="array" aca="1" ref="W352" ca="1">IF($T352="","",INDEX(Prix,SMALL(IF(CritG*1&gt;0,ROW(INDIRECT("$1:$"&amp;DD-ROW($B$3)+1))),ROWS($1:350))))</f>
        <v/>
      </c>
    </row>
    <row r="353" spans="20:23" ht="18.75" customHeight="1" x14ac:dyDescent="0.25">
      <c r="T353" s="3" t="str">
        <f ca="1">IF(ROWS($1:351)&lt;=SUMPRODUCT((CritG)*1),ROWS($1:351),"")</f>
        <v/>
      </c>
      <c r="U353" s="2" t="str">
        <f t="array" aca="1" ref="U353" ca="1">IF($T353="","",INDEX(Client,SMALL(IF(CritG*1&gt;0,ROW(INDIRECT("$1:$"&amp;DD-ROW($B$3)+1))),ROWS($1:351))))</f>
        <v/>
      </c>
      <c r="V353" s="25" t="str">
        <f t="array" aca="1" ref="V353" ca="1">IF($T353="","",INDEX(Comd,SMALL(IF(CritG*1&gt;0,ROW(INDIRECT("$1:$"&amp;DD-ROW($B$3)+1))),ROWS($1:351))))</f>
        <v/>
      </c>
      <c r="W353" s="4" t="str">
        <f t="array" aca="1" ref="W353" ca="1">IF($T353="","",INDEX(Prix,SMALL(IF(CritG*1&gt;0,ROW(INDIRECT("$1:$"&amp;DD-ROW($B$3)+1))),ROWS($1:351))))</f>
        <v/>
      </c>
    </row>
    <row r="354" spans="20:23" ht="18.75" customHeight="1" x14ac:dyDescent="0.25">
      <c r="T354" s="3" t="str">
        <f ca="1">IF(ROWS($1:352)&lt;=SUMPRODUCT((CritG)*1),ROWS($1:352),"")</f>
        <v/>
      </c>
      <c r="U354" s="2" t="str">
        <f t="array" aca="1" ref="U354" ca="1">IF($T354="","",INDEX(Client,SMALL(IF(CritG*1&gt;0,ROW(INDIRECT("$1:$"&amp;DD-ROW($B$3)+1))),ROWS($1:352))))</f>
        <v/>
      </c>
      <c r="V354" s="25" t="str">
        <f t="array" aca="1" ref="V354" ca="1">IF($T354="","",INDEX(Comd,SMALL(IF(CritG*1&gt;0,ROW(INDIRECT("$1:$"&amp;DD-ROW($B$3)+1))),ROWS($1:352))))</f>
        <v/>
      </c>
      <c r="W354" s="4" t="str">
        <f t="array" aca="1" ref="W354" ca="1">IF($T354="","",INDEX(Prix,SMALL(IF(CritG*1&gt;0,ROW(INDIRECT("$1:$"&amp;DD-ROW($B$3)+1))),ROWS($1:352))))</f>
        <v/>
      </c>
    </row>
    <row r="355" spans="20:23" ht="18.75" customHeight="1" x14ac:dyDescent="0.25">
      <c r="T355" s="3" t="str">
        <f ca="1">IF(ROWS($1:353)&lt;=SUMPRODUCT((CritG)*1),ROWS($1:353),"")</f>
        <v/>
      </c>
      <c r="U355" s="2" t="str">
        <f t="array" aca="1" ref="U355" ca="1">IF($T355="","",INDEX(Client,SMALL(IF(CritG*1&gt;0,ROW(INDIRECT("$1:$"&amp;DD-ROW($B$3)+1))),ROWS($1:353))))</f>
        <v/>
      </c>
      <c r="V355" s="25" t="str">
        <f t="array" aca="1" ref="V355" ca="1">IF($T355="","",INDEX(Comd,SMALL(IF(CritG*1&gt;0,ROW(INDIRECT("$1:$"&amp;DD-ROW($B$3)+1))),ROWS($1:353))))</f>
        <v/>
      </c>
      <c r="W355" s="4" t="str">
        <f t="array" aca="1" ref="W355" ca="1">IF($T355="","",INDEX(Prix,SMALL(IF(CritG*1&gt;0,ROW(INDIRECT("$1:$"&amp;DD-ROW($B$3)+1))),ROWS($1:353))))</f>
        <v/>
      </c>
    </row>
    <row r="356" spans="20:23" ht="18.75" customHeight="1" x14ac:dyDescent="0.25">
      <c r="T356" s="3" t="str">
        <f ca="1">IF(ROWS($1:354)&lt;=SUMPRODUCT((CritG)*1),ROWS($1:354),"")</f>
        <v/>
      </c>
      <c r="U356" s="2" t="str">
        <f t="array" aca="1" ref="U356" ca="1">IF($T356="","",INDEX(Client,SMALL(IF(CritG*1&gt;0,ROW(INDIRECT("$1:$"&amp;DD-ROW($B$3)+1))),ROWS($1:354))))</f>
        <v/>
      </c>
      <c r="V356" s="25" t="str">
        <f t="array" aca="1" ref="V356" ca="1">IF($T356="","",INDEX(Comd,SMALL(IF(CritG*1&gt;0,ROW(INDIRECT("$1:$"&amp;DD-ROW($B$3)+1))),ROWS($1:354))))</f>
        <v/>
      </c>
      <c r="W356" s="4" t="str">
        <f t="array" aca="1" ref="W356" ca="1">IF($T356="","",INDEX(Prix,SMALL(IF(CritG*1&gt;0,ROW(INDIRECT("$1:$"&amp;DD-ROW($B$3)+1))),ROWS($1:354))))</f>
        <v/>
      </c>
    </row>
    <row r="357" spans="20:23" ht="18.75" customHeight="1" x14ac:dyDescent="0.25">
      <c r="T357" s="3" t="str">
        <f ca="1">IF(ROWS($1:355)&lt;=SUMPRODUCT((CritG)*1),ROWS($1:355),"")</f>
        <v/>
      </c>
      <c r="U357" s="2" t="str">
        <f t="array" aca="1" ref="U357" ca="1">IF($T357="","",INDEX(Client,SMALL(IF(CritG*1&gt;0,ROW(INDIRECT("$1:$"&amp;DD-ROW($B$3)+1))),ROWS($1:355))))</f>
        <v/>
      </c>
      <c r="V357" s="25" t="str">
        <f t="array" aca="1" ref="V357" ca="1">IF($T357="","",INDEX(Comd,SMALL(IF(CritG*1&gt;0,ROW(INDIRECT("$1:$"&amp;DD-ROW($B$3)+1))),ROWS($1:355))))</f>
        <v/>
      </c>
      <c r="W357" s="4" t="str">
        <f t="array" aca="1" ref="W357" ca="1">IF($T357="","",INDEX(Prix,SMALL(IF(CritG*1&gt;0,ROW(INDIRECT("$1:$"&amp;DD-ROW($B$3)+1))),ROWS($1:355))))</f>
        <v/>
      </c>
    </row>
    <row r="358" spans="20:23" ht="18.75" customHeight="1" x14ac:dyDescent="0.25">
      <c r="T358" s="3" t="str">
        <f ca="1">IF(ROWS($1:356)&lt;=SUMPRODUCT((CritG)*1),ROWS($1:356),"")</f>
        <v/>
      </c>
      <c r="U358" s="2" t="str">
        <f t="array" aca="1" ref="U358" ca="1">IF($T358="","",INDEX(Client,SMALL(IF(CritG*1&gt;0,ROW(INDIRECT("$1:$"&amp;DD-ROW($B$3)+1))),ROWS($1:356))))</f>
        <v/>
      </c>
      <c r="V358" s="25" t="str">
        <f t="array" aca="1" ref="V358" ca="1">IF($T358="","",INDEX(Comd,SMALL(IF(CritG*1&gt;0,ROW(INDIRECT("$1:$"&amp;DD-ROW($B$3)+1))),ROWS($1:356))))</f>
        <v/>
      </c>
      <c r="W358" s="4" t="str">
        <f t="array" aca="1" ref="W358" ca="1">IF($T358="","",INDEX(Prix,SMALL(IF(CritG*1&gt;0,ROW(INDIRECT("$1:$"&amp;DD-ROW($B$3)+1))),ROWS($1:356))))</f>
        <v/>
      </c>
    </row>
    <row r="359" spans="20:23" ht="18.75" customHeight="1" x14ac:dyDescent="0.25">
      <c r="T359" s="3" t="str">
        <f ca="1">IF(ROWS($1:357)&lt;=SUMPRODUCT((CritG)*1),ROWS($1:357),"")</f>
        <v/>
      </c>
      <c r="U359" s="2" t="str">
        <f t="array" aca="1" ref="U359" ca="1">IF($T359="","",INDEX(Client,SMALL(IF(CritG*1&gt;0,ROW(INDIRECT("$1:$"&amp;DD-ROW($B$3)+1))),ROWS($1:357))))</f>
        <v/>
      </c>
      <c r="V359" s="25" t="str">
        <f t="array" aca="1" ref="V359" ca="1">IF($T359="","",INDEX(Comd,SMALL(IF(CritG*1&gt;0,ROW(INDIRECT("$1:$"&amp;DD-ROW($B$3)+1))),ROWS($1:357))))</f>
        <v/>
      </c>
      <c r="W359" s="4" t="str">
        <f t="array" aca="1" ref="W359" ca="1">IF($T359="","",INDEX(Prix,SMALL(IF(CritG*1&gt;0,ROW(INDIRECT("$1:$"&amp;DD-ROW($B$3)+1))),ROWS($1:357))))</f>
        <v/>
      </c>
    </row>
    <row r="360" spans="20:23" ht="18.75" customHeight="1" x14ac:dyDescent="0.25">
      <c r="T360" s="3" t="str">
        <f ca="1">IF(ROWS($1:358)&lt;=SUMPRODUCT((CritG)*1),ROWS($1:358),"")</f>
        <v/>
      </c>
      <c r="U360" s="2" t="str">
        <f t="array" aca="1" ref="U360" ca="1">IF($T360="","",INDEX(Client,SMALL(IF(CritG*1&gt;0,ROW(INDIRECT("$1:$"&amp;DD-ROW($B$3)+1))),ROWS($1:358))))</f>
        <v/>
      </c>
      <c r="V360" s="25" t="str">
        <f t="array" aca="1" ref="V360" ca="1">IF($T360="","",INDEX(Comd,SMALL(IF(CritG*1&gt;0,ROW(INDIRECT("$1:$"&amp;DD-ROW($B$3)+1))),ROWS($1:358))))</f>
        <v/>
      </c>
      <c r="W360" s="4" t="str">
        <f t="array" aca="1" ref="W360" ca="1">IF($T360="","",INDEX(Prix,SMALL(IF(CritG*1&gt;0,ROW(INDIRECT("$1:$"&amp;DD-ROW($B$3)+1))),ROWS($1:358))))</f>
        <v/>
      </c>
    </row>
    <row r="361" spans="20:23" ht="18.75" customHeight="1" x14ac:dyDescent="0.25">
      <c r="T361" s="3" t="str">
        <f ca="1">IF(ROWS($1:359)&lt;=SUMPRODUCT((CritG)*1),ROWS($1:359),"")</f>
        <v/>
      </c>
      <c r="U361" s="2" t="str">
        <f t="array" aca="1" ref="U361" ca="1">IF($T361="","",INDEX(Client,SMALL(IF(CritG*1&gt;0,ROW(INDIRECT("$1:$"&amp;DD-ROW($B$3)+1))),ROWS($1:359))))</f>
        <v/>
      </c>
      <c r="V361" s="25" t="str">
        <f t="array" aca="1" ref="V361" ca="1">IF($T361="","",INDEX(Comd,SMALL(IF(CritG*1&gt;0,ROW(INDIRECT("$1:$"&amp;DD-ROW($B$3)+1))),ROWS($1:359))))</f>
        <v/>
      </c>
      <c r="W361" s="4" t="str">
        <f t="array" aca="1" ref="W361" ca="1">IF($T361="","",INDEX(Prix,SMALL(IF(CritG*1&gt;0,ROW(INDIRECT("$1:$"&amp;DD-ROW($B$3)+1))),ROWS($1:359))))</f>
        <v/>
      </c>
    </row>
    <row r="362" spans="20:23" ht="18.75" customHeight="1" x14ac:dyDescent="0.25">
      <c r="T362" s="3" t="str">
        <f ca="1">IF(ROWS($1:360)&lt;=SUMPRODUCT((CritG)*1),ROWS($1:360),"")</f>
        <v/>
      </c>
      <c r="U362" s="2" t="str">
        <f t="array" aca="1" ref="U362" ca="1">IF($T362="","",INDEX(Client,SMALL(IF(CritG*1&gt;0,ROW(INDIRECT("$1:$"&amp;DD-ROW($B$3)+1))),ROWS($1:360))))</f>
        <v/>
      </c>
      <c r="V362" s="25" t="str">
        <f t="array" aca="1" ref="V362" ca="1">IF($T362="","",INDEX(Comd,SMALL(IF(CritG*1&gt;0,ROW(INDIRECT("$1:$"&amp;DD-ROW($B$3)+1))),ROWS($1:360))))</f>
        <v/>
      </c>
      <c r="W362" s="4" t="str">
        <f t="array" aca="1" ref="W362" ca="1">IF($T362="","",INDEX(Prix,SMALL(IF(CritG*1&gt;0,ROW(INDIRECT("$1:$"&amp;DD-ROW($B$3)+1))),ROWS($1:360))))</f>
        <v/>
      </c>
    </row>
    <row r="363" spans="20:23" ht="18.75" customHeight="1" x14ac:dyDescent="0.25">
      <c r="T363" s="3" t="str">
        <f ca="1">IF(ROWS($1:361)&lt;=SUMPRODUCT((CritG)*1),ROWS($1:361),"")</f>
        <v/>
      </c>
      <c r="U363" s="2" t="str">
        <f t="array" aca="1" ref="U363" ca="1">IF($T363="","",INDEX(Client,SMALL(IF(CritG*1&gt;0,ROW(INDIRECT("$1:$"&amp;DD-ROW($B$3)+1))),ROWS($1:361))))</f>
        <v/>
      </c>
      <c r="V363" s="25" t="str">
        <f t="array" aca="1" ref="V363" ca="1">IF($T363="","",INDEX(Comd,SMALL(IF(CritG*1&gt;0,ROW(INDIRECT("$1:$"&amp;DD-ROW($B$3)+1))),ROWS($1:361))))</f>
        <v/>
      </c>
      <c r="W363" s="4" t="str">
        <f t="array" aca="1" ref="W363" ca="1">IF($T363="","",INDEX(Prix,SMALL(IF(CritG*1&gt;0,ROW(INDIRECT("$1:$"&amp;DD-ROW($B$3)+1))),ROWS($1:361))))</f>
        <v/>
      </c>
    </row>
    <row r="364" spans="20:23" ht="18.75" customHeight="1" x14ac:dyDescent="0.25">
      <c r="T364" s="3" t="str">
        <f ca="1">IF(ROWS($1:362)&lt;=SUMPRODUCT((CritG)*1),ROWS($1:362),"")</f>
        <v/>
      </c>
      <c r="U364" s="2" t="str">
        <f t="array" aca="1" ref="U364" ca="1">IF($T364="","",INDEX(Client,SMALL(IF(CritG*1&gt;0,ROW(INDIRECT("$1:$"&amp;DD-ROW($B$3)+1))),ROWS($1:362))))</f>
        <v/>
      </c>
      <c r="V364" s="25" t="str">
        <f t="array" aca="1" ref="V364" ca="1">IF($T364="","",INDEX(Comd,SMALL(IF(CritG*1&gt;0,ROW(INDIRECT("$1:$"&amp;DD-ROW($B$3)+1))),ROWS($1:362))))</f>
        <v/>
      </c>
      <c r="W364" s="4" t="str">
        <f t="array" aca="1" ref="W364" ca="1">IF($T364="","",INDEX(Prix,SMALL(IF(CritG*1&gt;0,ROW(INDIRECT("$1:$"&amp;DD-ROW($B$3)+1))),ROWS($1:362))))</f>
        <v/>
      </c>
    </row>
    <row r="365" spans="20:23" ht="18.75" customHeight="1" x14ac:dyDescent="0.25">
      <c r="T365" s="3" t="str">
        <f ca="1">IF(ROWS($1:363)&lt;=SUMPRODUCT((CritG)*1),ROWS($1:363),"")</f>
        <v/>
      </c>
      <c r="U365" s="2" t="str">
        <f t="array" aca="1" ref="U365" ca="1">IF($T365="","",INDEX(Client,SMALL(IF(CritG*1&gt;0,ROW(INDIRECT("$1:$"&amp;DD-ROW($B$3)+1))),ROWS($1:363))))</f>
        <v/>
      </c>
      <c r="V365" s="25" t="str">
        <f t="array" aca="1" ref="V365" ca="1">IF($T365="","",INDEX(Comd,SMALL(IF(CritG*1&gt;0,ROW(INDIRECT("$1:$"&amp;DD-ROW($B$3)+1))),ROWS($1:363))))</f>
        <v/>
      </c>
      <c r="W365" s="4" t="str">
        <f t="array" aca="1" ref="W365" ca="1">IF($T365="","",INDEX(Prix,SMALL(IF(CritG*1&gt;0,ROW(INDIRECT("$1:$"&amp;DD-ROW($B$3)+1))),ROWS($1:363))))</f>
        <v/>
      </c>
    </row>
    <row r="366" spans="20:23" ht="18.75" customHeight="1" x14ac:dyDescent="0.25">
      <c r="T366" s="3" t="str">
        <f ca="1">IF(ROWS($1:364)&lt;=SUMPRODUCT((CritG)*1),ROWS($1:364),"")</f>
        <v/>
      </c>
      <c r="U366" s="2" t="str">
        <f t="array" aca="1" ref="U366" ca="1">IF($T366="","",INDEX(Client,SMALL(IF(CritG*1&gt;0,ROW(INDIRECT("$1:$"&amp;DD-ROW($B$3)+1))),ROWS($1:364))))</f>
        <v/>
      </c>
      <c r="V366" s="25" t="str">
        <f t="array" aca="1" ref="V366" ca="1">IF($T366="","",INDEX(Comd,SMALL(IF(CritG*1&gt;0,ROW(INDIRECT("$1:$"&amp;DD-ROW($B$3)+1))),ROWS($1:364))))</f>
        <v/>
      </c>
      <c r="W366" s="4" t="str">
        <f t="array" aca="1" ref="W366" ca="1">IF($T366="","",INDEX(Prix,SMALL(IF(CritG*1&gt;0,ROW(INDIRECT("$1:$"&amp;DD-ROW($B$3)+1))),ROWS($1:364))))</f>
        <v/>
      </c>
    </row>
    <row r="367" spans="20:23" ht="18.75" customHeight="1" x14ac:dyDescent="0.25">
      <c r="T367" s="3" t="str">
        <f ca="1">IF(ROWS($1:365)&lt;=SUMPRODUCT((CritG)*1),ROWS($1:365),"")</f>
        <v/>
      </c>
      <c r="U367" s="2" t="str">
        <f t="array" aca="1" ref="U367" ca="1">IF($T367="","",INDEX(Client,SMALL(IF(CritG*1&gt;0,ROW(INDIRECT("$1:$"&amp;DD-ROW($B$3)+1))),ROWS($1:365))))</f>
        <v/>
      </c>
      <c r="V367" s="25" t="str">
        <f t="array" aca="1" ref="V367" ca="1">IF($T367="","",INDEX(Comd,SMALL(IF(CritG*1&gt;0,ROW(INDIRECT("$1:$"&amp;DD-ROW($B$3)+1))),ROWS($1:365))))</f>
        <v/>
      </c>
      <c r="W367" s="4" t="str">
        <f t="array" aca="1" ref="W367" ca="1">IF($T367="","",INDEX(Prix,SMALL(IF(CritG*1&gt;0,ROW(INDIRECT("$1:$"&amp;DD-ROW($B$3)+1))),ROWS($1:365))))</f>
        <v/>
      </c>
    </row>
    <row r="368" spans="20:23" ht="18.75" customHeight="1" x14ac:dyDescent="0.25">
      <c r="T368" s="3" t="str">
        <f ca="1">IF(ROWS($1:366)&lt;=SUMPRODUCT((CritG)*1),ROWS($1:366),"")</f>
        <v/>
      </c>
      <c r="U368" s="2" t="str">
        <f t="array" aca="1" ref="U368" ca="1">IF($T368="","",INDEX(Client,SMALL(IF(CritG*1&gt;0,ROW(INDIRECT("$1:$"&amp;DD-ROW($B$3)+1))),ROWS($1:366))))</f>
        <v/>
      </c>
      <c r="V368" s="25" t="str">
        <f t="array" aca="1" ref="V368" ca="1">IF($T368="","",INDEX(Comd,SMALL(IF(CritG*1&gt;0,ROW(INDIRECT("$1:$"&amp;DD-ROW($B$3)+1))),ROWS($1:366))))</f>
        <v/>
      </c>
      <c r="W368" s="4" t="str">
        <f t="array" aca="1" ref="W368" ca="1">IF($T368="","",INDEX(Prix,SMALL(IF(CritG*1&gt;0,ROW(INDIRECT("$1:$"&amp;DD-ROW($B$3)+1))),ROWS($1:366))))</f>
        <v/>
      </c>
    </row>
    <row r="369" spans="20:23" ht="18.75" customHeight="1" x14ac:dyDescent="0.25">
      <c r="T369" s="3" t="str">
        <f ca="1">IF(ROWS($1:367)&lt;=SUMPRODUCT((CritG)*1),ROWS($1:367),"")</f>
        <v/>
      </c>
      <c r="U369" s="2" t="str">
        <f t="array" aca="1" ref="U369" ca="1">IF($T369="","",INDEX(Client,SMALL(IF(CritG*1&gt;0,ROW(INDIRECT("$1:$"&amp;DD-ROW($B$3)+1))),ROWS($1:367))))</f>
        <v/>
      </c>
      <c r="V369" s="25" t="str">
        <f t="array" aca="1" ref="V369" ca="1">IF($T369="","",INDEX(Comd,SMALL(IF(CritG*1&gt;0,ROW(INDIRECT("$1:$"&amp;DD-ROW($B$3)+1))),ROWS($1:367))))</f>
        <v/>
      </c>
      <c r="W369" s="4" t="str">
        <f t="array" aca="1" ref="W369" ca="1">IF($T369="","",INDEX(Prix,SMALL(IF(CritG*1&gt;0,ROW(INDIRECT("$1:$"&amp;DD-ROW($B$3)+1))),ROWS($1:367))))</f>
        <v/>
      </c>
    </row>
    <row r="370" spans="20:23" ht="18.75" customHeight="1" x14ac:dyDescent="0.25">
      <c r="T370" s="3" t="str">
        <f ca="1">IF(ROWS($1:368)&lt;=SUMPRODUCT((CritG)*1),ROWS($1:368),"")</f>
        <v/>
      </c>
      <c r="U370" s="2" t="str">
        <f t="array" aca="1" ref="U370" ca="1">IF($T370="","",INDEX(Client,SMALL(IF(CritG*1&gt;0,ROW(INDIRECT("$1:$"&amp;DD-ROW($B$3)+1))),ROWS($1:368))))</f>
        <v/>
      </c>
      <c r="V370" s="25" t="str">
        <f t="array" aca="1" ref="V370" ca="1">IF($T370="","",INDEX(Comd,SMALL(IF(CritG*1&gt;0,ROW(INDIRECT("$1:$"&amp;DD-ROW($B$3)+1))),ROWS($1:368))))</f>
        <v/>
      </c>
      <c r="W370" s="4" t="str">
        <f t="array" aca="1" ref="W370" ca="1">IF($T370="","",INDEX(Prix,SMALL(IF(CritG*1&gt;0,ROW(INDIRECT("$1:$"&amp;DD-ROW($B$3)+1))),ROWS($1:368))))</f>
        <v/>
      </c>
    </row>
    <row r="371" spans="20:23" ht="18.75" customHeight="1" x14ac:dyDescent="0.25">
      <c r="T371" s="3" t="str">
        <f ca="1">IF(ROWS($1:369)&lt;=SUMPRODUCT((CritG)*1),ROWS($1:369),"")</f>
        <v/>
      </c>
      <c r="U371" s="2" t="str">
        <f t="array" aca="1" ref="U371" ca="1">IF($T371="","",INDEX(Client,SMALL(IF(CritG*1&gt;0,ROW(INDIRECT("$1:$"&amp;DD-ROW($B$3)+1))),ROWS($1:369))))</f>
        <v/>
      </c>
      <c r="V371" s="25" t="str">
        <f t="array" aca="1" ref="V371" ca="1">IF($T371="","",INDEX(Comd,SMALL(IF(CritG*1&gt;0,ROW(INDIRECT("$1:$"&amp;DD-ROW($B$3)+1))),ROWS($1:369))))</f>
        <v/>
      </c>
      <c r="W371" s="4" t="str">
        <f t="array" aca="1" ref="W371" ca="1">IF($T371="","",INDEX(Prix,SMALL(IF(CritG*1&gt;0,ROW(INDIRECT("$1:$"&amp;DD-ROW($B$3)+1))),ROWS($1:369))))</f>
        <v/>
      </c>
    </row>
    <row r="372" spans="20:23" ht="18.75" customHeight="1" x14ac:dyDescent="0.25">
      <c r="T372" s="3" t="str">
        <f ca="1">IF(ROWS($1:370)&lt;=SUMPRODUCT((CritG)*1),ROWS($1:370),"")</f>
        <v/>
      </c>
      <c r="U372" s="2" t="str">
        <f t="array" aca="1" ref="U372" ca="1">IF($T372="","",INDEX(Client,SMALL(IF(CritG*1&gt;0,ROW(INDIRECT("$1:$"&amp;DD-ROW($B$3)+1))),ROWS($1:370))))</f>
        <v/>
      </c>
      <c r="V372" s="25" t="str">
        <f t="array" aca="1" ref="V372" ca="1">IF($T372="","",INDEX(Comd,SMALL(IF(CritG*1&gt;0,ROW(INDIRECT("$1:$"&amp;DD-ROW($B$3)+1))),ROWS($1:370))))</f>
        <v/>
      </c>
      <c r="W372" s="4" t="str">
        <f t="array" aca="1" ref="W372" ca="1">IF($T372="","",INDEX(Prix,SMALL(IF(CritG*1&gt;0,ROW(INDIRECT("$1:$"&amp;DD-ROW($B$3)+1))),ROWS($1:370))))</f>
        <v/>
      </c>
    </row>
    <row r="373" spans="20:23" ht="18.75" customHeight="1" x14ac:dyDescent="0.25">
      <c r="T373" s="3" t="str">
        <f ca="1">IF(ROWS($1:371)&lt;=SUMPRODUCT((CritG)*1),ROWS($1:371),"")</f>
        <v/>
      </c>
      <c r="U373" s="2" t="str">
        <f t="array" aca="1" ref="U373" ca="1">IF($T373="","",INDEX(Client,SMALL(IF(CritG*1&gt;0,ROW(INDIRECT("$1:$"&amp;DD-ROW($B$3)+1))),ROWS($1:371))))</f>
        <v/>
      </c>
      <c r="V373" s="25" t="str">
        <f t="array" aca="1" ref="V373" ca="1">IF($T373="","",INDEX(Comd,SMALL(IF(CritG*1&gt;0,ROW(INDIRECT("$1:$"&amp;DD-ROW($B$3)+1))),ROWS($1:371))))</f>
        <v/>
      </c>
      <c r="W373" s="4" t="str">
        <f t="array" aca="1" ref="W373" ca="1">IF($T373="","",INDEX(Prix,SMALL(IF(CritG*1&gt;0,ROW(INDIRECT("$1:$"&amp;DD-ROW($B$3)+1))),ROWS($1:371))))</f>
        <v/>
      </c>
    </row>
    <row r="374" spans="20:23" ht="18.75" customHeight="1" x14ac:dyDescent="0.25">
      <c r="T374" s="3" t="str">
        <f ca="1">IF(ROWS($1:372)&lt;=SUMPRODUCT((CritG)*1),ROWS($1:372),"")</f>
        <v/>
      </c>
      <c r="U374" s="2" t="str">
        <f t="array" aca="1" ref="U374" ca="1">IF($T374="","",INDEX(Client,SMALL(IF(CritG*1&gt;0,ROW(INDIRECT("$1:$"&amp;DD-ROW($B$3)+1))),ROWS($1:372))))</f>
        <v/>
      </c>
      <c r="V374" s="25" t="str">
        <f t="array" aca="1" ref="V374" ca="1">IF($T374="","",INDEX(Comd,SMALL(IF(CritG*1&gt;0,ROW(INDIRECT("$1:$"&amp;DD-ROW($B$3)+1))),ROWS($1:372))))</f>
        <v/>
      </c>
      <c r="W374" s="4" t="str">
        <f t="array" aca="1" ref="W374" ca="1">IF($T374="","",INDEX(Prix,SMALL(IF(CritG*1&gt;0,ROW(INDIRECT("$1:$"&amp;DD-ROW($B$3)+1))),ROWS($1:372))))</f>
        <v/>
      </c>
    </row>
    <row r="375" spans="20:23" ht="18.75" customHeight="1" x14ac:dyDescent="0.25">
      <c r="T375" s="3" t="str">
        <f ca="1">IF(ROWS($1:373)&lt;=SUMPRODUCT((CritG)*1),ROWS($1:373),"")</f>
        <v/>
      </c>
      <c r="U375" s="2" t="str">
        <f t="array" aca="1" ref="U375" ca="1">IF($T375="","",INDEX(Client,SMALL(IF(CritG*1&gt;0,ROW(INDIRECT("$1:$"&amp;DD-ROW($B$3)+1))),ROWS($1:373))))</f>
        <v/>
      </c>
      <c r="V375" s="25" t="str">
        <f t="array" aca="1" ref="V375" ca="1">IF($T375="","",INDEX(Comd,SMALL(IF(CritG*1&gt;0,ROW(INDIRECT("$1:$"&amp;DD-ROW($B$3)+1))),ROWS($1:373))))</f>
        <v/>
      </c>
      <c r="W375" s="4" t="str">
        <f t="array" aca="1" ref="W375" ca="1">IF($T375="","",INDEX(Prix,SMALL(IF(CritG*1&gt;0,ROW(INDIRECT("$1:$"&amp;DD-ROW($B$3)+1))),ROWS($1:373))))</f>
        <v/>
      </c>
    </row>
    <row r="376" spans="20:23" ht="18.75" customHeight="1" x14ac:dyDescent="0.25">
      <c r="T376" s="3" t="str">
        <f ca="1">IF(ROWS($1:374)&lt;=SUMPRODUCT((CritG)*1),ROWS($1:374),"")</f>
        <v/>
      </c>
      <c r="U376" s="2" t="str">
        <f t="array" aca="1" ref="U376" ca="1">IF($T376="","",INDEX(Client,SMALL(IF(CritG*1&gt;0,ROW(INDIRECT("$1:$"&amp;DD-ROW($B$3)+1))),ROWS($1:374))))</f>
        <v/>
      </c>
      <c r="V376" s="25" t="str">
        <f t="array" aca="1" ref="V376" ca="1">IF($T376="","",INDEX(Comd,SMALL(IF(CritG*1&gt;0,ROW(INDIRECT("$1:$"&amp;DD-ROW($B$3)+1))),ROWS($1:374))))</f>
        <v/>
      </c>
      <c r="W376" s="4" t="str">
        <f t="array" aca="1" ref="W376" ca="1">IF($T376="","",INDEX(Prix,SMALL(IF(CritG*1&gt;0,ROW(INDIRECT("$1:$"&amp;DD-ROW($B$3)+1))),ROWS($1:374))))</f>
        <v/>
      </c>
    </row>
    <row r="377" spans="20:23" ht="18.75" customHeight="1" x14ac:dyDescent="0.25">
      <c r="T377" s="3" t="str">
        <f ca="1">IF(ROWS($1:375)&lt;=SUMPRODUCT((CritG)*1),ROWS($1:375),"")</f>
        <v/>
      </c>
      <c r="U377" s="2" t="str">
        <f t="array" aca="1" ref="U377" ca="1">IF($T377="","",INDEX(Client,SMALL(IF(CritG*1&gt;0,ROW(INDIRECT("$1:$"&amp;DD-ROW($B$3)+1))),ROWS($1:375))))</f>
        <v/>
      </c>
      <c r="V377" s="25" t="str">
        <f t="array" aca="1" ref="V377" ca="1">IF($T377="","",INDEX(Comd,SMALL(IF(CritG*1&gt;0,ROW(INDIRECT("$1:$"&amp;DD-ROW($B$3)+1))),ROWS($1:375))))</f>
        <v/>
      </c>
      <c r="W377" s="4" t="str">
        <f t="array" aca="1" ref="W377" ca="1">IF($T377="","",INDEX(Prix,SMALL(IF(CritG*1&gt;0,ROW(INDIRECT("$1:$"&amp;DD-ROW($B$3)+1))),ROWS($1:375))))</f>
        <v/>
      </c>
    </row>
    <row r="378" spans="20:23" ht="18.75" customHeight="1" x14ac:dyDescent="0.25">
      <c r="T378" s="3" t="str">
        <f ca="1">IF(ROWS($1:376)&lt;=SUMPRODUCT((CritG)*1),ROWS($1:376),"")</f>
        <v/>
      </c>
      <c r="U378" s="2" t="str">
        <f t="array" aca="1" ref="U378" ca="1">IF($T378="","",INDEX(Client,SMALL(IF(CritG*1&gt;0,ROW(INDIRECT("$1:$"&amp;DD-ROW($B$3)+1))),ROWS($1:376))))</f>
        <v/>
      </c>
      <c r="V378" s="25" t="str">
        <f t="array" aca="1" ref="V378" ca="1">IF($T378="","",INDEX(Comd,SMALL(IF(CritG*1&gt;0,ROW(INDIRECT("$1:$"&amp;DD-ROW($B$3)+1))),ROWS($1:376))))</f>
        <v/>
      </c>
      <c r="W378" s="4" t="str">
        <f t="array" aca="1" ref="W378" ca="1">IF($T378="","",INDEX(Prix,SMALL(IF(CritG*1&gt;0,ROW(INDIRECT("$1:$"&amp;DD-ROW($B$3)+1))),ROWS($1:376))))</f>
        <v/>
      </c>
    </row>
    <row r="379" spans="20:23" ht="18.75" customHeight="1" x14ac:dyDescent="0.25">
      <c r="T379" s="3" t="str">
        <f ca="1">IF(ROWS($1:377)&lt;=SUMPRODUCT((CritG)*1),ROWS($1:377),"")</f>
        <v/>
      </c>
      <c r="U379" s="2" t="str">
        <f t="array" aca="1" ref="U379" ca="1">IF($T379="","",INDEX(Client,SMALL(IF(CritG*1&gt;0,ROW(INDIRECT("$1:$"&amp;DD-ROW($B$3)+1))),ROWS($1:377))))</f>
        <v/>
      </c>
      <c r="V379" s="25" t="str">
        <f t="array" aca="1" ref="V379" ca="1">IF($T379="","",INDEX(Comd,SMALL(IF(CritG*1&gt;0,ROW(INDIRECT("$1:$"&amp;DD-ROW($B$3)+1))),ROWS($1:377))))</f>
        <v/>
      </c>
      <c r="W379" s="4" t="str">
        <f t="array" aca="1" ref="W379" ca="1">IF($T379="","",INDEX(Prix,SMALL(IF(CritG*1&gt;0,ROW(INDIRECT("$1:$"&amp;DD-ROW($B$3)+1))),ROWS($1:377))))</f>
        <v/>
      </c>
    </row>
    <row r="380" spans="20:23" ht="18.75" customHeight="1" x14ac:dyDescent="0.25">
      <c r="T380" s="3" t="str">
        <f ca="1">IF(ROWS($1:378)&lt;=SUMPRODUCT((CritG)*1),ROWS($1:378),"")</f>
        <v/>
      </c>
      <c r="U380" s="2" t="str">
        <f t="array" aca="1" ref="U380" ca="1">IF($T380="","",INDEX(Client,SMALL(IF(CritG*1&gt;0,ROW(INDIRECT("$1:$"&amp;DD-ROW($B$3)+1))),ROWS($1:378))))</f>
        <v/>
      </c>
      <c r="V380" s="25" t="str">
        <f t="array" aca="1" ref="V380" ca="1">IF($T380="","",INDEX(Comd,SMALL(IF(CritG*1&gt;0,ROW(INDIRECT("$1:$"&amp;DD-ROW($B$3)+1))),ROWS($1:378))))</f>
        <v/>
      </c>
      <c r="W380" s="4" t="str">
        <f t="array" aca="1" ref="W380" ca="1">IF($T380="","",INDEX(Prix,SMALL(IF(CritG*1&gt;0,ROW(INDIRECT("$1:$"&amp;DD-ROW($B$3)+1))),ROWS($1:378))))</f>
        <v/>
      </c>
    </row>
    <row r="381" spans="20:23" ht="18.75" customHeight="1" x14ac:dyDescent="0.25">
      <c r="T381" s="3" t="str">
        <f ca="1">IF(ROWS($1:379)&lt;=SUMPRODUCT((CritG)*1),ROWS($1:379),"")</f>
        <v/>
      </c>
      <c r="U381" s="2" t="str">
        <f t="array" aca="1" ref="U381" ca="1">IF($T381="","",INDEX(Client,SMALL(IF(CritG*1&gt;0,ROW(INDIRECT("$1:$"&amp;DD-ROW($B$3)+1))),ROWS($1:379))))</f>
        <v/>
      </c>
      <c r="V381" s="25" t="str">
        <f t="array" aca="1" ref="V381" ca="1">IF($T381="","",INDEX(Comd,SMALL(IF(CritG*1&gt;0,ROW(INDIRECT("$1:$"&amp;DD-ROW($B$3)+1))),ROWS($1:379))))</f>
        <v/>
      </c>
      <c r="W381" s="4" t="str">
        <f t="array" aca="1" ref="W381" ca="1">IF($T381="","",INDEX(Prix,SMALL(IF(CritG*1&gt;0,ROW(INDIRECT("$1:$"&amp;DD-ROW($B$3)+1))),ROWS($1:379))))</f>
        <v/>
      </c>
    </row>
    <row r="382" spans="20:23" ht="18.75" customHeight="1" x14ac:dyDescent="0.25">
      <c r="T382" s="3" t="str">
        <f ca="1">IF(ROWS($1:380)&lt;=SUMPRODUCT((CritG)*1),ROWS($1:380),"")</f>
        <v/>
      </c>
      <c r="U382" s="2" t="str">
        <f t="array" aca="1" ref="U382" ca="1">IF($T382="","",INDEX(Client,SMALL(IF(CritG*1&gt;0,ROW(INDIRECT("$1:$"&amp;DD-ROW($B$3)+1))),ROWS($1:380))))</f>
        <v/>
      </c>
      <c r="V382" s="25" t="str">
        <f t="array" aca="1" ref="V382" ca="1">IF($T382="","",INDEX(Comd,SMALL(IF(CritG*1&gt;0,ROW(INDIRECT("$1:$"&amp;DD-ROW($B$3)+1))),ROWS($1:380))))</f>
        <v/>
      </c>
      <c r="W382" s="4" t="str">
        <f t="array" aca="1" ref="W382" ca="1">IF($T382="","",INDEX(Prix,SMALL(IF(CritG*1&gt;0,ROW(INDIRECT("$1:$"&amp;DD-ROW($B$3)+1))),ROWS($1:380))))</f>
        <v/>
      </c>
    </row>
    <row r="383" spans="20:23" ht="18.75" customHeight="1" x14ac:dyDescent="0.25">
      <c r="T383" s="3" t="str">
        <f ca="1">IF(ROWS($1:381)&lt;=SUMPRODUCT((CritG)*1),ROWS($1:381),"")</f>
        <v/>
      </c>
      <c r="U383" s="2" t="str">
        <f t="array" aca="1" ref="U383" ca="1">IF($T383="","",INDEX(Client,SMALL(IF(CritG*1&gt;0,ROW(INDIRECT("$1:$"&amp;DD-ROW($B$3)+1))),ROWS($1:381))))</f>
        <v/>
      </c>
      <c r="V383" s="25" t="str">
        <f t="array" aca="1" ref="V383" ca="1">IF($T383="","",INDEX(Comd,SMALL(IF(CritG*1&gt;0,ROW(INDIRECT("$1:$"&amp;DD-ROW($B$3)+1))),ROWS($1:381))))</f>
        <v/>
      </c>
      <c r="W383" s="4" t="str">
        <f t="array" aca="1" ref="W383" ca="1">IF($T383="","",INDEX(Prix,SMALL(IF(CritG*1&gt;0,ROW(INDIRECT("$1:$"&amp;DD-ROW($B$3)+1))),ROWS($1:381))))</f>
        <v/>
      </c>
    </row>
    <row r="384" spans="20:23" ht="18.75" customHeight="1" x14ac:dyDescent="0.25">
      <c r="T384" s="3" t="str">
        <f ca="1">IF(ROWS($1:382)&lt;=SUMPRODUCT((CritG)*1),ROWS($1:382),"")</f>
        <v/>
      </c>
      <c r="U384" s="2" t="str">
        <f t="array" aca="1" ref="U384" ca="1">IF($T384="","",INDEX(Client,SMALL(IF(CritG*1&gt;0,ROW(INDIRECT("$1:$"&amp;DD-ROW($B$3)+1))),ROWS($1:382))))</f>
        <v/>
      </c>
      <c r="V384" s="25" t="str">
        <f t="array" aca="1" ref="V384" ca="1">IF($T384="","",INDEX(Comd,SMALL(IF(CritG*1&gt;0,ROW(INDIRECT("$1:$"&amp;DD-ROW($B$3)+1))),ROWS($1:382))))</f>
        <v/>
      </c>
      <c r="W384" s="4" t="str">
        <f t="array" aca="1" ref="W384" ca="1">IF($T384="","",INDEX(Prix,SMALL(IF(CritG*1&gt;0,ROW(INDIRECT("$1:$"&amp;DD-ROW($B$3)+1))),ROWS($1:382))))</f>
        <v/>
      </c>
    </row>
    <row r="385" spans="20:23" ht="18.75" customHeight="1" x14ac:dyDescent="0.25">
      <c r="T385" s="3" t="str">
        <f ca="1">IF(ROWS($1:383)&lt;=SUMPRODUCT((CritG)*1),ROWS($1:383),"")</f>
        <v/>
      </c>
      <c r="U385" s="2" t="str">
        <f t="array" aca="1" ref="U385" ca="1">IF($T385="","",INDEX(Client,SMALL(IF(CritG*1&gt;0,ROW(INDIRECT("$1:$"&amp;DD-ROW($B$3)+1))),ROWS($1:383))))</f>
        <v/>
      </c>
      <c r="V385" s="25" t="str">
        <f t="array" aca="1" ref="V385" ca="1">IF($T385="","",INDEX(Comd,SMALL(IF(CritG*1&gt;0,ROW(INDIRECT("$1:$"&amp;DD-ROW($B$3)+1))),ROWS($1:383))))</f>
        <v/>
      </c>
      <c r="W385" s="4" t="str">
        <f t="array" aca="1" ref="W385" ca="1">IF($T385="","",INDEX(Prix,SMALL(IF(CritG*1&gt;0,ROW(INDIRECT("$1:$"&amp;DD-ROW($B$3)+1))),ROWS($1:383))))</f>
        <v/>
      </c>
    </row>
    <row r="386" spans="20:23" ht="18.75" customHeight="1" x14ac:dyDescent="0.25">
      <c r="T386" s="3" t="str">
        <f ca="1">IF(ROWS($1:384)&lt;=SUMPRODUCT((CritG)*1),ROWS($1:384),"")</f>
        <v/>
      </c>
      <c r="U386" s="2" t="str">
        <f t="array" aca="1" ref="U386" ca="1">IF($T386="","",INDEX(Client,SMALL(IF(CritG*1&gt;0,ROW(INDIRECT("$1:$"&amp;DD-ROW($B$3)+1))),ROWS($1:384))))</f>
        <v/>
      </c>
      <c r="V386" s="25" t="str">
        <f t="array" aca="1" ref="V386" ca="1">IF($T386="","",INDEX(Comd,SMALL(IF(CritG*1&gt;0,ROW(INDIRECT("$1:$"&amp;DD-ROW($B$3)+1))),ROWS($1:384))))</f>
        <v/>
      </c>
      <c r="W386" s="4" t="str">
        <f t="array" aca="1" ref="W386" ca="1">IF($T386="","",INDEX(Prix,SMALL(IF(CritG*1&gt;0,ROW(INDIRECT("$1:$"&amp;DD-ROW($B$3)+1))),ROWS($1:384))))</f>
        <v/>
      </c>
    </row>
    <row r="387" spans="20:23" ht="18.75" customHeight="1" x14ac:dyDescent="0.25">
      <c r="T387" s="3" t="str">
        <f ca="1">IF(ROWS($1:385)&lt;=SUMPRODUCT((CritG)*1),ROWS($1:385),"")</f>
        <v/>
      </c>
      <c r="U387" s="2" t="str">
        <f t="array" aca="1" ref="U387" ca="1">IF($T387="","",INDEX(Client,SMALL(IF(CritG*1&gt;0,ROW(INDIRECT("$1:$"&amp;DD-ROW($B$3)+1))),ROWS($1:385))))</f>
        <v/>
      </c>
      <c r="V387" s="25" t="str">
        <f t="array" aca="1" ref="V387" ca="1">IF($T387="","",INDEX(Comd,SMALL(IF(CritG*1&gt;0,ROW(INDIRECT("$1:$"&amp;DD-ROW($B$3)+1))),ROWS($1:385))))</f>
        <v/>
      </c>
      <c r="W387" s="4" t="str">
        <f t="array" aca="1" ref="W387" ca="1">IF($T387="","",INDEX(Prix,SMALL(IF(CritG*1&gt;0,ROW(INDIRECT("$1:$"&amp;DD-ROW($B$3)+1))),ROWS($1:385))))</f>
        <v/>
      </c>
    </row>
    <row r="388" spans="20:23" ht="18.75" customHeight="1" x14ac:dyDescent="0.25">
      <c r="T388" s="3" t="str">
        <f ca="1">IF(ROWS($1:386)&lt;=SUMPRODUCT((CritG)*1),ROWS($1:386),"")</f>
        <v/>
      </c>
      <c r="U388" s="2" t="str">
        <f t="array" aca="1" ref="U388" ca="1">IF($T388="","",INDEX(Client,SMALL(IF(CritG*1&gt;0,ROW(INDIRECT("$1:$"&amp;DD-ROW($B$3)+1))),ROWS($1:386))))</f>
        <v/>
      </c>
      <c r="V388" s="25" t="str">
        <f t="array" aca="1" ref="V388" ca="1">IF($T388="","",INDEX(Comd,SMALL(IF(CritG*1&gt;0,ROW(INDIRECT("$1:$"&amp;DD-ROW($B$3)+1))),ROWS($1:386))))</f>
        <v/>
      </c>
      <c r="W388" s="4" t="str">
        <f t="array" aca="1" ref="W388" ca="1">IF($T388="","",INDEX(Prix,SMALL(IF(CritG*1&gt;0,ROW(INDIRECT("$1:$"&amp;DD-ROW($B$3)+1))),ROWS($1:386))))</f>
        <v/>
      </c>
    </row>
    <row r="389" spans="20:23" ht="18.75" customHeight="1" x14ac:dyDescent="0.25">
      <c r="T389" s="3" t="str">
        <f ca="1">IF(ROWS($1:387)&lt;=SUMPRODUCT((CritG)*1),ROWS($1:387),"")</f>
        <v/>
      </c>
      <c r="U389" s="2" t="str">
        <f t="array" aca="1" ref="U389" ca="1">IF($T389="","",INDEX(Client,SMALL(IF(CritG*1&gt;0,ROW(INDIRECT("$1:$"&amp;DD-ROW($B$3)+1))),ROWS($1:387))))</f>
        <v/>
      </c>
      <c r="V389" s="25" t="str">
        <f t="array" aca="1" ref="V389" ca="1">IF($T389="","",INDEX(Comd,SMALL(IF(CritG*1&gt;0,ROW(INDIRECT("$1:$"&amp;DD-ROW($B$3)+1))),ROWS($1:387))))</f>
        <v/>
      </c>
      <c r="W389" s="4" t="str">
        <f t="array" aca="1" ref="W389" ca="1">IF($T389="","",INDEX(Prix,SMALL(IF(CritG*1&gt;0,ROW(INDIRECT("$1:$"&amp;DD-ROW($B$3)+1))),ROWS($1:387))))</f>
        <v/>
      </c>
    </row>
    <row r="390" spans="20:23" ht="18.75" customHeight="1" x14ac:dyDescent="0.25">
      <c r="T390" s="3" t="str">
        <f ca="1">IF(ROWS($1:388)&lt;=SUMPRODUCT((CritG)*1),ROWS($1:388),"")</f>
        <v/>
      </c>
      <c r="U390" s="2" t="str">
        <f t="array" aca="1" ref="U390" ca="1">IF($T390="","",INDEX(Client,SMALL(IF(CritG*1&gt;0,ROW(INDIRECT("$1:$"&amp;DD-ROW($B$3)+1))),ROWS($1:388))))</f>
        <v/>
      </c>
      <c r="V390" s="25" t="str">
        <f t="array" aca="1" ref="V390" ca="1">IF($T390="","",INDEX(Comd,SMALL(IF(CritG*1&gt;0,ROW(INDIRECT("$1:$"&amp;DD-ROW($B$3)+1))),ROWS($1:388))))</f>
        <v/>
      </c>
      <c r="W390" s="4" t="str">
        <f t="array" aca="1" ref="W390" ca="1">IF($T390="","",INDEX(Prix,SMALL(IF(CritG*1&gt;0,ROW(INDIRECT("$1:$"&amp;DD-ROW($B$3)+1))),ROWS($1:388))))</f>
        <v/>
      </c>
    </row>
    <row r="391" spans="20:23" ht="18.75" customHeight="1" x14ac:dyDescent="0.25">
      <c r="T391" s="3" t="str">
        <f ca="1">IF(ROWS($1:389)&lt;=SUMPRODUCT((CritG)*1),ROWS($1:389),"")</f>
        <v/>
      </c>
      <c r="U391" s="2" t="str">
        <f t="array" aca="1" ref="U391" ca="1">IF($T391="","",INDEX(Client,SMALL(IF(CritG*1&gt;0,ROW(INDIRECT("$1:$"&amp;DD-ROW($B$3)+1))),ROWS($1:389))))</f>
        <v/>
      </c>
      <c r="V391" s="25" t="str">
        <f t="array" aca="1" ref="V391" ca="1">IF($T391="","",INDEX(Comd,SMALL(IF(CritG*1&gt;0,ROW(INDIRECT("$1:$"&amp;DD-ROW($B$3)+1))),ROWS($1:389))))</f>
        <v/>
      </c>
      <c r="W391" s="4" t="str">
        <f t="array" aca="1" ref="W391" ca="1">IF($T391="","",INDEX(Prix,SMALL(IF(CritG*1&gt;0,ROW(INDIRECT("$1:$"&amp;DD-ROW($B$3)+1))),ROWS($1:389))))</f>
        <v/>
      </c>
    </row>
    <row r="392" spans="20:23" ht="18.75" customHeight="1" x14ac:dyDescent="0.25">
      <c r="T392" s="3" t="str">
        <f ca="1">IF(ROWS($1:390)&lt;=SUMPRODUCT((CritG)*1),ROWS($1:390),"")</f>
        <v/>
      </c>
      <c r="U392" s="2" t="str">
        <f t="array" aca="1" ref="U392" ca="1">IF($T392="","",INDEX(Client,SMALL(IF(CritG*1&gt;0,ROW(INDIRECT("$1:$"&amp;DD-ROW($B$3)+1))),ROWS($1:390))))</f>
        <v/>
      </c>
      <c r="V392" s="25" t="str">
        <f t="array" aca="1" ref="V392" ca="1">IF($T392="","",INDEX(Comd,SMALL(IF(CritG*1&gt;0,ROW(INDIRECT("$1:$"&amp;DD-ROW($B$3)+1))),ROWS($1:390))))</f>
        <v/>
      </c>
      <c r="W392" s="4" t="str">
        <f t="array" aca="1" ref="W392" ca="1">IF($T392="","",INDEX(Prix,SMALL(IF(CritG*1&gt;0,ROW(INDIRECT("$1:$"&amp;DD-ROW($B$3)+1))),ROWS($1:390))))</f>
        <v/>
      </c>
    </row>
    <row r="393" spans="20:23" ht="18.75" customHeight="1" x14ac:dyDescent="0.25">
      <c r="T393" s="3" t="str">
        <f ca="1">IF(ROWS($1:391)&lt;=SUMPRODUCT((CritG)*1),ROWS($1:391),"")</f>
        <v/>
      </c>
      <c r="U393" s="2" t="str">
        <f t="array" aca="1" ref="U393" ca="1">IF($T393="","",INDEX(Client,SMALL(IF(CritG*1&gt;0,ROW(INDIRECT("$1:$"&amp;DD-ROW($B$3)+1))),ROWS($1:391))))</f>
        <v/>
      </c>
      <c r="V393" s="25" t="str">
        <f t="array" aca="1" ref="V393" ca="1">IF($T393="","",INDEX(Comd,SMALL(IF(CritG*1&gt;0,ROW(INDIRECT("$1:$"&amp;DD-ROW($B$3)+1))),ROWS($1:391))))</f>
        <v/>
      </c>
      <c r="W393" s="4" t="str">
        <f t="array" aca="1" ref="W393" ca="1">IF($T393="","",INDEX(Prix,SMALL(IF(CritG*1&gt;0,ROW(INDIRECT("$1:$"&amp;DD-ROW($B$3)+1))),ROWS($1:391))))</f>
        <v/>
      </c>
    </row>
    <row r="394" spans="20:23" ht="18.75" customHeight="1" x14ac:dyDescent="0.25">
      <c r="T394" s="3" t="str">
        <f ca="1">IF(ROWS($1:392)&lt;=SUMPRODUCT((CritG)*1),ROWS($1:392),"")</f>
        <v/>
      </c>
      <c r="U394" s="2" t="str">
        <f t="array" aca="1" ref="U394" ca="1">IF($T394="","",INDEX(Client,SMALL(IF(CritG*1&gt;0,ROW(INDIRECT("$1:$"&amp;DD-ROW($B$3)+1))),ROWS($1:392))))</f>
        <v/>
      </c>
      <c r="V394" s="25" t="str">
        <f t="array" aca="1" ref="V394" ca="1">IF($T394="","",INDEX(Comd,SMALL(IF(CritG*1&gt;0,ROW(INDIRECT("$1:$"&amp;DD-ROW($B$3)+1))),ROWS($1:392))))</f>
        <v/>
      </c>
      <c r="W394" s="4" t="str">
        <f t="array" aca="1" ref="W394" ca="1">IF($T394="","",INDEX(Prix,SMALL(IF(CritG*1&gt;0,ROW(INDIRECT("$1:$"&amp;DD-ROW($B$3)+1))),ROWS($1:392))))</f>
        <v/>
      </c>
    </row>
    <row r="395" spans="20:23" ht="18.75" customHeight="1" x14ac:dyDescent="0.25">
      <c r="T395" s="3" t="str">
        <f ca="1">IF(ROWS($1:393)&lt;=SUMPRODUCT((CritG)*1),ROWS($1:393),"")</f>
        <v/>
      </c>
      <c r="U395" s="2" t="str">
        <f t="array" aca="1" ref="U395" ca="1">IF($T395="","",INDEX(Client,SMALL(IF(CritG*1&gt;0,ROW(INDIRECT("$1:$"&amp;DD-ROW($B$3)+1))),ROWS($1:393))))</f>
        <v/>
      </c>
      <c r="V395" s="25" t="str">
        <f t="array" aca="1" ref="V395" ca="1">IF($T395="","",INDEX(Comd,SMALL(IF(CritG*1&gt;0,ROW(INDIRECT("$1:$"&amp;DD-ROW($B$3)+1))),ROWS($1:393))))</f>
        <v/>
      </c>
      <c r="W395" s="4" t="str">
        <f t="array" aca="1" ref="W395" ca="1">IF($T395="","",INDEX(Prix,SMALL(IF(CritG*1&gt;0,ROW(INDIRECT("$1:$"&amp;DD-ROW($B$3)+1))),ROWS($1:393))))</f>
        <v/>
      </c>
    </row>
    <row r="396" spans="20:23" ht="18.75" customHeight="1" x14ac:dyDescent="0.25">
      <c r="T396" s="3" t="str">
        <f ca="1">IF(ROWS($1:394)&lt;=SUMPRODUCT((CritG)*1),ROWS($1:394),"")</f>
        <v/>
      </c>
      <c r="U396" s="2" t="str">
        <f t="array" aca="1" ref="U396" ca="1">IF($T396="","",INDEX(Client,SMALL(IF(CritG*1&gt;0,ROW(INDIRECT("$1:$"&amp;DD-ROW($B$3)+1))),ROWS($1:394))))</f>
        <v/>
      </c>
      <c r="V396" s="25" t="str">
        <f t="array" aca="1" ref="V396" ca="1">IF($T396="","",INDEX(Comd,SMALL(IF(CritG*1&gt;0,ROW(INDIRECT("$1:$"&amp;DD-ROW($B$3)+1))),ROWS($1:394))))</f>
        <v/>
      </c>
      <c r="W396" s="4" t="str">
        <f t="array" aca="1" ref="W396" ca="1">IF($T396="","",INDEX(Prix,SMALL(IF(CritG*1&gt;0,ROW(INDIRECT("$1:$"&amp;DD-ROW($B$3)+1))),ROWS($1:394))))</f>
        <v/>
      </c>
    </row>
    <row r="397" spans="20:23" ht="18.75" customHeight="1" x14ac:dyDescent="0.25">
      <c r="T397" s="3" t="str">
        <f ca="1">IF(ROWS($1:395)&lt;=SUMPRODUCT((CritG)*1),ROWS($1:395),"")</f>
        <v/>
      </c>
      <c r="U397" s="2" t="str">
        <f t="array" aca="1" ref="U397" ca="1">IF($T397="","",INDEX(Client,SMALL(IF(CritG*1&gt;0,ROW(INDIRECT("$1:$"&amp;DD-ROW($B$3)+1))),ROWS($1:395))))</f>
        <v/>
      </c>
      <c r="V397" s="25" t="str">
        <f t="array" aca="1" ref="V397" ca="1">IF($T397="","",INDEX(Comd,SMALL(IF(CritG*1&gt;0,ROW(INDIRECT("$1:$"&amp;DD-ROW($B$3)+1))),ROWS($1:395))))</f>
        <v/>
      </c>
      <c r="W397" s="4" t="str">
        <f t="array" aca="1" ref="W397" ca="1">IF($T397="","",INDEX(Prix,SMALL(IF(CritG*1&gt;0,ROW(INDIRECT("$1:$"&amp;DD-ROW($B$3)+1))),ROWS($1:395))))</f>
        <v/>
      </c>
    </row>
    <row r="398" spans="20:23" ht="18.75" customHeight="1" x14ac:dyDescent="0.25">
      <c r="T398" s="3" t="str">
        <f ca="1">IF(ROWS($1:396)&lt;=SUMPRODUCT((CritG)*1),ROWS($1:396),"")</f>
        <v/>
      </c>
      <c r="U398" s="2" t="str">
        <f t="array" aca="1" ref="U398" ca="1">IF($T398="","",INDEX(Client,SMALL(IF(CritG*1&gt;0,ROW(INDIRECT("$1:$"&amp;DD-ROW($B$3)+1))),ROWS($1:396))))</f>
        <v/>
      </c>
      <c r="V398" s="25" t="str">
        <f t="array" aca="1" ref="V398" ca="1">IF($T398="","",INDEX(Comd,SMALL(IF(CritG*1&gt;0,ROW(INDIRECT("$1:$"&amp;DD-ROW($B$3)+1))),ROWS($1:396))))</f>
        <v/>
      </c>
      <c r="W398" s="4" t="str">
        <f t="array" aca="1" ref="W398" ca="1">IF($T398="","",INDEX(Prix,SMALL(IF(CritG*1&gt;0,ROW(INDIRECT("$1:$"&amp;DD-ROW($B$3)+1))),ROWS($1:396))))</f>
        <v/>
      </c>
    </row>
    <row r="399" spans="20:23" ht="18.75" customHeight="1" x14ac:dyDescent="0.25">
      <c r="T399" s="3" t="str">
        <f ca="1">IF(ROWS($1:397)&lt;=SUMPRODUCT((CritG)*1),ROWS($1:397),"")</f>
        <v/>
      </c>
      <c r="U399" s="2" t="str">
        <f t="array" aca="1" ref="U399" ca="1">IF($T399="","",INDEX(Client,SMALL(IF(CritG*1&gt;0,ROW(INDIRECT("$1:$"&amp;DD-ROW($B$3)+1))),ROWS($1:397))))</f>
        <v/>
      </c>
      <c r="V399" s="25" t="str">
        <f t="array" aca="1" ref="V399" ca="1">IF($T399="","",INDEX(Comd,SMALL(IF(CritG*1&gt;0,ROW(INDIRECT("$1:$"&amp;DD-ROW($B$3)+1))),ROWS($1:397))))</f>
        <v/>
      </c>
      <c r="W399" s="4" t="str">
        <f t="array" aca="1" ref="W399" ca="1">IF($T399="","",INDEX(Prix,SMALL(IF(CritG*1&gt;0,ROW(INDIRECT("$1:$"&amp;DD-ROW($B$3)+1))),ROWS($1:397))))</f>
        <v/>
      </c>
    </row>
    <row r="400" spans="20:23" ht="18.75" customHeight="1" x14ac:dyDescent="0.25">
      <c r="T400" s="3" t="str">
        <f ca="1">IF(ROWS($1:398)&lt;=SUMPRODUCT((CritG)*1),ROWS($1:398),"")</f>
        <v/>
      </c>
      <c r="U400" s="2" t="str">
        <f t="array" aca="1" ref="U400" ca="1">IF($T400="","",INDEX(Client,SMALL(IF(CritG*1&gt;0,ROW(INDIRECT("$1:$"&amp;DD-ROW($B$3)+1))),ROWS($1:398))))</f>
        <v/>
      </c>
      <c r="V400" s="25" t="str">
        <f t="array" aca="1" ref="V400" ca="1">IF($T400="","",INDEX(Comd,SMALL(IF(CritG*1&gt;0,ROW(INDIRECT("$1:$"&amp;DD-ROW($B$3)+1))),ROWS($1:398))))</f>
        <v/>
      </c>
      <c r="W400" s="4" t="str">
        <f t="array" aca="1" ref="W400" ca="1">IF($T400="","",INDEX(Prix,SMALL(IF(CritG*1&gt;0,ROW(INDIRECT("$1:$"&amp;DD-ROW($B$3)+1))),ROWS($1:398))))</f>
        <v/>
      </c>
    </row>
    <row r="401" spans="20:23" ht="18.75" customHeight="1" x14ac:dyDescent="0.25">
      <c r="T401" s="3" t="str">
        <f ca="1">IF(ROWS($1:399)&lt;=SUMPRODUCT((CritG)*1),ROWS($1:399),"")</f>
        <v/>
      </c>
      <c r="U401" s="2" t="str">
        <f t="array" aca="1" ref="U401" ca="1">IF($T401="","",INDEX(Client,SMALL(IF(CritG*1&gt;0,ROW(INDIRECT("$1:$"&amp;DD-ROW($B$3)+1))),ROWS($1:399))))</f>
        <v/>
      </c>
      <c r="V401" s="25" t="str">
        <f t="array" aca="1" ref="V401" ca="1">IF($T401="","",INDEX(Comd,SMALL(IF(CritG*1&gt;0,ROW(INDIRECT("$1:$"&amp;DD-ROW($B$3)+1))),ROWS($1:399))))</f>
        <v/>
      </c>
      <c r="W401" s="4" t="str">
        <f t="array" aca="1" ref="W401" ca="1">IF($T401="","",INDEX(Prix,SMALL(IF(CritG*1&gt;0,ROW(INDIRECT("$1:$"&amp;DD-ROW($B$3)+1))),ROWS($1:399))))</f>
        <v/>
      </c>
    </row>
    <row r="402" spans="20:23" ht="18.75" customHeight="1" x14ac:dyDescent="0.25">
      <c r="T402" s="3" t="str">
        <f ca="1">IF(ROWS($1:400)&lt;=SUMPRODUCT((CritG)*1),ROWS($1:400),"")</f>
        <v/>
      </c>
      <c r="U402" s="2" t="str">
        <f t="array" aca="1" ref="U402" ca="1">IF($T402="","",INDEX(Client,SMALL(IF(CritG*1&gt;0,ROW(INDIRECT("$1:$"&amp;DD-ROW($B$3)+1))),ROWS($1:400))))</f>
        <v/>
      </c>
      <c r="V402" s="25" t="str">
        <f t="array" aca="1" ref="V402" ca="1">IF($T402="","",INDEX(Comd,SMALL(IF(CritG*1&gt;0,ROW(INDIRECT("$1:$"&amp;DD-ROW($B$3)+1))),ROWS($1:400))))</f>
        <v/>
      </c>
      <c r="W402" s="4" t="str">
        <f t="array" aca="1" ref="W402" ca="1">IF($T402="","",INDEX(Prix,SMALL(IF(CritG*1&gt;0,ROW(INDIRECT("$1:$"&amp;DD-ROW($B$3)+1))),ROWS($1:400))))</f>
        <v/>
      </c>
    </row>
    <row r="403" spans="20:23" ht="18.75" customHeight="1" x14ac:dyDescent="0.25">
      <c r="T403" s="3" t="str">
        <f ca="1">IF(ROWS($1:401)&lt;=SUMPRODUCT((CritG)*1),ROWS($1:401),"")</f>
        <v/>
      </c>
      <c r="U403" s="2" t="str">
        <f t="array" aca="1" ref="U403" ca="1">IF($T403="","",INDEX(Client,SMALL(IF(CritG*1&gt;0,ROW(INDIRECT("$1:$"&amp;DD-ROW($B$3)+1))),ROWS($1:401))))</f>
        <v/>
      </c>
      <c r="V403" s="25" t="str">
        <f t="array" aca="1" ref="V403" ca="1">IF($T403="","",INDEX(Comd,SMALL(IF(CritG*1&gt;0,ROW(INDIRECT("$1:$"&amp;DD-ROW($B$3)+1))),ROWS($1:401))))</f>
        <v/>
      </c>
      <c r="W403" s="4" t="str">
        <f t="array" aca="1" ref="W403" ca="1">IF($T403="","",INDEX(Prix,SMALL(IF(CritG*1&gt;0,ROW(INDIRECT("$1:$"&amp;DD-ROW($B$3)+1))),ROWS($1:401))))</f>
        <v/>
      </c>
    </row>
    <row r="404" spans="20:23" ht="18.75" customHeight="1" x14ac:dyDescent="0.25">
      <c r="T404" s="3" t="str">
        <f ca="1">IF(ROWS($1:402)&lt;=SUMPRODUCT((CritG)*1),ROWS($1:402),"")</f>
        <v/>
      </c>
      <c r="U404" s="2" t="str">
        <f t="array" aca="1" ref="U404" ca="1">IF($T404="","",INDEX(Client,SMALL(IF(CritG*1&gt;0,ROW(INDIRECT("$1:$"&amp;DD-ROW($B$3)+1))),ROWS($1:402))))</f>
        <v/>
      </c>
      <c r="V404" s="25" t="str">
        <f t="array" aca="1" ref="V404" ca="1">IF($T404="","",INDEX(Comd,SMALL(IF(CritG*1&gt;0,ROW(INDIRECT("$1:$"&amp;DD-ROW($B$3)+1))),ROWS($1:402))))</f>
        <v/>
      </c>
      <c r="W404" s="4" t="str">
        <f t="array" aca="1" ref="W404" ca="1">IF($T404="","",INDEX(Prix,SMALL(IF(CritG*1&gt;0,ROW(INDIRECT("$1:$"&amp;DD-ROW($B$3)+1))),ROWS($1:402))))</f>
        <v/>
      </c>
    </row>
    <row r="405" spans="20:23" ht="18.75" customHeight="1" x14ac:dyDescent="0.25">
      <c r="T405" s="3" t="str">
        <f ca="1">IF(ROWS($1:403)&lt;=SUMPRODUCT((CritG)*1),ROWS($1:403),"")</f>
        <v/>
      </c>
      <c r="U405" s="2" t="str">
        <f t="array" aca="1" ref="U405" ca="1">IF($T405="","",INDEX(Client,SMALL(IF(CritG*1&gt;0,ROW(INDIRECT("$1:$"&amp;DD-ROW($B$3)+1))),ROWS($1:403))))</f>
        <v/>
      </c>
      <c r="V405" s="25" t="str">
        <f t="array" aca="1" ref="V405" ca="1">IF($T405="","",INDEX(Comd,SMALL(IF(CritG*1&gt;0,ROW(INDIRECT("$1:$"&amp;DD-ROW($B$3)+1))),ROWS($1:403))))</f>
        <v/>
      </c>
      <c r="W405" s="4" t="str">
        <f t="array" aca="1" ref="W405" ca="1">IF($T405="","",INDEX(Prix,SMALL(IF(CritG*1&gt;0,ROW(INDIRECT("$1:$"&amp;DD-ROW($B$3)+1))),ROWS($1:403))))</f>
        <v/>
      </c>
    </row>
    <row r="406" spans="20:23" ht="18.75" customHeight="1" x14ac:dyDescent="0.25">
      <c r="T406" s="3" t="str">
        <f ca="1">IF(ROWS($1:404)&lt;=SUMPRODUCT((CritG)*1),ROWS($1:404),"")</f>
        <v/>
      </c>
      <c r="U406" s="2" t="str">
        <f t="array" aca="1" ref="U406" ca="1">IF($T406="","",INDEX(Client,SMALL(IF(CritG*1&gt;0,ROW(INDIRECT("$1:$"&amp;DD-ROW($B$3)+1))),ROWS($1:404))))</f>
        <v/>
      </c>
      <c r="V406" s="25" t="str">
        <f t="array" aca="1" ref="V406" ca="1">IF($T406="","",INDEX(Comd,SMALL(IF(CritG*1&gt;0,ROW(INDIRECT("$1:$"&amp;DD-ROW($B$3)+1))),ROWS($1:404))))</f>
        <v/>
      </c>
      <c r="W406" s="4" t="str">
        <f t="array" aca="1" ref="W406" ca="1">IF($T406="","",INDEX(Prix,SMALL(IF(CritG*1&gt;0,ROW(INDIRECT("$1:$"&amp;DD-ROW($B$3)+1))),ROWS($1:404))))</f>
        <v/>
      </c>
    </row>
    <row r="407" spans="20:23" ht="18.75" customHeight="1" x14ac:dyDescent="0.25">
      <c r="T407" s="3" t="str">
        <f ca="1">IF(ROWS($1:405)&lt;=SUMPRODUCT((CritG)*1),ROWS($1:405),"")</f>
        <v/>
      </c>
      <c r="U407" s="2" t="str">
        <f t="array" aca="1" ref="U407" ca="1">IF($T407="","",INDEX(Client,SMALL(IF(CritG*1&gt;0,ROW(INDIRECT("$1:$"&amp;DD-ROW($B$3)+1))),ROWS($1:405))))</f>
        <v/>
      </c>
      <c r="V407" s="25" t="str">
        <f t="array" aca="1" ref="V407" ca="1">IF($T407="","",INDEX(Comd,SMALL(IF(CritG*1&gt;0,ROW(INDIRECT("$1:$"&amp;DD-ROW($B$3)+1))),ROWS($1:405))))</f>
        <v/>
      </c>
      <c r="W407" s="4" t="str">
        <f t="array" aca="1" ref="W407" ca="1">IF($T407="","",INDEX(Prix,SMALL(IF(CritG*1&gt;0,ROW(INDIRECT("$1:$"&amp;DD-ROW($B$3)+1))),ROWS($1:405))))</f>
        <v/>
      </c>
    </row>
    <row r="408" spans="20:23" ht="18.75" customHeight="1" x14ac:dyDescent="0.25">
      <c r="T408" s="3" t="str">
        <f ca="1">IF(ROWS($1:406)&lt;=SUMPRODUCT((CritG)*1),ROWS($1:406),"")</f>
        <v/>
      </c>
      <c r="U408" s="2" t="str">
        <f t="array" aca="1" ref="U408" ca="1">IF($T408="","",INDEX(Client,SMALL(IF(CritG*1&gt;0,ROW(INDIRECT("$1:$"&amp;DD-ROW($B$3)+1))),ROWS($1:406))))</f>
        <v/>
      </c>
      <c r="V408" s="25" t="str">
        <f t="array" aca="1" ref="V408" ca="1">IF($T408="","",INDEX(Comd,SMALL(IF(CritG*1&gt;0,ROW(INDIRECT("$1:$"&amp;DD-ROW($B$3)+1))),ROWS($1:406))))</f>
        <v/>
      </c>
      <c r="W408" s="4" t="str">
        <f t="array" aca="1" ref="W408" ca="1">IF($T408="","",INDEX(Prix,SMALL(IF(CritG*1&gt;0,ROW(INDIRECT("$1:$"&amp;DD-ROW($B$3)+1))),ROWS($1:406))))</f>
        <v/>
      </c>
    </row>
    <row r="409" spans="20:23" ht="18.75" customHeight="1" x14ac:dyDescent="0.25">
      <c r="T409" s="3" t="str">
        <f ca="1">IF(ROWS($1:407)&lt;=SUMPRODUCT((CritG)*1),ROWS($1:407),"")</f>
        <v/>
      </c>
      <c r="U409" s="2" t="str">
        <f t="array" aca="1" ref="U409" ca="1">IF($T409="","",INDEX(Client,SMALL(IF(CritG*1&gt;0,ROW(INDIRECT("$1:$"&amp;DD-ROW($B$3)+1))),ROWS($1:407))))</f>
        <v/>
      </c>
      <c r="V409" s="25" t="str">
        <f t="array" aca="1" ref="V409" ca="1">IF($T409="","",INDEX(Comd,SMALL(IF(CritG*1&gt;0,ROW(INDIRECT("$1:$"&amp;DD-ROW($B$3)+1))),ROWS($1:407))))</f>
        <v/>
      </c>
      <c r="W409" s="4" t="str">
        <f t="array" aca="1" ref="W409" ca="1">IF($T409="","",INDEX(Prix,SMALL(IF(CritG*1&gt;0,ROW(INDIRECT("$1:$"&amp;DD-ROW($B$3)+1))),ROWS($1:407))))</f>
        <v/>
      </c>
    </row>
    <row r="410" spans="20:23" ht="18.75" customHeight="1" x14ac:dyDescent="0.25">
      <c r="T410" s="3" t="str">
        <f ca="1">IF(ROWS($1:408)&lt;=SUMPRODUCT((CritG)*1),ROWS($1:408),"")</f>
        <v/>
      </c>
      <c r="U410" s="2" t="str">
        <f t="array" aca="1" ref="U410" ca="1">IF($T410="","",INDEX(Client,SMALL(IF(CritG*1&gt;0,ROW(INDIRECT("$1:$"&amp;DD-ROW($B$3)+1))),ROWS($1:408))))</f>
        <v/>
      </c>
      <c r="V410" s="25" t="str">
        <f t="array" aca="1" ref="V410" ca="1">IF($T410="","",INDEX(Comd,SMALL(IF(CritG*1&gt;0,ROW(INDIRECT("$1:$"&amp;DD-ROW($B$3)+1))),ROWS($1:408))))</f>
        <v/>
      </c>
      <c r="W410" s="4" t="str">
        <f t="array" aca="1" ref="W410" ca="1">IF($T410="","",INDEX(Prix,SMALL(IF(CritG*1&gt;0,ROW(INDIRECT("$1:$"&amp;DD-ROW($B$3)+1))),ROWS($1:408))))</f>
        <v/>
      </c>
    </row>
    <row r="411" spans="20:23" ht="18.75" customHeight="1" x14ac:dyDescent="0.25">
      <c r="T411" s="3" t="str">
        <f ca="1">IF(ROWS($1:409)&lt;=SUMPRODUCT((CritG)*1),ROWS($1:409),"")</f>
        <v/>
      </c>
      <c r="U411" s="2" t="str">
        <f t="array" aca="1" ref="U411" ca="1">IF($T411="","",INDEX(Client,SMALL(IF(CritG*1&gt;0,ROW(INDIRECT("$1:$"&amp;DD-ROW($B$3)+1))),ROWS($1:409))))</f>
        <v/>
      </c>
      <c r="V411" s="25" t="str">
        <f t="array" aca="1" ref="V411" ca="1">IF($T411="","",INDEX(Comd,SMALL(IF(CritG*1&gt;0,ROW(INDIRECT("$1:$"&amp;DD-ROW($B$3)+1))),ROWS($1:409))))</f>
        <v/>
      </c>
      <c r="W411" s="4" t="str">
        <f t="array" aca="1" ref="W411" ca="1">IF($T411="","",INDEX(Prix,SMALL(IF(CritG*1&gt;0,ROW(INDIRECT("$1:$"&amp;DD-ROW($B$3)+1))),ROWS($1:409))))</f>
        <v/>
      </c>
    </row>
    <row r="412" spans="20:23" ht="18.75" customHeight="1" x14ac:dyDescent="0.25">
      <c r="T412" s="3" t="str">
        <f ca="1">IF(ROWS($1:410)&lt;=SUMPRODUCT((CritG)*1),ROWS($1:410),"")</f>
        <v/>
      </c>
      <c r="U412" s="2" t="str">
        <f t="array" aca="1" ref="U412" ca="1">IF($T412="","",INDEX(Client,SMALL(IF(CritG*1&gt;0,ROW(INDIRECT("$1:$"&amp;DD-ROW($B$3)+1))),ROWS($1:410))))</f>
        <v/>
      </c>
      <c r="V412" s="25" t="str">
        <f t="array" aca="1" ref="V412" ca="1">IF($T412="","",INDEX(Comd,SMALL(IF(CritG*1&gt;0,ROW(INDIRECT("$1:$"&amp;DD-ROW($B$3)+1))),ROWS($1:410))))</f>
        <v/>
      </c>
      <c r="W412" s="4" t="str">
        <f t="array" aca="1" ref="W412" ca="1">IF($T412="","",INDEX(Prix,SMALL(IF(CritG*1&gt;0,ROW(INDIRECT("$1:$"&amp;DD-ROW($B$3)+1))),ROWS($1:410))))</f>
        <v/>
      </c>
    </row>
    <row r="413" spans="20:23" ht="18.75" customHeight="1" x14ac:dyDescent="0.25">
      <c r="T413" s="3" t="str">
        <f ca="1">IF(ROWS($1:411)&lt;=SUMPRODUCT((CritG)*1),ROWS($1:411),"")</f>
        <v/>
      </c>
      <c r="U413" s="2" t="str">
        <f t="array" aca="1" ref="U413" ca="1">IF($T413="","",INDEX(Client,SMALL(IF(CritG*1&gt;0,ROW(INDIRECT("$1:$"&amp;DD-ROW($B$3)+1))),ROWS($1:411))))</f>
        <v/>
      </c>
      <c r="V413" s="25" t="str">
        <f t="array" aca="1" ref="V413" ca="1">IF($T413="","",INDEX(Comd,SMALL(IF(CritG*1&gt;0,ROW(INDIRECT("$1:$"&amp;DD-ROW($B$3)+1))),ROWS($1:411))))</f>
        <v/>
      </c>
      <c r="W413" s="4" t="str">
        <f t="array" aca="1" ref="W413" ca="1">IF($T413="","",INDEX(Prix,SMALL(IF(CritG*1&gt;0,ROW(INDIRECT("$1:$"&amp;DD-ROW($B$3)+1))),ROWS($1:411))))</f>
        <v/>
      </c>
    </row>
    <row r="414" spans="20:23" ht="18.75" customHeight="1" x14ac:dyDescent="0.25">
      <c r="T414" s="3" t="str">
        <f ca="1">IF(ROWS($1:412)&lt;=SUMPRODUCT((CritG)*1),ROWS($1:412),"")</f>
        <v/>
      </c>
      <c r="U414" s="2" t="str">
        <f t="array" aca="1" ref="U414" ca="1">IF($T414="","",INDEX(Client,SMALL(IF(CritG*1&gt;0,ROW(INDIRECT("$1:$"&amp;DD-ROW($B$3)+1))),ROWS($1:412))))</f>
        <v/>
      </c>
      <c r="V414" s="25" t="str">
        <f t="array" aca="1" ref="V414" ca="1">IF($T414="","",INDEX(Comd,SMALL(IF(CritG*1&gt;0,ROW(INDIRECT("$1:$"&amp;DD-ROW($B$3)+1))),ROWS($1:412))))</f>
        <v/>
      </c>
      <c r="W414" s="4" t="str">
        <f t="array" aca="1" ref="W414" ca="1">IF($T414="","",INDEX(Prix,SMALL(IF(CritG*1&gt;0,ROW(INDIRECT("$1:$"&amp;DD-ROW($B$3)+1))),ROWS($1:412))))</f>
        <v/>
      </c>
    </row>
    <row r="415" spans="20:23" ht="18.75" customHeight="1" x14ac:dyDescent="0.25">
      <c r="T415" s="3" t="str">
        <f ca="1">IF(ROWS($1:413)&lt;=SUMPRODUCT((CritG)*1),ROWS($1:413),"")</f>
        <v/>
      </c>
      <c r="U415" s="2" t="str">
        <f t="array" aca="1" ref="U415" ca="1">IF($T415="","",INDEX(Client,SMALL(IF(CritG*1&gt;0,ROW(INDIRECT("$1:$"&amp;DD-ROW($B$3)+1))),ROWS($1:413))))</f>
        <v/>
      </c>
      <c r="V415" s="25" t="str">
        <f t="array" aca="1" ref="V415" ca="1">IF($T415="","",INDEX(Comd,SMALL(IF(CritG*1&gt;0,ROW(INDIRECT("$1:$"&amp;DD-ROW($B$3)+1))),ROWS($1:413))))</f>
        <v/>
      </c>
      <c r="W415" s="4" t="str">
        <f t="array" aca="1" ref="W415" ca="1">IF($T415="","",INDEX(Prix,SMALL(IF(CritG*1&gt;0,ROW(INDIRECT("$1:$"&amp;DD-ROW($B$3)+1))),ROWS($1:413))))</f>
        <v/>
      </c>
    </row>
    <row r="416" spans="20:23" ht="18.75" customHeight="1" x14ac:dyDescent="0.25">
      <c r="T416" s="3" t="str">
        <f ca="1">IF(ROWS($1:414)&lt;=SUMPRODUCT((CritG)*1),ROWS($1:414),"")</f>
        <v/>
      </c>
      <c r="U416" s="2" t="str">
        <f t="array" aca="1" ref="U416" ca="1">IF($T416="","",INDEX(Client,SMALL(IF(CritG*1&gt;0,ROW(INDIRECT("$1:$"&amp;DD-ROW($B$3)+1))),ROWS($1:414))))</f>
        <v/>
      </c>
      <c r="V416" s="25" t="str">
        <f t="array" aca="1" ref="V416" ca="1">IF($T416="","",INDEX(Comd,SMALL(IF(CritG*1&gt;0,ROW(INDIRECT("$1:$"&amp;DD-ROW($B$3)+1))),ROWS($1:414))))</f>
        <v/>
      </c>
      <c r="W416" s="4" t="str">
        <f t="array" aca="1" ref="W416" ca="1">IF($T416="","",INDEX(Prix,SMALL(IF(CritG*1&gt;0,ROW(INDIRECT("$1:$"&amp;DD-ROW($B$3)+1))),ROWS($1:414))))</f>
        <v/>
      </c>
    </row>
    <row r="417" spans="20:23" ht="18.75" customHeight="1" x14ac:dyDescent="0.25">
      <c r="T417" s="3" t="str">
        <f ca="1">IF(ROWS($1:415)&lt;=SUMPRODUCT((CritG)*1),ROWS($1:415),"")</f>
        <v/>
      </c>
      <c r="U417" s="2" t="str">
        <f t="array" aca="1" ref="U417" ca="1">IF($T417="","",INDEX(Client,SMALL(IF(CritG*1&gt;0,ROW(INDIRECT("$1:$"&amp;DD-ROW($B$3)+1))),ROWS($1:415))))</f>
        <v/>
      </c>
      <c r="V417" s="25" t="str">
        <f t="array" aca="1" ref="V417" ca="1">IF($T417="","",INDEX(Comd,SMALL(IF(CritG*1&gt;0,ROW(INDIRECT("$1:$"&amp;DD-ROW($B$3)+1))),ROWS($1:415))))</f>
        <v/>
      </c>
      <c r="W417" s="4" t="str">
        <f t="array" aca="1" ref="W417" ca="1">IF($T417="","",INDEX(Prix,SMALL(IF(CritG*1&gt;0,ROW(INDIRECT("$1:$"&amp;DD-ROW($B$3)+1))),ROWS($1:415))))</f>
        <v/>
      </c>
    </row>
    <row r="418" spans="20:23" ht="18.75" customHeight="1" x14ac:dyDescent="0.25">
      <c r="T418" s="3" t="str">
        <f ca="1">IF(ROWS($1:416)&lt;=SUMPRODUCT((CritG)*1),ROWS($1:416),"")</f>
        <v/>
      </c>
      <c r="U418" s="2" t="str">
        <f t="array" aca="1" ref="U418" ca="1">IF($T418="","",INDEX(Client,SMALL(IF(CritG*1&gt;0,ROW(INDIRECT("$1:$"&amp;DD-ROW($B$3)+1))),ROWS($1:416))))</f>
        <v/>
      </c>
      <c r="V418" s="25" t="str">
        <f t="array" aca="1" ref="V418" ca="1">IF($T418="","",INDEX(Comd,SMALL(IF(CritG*1&gt;0,ROW(INDIRECT("$1:$"&amp;DD-ROW($B$3)+1))),ROWS($1:416))))</f>
        <v/>
      </c>
      <c r="W418" s="4" t="str">
        <f t="array" aca="1" ref="W418" ca="1">IF($T418="","",INDEX(Prix,SMALL(IF(CritG*1&gt;0,ROW(INDIRECT("$1:$"&amp;DD-ROW($B$3)+1))),ROWS($1:416))))</f>
        <v/>
      </c>
    </row>
    <row r="419" spans="20:23" ht="18.75" customHeight="1" x14ac:dyDescent="0.25">
      <c r="T419" s="3" t="str">
        <f ca="1">IF(ROWS($1:417)&lt;=SUMPRODUCT((CritG)*1),ROWS($1:417),"")</f>
        <v/>
      </c>
      <c r="U419" s="2" t="str">
        <f t="array" aca="1" ref="U419" ca="1">IF($T419="","",INDEX(Client,SMALL(IF(CritG*1&gt;0,ROW(INDIRECT("$1:$"&amp;DD-ROW($B$3)+1))),ROWS($1:417))))</f>
        <v/>
      </c>
      <c r="V419" s="25" t="str">
        <f t="array" aca="1" ref="V419" ca="1">IF($T419="","",INDEX(Comd,SMALL(IF(CritG*1&gt;0,ROW(INDIRECT("$1:$"&amp;DD-ROW($B$3)+1))),ROWS($1:417))))</f>
        <v/>
      </c>
      <c r="W419" s="4" t="str">
        <f t="array" aca="1" ref="W419" ca="1">IF($T419="","",INDEX(Prix,SMALL(IF(CritG*1&gt;0,ROW(INDIRECT("$1:$"&amp;DD-ROW($B$3)+1))),ROWS($1:417))))</f>
        <v/>
      </c>
    </row>
    <row r="420" spans="20:23" ht="18.75" customHeight="1" x14ac:dyDescent="0.25">
      <c r="T420" s="3" t="str">
        <f ca="1">IF(ROWS($1:418)&lt;=SUMPRODUCT((CritG)*1),ROWS($1:418),"")</f>
        <v/>
      </c>
      <c r="U420" s="2" t="str">
        <f t="array" aca="1" ref="U420" ca="1">IF($T420="","",INDEX(Client,SMALL(IF(CritG*1&gt;0,ROW(INDIRECT("$1:$"&amp;DD-ROW($B$3)+1))),ROWS($1:418))))</f>
        <v/>
      </c>
      <c r="V420" s="25" t="str">
        <f t="array" aca="1" ref="V420" ca="1">IF($T420="","",INDEX(Comd,SMALL(IF(CritG*1&gt;0,ROW(INDIRECT("$1:$"&amp;DD-ROW($B$3)+1))),ROWS($1:418))))</f>
        <v/>
      </c>
      <c r="W420" s="4" t="str">
        <f t="array" aca="1" ref="W420" ca="1">IF($T420="","",INDEX(Prix,SMALL(IF(CritG*1&gt;0,ROW(INDIRECT("$1:$"&amp;DD-ROW($B$3)+1))),ROWS($1:418))))</f>
        <v/>
      </c>
    </row>
    <row r="421" spans="20:23" ht="18.75" customHeight="1" x14ac:dyDescent="0.25">
      <c r="T421" s="3" t="str">
        <f ca="1">IF(ROWS($1:419)&lt;=SUMPRODUCT((CritG)*1),ROWS($1:419),"")</f>
        <v/>
      </c>
      <c r="U421" s="2" t="str">
        <f t="array" aca="1" ref="U421" ca="1">IF($T421="","",INDEX(Client,SMALL(IF(CritG*1&gt;0,ROW(INDIRECT("$1:$"&amp;DD-ROW($B$3)+1))),ROWS($1:419))))</f>
        <v/>
      </c>
      <c r="V421" s="25" t="str">
        <f t="array" aca="1" ref="V421" ca="1">IF($T421="","",INDEX(Comd,SMALL(IF(CritG*1&gt;0,ROW(INDIRECT("$1:$"&amp;DD-ROW($B$3)+1))),ROWS($1:419))))</f>
        <v/>
      </c>
      <c r="W421" s="4" t="str">
        <f t="array" aca="1" ref="W421" ca="1">IF($T421="","",INDEX(Prix,SMALL(IF(CritG*1&gt;0,ROW(INDIRECT("$1:$"&amp;DD-ROW($B$3)+1))),ROWS($1:419))))</f>
        <v/>
      </c>
    </row>
    <row r="422" spans="20:23" ht="18.75" customHeight="1" x14ac:dyDescent="0.25">
      <c r="T422" s="3" t="str">
        <f ca="1">IF(ROWS($1:420)&lt;=SUMPRODUCT((CritG)*1),ROWS($1:420),"")</f>
        <v/>
      </c>
      <c r="U422" s="2" t="str">
        <f t="array" aca="1" ref="U422" ca="1">IF($T422="","",INDEX(Client,SMALL(IF(CritG*1&gt;0,ROW(INDIRECT("$1:$"&amp;DD-ROW($B$3)+1))),ROWS($1:420))))</f>
        <v/>
      </c>
      <c r="V422" s="25" t="str">
        <f t="array" aca="1" ref="V422" ca="1">IF($T422="","",INDEX(Comd,SMALL(IF(CritG*1&gt;0,ROW(INDIRECT("$1:$"&amp;DD-ROW($B$3)+1))),ROWS($1:420))))</f>
        <v/>
      </c>
      <c r="W422" s="4" t="str">
        <f t="array" aca="1" ref="W422" ca="1">IF($T422="","",INDEX(Prix,SMALL(IF(CritG*1&gt;0,ROW(INDIRECT("$1:$"&amp;DD-ROW($B$3)+1))),ROWS($1:420))))</f>
        <v/>
      </c>
    </row>
    <row r="423" spans="20:23" ht="18.75" customHeight="1" x14ac:dyDescent="0.25">
      <c r="T423" s="3" t="str">
        <f ca="1">IF(ROWS($1:421)&lt;=SUMPRODUCT((CritG)*1),ROWS($1:421),"")</f>
        <v/>
      </c>
      <c r="U423" s="2" t="str">
        <f t="array" aca="1" ref="U423" ca="1">IF($T423="","",INDEX(Client,SMALL(IF(CritG*1&gt;0,ROW(INDIRECT("$1:$"&amp;DD-ROW($B$3)+1))),ROWS($1:421))))</f>
        <v/>
      </c>
      <c r="V423" s="25" t="str">
        <f t="array" aca="1" ref="V423" ca="1">IF($T423="","",INDEX(Comd,SMALL(IF(CritG*1&gt;0,ROW(INDIRECT("$1:$"&amp;DD-ROW($B$3)+1))),ROWS($1:421))))</f>
        <v/>
      </c>
      <c r="W423" s="4" t="str">
        <f t="array" aca="1" ref="W423" ca="1">IF($T423="","",INDEX(Prix,SMALL(IF(CritG*1&gt;0,ROW(INDIRECT("$1:$"&amp;DD-ROW($B$3)+1))),ROWS($1:421))))</f>
        <v/>
      </c>
    </row>
    <row r="424" spans="20:23" ht="18.75" customHeight="1" x14ac:dyDescent="0.25">
      <c r="T424" s="3" t="str">
        <f ca="1">IF(ROWS($1:422)&lt;=SUMPRODUCT((CritG)*1),ROWS($1:422),"")</f>
        <v/>
      </c>
      <c r="U424" s="2" t="str">
        <f t="array" aca="1" ref="U424" ca="1">IF($T424="","",INDEX(Client,SMALL(IF(CritG*1&gt;0,ROW(INDIRECT("$1:$"&amp;DD-ROW($B$3)+1))),ROWS($1:422))))</f>
        <v/>
      </c>
      <c r="V424" s="25" t="str">
        <f t="array" aca="1" ref="V424" ca="1">IF($T424="","",INDEX(Comd,SMALL(IF(CritG*1&gt;0,ROW(INDIRECT("$1:$"&amp;DD-ROW($B$3)+1))),ROWS($1:422))))</f>
        <v/>
      </c>
      <c r="W424" s="4" t="str">
        <f t="array" aca="1" ref="W424" ca="1">IF($T424="","",INDEX(Prix,SMALL(IF(CritG*1&gt;0,ROW(INDIRECT("$1:$"&amp;DD-ROW($B$3)+1))),ROWS($1:422))))</f>
        <v/>
      </c>
    </row>
    <row r="425" spans="20:23" ht="18.75" customHeight="1" x14ac:dyDescent="0.25">
      <c r="T425" s="3" t="str">
        <f ca="1">IF(ROWS($1:423)&lt;=SUMPRODUCT((CritG)*1),ROWS($1:423),"")</f>
        <v/>
      </c>
      <c r="U425" s="2" t="str">
        <f t="array" aca="1" ref="U425" ca="1">IF($T425="","",INDEX(Client,SMALL(IF(CritG*1&gt;0,ROW(INDIRECT("$1:$"&amp;DD-ROW($B$3)+1))),ROWS($1:423))))</f>
        <v/>
      </c>
      <c r="V425" s="25" t="str">
        <f t="array" aca="1" ref="V425" ca="1">IF($T425="","",INDEX(Comd,SMALL(IF(CritG*1&gt;0,ROW(INDIRECT("$1:$"&amp;DD-ROW($B$3)+1))),ROWS($1:423))))</f>
        <v/>
      </c>
      <c r="W425" s="4" t="str">
        <f t="array" aca="1" ref="W425" ca="1">IF($T425="","",INDEX(Prix,SMALL(IF(CritG*1&gt;0,ROW(INDIRECT("$1:$"&amp;DD-ROW($B$3)+1))),ROWS($1:423))))</f>
        <v/>
      </c>
    </row>
    <row r="426" spans="20:23" ht="18.75" customHeight="1" x14ac:dyDescent="0.25">
      <c r="T426" s="3" t="str">
        <f ca="1">IF(ROWS($1:424)&lt;=SUMPRODUCT((CritG)*1),ROWS($1:424),"")</f>
        <v/>
      </c>
      <c r="U426" s="2" t="str">
        <f t="array" aca="1" ref="U426" ca="1">IF($T426="","",INDEX(Client,SMALL(IF(CritG*1&gt;0,ROW(INDIRECT("$1:$"&amp;DD-ROW($B$3)+1))),ROWS($1:424))))</f>
        <v/>
      </c>
      <c r="V426" s="25" t="str">
        <f t="array" aca="1" ref="V426" ca="1">IF($T426="","",INDEX(Comd,SMALL(IF(CritG*1&gt;0,ROW(INDIRECT("$1:$"&amp;DD-ROW($B$3)+1))),ROWS($1:424))))</f>
        <v/>
      </c>
      <c r="W426" s="4" t="str">
        <f t="array" aca="1" ref="W426" ca="1">IF($T426="","",INDEX(Prix,SMALL(IF(CritG*1&gt;0,ROW(INDIRECT("$1:$"&amp;DD-ROW($B$3)+1))),ROWS($1:424))))</f>
        <v/>
      </c>
    </row>
    <row r="427" spans="20:23" ht="18.75" customHeight="1" x14ac:dyDescent="0.25">
      <c r="T427" s="3" t="str">
        <f ca="1">IF(ROWS($1:425)&lt;=SUMPRODUCT((CritG)*1),ROWS($1:425),"")</f>
        <v/>
      </c>
      <c r="U427" s="2" t="str">
        <f t="array" aca="1" ref="U427" ca="1">IF($T427="","",INDEX(Client,SMALL(IF(CritG*1&gt;0,ROW(INDIRECT("$1:$"&amp;DD-ROW($B$3)+1))),ROWS($1:425))))</f>
        <v/>
      </c>
      <c r="V427" s="25" t="str">
        <f t="array" aca="1" ref="V427" ca="1">IF($T427="","",INDEX(Comd,SMALL(IF(CritG*1&gt;0,ROW(INDIRECT("$1:$"&amp;DD-ROW($B$3)+1))),ROWS($1:425))))</f>
        <v/>
      </c>
      <c r="W427" s="4" t="str">
        <f t="array" aca="1" ref="W427" ca="1">IF($T427="","",INDEX(Prix,SMALL(IF(CritG*1&gt;0,ROW(INDIRECT("$1:$"&amp;DD-ROW($B$3)+1))),ROWS($1:425))))</f>
        <v/>
      </c>
    </row>
    <row r="428" spans="20:23" ht="18.75" customHeight="1" x14ac:dyDescent="0.25">
      <c r="T428" s="3" t="str">
        <f ca="1">IF(ROWS($1:426)&lt;=SUMPRODUCT((CritG)*1),ROWS($1:426),"")</f>
        <v/>
      </c>
      <c r="U428" s="2" t="str">
        <f t="array" aca="1" ref="U428" ca="1">IF($T428="","",INDEX(Client,SMALL(IF(CritG*1&gt;0,ROW(INDIRECT("$1:$"&amp;DD-ROW($B$3)+1))),ROWS($1:426))))</f>
        <v/>
      </c>
      <c r="V428" s="25" t="str">
        <f t="array" aca="1" ref="V428" ca="1">IF($T428="","",INDEX(Comd,SMALL(IF(CritG*1&gt;0,ROW(INDIRECT("$1:$"&amp;DD-ROW($B$3)+1))),ROWS($1:426))))</f>
        <v/>
      </c>
      <c r="W428" s="4" t="str">
        <f t="array" aca="1" ref="W428" ca="1">IF($T428="","",INDEX(Prix,SMALL(IF(CritG*1&gt;0,ROW(INDIRECT("$1:$"&amp;DD-ROW($B$3)+1))),ROWS($1:426))))</f>
        <v/>
      </c>
    </row>
    <row r="429" spans="20:23" ht="18.75" customHeight="1" x14ac:dyDescent="0.25">
      <c r="T429" s="3" t="str">
        <f ca="1">IF(ROWS($1:427)&lt;=SUMPRODUCT((CritG)*1),ROWS($1:427),"")</f>
        <v/>
      </c>
      <c r="U429" s="2" t="str">
        <f t="array" aca="1" ref="U429" ca="1">IF($T429="","",INDEX(Client,SMALL(IF(CritG*1&gt;0,ROW(INDIRECT("$1:$"&amp;DD-ROW($B$3)+1))),ROWS($1:427))))</f>
        <v/>
      </c>
      <c r="V429" s="25" t="str">
        <f t="array" aca="1" ref="V429" ca="1">IF($T429="","",INDEX(Comd,SMALL(IF(CritG*1&gt;0,ROW(INDIRECT("$1:$"&amp;DD-ROW($B$3)+1))),ROWS($1:427))))</f>
        <v/>
      </c>
      <c r="W429" s="4" t="str">
        <f t="array" aca="1" ref="W429" ca="1">IF($T429="","",INDEX(Prix,SMALL(IF(CritG*1&gt;0,ROW(INDIRECT("$1:$"&amp;DD-ROW($B$3)+1))),ROWS($1:427))))</f>
        <v/>
      </c>
    </row>
    <row r="430" spans="20:23" ht="18.75" customHeight="1" x14ac:dyDescent="0.25">
      <c r="T430" s="3" t="str">
        <f ca="1">IF(ROWS($1:428)&lt;=SUMPRODUCT((CritG)*1),ROWS($1:428),"")</f>
        <v/>
      </c>
      <c r="U430" s="2" t="str">
        <f t="array" aca="1" ref="U430" ca="1">IF($T430="","",INDEX(Client,SMALL(IF(CritG*1&gt;0,ROW(INDIRECT("$1:$"&amp;DD-ROW($B$3)+1))),ROWS($1:428))))</f>
        <v/>
      </c>
      <c r="V430" s="25" t="str">
        <f t="array" aca="1" ref="V430" ca="1">IF($T430="","",INDEX(Comd,SMALL(IF(CritG*1&gt;0,ROW(INDIRECT("$1:$"&amp;DD-ROW($B$3)+1))),ROWS($1:428))))</f>
        <v/>
      </c>
      <c r="W430" s="4" t="str">
        <f t="array" aca="1" ref="W430" ca="1">IF($T430="","",INDEX(Prix,SMALL(IF(CritG*1&gt;0,ROW(INDIRECT("$1:$"&amp;DD-ROW($B$3)+1))),ROWS($1:428))))</f>
        <v/>
      </c>
    </row>
    <row r="431" spans="20:23" ht="18.75" customHeight="1" x14ac:dyDescent="0.25">
      <c r="T431" s="3" t="str">
        <f ca="1">IF(ROWS($1:429)&lt;=SUMPRODUCT((CritG)*1),ROWS($1:429),"")</f>
        <v/>
      </c>
      <c r="U431" s="2" t="str">
        <f t="array" aca="1" ref="U431" ca="1">IF($T431="","",INDEX(Client,SMALL(IF(CritG*1&gt;0,ROW(INDIRECT("$1:$"&amp;DD-ROW($B$3)+1))),ROWS($1:429))))</f>
        <v/>
      </c>
      <c r="V431" s="25" t="str">
        <f t="array" aca="1" ref="V431" ca="1">IF($T431="","",INDEX(Comd,SMALL(IF(CritG*1&gt;0,ROW(INDIRECT("$1:$"&amp;DD-ROW($B$3)+1))),ROWS($1:429))))</f>
        <v/>
      </c>
      <c r="W431" s="4" t="str">
        <f t="array" aca="1" ref="W431" ca="1">IF($T431="","",INDEX(Prix,SMALL(IF(CritG*1&gt;0,ROW(INDIRECT("$1:$"&amp;DD-ROW($B$3)+1))),ROWS($1:429))))</f>
        <v/>
      </c>
    </row>
    <row r="432" spans="20:23" ht="18.75" customHeight="1" x14ac:dyDescent="0.25">
      <c r="T432" s="3" t="str">
        <f ca="1">IF(ROWS($1:430)&lt;=SUMPRODUCT((CritG)*1),ROWS($1:430),"")</f>
        <v/>
      </c>
      <c r="U432" s="2" t="str">
        <f t="array" aca="1" ref="U432" ca="1">IF($T432="","",INDEX(Client,SMALL(IF(CritG*1&gt;0,ROW(INDIRECT("$1:$"&amp;DD-ROW($B$3)+1))),ROWS($1:430))))</f>
        <v/>
      </c>
      <c r="V432" s="25" t="str">
        <f t="array" aca="1" ref="V432" ca="1">IF($T432="","",INDEX(Comd,SMALL(IF(CritG*1&gt;0,ROW(INDIRECT("$1:$"&amp;DD-ROW($B$3)+1))),ROWS($1:430))))</f>
        <v/>
      </c>
      <c r="W432" s="4" t="str">
        <f t="array" aca="1" ref="W432" ca="1">IF($T432="","",INDEX(Prix,SMALL(IF(CritG*1&gt;0,ROW(INDIRECT("$1:$"&amp;DD-ROW($B$3)+1))),ROWS($1:430))))</f>
        <v/>
      </c>
    </row>
    <row r="433" spans="20:23" ht="18.75" customHeight="1" x14ac:dyDescent="0.25">
      <c r="T433" s="3" t="str">
        <f ca="1">IF(ROWS($1:431)&lt;=SUMPRODUCT((CritG)*1),ROWS($1:431),"")</f>
        <v/>
      </c>
      <c r="U433" s="2" t="str">
        <f t="array" aca="1" ref="U433" ca="1">IF($T433="","",INDEX(Client,SMALL(IF(CritG*1&gt;0,ROW(INDIRECT("$1:$"&amp;DD-ROW($B$3)+1))),ROWS($1:431))))</f>
        <v/>
      </c>
      <c r="V433" s="25" t="str">
        <f t="array" aca="1" ref="V433" ca="1">IF($T433="","",INDEX(Comd,SMALL(IF(CritG*1&gt;0,ROW(INDIRECT("$1:$"&amp;DD-ROW($B$3)+1))),ROWS($1:431))))</f>
        <v/>
      </c>
      <c r="W433" s="4" t="str">
        <f t="array" aca="1" ref="W433" ca="1">IF($T433="","",INDEX(Prix,SMALL(IF(CritG*1&gt;0,ROW(INDIRECT("$1:$"&amp;DD-ROW($B$3)+1))),ROWS($1:431))))</f>
        <v/>
      </c>
    </row>
    <row r="434" spans="20:23" ht="18.75" customHeight="1" x14ac:dyDescent="0.25">
      <c r="T434" s="3" t="str">
        <f ca="1">IF(ROWS($1:432)&lt;=SUMPRODUCT((CritG)*1),ROWS($1:432),"")</f>
        <v/>
      </c>
      <c r="U434" s="2" t="str">
        <f t="array" aca="1" ref="U434" ca="1">IF($T434="","",INDEX(Client,SMALL(IF(CritG*1&gt;0,ROW(INDIRECT("$1:$"&amp;DD-ROW($B$3)+1))),ROWS($1:432))))</f>
        <v/>
      </c>
      <c r="V434" s="25" t="str">
        <f t="array" aca="1" ref="V434" ca="1">IF($T434="","",INDEX(Comd,SMALL(IF(CritG*1&gt;0,ROW(INDIRECT("$1:$"&amp;DD-ROW($B$3)+1))),ROWS($1:432))))</f>
        <v/>
      </c>
      <c r="W434" s="4" t="str">
        <f t="array" aca="1" ref="W434" ca="1">IF($T434="","",INDEX(Prix,SMALL(IF(CritG*1&gt;0,ROW(INDIRECT("$1:$"&amp;DD-ROW($B$3)+1))),ROWS($1:432))))</f>
        <v/>
      </c>
    </row>
    <row r="435" spans="20:23" ht="18.75" customHeight="1" x14ac:dyDescent="0.25">
      <c r="T435" s="3" t="str">
        <f ca="1">IF(ROWS($1:433)&lt;=SUMPRODUCT((CritG)*1),ROWS($1:433),"")</f>
        <v/>
      </c>
      <c r="U435" s="2" t="str">
        <f t="array" aca="1" ref="U435" ca="1">IF($T435="","",INDEX(Client,SMALL(IF(CritG*1&gt;0,ROW(INDIRECT("$1:$"&amp;DD-ROW($B$3)+1))),ROWS($1:433))))</f>
        <v/>
      </c>
      <c r="V435" s="25" t="str">
        <f t="array" aca="1" ref="V435" ca="1">IF($T435="","",INDEX(Comd,SMALL(IF(CritG*1&gt;0,ROW(INDIRECT("$1:$"&amp;DD-ROW($B$3)+1))),ROWS($1:433))))</f>
        <v/>
      </c>
      <c r="W435" s="4" t="str">
        <f t="array" aca="1" ref="W435" ca="1">IF($T435="","",INDEX(Prix,SMALL(IF(CritG*1&gt;0,ROW(INDIRECT("$1:$"&amp;DD-ROW($B$3)+1))),ROWS($1:433))))</f>
        <v/>
      </c>
    </row>
    <row r="436" spans="20:23" ht="18.75" customHeight="1" x14ac:dyDescent="0.25">
      <c r="T436" s="3" t="str">
        <f ca="1">IF(ROWS($1:434)&lt;=SUMPRODUCT((CritG)*1),ROWS($1:434),"")</f>
        <v/>
      </c>
      <c r="U436" s="2" t="str">
        <f t="array" aca="1" ref="U436" ca="1">IF($T436="","",INDEX(Client,SMALL(IF(CritG*1&gt;0,ROW(INDIRECT("$1:$"&amp;DD-ROW($B$3)+1))),ROWS($1:434))))</f>
        <v/>
      </c>
      <c r="V436" s="25" t="str">
        <f t="array" aca="1" ref="V436" ca="1">IF($T436="","",INDEX(Comd,SMALL(IF(CritG*1&gt;0,ROW(INDIRECT("$1:$"&amp;DD-ROW($B$3)+1))),ROWS($1:434))))</f>
        <v/>
      </c>
      <c r="W436" s="4" t="str">
        <f t="array" aca="1" ref="W436" ca="1">IF($T436="","",INDEX(Prix,SMALL(IF(CritG*1&gt;0,ROW(INDIRECT("$1:$"&amp;DD-ROW($B$3)+1))),ROWS($1:434))))</f>
        <v/>
      </c>
    </row>
    <row r="437" spans="20:23" ht="18.75" customHeight="1" x14ac:dyDescent="0.25">
      <c r="T437" s="3" t="str">
        <f ca="1">IF(ROWS($1:435)&lt;=SUMPRODUCT((CritG)*1),ROWS($1:435),"")</f>
        <v/>
      </c>
      <c r="U437" s="2" t="str">
        <f t="array" aca="1" ref="U437" ca="1">IF($T437="","",INDEX(Client,SMALL(IF(CritG*1&gt;0,ROW(INDIRECT("$1:$"&amp;DD-ROW($B$3)+1))),ROWS($1:435))))</f>
        <v/>
      </c>
      <c r="V437" s="25" t="str">
        <f t="array" aca="1" ref="V437" ca="1">IF($T437="","",INDEX(Comd,SMALL(IF(CritG*1&gt;0,ROW(INDIRECT("$1:$"&amp;DD-ROW($B$3)+1))),ROWS($1:435))))</f>
        <v/>
      </c>
      <c r="W437" s="4" t="str">
        <f t="array" aca="1" ref="W437" ca="1">IF($T437="","",INDEX(Prix,SMALL(IF(CritG*1&gt;0,ROW(INDIRECT("$1:$"&amp;DD-ROW($B$3)+1))),ROWS($1:435))))</f>
        <v/>
      </c>
    </row>
    <row r="438" spans="20:23" ht="18.75" customHeight="1" x14ac:dyDescent="0.25">
      <c r="T438" s="3" t="str">
        <f ca="1">IF(ROWS($1:436)&lt;=SUMPRODUCT((CritG)*1),ROWS($1:436),"")</f>
        <v/>
      </c>
      <c r="U438" s="2" t="str">
        <f t="array" aca="1" ref="U438" ca="1">IF($T438="","",INDEX(Client,SMALL(IF(CritG*1&gt;0,ROW(INDIRECT("$1:$"&amp;DD-ROW($B$3)+1))),ROWS($1:436))))</f>
        <v/>
      </c>
      <c r="V438" s="25" t="str">
        <f t="array" aca="1" ref="V438" ca="1">IF($T438="","",INDEX(Comd,SMALL(IF(CritG*1&gt;0,ROW(INDIRECT("$1:$"&amp;DD-ROW($B$3)+1))),ROWS($1:436))))</f>
        <v/>
      </c>
      <c r="W438" s="4" t="str">
        <f t="array" aca="1" ref="W438" ca="1">IF($T438="","",INDEX(Prix,SMALL(IF(CritG*1&gt;0,ROW(INDIRECT("$1:$"&amp;DD-ROW($B$3)+1))),ROWS($1:436))))</f>
        <v/>
      </c>
    </row>
    <row r="439" spans="20:23" ht="18.75" customHeight="1" x14ac:dyDescent="0.25">
      <c r="T439" s="3" t="str">
        <f ca="1">IF(ROWS($1:437)&lt;=SUMPRODUCT((CritG)*1),ROWS($1:437),"")</f>
        <v/>
      </c>
      <c r="U439" s="2" t="str">
        <f t="array" aca="1" ref="U439" ca="1">IF($T439="","",INDEX(Client,SMALL(IF(CritG*1&gt;0,ROW(INDIRECT("$1:$"&amp;DD-ROW($B$3)+1))),ROWS($1:437))))</f>
        <v/>
      </c>
      <c r="V439" s="25" t="str">
        <f t="array" aca="1" ref="V439" ca="1">IF($T439="","",INDEX(Comd,SMALL(IF(CritG*1&gt;0,ROW(INDIRECT("$1:$"&amp;DD-ROW($B$3)+1))),ROWS($1:437))))</f>
        <v/>
      </c>
      <c r="W439" s="4" t="str">
        <f t="array" aca="1" ref="W439" ca="1">IF($T439="","",INDEX(Prix,SMALL(IF(CritG*1&gt;0,ROW(INDIRECT("$1:$"&amp;DD-ROW($B$3)+1))),ROWS($1:437))))</f>
        <v/>
      </c>
    </row>
    <row r="440" spans="20:23" ht="18.75" customHeight="1" x14ac:dyDescent="0.25">
      <c r="T440" s="3" t="str">
        <f ca="1">IF(ROWS($1:438)&lt;=SUMPRODUCT((CritG)*1),ROWS($1:438),"")</f>
        <v/>
      </c>
      <c r="U440" s="2" t="str">
        <f t="array" aca="1" ref="U440" ca="1">IF($T440="","",INDEX(Client,SMALL(IF(CritG*1&gt;0,ROW(INDIRECT("$1:$"&amp;DD-ROW($B$3)+1))),ROWS($1:438))))</f>
        <v/>
      </c>
      <c r="V440" s="25" t="str">
        <f t="array" aca="1" ref="V440" ca="1">IF($T440="","",INDEX(Comd,SMALL(IF(CritG*1&gt;0,ROW(INDIRECT("$1:$"&amp;DD-ROW($B$3)+1))),ROWS($1:438))))</f>
        <v/>
      </c>
      <c r="W440" s="4" t="str">
        <f t="array" aca="1" ref="W440" ca="1">IF($T440="","",INDEX(Prix,SMALL(IF(CritG*1&gt;0,ROW(INDIRECT("$1:$"&amp;DD-ROW($B$3)+1))),ROWS($1:438))))</f>
        <v/>
      </c>
    </row>
    <row r="441" spans="20:23" ht="18.75" customHeight="1" x14ac:dyDescent="0.25">
      <c r="T441" s="3" t="str">
        <f ca="1">IF(ROWS($1:439)&lt;=SUMPRODUCT((CritG)*1),ROWS($1:439),"")</f>
        <v/>
      </c>
      <c r="U441" s="2" t="str">
        <f t="array" aca="1" ref="U441" ca="1">IF($T441="","",INDEX(Client,SMALL(IF(CritG*1&gt;0,ROW(INDIRECT("$1:$"&amp;DD-ROW($B$3)+1))),ROWS($1:439))))</f>
        <v/>
      </c>
      <c r="V441" s="25" t="str">
        <f t="array" aca="1" ref="V441" ca="1">IF($T441="","",INDEX(Comd,SMALL(IF(CritG*1&gt;0,ROW(INDIRECT("$1:$"&amp;DD-ROW($B$3)+1))),ROWS($1:439))))</f>
        <v/>
      </c>
      <c r="W441" s="4" t="str">
        <f t="array" aca="1" ref="W441" ca="1">IF($T441="","",INDEX(Prix,SMALL(IF(CritG*1&gt;0,ROW(INDIRECT("$1:$"&amp;DD-ROW($B$3)+1))),ROWS($1:439))))</f>
        <v/>
      </c>
    </row>
    <row r="442" spans="20:23" ht="18.75" customHeight="1" x14ac:dyDescent="0.25">
      <c r="T442" s="3" t="str">
        <f ca="1">IF(ROWS($1:440)&lt;=SUMPRODUCT((CritG)*1),ROWS($1:440),"")</f>
        <v/>
      </c>
      <c r="U442" s="2" t="str">
        <f t="array" aca="1" ref="U442" ca="1">IF($T442="","",INDEX(Client,SMALL(IF(CritG*1&gt;0,ROW(INDIRECT("$1:$"&amp;DD-ROW($B$3)+1))),ROWS($1:440))))</f>
        <v/>
      </c>
      <c r="V442" s="25" t="str">
        <f t="array" aca="1" ref="V442" ca="1">IF($T442="","",INDEX(Comd,SMALL(IF(CritG*1&gt;0,ROW(INDIRECT("$1:$"&amp;DD-ROW($B$3)+1))),ROWS($1:440))))</f>
        <v/>
      </c>
      <c r="W442" s="4" t="str">
        <f t="array" aca="1" ref="W442" ca="1">IF($T442="","",INDEX(Prix,SMALL(IF(CritG*1&gt;0,ROW(INDIRECT("$1:$"&amp;DD-ROW($B$3)+1))),ROWS($1:440))))</f>
        <v/>
      </c>
    </row>
    <row r="443" spans="20:23" ht="18.75" customHeight="1" x14ac:dyDescent="0.25">
      <c r="T443" s="3" t="str">
        <f ca="1">IF(ROWS($1:441)&lt;=SUMPRODUCT((CritG)*1),ROWS($1:441),"")</f>
        <v/>
      </c>
      <c r="U443" s="2" t="str">
        <f t="array" aca="1" ref="U443" ca="1">IF($T443="","",INDEX(Client,SMALL(IF(CritG*1&gt;0,ROW(INDIRECT("$1:$"&amp;DD-ROW($B$3)+1))),ROWS($1:441))))</f>
        <v/>
      </c>
      <c r="V443" s="25" t="str">
        <f t="array" aca="1" ref="V443" ca="1">IF($T443="","",INDEX(Comd,SMALL(IF(CritG*1&gt;0,ROW(INDIRECT("$1:$"&amp;DD-ROW($B$3)+1))),ROWS($1:441))))</f>
        <v/>
      </c>
      <c r="W443" s="4" t="str">
        <f t="array" aca="1" ref="W443" ca="1">IF($T443="","",INDEX(Prix,SMALL(IF(CritG*1&gt;0,ROW(INDIRECT("$1:$"&amp;DD-ROW($B$3)+1))),ROWS($1:441))))</f>
        <v/>
      </c>
    </row>
    <row r="444" spans="20:23" ht="18.75" customHeight="1" x14ac:dyDescent="0.25">
      <c r="T444" s="3" t="str">
        <f ca="1">IF(ROWS($1:442)&lt;=SUMPRODUCT((CritG)*1),ROWS($1:442),"")</f>
        <v/>
      </c>
      <c r="U444" s="2" t="str">
        <f t="array" aca="1" ref="U444" ca="1">IF($T444="","",INDEX(Client,SMALL(IF(CritG*1&gt;0,ROW(INDIRECT("$1:$"&amp;DD-ROW($B$3)+1))),ROWS($1:442))))</f>
        <v/>
      </c>
      <c r="V444" s="25" t="str">
        <f t="array" aca="1" ref="V444" ca="1">IF($T444="","",INDEX(Comd,SMALL(IF(CritG*1&gt;0,ROW(INDIRECT("$1:$"&amp;DD-ROW($B$3)+1))),ROWS($1:442))))</f>
        <v/>
      </c>
      <c r="W444" s="4" t="str">
        <f t="array" aca="1" ref="W444" ca="1">IF($T444="","",INDEX(Prix,SMALL(IF(CritG*1&gt;0,ROW(INDIRECT("$1:$"&amp;DD-ROW($B$3)+1))),ROWS($1:442))))</f>
        <v/>
      </c>
    </row>
    <row r="445" spans="20:23" ht="18.75" customHeight="1" x14ac:dyDescent="0.25">
      <c r="T445" s="3" t="str">
        <f ca="1">IF(ROWS($1:443)&lt;=SUMPRODUCT((CritG)*1),ROWS($1:443),"")</f>
        <v/>
      </c>
      <c r="U445" s="2" t="str">
        <f t="array" aca="1" ref="U445" ca="1">IF($T445="","",INDEX(Client,SMALL(IF(CritG*1&gt;0,ROW(INDIRECT("$1:$"&amp;DD-ROW($B$3)+1))),ROWS($1:443))))</f>
        <v/>
      </c>
      <c r="V445" s="25" t="str">
        <f t="array" aca="1" ref="V445" ca="1">IF($T445="","",INDEX(Comd,SMALL(IF(CritG*1&gt;0,ROW(INDIRECT("$1:$"&amp;DD-ROW($B$3)+1))),ROWS($1:443))))</f>
        <v/>
      </c>
      <c r="W445" s="4" t="str">
        <f t="array" aca="1" ref="W445" ca="1">IF($T445="","",INDEX(Prix,SMALL(IF(CritG*1&gt;0,ROW(INDIRECT("$1:$"&amp;DD-ROW($B$3)+1))),ROWS($1:443))))</f>
        <v/>
      </c>
    </row>
    <row r="446" spans="20:23" ht="18.75" customHeight="1" x14ac:dyDescent="0.25">
      <c r="T446" s="3" t="str">
        <f ca="1">IF(ROWS($1:444)&lt;=SUMPRODUCT((CritG)*1),ROWS($1:444),"")</f>
        <v/>
      </c>
      <c r="U446" s="2" t="str">
        <f t="array" aca="1" ref="U446" ca="1">IF($T446="","",INDEX(Client,SMALL(IF(CritG*1&gt;0,ROW(INDIRECT("$1:$"&amp;DD-ROW($B$3)+1))),ROWS($1:444))))</f>
        <v/>
      </c>
      <c r="V446" s="25" t="str">
        <f t="array" aca="1" ref="V446" ca="1">IF($T446="","",INDEX(Comd,SMALL(IF(CritG*1&gt;0,ROW(INDIRECT("$1:$"&amp;DD-ROW($B$3)+1))),ROWS($1:444))))</f>
        <v/>
      </c>
      <c r="W446" s="4" t="str">
        <f t="array" aca="1" ref="W446" ca="1">IF($T446="","",INDEX(Prix,SMALL(IF(CritG*1&gt;0,ROW(INDIRECT("$1:$"&amp;DD-ROW($B$3)+1))),ROWS($1:444))))</f>
        <v/>
      </c>
    </row>
    <row r="447" spans="20:23" ht="18.75" customHeight="1" x14ac:dyDescent="0.25">
      <c r="T447" s="3" t="str">
        <f ca="1">IF(ROWS($1:445)&lt;=SUMPRODUCT((CritG)*1),ROWS($1:445),"")</f>
        <v/>
      </c>
      <c r="U447" s="2" t="str">
        <f t="array" aca="1" ref="U447" ca="1">IF($T447="","",INDEX(Client,SMALL(IF(CritG*1&gt;0,ROW(INDIRECT("$1:$"&amp;DD-ROW($B$3)+1))),ROWS($1:445))))</f>
        <v/>
      </c>
      <c r="V447" s="25" t="str">
        <f t="array" aca="1" ref="V447" ca="1">IF($T447="","",INDEX(Comd,SMALL(IF(CritG*1&gt;0,ROW(INDIRECT("$1:$"&amp;DD-ROW($B$3)+1))),ROWS($1:445))))</f>
        <v/>
      </c>
      <c r="W447" s="4" t="str">
        <f t="array" aca="1" ref="W447" ca="1">IF($T447="","",INDEX(Prix,SMALL(IF(CritG*1&gt;0,ROW(INDIRECT("$1:$"&amp;DD-ROW($B$3)+1))),ROWS($1:445))))</f>
        <v/>
      </c>
    </row>
    <row r="448" spans="20:23" ht="18.75" customHeight="1" x14ac:dyDescent="0.25">
      <c r="T448" s="3" t="str">
        <f ca="1">IF(ROWS($1:446)&lt;=SUMPRODUCT((CritG)*1),ROWS($1:446),"")</f>
        <v/>
      </c>
      <c r="U448" s="2" t="str">
        <f t="array" aca="1" ref="U448" ca="1">IF($T448="","",INDEX(Client,SMALL(IF(CritG*1&gt;0,ROW(INDIRECT("$1:$"&amp;DD-ROW($B$3)+1))),ROWS($1:446))))</f>
        <v/>
      </c>
      <c r="V448" s="25" t="str">
        <f t="array" aca="1" ref="V448" ca="1">IF($T448="","",INDEX(Comd,SMALL(IF(CritG*1&gt;0,ROW(INDIRECT("$1:$"&amp;DD-ROW($B$3)+1))),ROWS($1:446))))</f>
        <v/>
      </c>
      <c r="W448" s="4" t="str">
        <f t="array" aca="1" ref="W448" ca="1">IF($T448="","",INDEX(Prix,SMALL(IF(CritG*1&gt;0,ROW(INDIRECT("$1:$"&amp;DD-ROW($B$3)+1))),ROWS($1:446))))</f>
        <v/>
      </c>
    </row>
    <row r="449" spans="20:23" ht="18.75" customHeight="1" x14ac:dyDescent="0.25">
      <c r="T449" s="3" t="str">
        <f ca="1">IF(ROWS($1:447)&lt;=SUMPRODUCT((CritG)*1),ROWS($1:447),"")</f>
        <v/>
      </c>
      <c r="U449" s="2" t="str">
        <f t="array" aca="1" ref="U449" ca="1">IF($T449="","",INDEX(Client,SMALL(IF(CritG*1&gt;0,ROW(INDIRECT("$1:$"&amp;DD-ROW($B$3)+1))),ROWS($1:447))))</f>
        <v/>
      </c>
      <c r="V449" s="25" t="str">
        <f t="array" aca="1" ref="V449" ca="1">IF($T449="","",INDEX(Comd,SMALL(IF(CritG*1&gt;0,ROW(INDIRECT("$1:$"&amp;DD-ROW($B$3)+1))),ROWS($1:447))))</f>
        <v/>
      </c>
      <c r="W449" s="4" t="str">
        <f t="array" aca="1" ref="W449" ca="1">IF($T449="","",INDEX(Prix,SMALL(IF(CritG*1&gt;0,ROW(INDIRECT("$1:$"&amp;DD-ROW($B$3)+1))),ROWS($1:447))))</f>
        <v/>
      </c>
    </row>
    <row r="450" spans="20:23" ht="18.75" customHeight="1" x14ac:dyDescent="0.25">
      <c r="T450" s="3" t="str">
        <f ca="1">IF(ROWS($1:448)&lt;=SUMPRODUCT((CritG)*1),ROWS($1:448),"")</f>
        <v/>
      </c>
      <c r="U450" s="2" t="str">
        <f t="array" aca="1" ref="U450" ca="1">IF($T450="","",INDEX(Client,SMALL(IF(CritG*1&gt;0,ROW(INDIRECT("$1:$"&amp;DD-ROW($B$3)+1))),ROWS($1:448))))</f>
        <v/>
      </c>
      <c r="V450" s="25" t="str">
        <f t="array" aca="1" ref="V450" ca="1">IF($T450="","",INDEX(Comd,SMALL(IF(CritG*1&gt;0,ROW(INDIRECT("$1:$"&amp;DD-ROW($B$3)+1))),ROWS($1:448))))</f>
        <v/>
      </c>
      <c r="W450" s="4" t="str">
        <f t="array" aca="1" ref="W450" ca="1">IF($T450="","",INDEX(Prix,SMALL(IF(CritG*1&gt;0,ROW(INDIRECT("$1:$"&amp;DD-ROW($B$3)+1))),ROWS($1:448))))</f>
        <v/>
      </c>
    </row>
    <row r="451" spans="20:23" ht="18.75" customHeight="1" x14ac:dyDescent="0.25">
      <c r="T451" s="3" t="str">
        <f ca="1">IF(ROWS($1:449)&lt;=SUMPRODUCT((CritG)*1),ROWS($1:449),"")</f>
        <v/>
      </c>
      <c r="U451" s="2" t="str">
        <f t="array" aca="1" ref="U451" ca="1">IF($T451="","",INDEX(Client,SMALL(IF(CritG*1&gt;0,ROW(INDIRECT("$1:$"&amp;DD-ROW($B$3)+1))),ROWS($1:449))))</f>
        <v/>
      </c>
      <c r="V451" s="25" t="str">
        <f t="array" aca="1" ref="V451" ca="1">IF($T451="","",INDEX(Comd,SMALL(IF(CritG*1&gt;0,ROW(INDIRECT("$1:$"&amp;DD-ROW($B$3)+1))),ROWS($1:449))))</f>
        <v/>
      </c>
      <c r="W451" s="4" t="str">
        <f t="array" aca="1" ref="W451" ca="1">IF($T451="","",INDEX(Prix,SMALL(IF(CritG*1&gt;0,ROW(INDIRECT("$1:$"&amp;DD-ROW($B$3)+1))),ROWS($1:449))))</f>
        <v/>
      </c>
    </row>
    <row r="452" spans="20:23" ht="18.75" customHeight="1" x14ac:dyDescent="0.25">
      <c r="T452" s="3" t="str">
        <f ca="1">IF(ROWS($1:450)&lt;=SUMPRODUCT((CritG)*1),ROWS($1:450),"")</f>
        <v/>
      </c>
      <c r="U452" s="2" t="str">
        <f t="array" aca="1" ref="U452" ca="1">IF($T452="","",INDEX(Client,SMALL(IF(CritG*1&gt;0,ROW(INDIRECT("$1:$"&amp;DD-ROW($B$3)+1))),ROWS($1:450))))</f>
        <v/>
      </c>
      <c r="V452" s="25" t="str">
        <f t="array" aca="1" ref="V452" ca="1">IF($T452="","",INDEX(Comd,SMALL(IF(CritG*1&gt;0,ROW(INDIRECT("$1:$"&amp;DD-ROW($B$3)+1))),ROWS($1:450))))</f>
        <v/>
      </c>
      <c r="W452" s="4" t="str">
        <f t="array" aca="1" ref="W452" ca="1">IF($T452="","",INDEX(Prix,SMALL(IF(CritG*1&gt;0,ROW(INDIRECT("$1:$"&amp;DD-ROW($B$3)+1))),ROWS($1:450))))</f>
        <v/>
      </c>
    </row>
    <row r="453" spans="20:23" ht="18.75" customHeight="1" x14ac:dyDescent="0.25">
      <c r="T453" s="3" t="str">
        <f ca="1">IF(ROWS($1:451)&lt;=SUMPRODUCT((CritG)*1),ROWS($1:451),"")</f>
        <v/>
      </c>
      <c r="U453" s="2" t="str">
        <f t="array" aca="1" ref="U453" ca="1">IF($T453="","",INDEX(Client,SMALL(IF(CritG*1&gt;0,ROW(INDIRECT("$1:$"&amp;DD-ROW($B$3)+1))),ROWS($1:451))))</f>
        <v/>
      </c>
      <c r="V453" s="25" t="str">
        <f t="array" aca="1" ref="V453" ca="1">IF($T453="","",INDEX(Comd,SMALL(IF(CritG*1&gt;0,ROW(INDIRECT("$1:$"&amp;DD-ROW($B$3)+1))),ROWS($1:451))))</f>
        <v/>
      </c>
      <c r="W453" s="4" t="str">
        <f t="array" aca="1" ref="W453" ca="1">IF($T453="","",INDEX(Prix,SMALL(IF(CritG*1&gt;0,ROW(INDIRECT("$1:$"&amp;DD-ROW($B$3)+1))),ROWS($1:451))))</f>
        <v/>
      </c>
    </row>
    <row r="454" spans="20:23" ht="18.75" customHeight="1" x14ac:dyDescent="0.25">
      <c r="T454" s="3" t="str">
        <f ca="1">IF(ROWS($1:452)&lt;=SUMPRODUCT((CritG)*1),ROWS($1:452),"")</f>
        <v/>
      </c>
      <c r="U454" s="2" t="str">
        <f t="array" aca="1" ref="U454" ca="1">IF($T454="","",INDEX(Client,SMALL(IF(CritG*1&gt;0,ROW(INDIRECT("$1:$"&amp;DD-ROW($B$3)+1))),ROWS($1:452))))</f>
        <v/>
      </c>
      <c r="V454" s="25" t="str">
        <f t="array" aca="1" ref="V454" ca="1">IF($T454="","",INDEX(Comd,SMALL(IF(CritG*1&gt;0,ROW(INDIRECT("$1:$"&amp;DD-ROW($B$3)+1))),ROWS($1:452))))</f>
        <v/>
      </c>
      <c r="W454" s="4" t="str">
        <f t="array" aca="1" ref="W454" ca="1">IF($T454="","",INDEX(Prix,SMALL(IF(CritG*1&gt;0,ROW(INDIRECT("$1:$"&amp;DD-ROW($B$3)+1))),ROWS($1:452))))</f>
        <v/>
      </c>
    </row>
    <row r="455" spans="20:23" ht="18.75" customHeight="1" x14ac:dyDescent="0.25">
      <c r="T455" s="3" t="str">
        <f ca="1">IF(ROWS($1:453)&lt;=SUMPRODUCT((CritG)*1),ROWS($1:453),"")</f>
        <v/>
      </c>
      <c r="U455" s="2" t="str">
        <f t="array" aca="1" ref="U455" ca="1">IF($T455="","",INDEX(Client,SMALL(IF(CritG*1&gt;0,ROW(INDIRECT("$1:$"&amp;DD-ROW($B$3)+1))),ROWS($1:453))))</f>
        <v/>
      </c>
      <c r="V455" s="25" t="str">
        <f t="array" aca="1" ref="V455" ca="1">IF($T455="","",INDEX(Comd,SMALL(IF(CritG*1&gt;0,ROW(INDIRECT("$1:$"&amp;DD-ROW($B$3)+1))),ROWS($1:453))))</f>
        <v/>
      </c>
      <c r="W455" s="4" t="str">
        <f t="array" aca="1" ref="W455" ca="1">IF($T455="","",INDEX(Prix,SMALL(IF(CritG*1&gt;0,ROW(INDIRECT("$1:$"&amp;DD-ROW($B$3)+1))),ROWS($1:453))))</f>
        <v/>
      </c>
    </row>
    <row r="456" spans="20:23" ht="18.75" customHeight="1" x14ac:dyDescent="0.25">
      <c r="T456" s="3" t="str">
        <f ca="1">IF(ROWS($1:454)&lt;=SUMPRODUCT((CritG)*1),ROWS($1:454),"")</f>
        <v/>
      </c>
      <c r="U456" s="2" t="str">
        <f t="array" aca="1" ref="U456" ca="1">IF($T456="","",INDEX(Client,SMALL(IF(CritG*1&gt;0,ROW(INDIRECT("$1:$"&amp;DD-ROW($B$3)+1))),ROWS($1:454))))</f>
        <v/>
      </c>
      <c r="V456" s="25" t="str">
        <f t="array" aca="1" ref="V456" ca="1">IF($T456="","",INDEX(Comd,SMALL(IF(CritG*1&gt;0,ROW(INDIRECT("$1:$"&amp;DD-ROW($B$3)+1))),ROWS($1:454))))</f>
        <v/>
      </c>
      <c r="W456" s="4" t="str">
        <f t="array" aca="1" ref="W456" ca="1">IF($T456="","",INDEX(Prix,SMALL(IF(CritG*1&gt;0,ROW(INDIRECT("$1:$"&amp;DD-ROW($B$3)+1))),ROWS($1:454))))</f>
        <v/>
      </c>
    </row>
    <row r="457" spans="20:23" ht="18.75" customHeight="1" x14ac:dyDescent="0.25">
      <c r="T457" s="3" t="str">
        <f ca="1">IF(ROWS($1:455)&lt;=SUMPRODUCT((CritG)*1),ROWS($1:455),"")</f>
        <v/>
      </c>
      <c r="U457" s="2" t="str">
        <f t="array" aca="1" ref="U457" ca="1">IF($T457="","",INDEX(Client,SMALL(IF(CritG*1&gt;0,ROW(INDIRECT("$1:$"&amp;DD-ROW($B$3)+1))),ROWS($1:455))))</f>
        <v/>
      </c>
      <c r="V457" s="25" t="str">
        <f t="array" aca="1" ref="V457" ca="1">IF($T457="","",INDEX(Comd,SMALL(IF(CritG*1&gt;0,ROW(INDIRECT("$1:$"&amp;DD-ROW($B$3)+1))),ROWS($1:455))))</f>
        <v/>
      </c>
      <c r="W457" s="4" t="str">
        <f t="array" aca="1" ref="W457" ca="1">IF($T457="","",INDEX(Prix,SMALL(IF(CritG*1&gt;0,ROW(INDIRECT("$1:$"&amp;DD-ROW($B$3)+1))),ROWS($1:455))))</f>
        <v/>
      </c>
    </row>
    <row r="458" spans="20:23" ht="18.75" customHeight="1" x14ac:dyDescent="0.25">
      <c r="T458" s="3" t="str">
        <f ca="1">IF(ROWS($1:456)&lt;=SUMPRODUCT((CritG)*1),ROWS($1:456),"")</f>
        <v/>
      </c>
      <c r="U458" s="2" t="str">
        <f t="array" aca="1" ref="U458" ca="1">IF($T458="","",INDEX(Client,SMALL(IF(CritG*1&gt;0,ROW(INDIRECT("$1:$"&amp;DD-ROW($B$3)+1))),ROWS($1:456))))</f>
        <v/>
      </c>
      <c r="V458" s="25" t="str">
        <f t="array" aca="1" ref="V458" ca="1">IF($T458="","",INDEX(Comd,SMALL(IF(CritG*1&gt;0,ROW(INDIRECT("$1:$"&amp;DD-ROW($B$3)+1))),ROWS($1:456))))</f>
        <v/>
      </c>
      <c r="W458" s="4" t="str">
        <f t="array" aca="1" ref="W458" ca="1">IF($T458="","",INDEX(Prix,SMALL(IF(CritG*1&gt;0,ROW(INDIRECT("$1:$"&amp;DD-ROW($B$3)+1))),ROWS($1:456))))</f>
        <v/>
      </c>
    </row>
    <row r="459" spans="20:23" ht="18.75" customHeight="1" x14ac:dyDescent="0.25">
      <c r="T459" s="3" t="str">
        <f ca="1">IF(ROWS($1:457)&lt;=SUMPRODUCT((CritG)*1),ROWS($1:457),"")</f>
        <v/>
      </c>
      <c r="U459" s="2" t="str">
        <f t="array" aca="1" ref="U459" ca="1">IF($T459="","",INDEX(Client,SMALL(IF(CritG*1&gt;0,ROW(INDIRECT("$1:$"&amp;DD-ROW($B$3)+1))),ROWS($1:457))))</f>
        <v/>
      </c>
      <c r="V459" s="25" t="str">
        <f t="array" aca="1" ref="V459" ca="1">IF($T459="","",INDEX(Comd,SMALL(IF(CritG*1&gt;0,ROW(INDIRECT("$1:$"&amp;DD-ROW($B$3)+1))),ROWS($1:457))))</f>
        <v/>
      </c>
      <c r="W459" s="4" t="str">
        <f t="array" aca="1" ref="W459" ca="1">IF($T459="","",INDEX(Prix,SMALL(IF(CritG*1&gt;0,ROW(INDIRECT("$1:$"&amp;DD-ROW($B$3)+1))),ROWS($1:457))))</f>
        <v/>
      </c>
    </row>
    <row r="460" spans="20:23" ht="18.75" customHeight="1" x14ac:dyDescent="0.25">
      <c r="T460" s="3" t="str">
        <f ca="1">IF(ROWS($1:458)&lt;=SUMPRODUCT((CritG)*1),ROWS($1:458),"")</f>
        <v/>
      </c>
      <c r="U460" s="2" t="str">
        <f t="array" aca="1" ref="U460" ca="1">IF($T460="","",INDEX(Client,SMALL(IF(CritG*1&gt;0,ROW(INDIRECT("$1:$"&amp;DD-ROW($B$3)+1))),ROWS($1:458))))</f>
        <v/>
      </c>
      <c r="V460" s="25" t="str">
        <f t="array" aca="1" ref="V460" ca="1">IF($T460="","",INDEX(Comd,SMALL(IF(CritG*1&gt;0,ROW(INDIRECT("$1:$"&amp;DD-ROW($B$3)+1))),ROWS($1:458))))</f>
        <v/>
      </c>
      <c r="W460" s="4" t="str">
        <f t="array" aca="1" ref="W460" ca="1">IF($T460="","",INDEX(Prix,SMALL(IF(CritG*1&gt;0,ROW(INDIRECT("$1:$"&amp;DD-ROW($B$3)+1))),ROWS($1:458))))</f>
        <v/>
      </c>
    </row>
    <row r="461" spans="20:23" ht="18.75" customHeight="1" x14ac:dyDescent="0.25">
      <c r="T461" s="3" t="str">
        <f ca="1">IF(ROWS($1:459)&lt;=SUMPRODUCT((CritG)*1),ROWS($1:459),"")</f>
        <v/>
      </c>
      <c r="U461" s="2" t="str">
        <f t="array" aca="1" ref="U461" ca="1">IF($T461="","",INDEX(Client,SMALL(IF(CritG*1&gt;0,ROW(INDIRECT("$1:$"&amp;DD-ROW($B$3)+1))),ROWS($1:459))))</f>
        <v/>
      </c>
      <c r="V461" s="25" t="str">
        <f t="array" aca="1" ref="V461" ca="1">IF($T461="","",INDEX(Comd,SMALL(IF(CritG*1&gt;0,ROW(INDIRECT("$1:$"&amp;DD-ROW($B$3)+1))),ROWS($1:459))))</f>
        <v/>
      </c>
      <c r="W461" s="4" t="str">
        <f t="array" aca="1" ref="W461" ca="1">IF($T461="","",INDEX(Prix,SMALL(IF(CritG*1&gt;0,ROW(INDIRECT("$1:$"&amp;DD-ROW($B$3)+1))),ROWS($1:459))))</f>
        <v/>
      </c>
    </row>
    <row r="462" spans="20:23" ht="18.75" customHeight="1" x14ac:dyDescent="0.25">
      <c r="T462" s="3" t="str">
        <f ca="1">IF(ROWS($1:460)&lt;=SUMPRODUCT((CritG)*1),ROWS($1:460),"")</f>
        <v/>
      </c>
      <c r="U462" s="2" t="str">
        <f t="array" aca="1" ref="U462" ca="1">IF($T462="","",INDEX(Client,SMALL(IF(CritG*1&gt;0,ROW(INDIRECT("$1:$"&amp;DD-ROW($B$3)+1))),ROWS($1:460))))</f>
        <v/>
      </c>
      <c r="V462" s="25" t="str">
        <f t="array" aca="1" ref="V462" ca="1">IF($T462="","",INDEX(Comd,SMALL(IF(CritG*1&gt;0,ROW(INDIRECT("$1:$"&amp;DD-ROW($B$3)+1))),ROWS($1:460))))</f>
        <v/>
      </c>
      <c r="W462" s="4" t="str">
        <f t="array" aca="1" ref="W462" ca="1">IF($T462="","",INDEX(Prix,SMALL(IF(CritG*1&gt;0,ROW(INDIRECT("$1:$"&amp;DD-ROW($B$3)+1))),ROWS($1:460))))</f>
        <v/>
      </c>
    </row>
    <row r="463" spans="20:23" ht="18.75" customHeight="1" x14ac:dyDescent="0.25">
      <c r="T463" s="3" t="str">
        <f ca="1">IF(ROWS($1:461)&lt;=SUMPRODUCT((CritG)*1),ROWS($1:461),"")</f>
        <v/>
      </c>
      <c r="U463" s="2" t="str">
        <f t="array" aca="1" ref="U463" ca="1">IF($T463="","",INDEX(Client,SMALL(IF(CritG*1&gt;0,ROW(INDIRECT("$1:$"&amp;DD-ROW($B$3)+1))),ROWS($1:461))))</f>
        <v/>
      </c>
      <c r="V463" s="25" t="str">
        <f t="array" aca="1" ref="V463" ca="1">IF($T463="","",INDEX(Comd,SMALL(IF(CritG*1&gt;0,ROW(INDIRECT("$1:$"&amp;DD-ROW($B$3)+1))),ROWS($1:461))))</f>
        <v/>
      </c>
      <c r="W463" s="4" t="str">
        <f t="array" aca="1" ref="W463" ca="1">IF($T463="","",INDEX(Prix,SMALL(IF(CritG*1&gt;0,ROW(INDIRECT("$1:$"&amp;DD-ROW($B$3)+1))),ROWS($1:461))))</f>
        <v/>
      </c>
    </row>
    <row r="464" spans="20:23" ht="18.75" customHeight="1" x14ac:dyDescent="0.25">
      <c r="T464" s="3" t="str">
        <f ca="1">IF(ROWS($1:462)&lt;=SUMPRODUCT((CritG)*1),ROWS($1:462),"")</f>
        <v/>
      </c>
      <c r="U464" s="2" t="str">
        <f t="array" aca="1" ref="U464" ca="1">IF($T464="","",INDEX(Client,SMALL(IF(CritG*1&gt;0,ROW(INDIRECT("$1:$"&amp;DD-ROW($B$3)+1))),ROWS($1:462))))</f>
        <v/>
      </c>
      <c r="V464" s="25" t="str">
        <f t="array" aca="1" ref="V464" ca="1">IF($T464="","",INDEX(Comd,SMALL(IF(CritG*1&gt;0,ROW(INDIRECT("$1:$"&amp;DD-ROW($B$3)+1))),ROWS($1:462))))</f>
        <v/>
      </c>
      <c r="W464" s="4" t="str">
        <f t="array" aca="1" ref="W464" ca="1">IF($T464="","",INDEX(Prix,SMALL(IF(CritG*1&gt;0,ROW(INDIRECT("$1:$"&amp;DD-ROW($B$3)+1))),ROWS($1:462))))</f>
        <v/>
      </c>
    </row>
    <row r="465" spans="20:23" ht="18.75" customHeight="1" x14ac:dyDescent="0.25">
      <c r="T465" s="3" t="str">
        <f ca="1">IF(ROWS($1:463)&lt;=SUMPRODUCT((CritG)*1),ROWS($1:463),"")</f>
        <v/>
      </c>
      <c r="U465" s="2" t="str">
        <f t="array" aca="1" ref="U465" ca="1">IF($T465="","",INDEX(Client,SMALL(IF(CritG*1&gt;0,ROW(INDIRECT("$1:$"&amp;DD-ROW($B$3)+1))),ROWS($1:463))))</f>
        <v/>
      </c>
      <c r="V465" s="25" t="str">
        <f t="array" aca="1" ref="V465" ca="1">IF($T465="","",INDEX(Comd,SMALL(IF(CritG*1&gt;0,ROW(INDIRECT("$1:$"&amp;DD-ROW($B$3)+1))),ROWS($1:463))))</f>
        <v/>
      </c>
      <c r="W465" s="4" t="str">
        <f t="array" aca="1" ref="W465" ca="1">IF($T465="","",INDEX(Prix,SMALL(IF(CritG*1&gt;0,ROW(INDIRECT("$1:$"&amp;DD-ROW($B$3)+1))),ROWS($1:463))))</f>
        <v/>
      </c>
    </row>
    <row r="466" spans="20:23" ht="18.75" customHeight="1" x14ac:dyDescent="0.25">
      <c r="T466" s="3" t="str">
        <f ca="1">IF(ROWS($1:464)&lt;=SUMPRODUCT((CritG)*1),ROWS($1:464),"")</f>
        <v/>
      </c>
      <c r="U466" s="2" t="str">
        <f t="array" aca="1" ref="U466" ca="1">IF($T466="","",INDEX(Client,SMALL(IF(CritG*1&gt;0,ROW(INDIRECT("$1:$"&amp;DD-ROW($B$3)+1))),ROWS($1:464))))</f>
        <v/>
      </c>
      <c r="V466" s="25" t="str">
        <f t="array" aca="1" ref="V466" ca="1">IF($T466="","",INDEX(Comd,SMALL(IF(CritG*1&gt;0,ROW(INDIRECT("$1:$"&amp;DD-ROW($B$3)+1))),ROWS($1:464))))</f>
        <v/>
      </c>
      <c r="W466" s="4" t="str">
        <f t="array" aca="1" ref="W466" ca="1">IF($T466="","",INDEX(Prix,SMALL(IF(CritG*1&gt;0,ROW(INDIRECT("$1:$"&amp;DD-ROW($B$3)+1))),ROWS($1:464))))</f>
        <v/>
      </c>
    </row>
    <row r="467" spans="20:23" ht="18.75" customHeight="1" x14ac:dyDescent="0.25">
      <c r="T467" s="3" t="str">
        <f ca="1">IF(ROWS($1:465)&lt;=SUMPRODUCT((CritG)*1),ROWS($1:465),"")</f>
        <v/>
      </c>
      <c r="U467" s="2" t="str">
        <f t="array" aca="1" ref="U467" ca="1">IF($T467="","",INDEX(Client,SMALL(IF(CritG*1&gt;0,ROW(INDIRECT("$1:$"&amp;DD-ROW($B$3)+1))),ROWS($1:465))))</f>
        <v/>
      </c>
      <c r="V467" s="25" t="str">
        <f t="array" aca="1" ref="V467" ca="1">IF($T467="","",INDEX(Comd,SMALL(IF(CritG*1&gt;0,ROW(INDIRECT("$1:$"&amp;DD-ROW($B$3)+1))),ROWS($1:465))))</f>
        <v/>
      </c>
      <c r="W467" s="4" t="str">
        <f t="array" aca="1" ref="W467" ca="1">IF($T467="","",INDEX(Prix,SMALL(IF(CritG*1&gt;0,ROW(INDIRECT("$1:$"&amp;DD-ROW($B$3)+1))),ROWS($1:465))))</f>
        <v/>
      </c>
    </row>
    <row r="468" spans="20:23" ht="18.75" customHeight="1" x14ac:dyDescent="0.25">
      <c r="T468" s="3" t="str">
        <f ca="1">IF(ROWS($1:466)&lt;=SUMPRODUCT((CritG)*1),ROWS($1:466),"")</f>
        <v/>
      </c>
      <c r="U468" s="2" t="str">
        <f t="array" aca="1" ref="U468" ca="1">IF($T468="","",INDEX(Client,SMALL(IF(CritG*1&gt;0,ROW(INDIRECT("$1:$"&amp;DD-ROW($B$3)+1))),ROWS($1:466))))</f>
        <v/>
      </c>
      <c r="V468" s="25" t="str">
        <f t="array" aca="1" ref="V468" ca="1">IF($T468="","",INDEX(Comd,SMALL(IF(CritG*1&gt;0,ROW(INDIRECT("$1:$"&amp;DD-ROW($B$3)+1))),ROWS($1:466))))</f>
        <v/>
      </c>
      <c r="W468" s="4" t="str">
        <f t="array" aca="1" ref="W468" ca="1">IF($T468="","",INDEX(Prix,SMALL(IF(CritG*1&gt;0,ROW(INDIRECT("$1:$"&amp;DD-ROW($B$3)+1))),ROWS($1:466))))</f>
        <v/>
      </c>
    </row>
    <row r="469" spans="20:23" ht="18.75" customHeight="1" x14ac:dyDescent="0.25">
      <c r="T469" s="3" t="str">
        <f ca="1">IF(ROWS($1:467)&lt;=SUMPRODUCT((CritG)*1),ROWS($1:467),"")</f>
        <v/>
      </c>
      <c r="U469" s="2" t="str">
        <f t="array" aca="1" ref="U469" ca="1">IF($T469="","",INDEX(Client,SMALL(IF(CritG*1&gt;0,ROW(INDIRECT("$1:$"&amp;DD-ROW($B$3)+1))),ROWS($1:467))))</f>
        <v/>
      </c>
      <c r="V469" s="25" t="str">
        <f t="array" aca="1" ref="V469" ca="1">IF($T469="","",INDEX(Comd,SMALL(IF(CritG*1&gt;0,ROW(INDIRECT("$1:$"&amp;DD-ROW($B$3)+1))),ROWS($1:467))))</f>
        <v/>
      </c>
      <c r="W469" s="4" t="str">
        <f t="array" aca="1" ref="W469" ca="1">IF($T469="","",INDEX(Prix,SMALL(IF(CritG*1&gt;0,ROW(INDIRECT("$1:$"&amp;DD-ROW($B$3)+1))),ROWS($1:467))))</f>
        <v/>
      </c>
    </row>
    <row r="470" spans="20:23" ht="18.75" customHeight="1" x14ac:dyDescent="0.25">
      <c r="T470" s="3" t="str">
        <f ca="1">IF(ROWS($1:468)&lt;=SUMPRODUCT((CritG)*1),ROWS($1:468),"")</f>
        <v/>
      </c>
      <c r="U470" s="2" t="str">
        <f t="array" aca="1" ref="U470" ca="1">IF($T470="","",INDEX(Client,SMALL(IF(CritG*1&gt;0,ROW(INDIRECT("$1:$"&amp;DD-ROW($B$3)+1))),ROWS($1:468))))</f>
        <v/>
      </c>
      <c r="V470" s="25" t="str">
        <f t="array" aca="1" ref="V470" ca="1">IF($T470="","",INDEX(Comd,SMALL(IF(CritG*1&gt;0,ROW(INDIRECT("$1:$"&amp;DD-ROW($B$3)+1))),ROWS($1:468))))</f>
        <v/>
      </c>
      <c r="W470" s="4" t="str">
        <f t="array" aca="1" ref="W470" ca="1">IF($T470="","",INDEX(Prix,SMALL(IF(CritG*1&gt;0,ROW(INDIRECT("$1:$"&amp;DD-ROW($B$3)+1))),ROWS($1:468))))</f>
        <v/>
      </c>
    </row>
    <row r="471" spans="20:23" ht="18.75" customHeight="1" x14ac:dyDescent="0.25">
      <c r="T471" s="3" t="str">
        <f ca="1">IF(ROWS($1:469)&lt;=SUMPRODUCT((CritG)*1),ROWS($1:469),"")</f>
        <v/>
      </c>
      <c r="U471" s="2" t="str">
        <f t="array" aca="1" ref="U471" ca="1">IF($T471="","",INDEX(Client,SMALL(IF(CritG*1&gt;0,ROW(INDIRECT("$1:$"&amp;DD-ROW($B$3)+1))),ROWS($1:469))))</f>
        <v/>
      </c>
      <c r="V471" s="25" t="str">
        <f t="array" aca="1" ref="V471" ca="1">IF($T471="","",INDEX(Comd,SMALL(IF(CritG*1&gt;0,ROW(INDIRECT("$1:$"&amp;DD-ROW($B$3)+1))),ROWS($1:469))))</f>
        <v/>
      </c>
      <c r="W471" s="4" t="str">
        <f t="array" aca="1" ref="W471" ca="1">IF($T471="","",INDEX(Prix,SMALL(IF(CritG*1&gt;0,ROW(INDIRECT("$1:$"&amp;DD-ROW($B$3)+1))),ROWS($1:469))))</f>
        <v/>
      </c>
    </row>
    <row r="472" spans="20:23" ht="18.75" customHeight="1" x14ac:dyDescent="0.25">
      <c r="T472" s="3" t="str">
        <f ca="1">IF(ROWS($1:470)&lt;=SUMPRODUCT((CritG)*1),ROWS($1:470),"")</f>
        <v/>
      </c>
      <c r="U472" s="2" t="str">
        <f t="array" aca="1" ref="U472" ca="1">IF($T472="","",INDEX(Client,SMALL(IF(CritG*1&gt;0,ROW(INDIRECT("$1:$"&amp;DD-ROW($B$3)+1))),ROWS($1:470))))</f>
        <v/>
      </c>
      <c r="V472" s="25" t="str">
        <f t="array" aca="1" ref="V472" ca="1">IF($T472="","",INDEX(Comd,SMALL(IF(CritG*1&gt;0,ROW(INDIRECT("$1:$"&amp;DD-ROW($B$3)+1))),ROWS($1:470))))</f>
        <v/>
      </c>
      <c r="W472" s="4" t="str">
        <f t="array" aca="1" ref="W472" ca="1">IF($T472="","",INDEX(Prix,SMALL(IF(CritG*1&gt;0,ROW(INDIRECT("$1:$"&amp;DD-ROW($B$3)+1))),ROWS($1:470))))</f>
        <v/>
      </c>
    </row>
    <row r="473" spans="20:23" ht="18.75" customHeight="1" x14ac:dyDescent="0.25">
      <c r="T473" s="3" t="str">
        <f ca="1">IF(ROWS($1:471)&lt;=SUMPRODUCT((CritG)*1),ROWS($1:471),"")</f>
        <v/>
      </c>
      <c r="U473" s="2" t="str">
        <f t="array" aca="1" ref="U473" ca="1">IF($T473="","",INDEX(Client,SMALL(IF(CritG*1&gt;0,ROW(INDIRECT("$1:$"&amp;DD-ROW($B$3)+1))),ROWS($1:471))))</f>
        <v/>
      </c>
      <c r="V473" s="25" t="str">
        <f t="array" aca="1" ref="V473" ca="1">IF($T473="","",INDEX(Comd,SMALL(IF(CritG*1&gt;0,ROW(INDIRECT("$1:$"&amp;DD-ROW($B$3)+1))),ROWS($1:471))))</f>
        <v/>
      </c>
      <c r="W473" s="4" t="str">
        <f t="array" aca="1" ref="W473" ca="1">IF($T473="","",INDEX(Prix,SMALL(IF(CritG*1&gt;0,ROW(INDIRECT("$1:$"&amp;DD-ROW($B$3)+1))),ROWS($1:471))))</f>
        <v/>
      </c>
    </row>
    <row r="474" spans="20:23" ht="18.75" customHeight="1" x14ac:dyDescent="0.25">
      <c r="T474" s="3" t="str">
        <f ca="1">IF(ROWS($1:472)&lt;=SUMPRODUCT((CritG)*1),ROWS($1:472),"")</f>
        <v/>
      </c>
      <c r="U474" s="2" t="str">
        <f t="array" aca="1" ref="U474" ca="1">IF($T474="","",INDEX(Client,SMALL(IF(CritG*1&gt;0,ROW(INDIRECT("$1:$"&amp;DD-ROW($B$3)+1))),ROWS($1:472))))</f>
        <v/>
      </c>
      <c r="V474" s="25" t="str">
        <f t="array" aca="1" ref="V474" ca="1">IF($T474="","",INDEX(Comd,SMALL(IF(CritG*1&gt;0,ROW(INDIRECT("$1:$"&amp;DD-ROW($B$3)+1))),ROWS($1:472))))</f>
        <v/>
      </c>
      <c r="W474" s="4" t="str">
        <f t="array" aca="1" ref="W474" ca="1">IF($T474="","",INDEX(Prix,SMALL(IF(CritG*1&gt;0,ROW(INDIRECT("$1:$"&amp;DD-ROW($B$3)+1))),ROWS($1:472))))</f>
        <v/>
      </c>
    </row>
    <row r="475" spans="20:23" ht="18.75" customHeight="1" x14ac:dyDescent="0.25">
      <c r="T475" s="3" t="str">
        <f ca="1">IF(ROWS($1:473)&lt;=SUMPRODUCT((CritG)*1),ROWS($1:473),"")</f>
        <v/>
      </c>
      <c r="U475" s="2" t="str">
        <f t="array" aca="1" ref="U475" ca="1">IF($T475="","",INDEX(Client,SMALL(IF(CritG*1&gt;0,ROW(INDIRECT("$1:$"&amp;DD-ROW($B$3)+1))),ROWS($1:473))))</f>
        <v/>
      </c>
      <c r="V475" s="25" t="str">
        <f t="array" aca="1" ref="V475" ca="1">IF($T475="","",INDEX(Comd,SMALL(IF(CritG*1&gt;0,ROW(INDIRECT("$1:$"&amp;DD-ROW($B$3)+1))),ROWS($1:473))))</f>
        <v/>
      </c>
      <c r="W475" s="4" t="str">
        <f t="array" aca="1" ref="W475" ca="1">IF($T475="","",INDEX(Prix,SMALL(IF(CritG*1&gt;0,ROW(INDIRECT("$1:$"&amp;DD-ROW($B$3)+1))),ROWS($1:473))))</f>
        <v/>
      </c>
    </row>
    <row r="476" spans="20:23" ht="18.75" customHeight="1" x14ac:dyDescent="0.25">
      <c r="T476" s="3" t="str">
        <f ca="1">IF(ROWS($1:474)&lt;=SUMPRODUCT((CritG)*1),ROWS($1:474),"")</f>
        <v/>
      </c>
      <c r="U476" s="2" t="str">
        <f t="array" aca="1" ref="U476" ca="1">IF($T476="","",INDEX(Client,SMALL(IF(CritG*1&gt;0,ROW(INDIRECT("$1:$"&amp;DD-ROW($B$3)+1))),ROWS($1:474))))</f>
        <v/>
      </c>
      <c r="V476" s="25" t="str">
        <f t="array" aca="1" ref="V476" ca="1">IF($T476="","",INDEX(Comd,SMALL(IF(CritG*1&gt;0,ROW(INDIRECT("$1:$"&amp;DD-ROW($B$3)+1))),ROWS($1:474))))</f>
        <v/>
      </c>
      <c r="W476" s="4" t="str">
        <f t="array" aca="1" ref="W476" ca="1">IF($T476="","",INDEX(Prix,SMALL(IF(CritG*1&gt;0,ROW(INDIRECT("$1:$"&amp;DD-ROW($B$3)+1))),ROWS($1:474))))</f>
        <v/>
      </c>
    </row>
    <row r="477" spans="20:23" ht="18.75" customHeight="1" x14ac:dyDescent="0.25">
      <c r="T477" s="3" t="str">
        <f ca="1">IF(ROWS($1:475)&lt;=SUMPRODUCT((CritG)*1),ROWS($1:475),"")</f>
        <v/>
      </c>
      <c r="U477" s="2" t="str">
        <f t="array" aca="1" ref="U477" ca="1">IF($T477="","",INDEX(Client,SMALL(IF(CritG*1&gt;0,ROW(INDIRECT("$1:$"&amp;DD-ROW($B$3)+1))),ROWS($1:475))))</f>
        <v/>
      </c>
      <c r="V477" s="25" t="str">
        <f t="array" aca="1" ref="V477" ca="1">IF($T477="","",INDEX(Comd,SMALL(IF(CritG*1&gt;0,ROW(INDIRECT("$1:$"&amp;DD-ROW($B$3)+1))),ROWS($1:475))))</f>
        <v/>
      </c>
      <c r="W477" s="4" t="str">
        <f t="array" aca="1" ref="W477" ca="1">IF($T477="","",INDEX(Prix,SMALL(IF(CritG*1&gt;0,ROW(INDIRECT("$1:$"&amp;DD-ROW($B$3)+1))),ROWS($1:475))))</f>
        <v/>
      </c>
    </row>
    <row r="478" spans="20:23" ht="18.75" customHeight="1" x14ac:dyDescent="0.25">
      <c r="T478" s="3" t="str">
        <f ca="1">IF(ROWS($1:476)&lt;=SUMPRODUCT((CritG)*1),ROWS($1:476),"")</f>
        <v/>
      </c>
      <c r="U478" s="2" t="str">
        <f t="array" aca="1" ref="U478" ca="1">IF($T478="","",INDEX(Client,SMALL(IF(CritG*1&gt;0,ROW(INDIRECT("$1:$"&amp;DD-ROW($B$3)+1))),ROWS($1:476))))</f>
        <v/>
      </c>
      <c r="V478" s="25" t="str">
        <f t="array" aca="1" ref="V478" ca="1">IF($T478="","",INDEX(Comd,SMALL(IF(CritG*1&gt;0,ROW(INDIRECT("$1:$"&amp;DD-ROW($B$3)+1))),ROWS($1:476))))</f>
        <v/>
      </c>
      <c r="W478" s="4" t="str">
        <f t="array" aca="1" ref="W478" ca="1">IF($T478="","",INDEX(Prix,SMALL(IF(CritG*1&gt;0,ROW(INDIRECT("$1:$"&amp;DD-ROW($B$3)+1))),ROWS($1:476))))</f>
        <v/>
      </c>
    </row>
    <row r="479" spans="20:23" ht="18.75" customHeight="1" x14ac:dyDescent="0.25">
      <c r="T479" s="3" t="str">
        <f ca="1">IF(ROWS($1:477)&lt;=SUMPRODUCT((CritG)*1),ROWS($1:477),"")</f>
        <v/>
      </c>
      <c r="U479" s="2" t="str">
        <f t="array" aca="1" ref="U479" ca="1">IF($T479="","",INDEX(Client,SMALL(IF(CritG*1&gt;0,ROW(INDIRECT("$1:$"&amp;DD-ROW($B$3)+1))),ROWS($1:477))))</f>
        <v/>
      </c>
      <c r="V479" s="25" t="str">
        <f t="array" aca="1" ref="V479" ca="1">IF($T479="","",INDEX(Comd,SMALL(IF(CritG*1&gt;0,ROW(INDIRECT("$1:$"&amp;DD-ROW($B$3)+1))),ROWS($1:477))))</f>
        <v/>
      </c>
      <c r="W479" s="4" t="str">
        <f t="array" aca="1" ref="W479" ca="1">IF($T479="","",INDEX(Prix,SMALL(IF(CritG*1&gt;0,ROW(INDIRECT("$1:$"&amp;DD-ROW($B$3)+1))),ROWS($1:477))))</f>
        <v/>
      </c>
    </row>
    <row r="480" spans="20:23" ht="18.75" customHeight="1" x14ac:dyDescent="0.25">
      <c r="T480" s="3" t="str">
        <f ca="1">IF(ROWS($1:478)&lt;=SUMPRODUCT((CritG)*1),ROWS($1:478),"")</f>
        <v/>
      </c>
      <c r="U480" s="2" t="str">
        <f t="array" aca="1" ref="U480" ca="1">IF($T480="","",INDEX(Client,SMALL(IF(CritG*1&gt;0,ROW(INDIRECT("$1:$"&amp;DD-ROW($B$3)+1))),ROWS($1:478))))</f>
        <v/>
      </c>
      <c r="V480" s="25" t="str">
        <f t="array" aca="1" ref="V480" ca="1">IF($T480="","",INDEX(Comd,SMALL(IF(CritG*1&gt;0,ROW(INDIRECT("$1:$"&amp;DD-ROW($B$3)+1))),ROWS($1:478))))</f>
        <v/>
      </c>
      <c r="W480" s="4" t="str">
        <f t="array" aca="1" ref="W480" ca="1">IF($T480="","",INDEX(Prix,SMALL(IF(CritG*1&gt;0,ROW(INDIRECT("$1:$"&amp;DD-ROW($B$3)+1))),ROWS($1:478))))</f>
        <v/>
      </c>
    </row>
    <row r="481" spans="20:23" ht="18.75" customHeight="1" x14ac:dyDescent="0.25">
      <c r="T481" s="3" t="str">
        <f ca="1">IF(ROWS($1:479)&lt;=SUMPRODUCT((CritG)*1),ROWS($1:479),"")</f>
        <v/>
      </c>
      <c r="U481" s="2" t="str">
        <f t="array" aca="1" ref="U481" ca="1">IF($T481="","",INDEX(Client,SMALL(IF(CritG*1&gt;0,ROW(INDIRECT("$1:$"&amp;DD-ROW($B$3)+1))),ROWS($1:479))))</f>
        <v/>
      </c>
      <c r="V481" s="25" t="str">
        <f t="array" aca="1" ref="V481" ca="1">IF($T481="","",INDEX(Comd,SMALL(IF(CritG*1&gt;0,ROW(INDIRECT("$1:$"&amp;DD-ROW($B$3)+1))),ROWS($1:479))))</f>
        <v/>
      </c>
      <c r="W481" s="4" t="str">
        <f t="array" aca="1" ref="W481" ca="1">IF($T481="","",INDEX(Prix,SMALL(IF(CritG*1&gt;0,ROW(INDIRECT("$1:$"&amp;DD-ROW($B$3)+1))),ROWS($1:479))))</f>
        <v/>
      </c>
    </row>
    <row r="482" spans="20:23" ht="18.75" customHeight="1" x14ac:dyDescent="0.25">
      <c r="T482" s="3" t="str">
        <f ca="1">IF(ROWS($1:480)&lt;=SUMPRODUCT((CritG)*1),ROWS($1:480),"")</f>
        <v/>
      </c>
      <c r="U482" s="2" t="str">
        <f t="array" aca="1" ref="U482" ca="1">IF($T482="","",INDEX(Client,SMALL(IF(CritG*1&gt;0,ROW(INDIRECT("$1:$"&amp;DD-ROW($B$3)+1))),ROWS($1:480))))</f>
        <v/>
      </c>
      <c r="V482" s="25" t="str">
        <f t="array" aca="1" ref="V482" ca="1">IF($T482="","",INDEX(Comd,SMALL(IF(CritG*1&gt;0,ROW(INDIRECT("$1:$"&amp;DD-ROW($B$3)+1))),ROWS($1:480))))</f>
        <v/>
      </c>
      <c r="W482" s="4" t="str">
        <f t="array" aca="1" ref="W482" ca="1">IF($T482="","",INDEX(Prix,SMALL(IF(CritG*1&gt;0,ROW(INDIRECT("$1:$"&amp;DD-ROW($B$3)+1))),ROWS($1:480))))</f>
        <v/>
      </c>
    </row>
    <row r="483" spans="20:23" ht="18.75" customHeight="1" x14ac:dyDescent="0.25">
      <c r="T483" s="3" t="str">
        <f ca="1">IF(ROWS($1:481)&lt;=SUMPRODUCT((CritG)*1),ROWS($1:481),"")</f>
        <v/>
      </c>
      <c r="U483" s="2" t="str">
        <f t="array" aca="1" ref="U483" ca="1">IF($T483="","",INDEX(Client,SMALL(IF(CritG*1&gt;0,ROW(INDIRECT("$1:$"&amp;DD-ROW($B$3)+1))),ROWS($1:481))))</f>
        <v/>
      </c>
      <c r="V483" s="25" t="str">
        <f t="array" aca="1" ref="V483" ca="1">IF($T483="","",INDEX(Comd,SMALL(IF(CritG*1&gt;0,ROW(INDIRECT("$1:$"&amp;DD-ROW($B$3)+1))),ROWS($1:481))))</f>
        <v/>
      </c>
      <c r="W483" s="4" t="str">
        <f t="array" aca="1" ref="W483" ca="1">IF($T483="","",INDEX(Prix,SMALL(IF(CritG*1&gt;0,ROW(INDIRECT("$1:$"&amp;DD-ROW($B$3)+1))),ROWS($1:481))))</f>
        <v/>
      </c>
    </row>
    <row r="484" spans="20:23" ht="18.75" customHeight="1" x14ac:dyDescent="0.25">
      <c r="T484" s="3" t="str">
        <f ca="1">IF(ROWS($1:482)&lt;=SUMPRODUCT((CritG)*1),ROWS($1:482),"")</f>
        <v/>
      </c>
      <c r="U484" s="2" t="str">
        <f t="array" aca="1" ref="U484" ca="1">IF($T484="","",INDEX(Client,SMALL(IF(CritG*1&gt;0,ROW(INDIRECT("$1:$"&amp;DD-ROW($B$3)+1))),ROWS($1:482))))</f>
        <v/>
      </c>
      <c r="V484" s="25" t="str">
        <f t="array" aca="1" ref="V484" ca="1">IF($T484="","",INDEX(Comd,SMALL(IF(CritG*1&gt;0,ROW(INDIRECT("$1:$"&amp;DD-ROW($B$3)+1))),ROWS($1:482))))</f>
        <v/>
      </c>
      <c r="W484" s="4" t="str">
        <f t="array" aca="1" ref="W484" ca="1">IF($T484="","",INDEX(Prix,SMALL(IF(CritG*1&gt;0,ROW(INDIRECT("$1:$"&amp;DD-ROW($B$3)+1))),ROWS($1:482))))</f>
        <v/>
      </c>
    </row>
    <row r="485" spans="20:23" ht="18.75" customHeight="1" x14ac:dyDescent="0.25">
      <c r="T485" s="3" t="str">
        <f ca="1">IF(ROWS($1:483)&lt;=SUMPRODUCT((CritG)*1),ROWS($1:483),"")</f>
        <v/>
      </c>
      <c r="U485" s="2" t="str">
        <f t="array" aca="1" ref="U485" ca="1">IF($T485="","",INDEX(Client,SMALL(IF(CritG*1&gt;0,ROW(INDIRECT("$1:$"&amp;DD-ROW($B$3)+1))),ROWS($1:483))))</f>
        <v/>
      </c>
      <c r="V485" s="25" t="str">
        <f t="array" aca="1" ref="V485" ca="1">IF($T485="","",INDEX(Comd,SMALL(IF(CritG*1&gt;0,ROW(INDIRECT("$1:$"&amp;DD-ROW($B$3)+1))),ROWS($1:483))))</f>
        <v/>
      </c>
      <c r="W485" s="4" t="str">
        <f t="array" aca="1" ref="W485" ca="1">IF($T485="","",INDEX(Prix,SMALL(IF(CritG*1&gt;0,ROW(INDIRECT("$1:$"&amp;DD-ROW($B$3)+1))),ROWS($1:483))))</f>
        <v/>
      </c>
    </row>
    <row r="486" spans="20:23" ht="18.75" customHeight="1" x14ac:dyDescent="0.25">
      <c r="T486" s="3" t="str">
        <f ca="1">IF(ROWS($1:484)&lt;=SUMPRODUCT((CritG)*1),ROWS($1:484),"")</f>
        <v/>
      </c>
      <c r="U486" s="2" t="str">
        <f t="array" aca="1" ref="U486" ca="1">IF($T486="","",INDEX(Client,SMALL(IF(CritG*1&gt;0,ROW(INDIRECT("$1:$"&amp;DD-ROW($B$3)+1))),ROWS($1:484))))</f>
        <v/>
      </c>
      <c r="V486" s="25" t="str">
        <f t="array" aca="1" ref="V486" ca="1">IF($T486="","",INDEX(Comd,SMALL(IF(CritG*1&gt;0,ROW(INDIRECT("$1:$"&amp;DD-ROW($B$3)+1))),ROWS($1:484))))</f>
        <v/>
      </c>
      <c r="W486" s="4" t="str">
        <f t="array" aca="1" ref="W486" ca="1">IF($T486="","",INDEX(Prix,SMALL(IF(CritG*1&gt;0,ROW(INDIRECT("$1:$"&amp;DD-ROW($B$3)+1))),ROWS($1:484))))</f>
        <v/>
      </c>
    </row>
    <row r="487" spans="20:23" ht="18.75" customHeight="1" x14ac:dyDescent="0.25">
      <c r="T487" s="3" t="str">
        <f ca="1">IF(ROWS($1:485)&lt;=SUMPRODUCT((CritG)*1),ROWS($1:485),"")</f>
        <v/>
      </c>
      <c r="U487" s="2" t="str">
        <f t="array" aca="1" ref="U487" ca="1">IF($T487="","",INDEX(Client,SMALL(IF(CritG*1&gt;0,ROW(INDIRECT("$1:$"&amp;DD-ROW($B$3)+1))),ROWS($1:485))))</f>
        <v/>
      </c>
      <c r="V487" s="25" t="str">
        <f t="array" aca="1" ref="V487" ca="1">IF($T487="","",INDEX(Comd,SMALL(IF(CritG*1&gt;0,ROW(INDIRECT("$1:$"&amp;DD-ROW($B$3)+1))),ROWS($1:485))))</f>
        <v/>
      </c>
      <c r="W487" s="4" t="str">
        <f t="array" aca="1" ref="W487" ca="1">IF($T487="","",INDEX(Prix,SMALL(IF(CritG*1&gt;0,ROW(INDIRECT("$1:$"&amp;DD-ROW($B$3)+1))),ROWS($1:485))))</f>
        <v/>
      </c>
    </row>
    <row r="488" spans="20:23" ht="18.75" customHeight="1" x14ac:dyDescent="0.25">
      <c r="T488" s="3" t="str">
        <f ca="1">IF(ROWS($1:486)&lt;=SUMPRODUCT((CritG)*1),ROWS($1:486),"")</f>
        <v/>
      </c>
      <c r="U488" s="2" t="str">
        <f t="array" aca="1" ref="U488" ca="1">IF($T488="","",INDEX(Client,SMALL(IF(CritG*1&gt;0,ROW(INDIRECT("$1:$"&amp;DD-ROW($B$3)+1))),ROWS($1:486))))</f>
        <v/>
      </c>
      <c r="V488" s="25" t="str">
        <f t="array" aca="1" ref="V488" ca="1">IF($T488="","",INDEX(Comd,SMALL(IF(CritG*1&gt;0,ROW(INDIRECT("$1:$"&amp;DD-ROW($B$3)+1))),ROWS($1:486))))</f>
        <v/>
      </c>
      <c r="W488" s="4" t="str">
        <f t="array" aca="1" ref="W488" ca="1">IF($T488="","",INDEX(Prix,SMALL(IF(CritG*1&gt;0,ROW(INDIRECT("$1:$"&amp;DD-ROW($B$3)+1))),ROWS($1:486))))</f>
        <v/>
      </c>
    </row>
    <row r="489" spans="20:23" ht="18.75" customHeight="1" x14ac:dyDescent="0.25">
      <c r="T489" s="3" t="str">
        <f ca="1">IF(ROWS($1:487)&lt;=SUMPRODUCT((CritG)*1),ROWS($1:487),"")</f>
        <v/>
      </c>
      <c r="U489" s="2" t="str">
        <f t="array" aca="1" ref="U489" ca="1">IF($T489="","",INDEX(Client,SMALL(IF(CritG*1&gt;0,ROW(INDIRECT("$1:$"&amp;DD-ROW($B$3)+1))),ROWS($1:487))))</f>
        <v/>
      </c>
      <c r="V489" s="25" t="str">
        <f t="array" aca="1" ref="V489" ca="1">IF($T489="","",INDEX(Comd,SMALL(IF(CritG*1&gt;0,ROW(INDIRECT("$1:$"&amp;DD-ROW($B$3)+1))),ROWS($1:487))))</f>
        <v/>
      </c>
      <c r="W489" s="4" t="str">
        <f t="array" aca="1" ref="W489" ca="1">IF($T489="","",INDEX(Prix,SMALL(IF(CritG*1&gt;0,ROW(INDIRECT("$1:$"&amp;DD-ROW($B$3)+1))),ROWS($1:487))))</f>
        <v/>
      </c>
    </row>
    <row r="490" spans="20:23" ht="18.75" customHeight="1" x14ac:dyDescent="0.25">
      <c r="T490" s="3" t="str">
        <f ca="1">IF(ROWS($1:488)&lt;=SUMPRODUCT((CritG)*1),ROWS($1:488),"")</f>
        <v/>
      </c>
      <c r="U490" s="2" t="str">
        <f t="array" aca="1" ref="U490" ca="1">IF($T490="","",INDEX(Client,SMALL(IF(CritG*1&gt;0,ROW(INDIRECT("$1:$"&amp;DD-ROW($B$3)+1))),ROWS($1:488))))</f>
        <v/>
      </c>
      <c r="V490" s="25" t="str">
        <f t="array" aca="1" ref="V490" ca="1">IF($T490="","",INDEX(Comd,SMALL(IF(CritG*1&gt;0,ROW(INDIRECT("$1:$"&amp;DD-ROW($B$3)+1))),ROWS($1:488))))</f>
        <v/>
      </c>
      <c r="W490" s="4" t="str">
        <f t="array" aca="1" ref="W490" ca="1">IF($T490="","",INDEX(Prix,SMALL(IF(CritG*1&gt;0,ROW(INDIRECT("$1:$"&amp;DD-ROW($B$3)+1))),ROWS($1:488))))</f>
        <v/>
      </c>
    </row>
    <row r="491" spans="20:23" ht="18.75" customHeight="1" x14ac:dyDescent="0.25">
      <c r="T491" s="3" t="str">
        <f ca="1">IF(ROWS($1:489)&lt;=SUMPRODUCT((CritG)*1),ROWS($1:489),"")</f>
        <v/>
      </c>
      <c r="U491" s="2" t="str">
        <f t="array" aca="1" ref="U491" ca="1">IF($T491="","",INDEX(Client,SMALL(IF(CritG*1&gt;0,ROW(INDIRECT("$1:$"&amp;DD-ROW($B$3)+1))),ROWS($1:489))))</f>
        <v/>
      </c>
      <c r="V491" s="25" t="str">
        <f t="array" aca="1" ref="V491" ca="1">IF($T491="","",INDEX(Comd,SMALL(IF(CritG*1&gt;0,ROW(INDIRECT("$1:$"&amp;DD-ROW($B$3)+1))),ROWS($1:489))))</f>
        <v/>
      </c>
      <c r="W491" s="4" t="str">
        <f t="array" aca="1" ref="W491" ca="1">IF($T491="","",INDEX(Prix,SMALL(IF(CritG*1&gt;0,ROW(INDIRECT("$1:$"&amp;DD-ROW($B$3)+1))),ROWS($1:489))))</f>
        <v/>
      </c>
    </row>
    <row r="492" spans="20:23" ht="18.75" customHeight="1" x14ac:dyDescent="0.25">
      <c r="T492" s="3" t="str">
        <f ca="1">IF(ROWS($1:490)&lt;=SUMPRODUCT((CritG)*1),ROWS($1:490),"")</f>
        <v/>
      </c>
      <c r="U492" s="2" t="str">
        <f t="array" aca="1" ref="U492" ca="1">IF($T492="","",INDEX(Client,SMALL(IF(CritG*1&gt;0,ROW(INDIRECT("$1:$"&amp;DD-ROW($B$3)+1))),ROWS($1:490))))</f>
        <v/>
      </c>
      <c r="V492" s="25" t="str">
        <f t="array" aca="1" ref="V492" ca="1">IF($T492="","",INDEX(Comd,SMALL(IF(CritG*1&gt;0,ROW(INDIRECT("$1:$"&amp;DD-ROW($B$3)+1))),ROWS($1:490))))</f>
        <v/>
      </c>
      <c r="W492" s="4" t="str">
        <f t="array" aca="1" ref="W492" ca="1">IF($T492="","",INDEX(Prix,SMALL(IF(CritG*1&gt;0,ROW(INDIRECT("$1:$"&amp;DD-ROW($B$3)+1))),ROWS($1:490))))</f>
        <v/>
      </c>
    </row>
    <row r="493" spans="20:23" ht="18.75" customHeight="1" x14ac:dyDescent="0.25">
      <c r="T493" s="3" t="str">
        <f ca="1">IF(ROWS($1:491)&lt;=SUMPRODUCT((CritG)*1),ROWS($1:491),"")</f>
        <v/>
      </c>
      <c r="U493" s="2" t="str">
        <f t="array" aca="1" ref="U493" ca="1">IF($T493="","",INDEX(Client,SMALL(IF(CritG*1&gt;0,ROW(INDIRECT("$1:$"&amp;DD-ROW($B$3)+1))),ROWS($1:491))))</f>
        <v/>
      </c>
      <c r="V493" s="25" t="str">
        <f t="array" aca="1" ref="V493" ca="1">IF($T493="","",INDEX(Comd,SMALL(IF(CritG*1&gt;0,ROW(INDIRECT("$1:$"&amp;DD-ROW($B$3)+1))),ROWS($1:491))))</f>
        <v/>
      </c>
      <c r="W493" s="4" t="str">
        <f t="array" aca="1" ref="W493" ca="1">IF($T493="","",INDEX(Prix,SMALL(IF(CritG*1&gt;0,ROW(INDIRECT("$1:$"&amp;DD-ROW($B$3)+1))),ROWS($1:491))))</f>
        <v/>
      </c>
    </row>
    <row r="494" spans="20:23" ht="18.75" customHeight="1" x14ac:dyDescent="0.25">
      <c r="T494" s="3" t="str">
        <f ca="1">IF(ROWS($1:492)&lt;=SUMPRODUCT((CritG)*1),ROWS($1:492),"")</f>
        <v/>
      </c>
      <c r="U494" s="2" t="str">
        <f t="array" aca="1" ref="U494" ca="1">IF($T494="","",INDEX(Client,SMALL(IF(CritG*1&gt;0,ROW(INDIRECT("$1:$"&amp;DD-ROW($B$3)+1))),ROWS($1:492))))</f>
        <v/>
      </c>
      <c r="V494" s="25" t="str">
        <f t="array" aca="1" ref="V494" ca="1">IF($T494="","",INDEX(Comd,SMALL(IF(CritG*1&gt;0,ROW(INDIRECT("$1:$"&amp;DD-ROW($B$3)+1))),ROWS($1:492))))</f>
        <v/>
      </c>
      <c r="W494" s="4" t="str">
        <f t="array" aca="1" ref="W494" ca="1">IF($T494="","",INDEX(Prix,SMALL(IF(CritG*1&gt;0,ROW(INDIRECT("$1:$"&amp;DD-ROW($B$3)+1))),ROWS($1:492))))</f>
        <v/>
      </c>
    </row>
    <row r="495" spans="20:23" ht="18.75" customHeight="1" x14ac:dyDescent="0.25">
      <c r="T495" s="3" t="str">
        <f ca="1">IF(ROWS($1:493)&lt;=SUMPRODUCT((CritG)*1),ROWS($1:493),"")</f>
        <v/>
      </c>
      <c r="U495" s="2" t="str">
        <f t="array" aca="1" ref="U495" ca="1">IF($T495="","",INDEX(Client,SMALL(IF(CritG*1&gt;0,ROW(INDIRECT("$1:$"&amp;DD-ROW($B$3)+1))),ROWS($1:493))))</f>
        <v/>
      </c>
      <c r="V495" s="25" t="str">
        <f t="array" aca="1" ref="V495" ca="1">IF($T495="","",INDEX(Comd,SMALL(IF(CritG*1&gt;0,ROW(INDIRECT("$1:$"&amp;DD-ROW($B$3)+1))),ROWS($1:493))))</f>
        <v/>
      </c>
      <c r="W495" s="4" t="str">
        <f t="array" aca="1" ref="W495" ca="1">IF($T495="","",INDEX(Prix,SMALL(IF(CritG*1&gt;0,ROW(INDIRECT("$1:$"&amp;DD-ROW($B$3)+1))),ROWS($1:493))))</f>
        <v/>
      </c>
    </row>
    <row r="496" spans="20:23" ht="18.75" customHeight="1" x14ac:dyDescent="0.25">
      <c r="T496" s="3" t="str">
        <f ca="1">IF(ROWS($1:494)&lt;=SUMPRODUCT((CritG)*1),ROWS($1:494),"")</f>
        <v/>
      </c>
      <c r="U496" s="2" t="str">
        <f t="array" aca="1" ref="U496" ca="1">IF($T496="","",INDEX(Client,SMALL(IF(CritG*1&gt;0,ROW(INDIRECT("$1:$"&amp;DD-ROW($B$3)+1))),ROWS($1:494))))</f>
        <v/>
      </c>
      <c r="V496" s="25" t="str">
        <f t="array" aca="1" ref="V496" ca="1">IF($T496="","",INDEX(Comd,SMALL(IF(CritG*1&gt;0,ROW(INDIRECT("$1:$"&amp;DD-ROW($B$3)+1))),ROWS($1:494))))</f>
        <v/>
      </c>
      <c r="W496" s="4" t="str">
        <f t="array" aca="1" ref="W496" ca="1">IF($T496="","",INDEX(Prix,SMALL(IF(CritG*1&gt;0,ROW(INDIRECT("$1:$"&amp;DD-ROW($B$3)+1))),ROWS($1:494))))</f>
        <v/>
      </c>
    </row>
    <row r="497" spans="20:23" ht="18.75" customHeight="1" x14ac:dyDescent="0.25">
      <c r="T497" s="3" t="str">
        <f ca="1">IF(ROWS($1:495)&lt;=SUMPRODUCT((CritG)*1),ROWS($1:495),"")</f>
        <v/>
      </c>
      <c r="U497" s="2" t="str">
        <f t="array" aca="1" ref="U497" ca="1">IF($T497="","",INDEX(Client,SMALL(IF(CritG*1&gt;0,ROW(INDIRECT("$1:$"&amp;DD-ROW($B$3)+1))),ROWS($1:495))))</f>
        <v/>
      </c>
      <c r="V497" s="25" t="str">
        <f t="array" aca="1" ref="V497" ca="1">IF($T497="","",INDEX(Comd,SMALL(IF(CritG*1&gt;0,ROW(INDIRECT("$1:$"&amp;DD-ROW($B$3)+1))),ROWS($1:495))))</f>
        <v/>
      </c>
      <c r="W497" s="4" t="str">
        <f t="array" aca="1" ref="W497" ca="1">IF($T497="","",INDEX(Prix,SMALL(IF(CritG*1&gt;0,ROW(INDIRECT("$1:$"&amp;DD-ROW($B$3)+1))),ROWS($1:495))))</f>
        <v/>
      </c>
    </row>
    <row r="498" spans="20:23" ht="18.75" customHeight="1" x14ac:dyDescent="0.25">
      <c r="T498" s="3" t="str">
        <f ca="1">IF(ROWS($1:496)&lt;=SUMPRODUCT((CritG)*1),ROWS($1:496),"")</f>
        <v/>
      </c>
      <c r="U498" s="2" t="str">
        <f t="array" aca="1" ref="U498" ca="1">IF($T498="","",INDEX(Client,SMALL(IF(CritG*1&gt;0,ROW(INDIRECT("$1:$"&amp;DD-ROW($B$3)+1))),ROWS($1:496))))</f>
        <v/>
      </c>
      <c r="V498" s="25" t="str">
        <f t="array" aca="1" ref="V498" ca="1">IF($T498="","",INDEX(Comd,SMALL(IF(CritG*1&gt;0,ROW(INDIRECT("$1:$"&amp;DD-ROW($B$3)+1))),ROWS($1:496))))</f>
        <v/>
      </c>
      <c r="W498" s="4" t="str">
        <f t="array" aca="1" ref="W498" ca="1">IF($T498="","",INDEX(Prix,SMALL(IF(CritG*1&gt;0,ROW(INDIRECT("$1:$"&amp;DD-ROW($B$3)+1))),ROWS($1:496))))</f>
        <v/>
      </c>
    </row>
    <row r="499" spans="20:23" ht="18.75" customHeight="1" x14ac:dyDescent="0.25">
      <c r="T499" s="3" t="str">
        <f ca="1">IF(ROWS($1:497)&lt;=SUMPRODUCT((CritG)*1),ROWS($1:497),"")</f>
        <v/>
      </c>
      <c r="U499" s="2" t="str">
        <f t="array" aca="1" ref="U499" ca="1">IF($T499="","",INDEX(Client,SMALL(IF(CritG*1&gt;0,ROW(INDIRECT("$1:$"&amp;DD-ROW($B$3)+1))),ROWS($1:497))))</f>
        <v/>
      </c>
      <c r="V499" s="25" t="str">
        <f t="array" aca="1" ref="V499" ca="1">IF($T499="","",INDEX(Comd,SMALL(IF(CritG*1&gt;0,ROW(INDIRECT("$1:$"&amp;DD-ROW($B$3)+1))),ROWS($1:497))))</f>
        <v/>
      </c>
      <c r="W499" s="4" t="str">
        <f t="array" aca="1" ref="W499" ca="1">IF($T499="","",INDEX(Prix,SMALL(IF(CritG*1&gt;0,ROW(INDIRECT("$1:$"&amp;DD-ROW($B$3)+1))),ROWS($1:497))))</f>
        <v/>
      </c>
    </row>
    <row r="500" spans="20:23" ht="18.75" customHeight="1" x14ac:dyDescent="0.25">
      <c r="T500" s="3" t="str">
        <f ca="1">IF(ROWS($1:498)&lt;=SUMPRODUCT((CritG)*1),ROWS($1:498),"")</f>
        <v/>
      </c>
      <c r="U500" s="2" t="str">
        <f t="array" aca="1" ref="U500" ca="1">IF($T500="","",INDEX(Client,SMALL(IF(CritG*1&gt;0,ROW(INDIRECT("$1:$"&amp;DD-ROW($B$3)+1))),ROWS($1:498))))</f>
        <v/>
      </c>
      <c r="V500" s="25" t="str">
        <f t="array" aca="1" ref="V500" ca="1">IF($T500="","",INDEX(Comd,SMALL(IF(CritG*1&gt;0,ROW(INDIRECT("$1:$"&amp;DD-ROW($B$3)+1))),ROWS($1:498))))</f>
        <v/>
      </c>
      <c r="W500" s="4" t="str">
        <f t="array" aca="1" ref="W500" ca="1">IF($T500="","",INDEX(Prix,SMALL(IF(CritG*1&gt;0,ROW(INDIRECT("$1:$"&amp;DD-ROW($B$3)+1))),ROWS($1:498))))</f>
        <v/>
      </c>
    </row>
    <row r="501" spans="20:23" ht="18.75" customHeight="1" x14ac:dyDescent="0.25">
      <c r="T501" s="3" t="str">
        <f ca="1">IF(ROWS($1:499)&lt;=SUMPRODUCT((CritG)*1),ROWS($1:499),"")</f>
        <v/>
      </c>
      <c r="U501" s="2" t="str">
        <f t="array" aca="1" ref="U501" ca="1">IF($T501="","",INDEX(Client,SMALL(IF(CritG*1&gt;0,ROW(INDIRECT("$1:$"&amp;DD-ROW($B$3)+1))),ROWS($1:499))))</f>
        <v/>
      </c>
      <c r="V501" s="25" t="str">
        <f t="array" aca="1" ref="V501" ca="1">IF($T501="","",INDEX(Comd,SMALL(IF(CritG*1&gt;0,ROW(INDIRECT("$1:$"&amp;DD-ROW($B$3)+1))),ROWS($1:499))))</f>
        <v/>
      </c>
      <c r="W501" s="4" t="str">
        <f t="array" aca="1" ref="W501" ca="1">IF($T501="","",INDEX(Prix,SMALL(IF(CritG*1&gt;0,ROW(INDIRECT("$1:$"&amp;DD-ROW($B$3)+1))),ROWS($1:499))))</f>
        <v/>
      </c>
    </row>
    <row r="502" spans="20:23" ht="18.75" customHeight="1" x14ac:dyDescent="0.25">
      <c r="T502" s="3" t="str">
        <f ca="1">IF(ROWS($1:500)&lt;=SUMPRODUCT((CritG)*1),ROWS($1:500),"")</f>
        <v/>
      </c>
      <c r="U502" s="2" t="str">
        <f t="array" aca="1" ref="U502" ca="1">IF($T502="","",INDEX(Client,SMALL(IF(CritG*1&gt;0,ROW(INDIRECT("$1:$"&amp;DD-ROW($B$3)+1))),ROWS($1:500))))</f>
        <v/>
      </c>
      <c r="V502" s="25" t="str">
        <f t="array" aca="1" ref="V502" ca="1">IF($T502="","",INDEX(Comd,SMALL(IF(CritG*1&gt;0,ROW(INDIRECT("$1:$"&amp;DD-ROW($B$3)+1))),ROWS($1:500))))</f>
        <v/>
      </c>
      <c r="W502" s="4" t="str">
        <f t="array" aca="1" ref="W502" ca="1">IF($T502="","",INDEX(Prix,SMALL(IF(CritG*1&gt;0,ROW(INDIRECT("$1:$"&amp;DD-ROW($B$3)+1))),ROWS($1:500))))</f>
        <v/>
      </c>
    </row>
  </sheetData>
  <mergeCells count="8">
    <mergeCell ref="J16:K16"/>
    <mergeCell ref="J4:K4"/>
    <mergeCell ref="O3:P4"/>
    <mergeCell ref="H2:K2"/>
    <mergeCell ref="J7:K7"/>
    <mergeCell ref="J10:K10"/>
    <mergeCell ref="J11:K11"/>
    <mergeCell ref="J13:K13"/>
  </mergeCells>
  <conditionalFormatting sqref="J16:K16">
    <cfRule type="cellIs" dxfId="26" priority="29" operator="notEqual">
      <formula>""</formula>
    </cfRule>
  </conditionalFormatting>
  <conditionalFormatting sqref="K9">
    <cfRule type="expression" dxfId="25" priority="9">
      <formula>AND($H$9="OK",$K$8&lt;&gt;"")</formula>
    </cfRule>
    <cfRule type="expression" dxfId="24" priority="33">
      <formula>AND($H9="OK",$K8&lt;&gt;"",$K9&lt;$J9)</formula>
    </cfRule>
  </conditionalFormatting>
  <conditionalFormatting sqref="J10:K10">
    <cfRule type="cellIs" dxfId="23" priority="27" operator="notEqual">
      <formula>""</formula>
    </cfRule>
  </conditionalFormatting>
  <conditionalFormatting sqref="K15">
    <cfRule type="expression" dxfId="22" priority="21">
      <formula>AND($H15="OK",$K14&lt;&gt;"",$K15&lt;$J15)</formula>
    </cfRule>
    <cfRule type="expression" dxfId="21" priority="26">
      <formula>AND($H$15="OK",$K$14&lt;&gt;"")</formula>
    </cfRule>
  </conditionalFormatting>
  <conditionalFormatting sqref="H9">
    <cfRule type="cellIs" dxfId="20" priority="24" operator="equal">
      <formula>"Non"</formula>
    </cfRule>
    <cfRule type="cellIs" dxfId="19" priority="25" operator="equal">
      <formula>"OK"</formula>
    </cfRule>
  </conditionalFormatting>
  <conditionalFormatting sqref="H15">
    <cfRule type="cellIs" dxfId="18" priority="22" operator="equal">
      <formula>"Non"</formula>
    </cfRule>
    <cfRule type="cellIs" dxfId="17" priority="23" operator="equal">
      <formula>"OK"</formula>
    </cfRule>
  </conditionalFormatting>
  <conditionalFormatting sqref="B3:D1048576">
    <cfRule type="expression" dxfId="16" priority="18">
      <formula>AND($B3&lt;&gt;"",MOD(ROW(),2)=1)</formula>
    </cfRule>
    <cfRule type="expression" dxfId="15" priority="20">
      <formula>AND($B3&lt;&gt;"",MOD(ROW(),2)=0)</formula>
    </cfRule>
  </conditionalFormatting>
  <conditionalFormatting sqref="A3:A1048576 E3:E1048576">
    <cfRule type="expression" dxfId="14" priority="17">
      <formula>$B3&lt;&gt;""</formula>
    </cfRule>
  </conditionalFormatting>
  <conditionalFormatting sqref="J7:K7">
    <cfRule type="expression" dxfId="13" priority="15">
      <formula>$H$9="OK"</formula>
    </cfRule>
  </conditionalFormatting>
  <conditionalFormatting sqref="J13:K13">
    <cfRule type="expression" dxfId="12" priority="14">
      <formula>$H$15="OK"</formula>
    </cfRule>
  </conditionalFormatting>
  <conditionalFormatting sqref="J8">
    <cfRule type="expression" dxfId="11" priority="13">
      <formula>$H$9="OK"</formula>
    </cfRule>
  </conditionalFormatting>
  <conditionalFormatting sqref="K8">
    <cfRule type="expression" dxfId="10" priority="11">
      <formula>$H$9="OK"</formula>
    </cfRule>
  </conditionalFormatting>
  <conditionalFormatting sqref="J9">
    <cfRule type="expression" dxfId="9" priority="10">
      <formula>$H$9="OK"</formula>
    </cfRule>
  </conditionalFormatting>
  <conditionalFormatting sqref="J14:K14">
    <cfRule type="expression" dxfId="8" priority="8">
      <formula>$H$15="OK"</formula>
    </cfRule>
  </conditionalFormatting>
  <conditionalFormatting sqref="J15">
    <cfRule type="expression" dxfId="7" priority="7">
      <formula>$H$15="OK"</formula>
    </cfRule>
  </conditionalFormatting>
  <conditionalFormatting sqref="P2">
    <cfRule type="expression" dxfId="6" priority="6">
      <formula>MATCH(ChT,type,0)=3</formula>
    </cfRule>
  </conditionalFormatting>
  <conditionalFormatting sqref="T3:W1048576">
    <cfRule type="expression" dxfId="5" priority="4">
      <formula>AND($T3&lt;&gt;"",MOD($T3,2)=1)</formula>
    </cfRule>
    <cfRule type="expression" dxfId="4" priority="5">
      <formula>AND($T3&lt;&gt;"",MOD($T3,2)=0)</formula>
    </cfRule>
  </conditionalFormatting>
  <conditionalFormatting sqref="S3:S1048576">
    <cfRule type="expression" dxfId="3" priority="3">
      <formula>$T3&lt;&gt;""</formula>
    </cfRule>
  </conditionalFormatting>
  <conditionalFormatting sqref="X3:X1048576">
    <cfRule type="expression" dxfId="2" priority="2">
      <formula>$T3&lt;&gt;""</formula>
    </cfRule>
  </conditionalFormatting>
  <conditionalFormatting sqref="O3:P4">
    <cfRule type="cellIs" dxfId="1" priority="1" operator="notEqual">
      <formula>""</formula>
    </cfRule>
  </conditionalFormatting>
  <dataValidations count="6">
    <dataValidation type="list" allowBlank="1" showInputMessage="1" showErrorMessage="1" sqref="J7">
      <formula1>NbC</formula1>
    </dataValidation>
    <dataValidation type="list" allowBlank="1" showInputMessage="1" showErrorMessage="1" sqref="J11">
      <formula1>"ET,OU"</formula1>
    </dataValidation>
    <dataValidation type="decimal" operator="greaterThan" allowBlank="1" showInputMessage="1" showErrorMessage="1" errorTitle="Valeur 2" error="Valeur 2_x000a_doit etre plus grande que la Valeur 1_x000a_Valeur 2 &gt; Valeur 1" prompt="Valeur 2_x000a_doit etre plus grande que la Valeur 1_x000a_Valeur 2 &gt; Valeur 1" sqref="K9 K15">
      <formula1>$J9</formula1>
    </dataValidation>
    <dataValidation type="list" allowBlank="1" showInputMessage="1" showErrorMessage="1" sqref="J4:K4">
      <formula1>type</formula1>
    </dataValidation>
    <dataValidation type="list" allowBlank="1" showInputMessage="1" showErrorMessage="1" sqref="J13:K13">
      <formula1>NbP</formula1>
    </dataValidation>
    <dataValidation type="list" allowBlank="1" showInputMessage="1" showErrorMessage="1" sqref="H9 H15">
      <formula1>"OK,Non"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showGridLines="0" workbookViewId="0">
      <selection activeCell="B13" sqref="B13"/>
    </sheetView>
  </sheetViews>
  <sheetFormatPr defaultRowHeight="12.75" x14ac:dyDescent="0.25"/>
  <cols>
    <col min="1" max="1" width="18.83203125" customWidth="1"/>
    <col min="2" max="2" width="26.5" customWidth="1"/>
    <col min="3" max="3" width="22.6640625" customWidth="1"/>
    <col min="4" max="4" width="18.5" customWidth="1"/>
  </cols>
  <sheetData>
    <row r="1" spans="1:4" x14ac:dyDescent="0.25">
      <c r="A1" s="5" t="s">
        <v>37</v>
      </c>
      <c r="B1" s="5" t="s">
        <v>40</v>
      </c>
      <c r="C1" s="5" t="s">
        <v>39</v>
      </c>
      <c r="D1" s="5" t="s">
        <v>69</v>
      </c>
    </row>
    <row r="2" spans="1:4" x14ac:dyDescent="0.25">
      <c r="A2" s="38" t="s">
        <v>38</v>
      </c>
      <c r="B2" s="36" t="s">
        <v>43</v>
      </c>
      <c r="C2" s="37" t="s">
        <v>51</v>
      </c>
      <c r="D2" s="35" t="s">
        <v>61</v>
      </c>
    </row>
    <row r="3" spans="1:4" x14ac:dyDescent="0.25">
      <c r="A3" s="38" t="s">
        <v>71</v>
      </c>
      <c r="B3" s="36" t="s">
        <v>44</v>
      </c>
      <c r="C3" s="37" t="s">
        <v>52</v>
      </c>
      <c r="D3" s="35" t="s">
        <v>63</v>
      </c>
    </row>
    <row r="4" spans="1:4" x14ac:dyDescent="0.25">
      <c r="A4" s="38" t="s">
        <v>39</v>
      </c>
      <c r="B4" s="36" t="s">
        <v>41</v>
      </c>
      <c r="C4" s="37" t="s">
        <v>53</v>
      </c>
      <c r="D4" s="35" t="s">
        <v>62</v>
      </c>
    </row>
    <row r="5" spans="1:4" x14ac:dyDescent="0.25">
      <c r="B5" s="36" t="s">
        <v>42</v>
      </c>
      <c r="C5" s="37" t="s">
        <v>54</v>
      </c>
      <c r="D5" s="35" t="s">
        <v>64</v>
      </c>
    </row>
    <row r="6" spans="1:4" x14ac:dyDescent="0.25">
      <c r="B6" s="36" t="s">
        <v>45</v>
      </c>
      <c r="C6" s="37" t="s">
        <v>55</v>
      </c>
      <c r="D6" s="35" t="s">
        <v>65</v>
      </c>
    </row>
    <row r="7" spans="1:4" x14ac:dyDescent="0.25">
      <c r="B7" s="36" t="s">
        <v>46</v>
      </c>
      <c r="C7" s="37" t="s">
        <v>56</v>
      </c>
      <c r="D7" s="35" t="s">
        <v>66</v>
      </c>
    </row>
    <row r="8" spans="1:4" x14ac:dyDescent="0.25">
      <c r="B8" s="36" t="s">
        <v>73</v>
      </c>
      <c r="C8" s="37" t="s">
        <v>47</v>
      </c>
      <c r="D8" s="35" t="s">
        <v>67</v>
      </c>
    </row>
    <row r="9" spans="1:4" x14ac:dyDescent="0.25">
      <c r="B9" s="36" t="s">
        <v>74</v>
      </c>
      <c r="C9" s="37" t="s">
        <v>48</v>
      </c>
      <c r="D9" s="35" t="s">
        <v>68</v>
      </c>
    </row>
    <row r="10" spans="1:4" x14ac:dyDescent="0.25">
      <c r="B10" s="36" t="s">
        <v>75</v>
      </c>
      <c r="C10" s="37" t="s">
        <v>49</v>
      </c>
    </row>
    <row r="11" spans="1:4" x14ac:dyDescent="0.25">
      <c r="B11" s="36" t="s">
        <v>76</v>
      </c>
      <c r="C11" s="3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2</vt:i4>
      </vt:variant>
      <vt:variant>
        <vt:lpstr>Adlandırılmış Aralıklar</vt:lpstr>
      </vt:variant>
      <vt:variant>
        <vt:i4>13</vt:i4>
      </vt:variant>
    </vt:vector>
  </HeadingPairs>
  <TitlesOfParts>
    <vt:vector size="15" baseType="lpstr">
      <vt:lpstr>BD</vt:lpstr>
      <vt:lpstr>Data</vt:lpstr>
      <vt:lpstr>ChC</vt:lpstr>
      <vt:lpstr>Choix</vt:lpstr>
      <vt:lpstr>ChP</vt:lpstr>
      <vt:lpstr>ChT</vt:lpstr>
      <vt:lpstr>Cont1</vt:lpstr>
      <vt:lpstr>Cont2</vt:lpstr>
      <vt:lpstr>NbC</vt:lpstr>
      <vt:lpstr>NbP</vt:lpstr>
      <vt:lpstr>type</vt:lpstr>
      <vt:lpstr>ValC1</vt:lpstr>
      <vt:lpstr>ValC2</vt:lpstr>
      <vt:lpstr>ValP1</vt:lpstr>
      <vt:lpstr>ValP2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Sbn</dc:creator>
  <cp:lastModifiedBy>Sbn</cp:lastModifiedBy>
  <dcterms:created xsi:type="dcterms:W3CDTF">2016-08-09T10:48:56Z</dcterms:created>
  <dcterms:modified xsi:type="dcterms:W3CDTF">2016-08-10T16:09:49Z</dcterms:modified>
</cp:coreProperties>
</file>