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0235" windowHeight="7995"/>
  </bookViews>
  <sheets>
    <sheet name="Page" sheetId="1" r:id="rId1"/>
  </sheets>
  <definedNames>
    <definedName name="aL">Page!$J$16</definedName>
    <definedName name="aP">Page!$S$16</definedName>
    <definedName name="bL">Page!$J$17</definedName>
    <definedName name="bP">Page!$S$17</definedName>
    <definedName name="x">OFFSET(Page!$B$4,,,COUNT(Page!$B$4:$B$20),1)</definedName>
    <definedName name="y">OFFSET(Page!$C$4,,,COUNT(Page!$B$4:$B$20),1)</definedName>
  </definedNames>
  <calcPr calcId="125725"/>
</workbook>
</file>

<file path=xl/calcChain.xml><?xml version="1.0" encoding="utf-8"?>
<calcChain xmlns="http://schemas.openxmlformats.org/spreadsheetml/2006/main">
  <c r="U19" i="1"/>
  <c r="L19"/>
  <c r="AB504"/>
  <c r="AB503"/>
  <c r="AB502"/>
  <c r="AB501"/>
  <c r="AB500"/>
  <c r="AB499"/>
  <c r="AB498"/>
  <c r="AB497"/>
  <c r="AB496"/>
  <c r="AB495"/>
  <c r="AB494"/>
  <c r="AB493"/>
  <c r="AB492"/>
  <c r="AB491"/>
  <c r="AB490"/>
  <c r="AB489"/>
  <c r="AB488"/>
  <c r="AB487"/>
  <c r="AB486"/>
  <c r="AB485"/>
  <c r="AB484"/>
  <c r="AB483"/>
  <c r="AB482"/>
  <c r="AB481"/>
  <c r="AB480"/>
  <c r="AB479"/>
  <c r="AB478"/>
  <c r="AB477"/>
  <c r="AB476"/>
  <c r="AB475"/>
  <c r="AB474"/>
  <c r="AB473"/>
  <c r="AB472"/>
  <c r="AB471"/>
  <c r="AB470"/>
  <c r="AB469"/>
  <c r="AB468"/>
  <c r="AB467"/>
  <c r="AB466"/>
  <c r="AB465"/>
  <c r="AB464"/>
  <c r="AB463"/>
  <c r="AB462"/>
  <c r="AB461"/>
  <c r="AB460"/>
  <c r="AB459"/>
  <c r="AB458"/>
  <c r="AB457"/>
  <c r="AB456"/>
  <c r="AB455"/>
  <c r="AB454"/>
  <c r="AB453"/>
  <c r="AB452"/>
  <c r="AB451"/>
  <c r="AB450"/>
  <c r="AB449"/>
  <c r="AB448"/>
  <c r="AB447"/>
  <c r="AB446"/>
  <c r="AB445"/>
  <c r="AB444"/>
  <c r="AB443"/>
  <c r="AB442"/>
  <c r="AB441"/>
  <c r="AB440"/>
  <c r="AB439"/>
  <c r="AB438"/>
  <c r="AB437"/>
  <c r="AB436"/>
  <c r="AB435"/>
  <c r="AB434"/>
  <c r="AB433"/>
  <c r="AB432"/>
  <c r="AB431"/>
  <c r="AB430"/>
  <c r="AB429"/>
  <c r="AB428"/>
  <c r="AB427"/>
  <c r="AB426"/>
  <c r="AB425"/>
  <c r="AB424"/>
  <c r="AB423"/>
  <c r="AB422"/>
  <c r="AB421"/>
  <c r="AB420"/>
  <c r="AB419"/>
  <c r="AB418"/>
  <c r="AB417"/>
  <c r="AB416"/>
  <c r="AB415"/>
  <c r="AB414"/>
  <c r="AB413"/>
  <c r="AB412"/>
  <c r="AB411"/>
  <c r="AB410"/>
  <c r="AB409"/>
  <c r="AB408"/>
  <c r="AB407"/>
  <c r="AB406"/>
  <c r="AB405"/>
  <c r="AB404"/>
  <c r="AB403"/>
  <c r="AB402"/>
  <c r="AB401"/>
  <c r="AB400"/>
  <c r="AB399"/>
  <c r="AB398"/>
  <c r="AB397"/>
  <c r="AB396"/>
  <c r="AB395"/>
  <c r="AB394"/>
  <c r="AB393"/>
  <c r="AB392"/>
  <c r="AB391"/>
  <c r="AB390"/>
  <c r="AB389"/>
  <c r="AB388"/>
  <c r="AB387"/>
  <c r="AB386"/>
  <c r="AB385"/>
  <c r="AB384"/>
  <c r="AB383"/>
  <c r="AB382"/>
  <c r="AB381"/>
  <c r="AB380"/>
  <c r="AB379"/>
  <c r="AB378"/>
  <c r="AB377"/>
  <c r="AB376"/>
  <c r="AB375"/>
  <c r="AB374"/>
  <c r="AB373"/>
  <c r="AB372"/>
  <c r="AB371"/>
  <c r="AB370"/>
  <c r="AB369"/>
  <c r="AB368"/>
  <c r="AB367"/>
  <c r="AB366"/>
  <c r="AB365"/>
  <c r="AB364"/>
  <c r="AB363"/>
  <c r="AB362"/>
  <c r="AB361"/>
  <c r="AB360"/>
  <c r="AB359"/>
  <c r="AB358"/>
  <c r="AB357"/>
  <c r="AB356"/>
  <c r="AB355"/>
  <c r="AB354"/>
  <c r="AB353"/>
  <c r="AB352"/>
  <c r="AB351"/>
  <c r="AB350"/>
  <c r="AB349"/>
  <c r="AB348"/>
  <c r="AB347"/>
  <c r="AB346"/>
  <c r="AB345"/>
  <c r="AB344"/>
  <c r="AB343"/>
  <c r="AB342"/>
  <c r="AB341"/>
  <c r="AB340"/>
  <c r="AB339"/>
  <c r="AB338"/>
  <c r="AB337"/>
  <c r="AB336"/>
  <c r="AB335"/>
  <c r="AB334"/>
  <c r="AB333"/>
  <c r="AB332"/>
  <c r="AB331"/>
  <c r="AB330"/>
  <c r="AB329"/>
  <c r="AB328"/>
  <c r="AB327"/>
  <c r="AB326"/>
  <c r="AB325"/>
  <c r="AB324"/>
  <c r="AB323"/>
  <c r="AB322"/>
  <c r="AB321"/>
  <c r="AB320"/>
  <c r="AB319"/>
  <c r="AB318"/>
  <c r="AB317"/>
  <c r="AB316"/>
  <c r="AB315"/>
  <c r="AB314"/>
  <c r="AB313"/>
  <c r="AB312"/>
  <c r="AB311"/>
  <c r="AB310"/>
  <c r="AB309"/>
  <c r="AB308"/>
  <c r="AB307"/>
  <c r="AB306"/>
  <c r="AB305"/>
  <c r="AB304"/>
  <c r="AB303"/>
  <c r="AB302"/>
  <c r="AB301"/>
  <c r="AB300"/>
  <c r="AB299"/>
  <c r="AB298"/>
  <c r="AB297"/>
  <c r="AB296"/>
  <c r="AB295"/>
  <c r="AB294"/>
  <c r="AB293"/>
  <c r="AB292"/>
  <c r="AB291"/>
  <c r="AB290"/>
  <c r="AB289"/>
  <c r="AB288"/>
  <c r="AB287"/>
  <c r="AB286"/>
  <c r="AB285"/>
  <c r="AB284"/>
  <c r="AB283"/>
  <c r="AB282"/>
  <c r="AB281"/>
  <c r="AB280"/>
  <c r="AB279"/>
  <c r="AB278"/>
  <c r="AB277"/>
  <c r="AB276"/>
  <c r="AB275"/>
  <c r="AB274"/>
  <c r="AB273"/>
  <c r="AB272"/>
  <c r="AB271"/>
  <c r="AB270"/>
  <c r="AB269"/>
  <c r="AB268"/>
  <c r="AB267"/>
  <c r="AB266"/>
  <c r="AB265"/>
  <c r="AB264"/>
  <c r="AB263"/>
  <c r="AB262"/>
  <c r="AB261"/>
  <c r="AB260"/>
  <c r="AB259"/>
  <c r="AB258"/>
  <c r="AB257"/>
  <c r="AB256"/>
  <c r="AB255"/>
  <c r="AB254"/>
  <c r="AB253"/>
  <c r="AB252"/>
  <c r="AB251"/>
  <c r="AB250"/>
  <c r="AB249"/>
  <c r="AB248"/>
  <c r="AB247"/>
  <c r="AB246"/>
  <c r="AB245"/>
  <c r="AB244"/>
  <c r="AB243"/>
  <c r="AB242"/>
  <c r="AB241"/>
  <c r="AB240"/>
  <c r="AB239"/>
  <c r="AB238"/>
  <c r="AB237"/>
  <c r="AB236"/>
  <c r="AB235"/>
  <c r="AB234"/>
  <c r="AB233"/>
  <c r="AB232"/>
  <c r="AB231"/>
  <c r="AB230"/>
  <c r="AB229"/>
  <c r="AB228"/>
  <c r="AB227"/>
  <c r="AB226"/>
  <c r="AB225"/>
  <c r="AB224"/>
  <c r="AB223"/>
  <c r="AB222"/>
  <c r="AB221"/>
  <c r="AB220"/>
  <c r="AB219"/>
  <c r="AB218"/>
  <c r="AB217"/>
  <c r="AB216"/>
  <c r="AB215"/>
  <c r="AB214"/>
  <c r="AB213"/>
  <c r="AB212"/>
  <c r="AB211"/>
  <c r="AB210"/>
  <c r="AB209"/>
  <c r="AB208"/>
  <c r="AB207"/>
  <c r="AB206"/>
  <c r="AB205"/>
  <c r="AB204"/>
  <c r="AB203"/>
  <c r="AB202"/>
  <c r="AB201"/>
  <c r="AB200"/>
  <c r="AB199"/>
  <c r="AB198"/>
  <c r="AB197"/>
  <c r="AB196"/>
  <c r="AB195"/>
  <c r="AB194"/>
  <c r="AB193"/>
  <c r="AB192"/>
  <c r="AB191"/>
  <c r="AB190"/>
  <c r="AB189"/>
  <c r="AB188"/>
  <c r="AB187"/>
  <c r="AB186"/>
  <c r="AB185"/>
  <c r="AB184"/>
  <c r="AB183"/>
  <c r="AB182"/>
  <c r="AB181"/>
  <c r="AB180"/>
  <c r="AB179"/>
  <c r="AB178"/>
  <c r="AB177"/>
  <c r="AB176"/>
  <c r="AB175"/>
  <c r="AB174"/>
  <c r="AB173"/>
  <c r="AB172"/>
  <c r="AB171"/>
  <c r="AB170"/>
  <c r="AB169"/>
  <c r="AB168"/>
  <c r="AB167"/>
  <c r="AB166"/>
  <c r="AB165"/>
  <c r="AB164"/>
  <c r="AB163"/>
  <c r="AB162"/>
  <c r="AB161"/>
  <c r="AB160"/>
  <c r="AB159"/>
  <c r="AB158"/>
  <c r="AB157"/>
  <c r="AB156"/>
  <c r="AB155"/>
  <c r="AB154"/>
  <c r="AB153"/>
  <c r="AB152"/>
  <c r="AB151"/>
  <c r="AB150"/>
  <c r="AB149"/>
  <c r="AB148"/>
  <c r="AB147"/>
  <c r="AB146"/>
  <c r="AB145"/>
  <c r="AB144"/>
  <c r="AB143"/>
  <c r="AB142"/>
  <c r="AB141"/>
  <c r="AB140"/>
  <c r="AB139"/>
  <c r="AB138"/>
  <c r="AB137"/>
  <c r="AB136"/>
  <c r="AB135"/>
  <c r="AB134"/>
  <c r="AB133"/>
  <c r="AB132"/>
  <c r="AB131"/>
  <c r="AB130"/>
  <c r="AB129"/>
  <c r="AB128"/>
  <c r="AB127"/>
  <c r="AB126"/>
  <c r="AB125"/>
  <c r="AB124"/>
  <c r="AB123"/>
  <c r="AB122"/>
  <c r="AB121"/>
  <c r="AB120"/>
  <c r="AB119"/>
  <c r="AB118"/>
  <c r="AB117"/>
  <c r="AB116"/>
  <c r="AB115"/>
  <c r="AB114"/>
  <c r="AB113"/>
  <c r="AB112"/>
  <c r="AB111"/>
  <c r="AB110"/>
  <c r="AB109"/>
  <c r="AB108"/>
  <c r="AB107"/>
  <c r="AB106"/>
  <c r="AB105"/>
  <c r="AB104"/>
  <c r="AB103"/>
  <c r="AB102"/>
  <c r="AB101"/>
  <c r="AB100"/>
  <c r="AB99"/>
  <c r="AB98"/>
  <c r="AB97"/>
  <c r="AB96"/>
  <c r="AB95"/>
  <c r="AB94"/>
  <c r="AB93"/>
  <c r="AB92"/>
  <c r="AB91"/>
  <c r="AB90"/>
  <c r="AB89"/>
  <c r="AB88"/>
  <c r="AB87"/>
  <c r="AB86"/>
  <c r="AB85"/>
  <c r="AB84"/>
  <c r="AB83"/>
  <c r="AB82"/>
  <c r="AB81"/>
  <c r="AB80"/>
  <c r="AB79"/>
  <c r="AB78"/>
  <c r="AB77"/>
  <c r="AB76"/>
  <c r="AB75"/>
  <c r="AB74"/>
  <c r="AB73"/>
  <c r="AB72"/>
  <c r="AB71"/>
  <c r="AB70"/>
  <c r="AB69"/>
  <c r="AB68"/>
  <c r="AB67"/>
  <c r="AB66"/>
  <c r="AB65"/>
  <c r="AB64"/>
  <c r="AB63"/>
  <c r="AB62"/>
  <c r="AB61"/>
  <c r="AB60"/>
  <c r="AB59"/>
  <c r="AB58"/>
  <c r="AB57"/>
  <c r="AB56"/>
  <c r="AB55"/>
  <c r="AB54"/>
  <c r="AB53"/>
  <c r="AB52"/>
  <c r="AB51"/>
  <c r="AB50"/>
  <c r="AB49"/>
  <c r="AB48"/>
  <c r="AB47"/>
  <c r="AB46"/>
  <c r="AB45"/>
  <c r="AB44"/>
  <c r="AB43"/>
  <c r="AB42"/>
  <c r="AB41"/>
  <c r="AB40"/>
  <c r="AB39"/>
  <c r="AB38"/>
  <c r="AB37"/>
  <c r="AB36"/>
  <c r="AB35"/>
  <c r="AB34"/>
  <c r="AB33"/>
  <c r="AB32"/>
  <c r="AB31"/>
  <c r="AB30"/>
  <c r="AB29"/>
  <c r="AB28"/>
  <c r="AB27"/>
  <c r="AB26"/>
  <c r="AB25"/>
  <c r="AB24"/>
  <c r="AB23"/>
  <c r="AB22"/>
  <c r="AB21"/>
  <c r="AB20"/>
  <c r="AB19"/>
  <c r="AB18"/>
  <c r="AB17"/>
  <c r="AB16"/>
  <c r="AB15"/>
  <c r="AB14"/>
  <c r="AB13"/>
  <c r="AB12"/>
  <c r="AB11"/>
  <c r="AB10"/>
  <c r="AB9"/>
  <c r="AB8"/>
  <c r="AB7"/>
  <c r="AB6"/>
  <c r="AB5"/>
  <c r="AB4"/>
  <c r="S17"/>
  <c r="S16"/>
  <c r="J17"/>
  <c r="J16"/>
  <c r="J2"/>
  <c r="S2"/>
  <c r="L17" l="1"/>
  <c r="U17"/>
  <c r="Z438"/>
  <c r="AA502"/>
  <c r="AA19"/>
  <c r="Z22"/>
  <c r="AA39"/>
  <c r="AA51"/>
  <c r="Z54"/>
  <c r="AA71"/>
  <c r="AA83"/>
  <c r="Z86"/>
  <c r="AA103"/>
  <c r="AA115"/>
  <c r="Z118"/>
  <c r="AA135"/>
  <c r="AA147"/>
  <c r="Z150"/>
  <c r="AA167"/>
  <c r="AA179"/>
  <c r="Z182"/>
  <c r="AA199"/>
  <c r="AA211"/>
  <c r="Z214"/>
  <c r="AA231"/>
  <c r="AA243"/>
  <c r="Z246"/>
  <c r="AA263"/>
  <c r="AA275"/>
  <c r="AA291"/>
  <c r="AA307"/>
  <c r="AA323"/>
  <c r="AA339"/>
  <c r="AA355"/>
  <c r="AA371"/>
  <c r="AA387"/>
  <c r="AA403"/>
  <c r="AA419"/>
  <c r="AA435"/>
  <c r="AA451"/>
  <c r="AA467"/>
  <c r="AA483"/>
  <c r="AA499"/>
  <c r="AA7"/>
  <c r="AA15"/>
  <c r="AA27"/>
  <c r="Z30"/>
  <c r="AA47"/>
  <c r="AA59"/>
  <c r="Z62"/>
  <c r="AA79"/>
  <c r="AA91"/>
  <c r="Z94"/>
  <c r="AA111"/>
  <c r="AA123"/>
  <c r="Z126"/>
  <c r="AA143"/>
  <c r="AA155"/>
  <c r="Z158"/>
  <c r="AA175"/>
  <c r="AA187"/>
  <c r="Z190"/>
  <c r="AA207"/>
  <c r="AA219"/>
  <c r="Z222"/>
  <c r="AA239"/>
  <c r="AA251"/>
  <c r="Z254"/>
  <c r="AA271"/>
  <c r="AA287"/>
  <c r="AA303"/>
  <c r="AA319"/>
  <c r="AA335"/>
  <c r="AA351"/>
  <c r="AA367"/>
  <c r="AA383"/>
  <c r="AA399"/>
  <c r="AA415"/>
  <c r="AA431"/>
  <c r="AA447"/>
  <c r="AA463"/>
  <c r="AA479"/>
  <c r="AA495"/>
  <c r="Z6"/>
  <c r="AA23"/>
  <c r="AA35"/>
  <c r="Z38"/>
  <c r="AA55"/>
  <c r="AA67"/>
  <c r="Z70"/>
  <c r="AA87"/>
  <c r="AA99"/>
  <c r="Z102"/>
  <c r="AA119"/>
  <c r="AA131"/>
  <c r="Z134"/>
  <c r="AA151"/>
  <c r="AA163"/>
  <c r="Z166"/>
  <c r="AA183"/>
  <c r="AA195"/>
  <c r="Z198"/>
  <c r="AA215"/>
  <c r="AA227"/>
  <c r="Z230"/>
  <c r="AA247"/>
  <c r="AA259"/>
  <c r="Z262"/>
  <c r="AA283"/>
  <c r="AA299"/>
  <c r="AA315"/>
  <c r="AA331"/>
  <c r="AA347"/>
  <c r="AA363"/>
  <c r="AA379"/>
  <c r="AA395"/>
  <c r="AA411"/>
  <c r="AA427"/>
  <c r="AA443"/>
  <c r="AA459"/>
  <c r="AA475"/>
  <c r="AA491"/>
  <c r="AA11"/>
  <c r="Z14"/>
  <c r="AA31"/>
  <c r="AA43"/>
  <c r="Z46"/>
  <c r="AA63"/>
  <c r="AA75"/>
  <c r="Z78"/>
  <c r="AA95"/>
  <c r="AA107"/>
  <c r="Z110"/>
  <c r="AA127"/>
  <c r="AA139"/>
  <c r="Z142"/>
  <c r="AA159"/>
  <c r="AA171"/>
  <c r="Z174"/>
  <c r="AA191"/>
  <c r="AA203"/>
  <c r="Z206"/>
  <c r="AA223"/>
  <c r="AA235"/>
  <c r="Z238"/>
  <c r="AA255"/>
  <c r="AA267"/>
  <c r="Z270"/>
  <c r="AA279"/>
  <c r="AA295"/>
  <c r="AA311"/>
  <c r="AA327"/>
  <c r="AA343"/>
  <c r="AA359"/>
  <c r="AA375"/>
  <c r="AA391"/>
  <c r="AA407"/>
  <c r="AA423"/>
  <c r="AA439"/>
  <c r="AA455"/>
  <c r="AA471"/>
  <c r="AA487"/>
  <c r="AA503"/>
  <c r="Z278"/>
  <c r="Z286"/>
  <c r="Z294"/>
  <c r="Z302"/>
  <c r="Z310"/>
  <c r="Z318"/>
  <c r="Z326"/>
  <c r="Z334"/>
  <c r="Z342"/>
  <c r="Z350"/>
  <c r="Z358"/>
  <c r="Z366"/>
  <c r="Z374"/>
  <c r="Z382"/>
  <c r="Z390"/>
  <c r="Z398"/>
  <c r="Z406"/>
  <c r="Z414"/>
  <c r="Z422"/>
  <c r="Z430"/>
  <c r="Z4"/>
  <c r="Z501"/>
  <c r="Z497"/>
  <c r="Z493"/>
  <c r="Z489"/>
  <c r="Z485"/>
  <c r="Z481"/>
  <c r="Z477"/>
  <c r="Z473"/>
  <c r="Z469"/>
  <c r="Z465"/>
  <c r="Z461"/>
  <c r="Z457"/>
  <c r="Z453"/>
  <c r="Z449"/>
  <c r="Z445"/>
  <c r="Z441"/>
  <c r="Z437"/>
  <c r="Z433"/>
  <c r="Z429"/>
  <c r="Z425"/>
  <c r="Z421"/>
  <c r="Z417"/>
  <c r="Z413"/>
  <c r="Z409"/>
  <c r="Z405"/>
  <c r="Z401"/>
  <c r="Z397"/>
  <c r="Z393"/>
  <c r="Z389"/>
  <c r="Z385"/>
  <c r="Z381"/>
  <c r="Z377"/>
  <c r="Z373"/>
  <c r="Z369"/>
  <c r="Z365"/>
  <c r="Z361"/>
  <c r="Z357"/>
  <c r="Z353"/>
  <c r="Z349"/>
  <c r="Z345"/>
  <c r="Z341"/>
  <c r="Z337"/>
  <c r="Z333"/>
  <c r="Z329"/>
  <c r="Z325"/>
  <c r="Z321"/>
  <c r="Z317"/>
  <c r="Z313"/>
  <c r="Z309"/>
  <c r="Z305"/>
  <c r="Z301"/>
  <c r="Z297"/>
  <c r="Z293"/>
  <c r="Z289"/>
  <c r="Z285"/>
  <c r="Z281"/>
  <c r="Z277"/>
  <c r="Z273"/>
  <c r="Z269"/>
  <c r="Z265"/>
  <c r="Z261"/>
  <c r="Z257"/>
  <c r="Z253"/>
  <c r="Z249"/>
  <c r="Z245"/>
  <c r="Z241"/>
  <c r="Z237"/>
  <c r="Z233"/>
  <c r="Z229"/>
  <c r="Z225"/>
  <c r="Z221"/>
  <c r="Z217"/>
  <c r="Z213"/>
  <c r="Z209"/>
  <c r="Z205"/>
  <c r="Z201"/>
  <c r="Z197"/>
  <c r="Z193"/>
  <c r="Z189"/>
  <c r="Z185"/>
  <c r="Z181"/>
  <c r="Z177"/>
  <c r="Z173"/>
  <c r="Z169"/>
  <c r="Z165"/>
  <c r="Z161"/>
  <c r="Z157"/>
  <c r="Z153"/>
  <c r="Z149"/>
  <c r="Z145"/>
  <c r="Z141"/>
  <c r="Z137"/>
  <c r="Z133"/>
  <c r="Z129"/>
  <c r="Z125"/>
  <c r="Z121"/>
  <c r="Z117"/>
  <c r="Z113"/>
  <c r="Z109"/>
  <c r="Z105"/>
  <c r="Z101"/>
  <c r="Z97"/>
  <c r="Z93"/>
  <c r="Z89"/>
  <c r="Z85"/>
  <c r="Z81"/>
  <c r="Z77"/>
  <c r="Z73"/>
  <c r="Z69"/>
  <c r="Z65"/>
  <c r="Z61"/>
  <c r="Z57"/>
  <c r="Z53"/>
  <c r="Z49"/>
  <c r="Z45"/>
  <c r="Z41"/>
  <c r="Z37"/>
  <c r="Z33"/>
  <c r="Z29"/>
  <c r="Z25"/>
  <c r="Z21"/>
  <c r="Z17"/>
  <c r="Z13"/>
  <c r="Z9"/>
  <c r="Z5"/>
  <c r="Z494"/>
  <c r="Z482"/>
  <c r="Z470"/>
  <c r="Z458"/>
  <c r="Z446"/>
  <c r="Z504"/>
  <c r="Z500"/>
  <c r="Z496"/>
  <c r="Z492"/>
  <c r="Z488"/>
  <c r="Z484"/>
  <c r="Z480"/>
  <c r="Z476"/>
  <c r="Z472"/>
  <c r="Z468"/>
  <c r="Z464"/>
  <c r="Z460"/>
  <c r="Z456"/>
  <c r="Z452"/>
  <c r="Z448"/>
  <c r="Z444"/>
  <c r="Z440"/>
  <c r="Z436"/>
  <c r="Z432"/>
  <c r="Z428"/>
  <c r="Z424"/>
  <c r="Z420"/>
  <c r="Z416"/>
  <c r="Z412"/>
  <c r="Z408"/>
  <c r="Z404"/>
  <c r="Z400"/>
  <c r="Z396"/>
  <c r="Z392"/>
  <c r="Z388"/>
  <c r="Z384"/>
  <c r="Z380"/>
  <c r="Z376"/>
  <c r="Z372"/>
  <c r="Z368"/>
  <c r="Z364"/>
  <c r="Z360"/>
  <c r="Z356"/>
  <c r="Z352"/>
  <c r="Z348"/>
  <c r="Z344"/>
  <c r="Z340"/>
  <c r="Z336"/>
  <c r="Z332"/>
  <c r="Z328"/>
  <c r="Z324"/>
  <c r="Z320"/>
  <c r="Z316"/>
  <c r="Z312"/>
  <c r="Z308"/>
  <c r="Z304"/>
  <c r="Z300"/>
  <c r="Z296"/>
  <c r="Z292"/>
  <c r="Z288"/>
  <c r="Z284"/>
  <c r="Z280"/>
  <c r="Z276"/>
  <c r="Z272"/>
  <c r="Z268"/>
  <c r="Z264"/>
  <c r="Z260"/>
  <c r="Z256"/>
  <c r="Z252"/>
  <c r="Z248"/>
  <c r="Z244"/>
  <c r="Z240"/>
  <c r="Z236"/>
  <c r="Z232"/>
  <c r="Z228"/>
  <c r="Z224"/>
  <c r="Z220"/>
  <c r="Z216"/>
  <c r="Z212"/>
  <c r="Z208"/>
  <c r="Z204"/>
  <c r="Z200"/>
  <c r="Z196"/>
  <c r="Z192"/>
  <c r="Z188"/>
  <c r="Z184"/>
  <c r="Z180"/>
  <c r="Z176"/>
  <c r="Z172"/>
  <c r="Z168"/>
  <c r="Z164"/>
  <c r="Z160"/>
  <c r="Z156"/>
  <c r="Z152"/>
  <c r="Z148"/>
  <c r="Z144"/>
  <c r="Z140"/>
  <c r="Z136"/>
  <c r="Z132"/>
  <c r="Z128"/>
  <c r="Z124"/>
  <c r="Z120"/>
  <c r="Z116"/>
  <c r="Z112"/>
  <c r="Z108"/>
  <c r="Z104"/>
  <c r="Z100"/>
  <c r="Z96"/>
  <c r="Z92"/>
  <c r="Z88"/>
  <c r="Z84"/>
  <c r="Z80"/>
  <c r="Z76"/>
  <c r="Z72"/>
  <c r="Z68"/>
  <c r="Z64"/>
  <c r="Z60"/>
  <c r="Z56"/>
  <c r="Z52"/>
  <c r="Z48"/>
  <c r="Z44"/>
  <c r="Z40"/>
  <c r="Z36"/>
  <c r="Z32"/>
  <c r="Z28"/>
  <c r="Z24"/>
  <c r="Z20"/>
  <c r="Z16"/>
  <c r="Z12"/>
  <c r="Z8"/>
  <c r="Z498"/>
  <c r="Z490"/>
  <c r="Z486"/>
  <c r="Z466"/>
  <c r="Z454"/>
  <c r="Z442"/>
  <c r="Z503"/>
  <c r="Z499"/>
  <c r="Z495"/>
  <c r="Z491"/>
  <c r="Z487"/>
  <c r="Z483"/>
  <c r="Z479"/>
  <c r="Z475"/>
  <c r="Z471"/>
  <c r="Z467"/>
  <c r="Z463"/>
  <c r="Z459"/>
  <c r="Z455"/>
  <c r="Z451"/>
  <c r="Z447"/>
  <c r="Z443"/>
  <c r="Z439"/>
  <c r="Z435"/>
  <c r="Z431"/>
  <c r="Z427"/>
  <c r="Z423"/>
  <c r="Z419"/>
  <c r="Z415"/>
  <c r="Z411"/>
  <c r="Z407"/>
  <c r="Z403"/>
  <c r="Z399"/>
  <c r="Z395"/>
  <c r="Z391"/>
  <c r="Z387"/>
  <c r="Z383"/>
  <c r="Z379"/>
  <c r="Z375"/>
  <c r="Z371"/>
  <c r="Z367"/>
  <c r="Z363"/>
  <c r="Z359"/>
  <c r="Z355"/>
  <c r="Z351"/>
  <c r="Z347"/>
  <c r="Z343"/>
  <c r="Z339"/>
  <c r="Z335"/>
  <c r="Z331"/>
  <c r="Z327"/>
  <c r="Z323"/>
  <c r="Z319"/>
  <c r="Z315"/>
  <c r="Z311"/>
  <c r="Z307"/>
  <c r="Z303"/>
  <c r="Z299"/>
  <c r="Z295"/>
  <c r="Z291"/>
  <c r="Z287"/>
  <c r="Z283"/>
  <c r="Z279"/>
  <c r="Z275"/>
  <c r="Z271"/>
  <c r="Z267"/>
  <c r="Z263"/>
  <c r="Z259"/>
  <c r="Z255"/>
  <c r="Z251"/>
  <c r="Z247"/>
  <c r="Z243"/>
  <c r="Z239"/>
  <c r="Z235"/>
  <c r="Z231"/>
  <c r="Z227"/>
  <c r="Z223"/>
  <c r="Z219"/>
  <c r="Z215"/>
  <c r="Z211"/>
  <c r="Z207"/>
  <c r="Z203"/>
  <c r="Z199"/>
  <c r="Z195"/>
  <c r="Z191"/>
  <c r="Z187"/>
  <c r="Z183"/>
  <c r="Z179"/>
  <c r="Z175"/>
  <c r="Z171"/>
  <c r="Z167"/>
  <c r="Z163"/>
  <c r="Z159"/>
  <c r="Z155"/>
  <c r="Z151"/>
  <c r="Z147"/>
  <c r="Z143"/>
  <c r="Z139"/>
  <c r="Z135"/>
  <c r="Z131"/>
  <c r="Z127"/>
  <c r="Z123"/>
  <c r="Z119"/>
  <c r="Z115"/>
  <c r="Z111"/>
  <c r="Z107"/>
  <c r="Z103"/>
  <c r="Z99"/>
  <c r="Z95"/>
  <c r="Z91"/>
  <c r="Z87"/>
  <c r="Z83"/>
  <c r="Z79"/>
  <c r="Z75"/>
  <c r="Z71"/>
  <c r="Z67"/>
  <c r="Z63"/>
  <c r="Z59"/>
  <c r="Z55"/>
  <c r="Z51"/>
  <c r="Z47"/>
  <c r="Z43"/>
  <c r="Z39"/>
  <c r="Z35"/>
  <c r="Z31"/>
  <c r="Z27"/>
  <c r="Z23"/>
  <c r="Z19"/>
  <c r="Z15"/>
  <c r="Z11"/>
  <c r="Z7"/>
  <c r="Z502"/>
  <c r="Z478"/>
  <c r="Z474"/>
  <c r="Z462"/>
  <c r="Z450"/>
  <c r="Z18"/>
  <c r="Z26"/>
  <c r="Z42"/>
  <c r="Z58"/>
  <c r="Z74"/>
  <c r="Z90"/>
  <c r="Z98"/>
  <c r="Z114"/>
  <c r="Z130"/>
  <c r="Z146"/>
  <c r="Z162"/>
  <c r="Z170"/>
  <c r="Z186"/>
  <c r="Z202"/>
  <c r="Z218"/>
  <c r="Z234"/>
  <c r="Z250"/>
  <c r="Z258"/>
  <c r="Z274"/>
  <c r="Z290"/>
  <c r="Z306"/>
  <c r="Z322"/>
  <c r="Z330"/>
  <c r="Z346"/>
  <c r="Z362"/>
  <c r="Z378"/>
  <c r="Z394"/>
  <c r="Z402"/>
  <c r="Z410"/>
  <c r="Z418"/>
  <c r="Z426"/>
  <c r="Z434"/>
  <c r="Z10"/>
  <c r="Z34"/>
  <c r="Z50"/>
  <c r="Z66"/>
  <c r="Z82"/>
  <c r="Z106"/>
  <c r="Z122"/>
  <c r="Z138"/>
  <c r="Z154"/>
  <c r="Z178"/>
  <c r="Z194"/>
  <c r="Z210"/>
  <c r="Z226"/>
  <c r="Z242"/>
  <c r="Z266"/>
  <c r="Z282"/>
  <c r="Z298"/>
  <c r="Z314"/>
  <c r="Z338"/>
  <c r="Z354"/>
  <c r="Z370"/>
  <c r="Z386"/>
  <c r="AA8"/>
  <c r="AA12"/>
  <c r="AA16"/>
  <c r="AA20"/>
  <c r="AA24"/>
  <c r="AA28"/>
  <c r="AA32"/>
  <c r="AA36"/>
  <c r="AA40"/>
  <c r="AA44"/>
  <c r="AA48"/>
  <c r="AA52"/>
  <c r="AA56"/>
  <c r="AA60"/>
  <c r="AA64"/>
  <c r="AA68"/>
  <c r="AA72"/>
  <c r="AA76"/>
  <c r="AA80"/>
  <c r="AA84"/>
  <c r="AA88"/>
  <c r="AA92"/>
  <c r="AA96"/>
  <c r="AA100"/>
  <c r="AA104"/>
  <c r="AA108"/>
  <c r="AA112"/>
  <c r="AA116"/>
  <c r="AA120"/>
  <c r="AA124"/>
  <c r="AA128"/>
  <c r="AA132"/>
  <c r="AA136"/>
  <c r="AA140"/>
  <c r="AA144"/>
  <c r="AA148"/>
  <c r="AA152"/>
  <c r="AA156"/>
  <c r="AA160"/>
  <c r="AA164"/>
  <c r="AA168"/>
  <c r="AA172"/>
  <c r="AA176"/>
  <c r="AA180"/>
  <c r="AA184"/>
  <c r="AA188"/>
  <c r="AA192"/>
  <c r="AA196"/>
  <c r="AA200"/>
  <c r="AA204"/>
  <c r="AA208"/>
  <c r="AA212"/>
  <c r="AA216"/>
  <c r="AA220"/>
  <c r="AA224"/>
  <c r="AA228"/>
  <c r="AA232"/>
  <c r="AA236"/>
  <c r="AA240"/>
  <c r="AA244"/>
  <c r="AA248"/>
  <c r="AA252"/>
  <c r="AA256"/>
  <c r="AA260"/>
  <c r="AA264"/>
  <c r="AA268"/>
  <c r="AA272"/>
  <c r="AA276"/>
  <c r="AA280"/>
  <c r="AA284"/>
  <c r="AA288"/>
  <c r="AA292"/>
  <c r="AA296"/>
  <c r="AA300"/>
  <c r="AA304"/>
  <c r="AA308"/>
  <c r="AA312"/>
  <c r="AA316"/>
  <c r="AA320"/>
  <c r="AA324"/>
  <c r="AA328"/>
  <c r="AA332"/>
  <c r="AA336"/>
  <c r="AA340"/>
  <c r="AA344"/>
  <c r="AA348"/>
  <c r="AA352"/>
  <c r="AA356"/>
  <c r="AA360"/>
  <c r="AA364"/>
  <c r="AA368"/>
  <c r="AA372"/>
  <c r="AA376"/>
  <c r="AA380"/>
  <c r="AA384"/>
  <c r="AA388"/>
  <c r="AA392"/>
  <c r="AA396"/>
  <c r="AA400"/>
  <c r="AA404"/>
  <c r="AA408"/>
  <c r="AA412"/>
  <c r="AA416"/>
  <c r="AA420"/>
  <c r="AA424"/>
  <c r="AA428"/>
  <c r="AA432"/>
  <c r="AA436"/>
  <c r="AA440"/>
  <c r="AA444"/>
  <c r="AA448"/>
  <c r="AA452"/>
  <c r="AA456"/>
  <c r="AA460"/>
  <c r="AA464"/>
  <c r="AA468"/>
  <c r="AA472"/>
  <c r="AA476"/>
  <c r="AA480"/>
  <c r="AA484"/>
  <c r="AA488"/>
  <c r="AA492"/>
  <c r="AA496"/>
  <c r="AA500"/>
  <c r="AA504"/>
  <c r="AA5"/>
  <c r="AA9"/>
  <c r="AA13"/>
  <c r="AA17"/>
  <c r="AA21"/>
  <c r="AA25"/>
  <c r="AA29"/>
  <c r="AA33"/>
  <c r="AA37"/>
  <c r="AA41"/>
  <c r="AA45"/>
  <c r="AA49"/>
  <c r="AA53"/>
  <c r="AA57"/>
  <c r="AA61"/>
  <c r="AA65"/>
  <c r="AA69"/>
  <c r="AA73"/>
  <c r="AA77"/>
  <c r="AA81"/>
  <c r="AA85"/>
  <c r="AA89"/>
  <c r="AA93"/>
  <c r="AA97"/>
  <c r="AA101"/>
  <c r="AA105"/>
  <c r="AA109"/>
  <c r="AA113"/>
  <c r="AA117"/>
  <c r="AA121"/>
  <c r="AA125"/>
  <c r="AA129"/>
  <c r="AA133"/>
  <c r="AA137"/>
  <c r="AA141"/>
  <c r="AA145"/>
  <c r="AA149"/>
  <c r="AA153"/>
  <c r="AA157"/>
  <c r="AA161"/>
  <c r="AA165"/>
  <c r="AA169"/>
  <c r="AA173"/>
  <c r="AA177"/>
  <c r="AA181"/>
  <c r="AA185"/>
  <c r="AA189"/>
  <c r="AA193"/>
  <c r="AA197"/>
  <c r="AA201"/>
  <c r="AA205"/>
  <c r="AA209"/>
  <c r="AA213"/>
  <c r="AA217"/>
  <c r="AA221"/>
  <c r="AA225"/>
  <c r="AA229"/>
  <c r="AA233"/>
  <c r="AA237"/>
  <c r="AA241"/>
  <c r="AA245"/>
  <c r="AA249"/>
  <c r="AA253"/>
  <c r="AA257"/>
  <c r="AA261"/>
  <c r="AA265"/>
  <c r="AA269"/>
  <c r="AA273"/>
  <c r="AA277"/>
  <c r="AA281"/>
  <c r="AA285"/>
  <c r="AA289"/>
  <c r="AA293"/>
  <c r="AA297"/>
  <c r="AA301"/>
  <c r="AA305"/>
  <c r="AA309"/>
  <c r="AA313"/>
  <c r="AA317"/>
  <c r="AA321"/>
  <c r="AA325"/>
  <c r="AA329"/>
  <c r="AA333"/>
  <c r="AA337"/>
  <c r="AA341"/>
  <c r="AA345"/>
  <c r="AA349"/>
  <c r="AA353"/>
  <c r="AA357"/>
  <c r="AA361"/>
  <c r="AA365"/>
  <c r="AA369"/>
  <c r="AA373"/>
  <c r="AA377"/>
  <c r="AA381"/>
  <c r="AA385"/>
  <c r="AA389"/>
  <c r="AA393"/>
  <c r="AA397"/>
  <c r="AA401"/>
  <c r="AA405"/>
  <c r="AA409"/>
  <c r="AA413"/>
  <c r="AA417"/>
  <c r="AA421"/>
  <c r="AA425"/>
  <c r="AA429"/>
  <c r="AA433"/>
  <c r="AA437"/>
  <c r="AA441"/>
  <c r="AA445"/>
  <c r="AA449"/>
  <c r="AA453"/>
  <c r="AA457"/>
  <c r="AA461"/>
  <c r="AA465"/>
  <c r="AA469"/>
  <c r="AA473"/>
  <c r="AA477"/>
  <c r="AA481"/>
  <c r="AA485"/>
  <c r="AA489"/>
  <c r="AA493"/>
  <c r="AA497"/>
  <c r="AA501"/>
  <c r="AA6"/>
  <c r="AA10"/>
  <c r="AA14"/>
  <c r="AA18"/>
  <c r="AA22"/>
  <c r="AA26"/>
  <c r="AA30"/>
  <c r="AA34"/>
  <c r="AA38"/>
  <c r="AA42"/>
  <c r="AA46"/>
  <c r="AA50"/>
  <c r="AA54"/>
  <c r="AA58"/>
  <c r="AA62"/>
  <c r="AA66"/>
  <c r="AA70"/>
  <c r="AA74"/>
  <c r="AA78"/>
  <c r="AA82"/>
  <c r="AA86"/>
  <c r="AA90"/>
  <c r="AA94"/>
  <c r="AA98"/>
  <c r="AA102"/>
  <c r="AA106"/>
  <c r="AA110"/>
  <c r="AA114"/>
  <c r="AA118"/>
  <c r="AA122"/>
  <c r="AA126"/>
  <c r="AA130"/>
  <c r="AA134"/>
  <c r="AA138"/>
  <c r="AA142"/>
  <c r="AA146"/>
  <c r="AA150"/>
  <c r="AA154"/>
  <c r="AA158"/>
  <c r="AA162"/>
  <c r="AA166"/>
  <c r="AA170"/>
  <c r="AA174"/>
  <c r="AA178"/>
  <c r="AA182"/>
  <c r="AA186"/>
  <c r="AA190"/>
  <c r="AA194"/>
  <c r="AA198"/>
  <c r="AA202"/>
  <c r="AA206"/>
  <c r="AA210"/>
  <c r="AA214"/>
  <c r="AA218"/>
  <c r="AA222"/>
  <c r="AA226"/>
  <c r="AA230"/>
  <c r="AA234"/>
  <c r="AA238"/>
  <c r="AA242"/>
  <c r="AA246"/>
  <c r="AA250"/>
  <c r="AA254"/>
  <c r="AA258"/>
  <c r="AA262"/>
  <c r="AA266"/>
  <c r="AA270"/>
  <c r="AA274"/>
  <c r="AA278"/>
  <c r="AA282"/>
  <c r="AA286"/>
  <c r="AA290"/>
  <c r="AA294"/>
  <c r="AA298"/>
  <c r="AA302"/>
  <c r="AA306"/>
  <c r="AA310"/>
  <c r="AA314"/>
  <c r="AA318"/>
  <c r="AA322"/>
  <c r="AA326"/>
  <c r="AA330"/>
  <c r="AA334"/>
  <c r="AA338"/>
  <c r="AA342"/>
  <c r="AA346"/>
  <c r="AA350"/>
  <c r="AA354"/>
  <c r="AA358"/>
  <c r="AA362"/>
  <c r="AA366"/>
  <c r="AA370"/>
  <c r="AA374"/>
  <c r="AA378"/>
  <c r="AA382"/>
  <c r="AA386"/>
  <c r="AA390"/>
  <c r="AA394"/>
  <c r="AA398"/>
  <c r="AA402"/>
  <c r="AA406"/>
  <c r="AA410"/>
  <c r="AA414"/>
  <c r="AA418"/>
  <c r="AA422"/>
  <c r="AA426"/>
  <c r="AA430"/>
  <c r="AA434"/>
  <c r="AA438"/>
  <c r="AA442"/>
  <c r="AA446"/>
  <c r="AA450"/>
  <c r="AA454"/>
  <c r="AA458"/>
  <c r="AA462"/>
  <c r="AA466"/>
  <c r="AA470"/>
  <c r="AA474"/>
  <c r="AA478"/>
  <c r="AA482"/>
  <c r="AA486"/>
  <c r="AA490"/>
  <c r="AA494"/>
  <c r="AA498"/>
  <c r="AA4"/>
  <c r="U2" l="1"/>
  <c r="V2" s="1"/>
  <c r="L2"/>
  <c r="M2" s="1"/>
</calcChain>
</file>

<file path=xl/sharedStrings.xml><?xml version="1.0" encoding="utf-8"?>
<sst xmlns="http://schemas.openxmlformats.org/spreadsheetml/2006/main" count="28" uniqueCount="19">
  <si>
    <t>a</t>
  </si>
  <si>
    <t>b</t>
  </si>
  <si>
    <t>Entrer Nombre Exemplaire</t>
  </si>
  <si>
    <t>Rrix Unitaire calculé
par la Courbe
en LOGARITHMIQUE</t>
  </si>
  <si>
    <t>Rrix Unitaire calculé
par la Fonction
PREVISION</t>
  </si>
  <si>
    <t>Equation Générale
y  = a ln x  +  b</t>
  </si>
  <si>
    <t>et  donc
l'équationde la
Courbe</t>
  </si>
  <si>
    <t>Nombre
Exemplaire</t>
  </si>
  <si>
    <t>Prix
Unitaire</t>
  </si>
  <si>
    <t>Nb. Exemplaire</t>
  </si>
  <si>
    <t>Prix  Unitaire</t>
  </si>
  <si>
    <r>
      <t xml:space="preserve">Courbe de REGRESSION en </t>
    </r>
    <r>
      <rPr>
        <b/>
        <sz val="16"/>
        <color rgb="FFFFFF00"/>
        <rFont val="Franklin Gothic Medium Cond"/>
        <family val="2"/>
        <charset val="162"/>
      </rPr>
      <t>PUISSANCE</t>
    </r>
  </si>
  <si>
    <r>
      <t xml:space="preserve">Courbe de REGRESSION en </t>
    </r>
    <r>
      <rPr>
        <b/>
        <sz val="16"/>
        <color rgb="FFFFFF00"/>
        <rFont val="Franklin Gothic Medium Cond"/>
        <family val="2"/>
        <charset val="162"/>
      </rPr>
      <t>LOGARITHMIQUE</t>
    </r>
  </si>
  <si>
    <r>
      <t xml:space="preserve">Equation Générale
y  = a x </t>
    </r>
    <r>
      <rPr>
        <b/>
        <vertAlign val="superscript"/>
        <sz val="9"/>
        <color theme="1"/>
        <rFont val="Franklin Gothic Medium Cond"/>
        <family val="2"/>
        <charset val="162"/>
      </rPr>
      <t>b</t>
    </r>
  </si>
  <si>
    <t>Prix Unitaire par
Reg. en LOG.</t>
  </si>
  <si>
    <t>Prix Unitaire par
Reg. en PUISS.</t>
  </si>
  <si>
    <r>
      <t>Prix Unitaire par
Fonc.</t>
    </r>
    <r>
      <rPr>
        <sz val="8"/>
        <color theme="0"/>
        <rFont val="Franklin Gothic Medium Cond"/>
        <family val="2"/>
        <charset val="162"/>
      </rPr>
      <t xml:space="preserve"> PREVISION</t>
    </r>
  </si>
  <si>
    <t>y  =  - 0,14992644  ln x  +  1,329652556</t>
  </si>
  <si>
    <r>
      <t>y  =  1,51579278  x</t>
    </r>
    <r>
      <rPr>
        <b/>
        <vertAlign val="superscript"/>
        <sz val="11"/>
        <color theme="1"/>
        <rFont val="Arial Narrow"/>
        <family val="2"/>
        <charset val="162"/>
      </rPr>
      <t xml:space="preserve"> - 0,25196559</t>
    </r>
  </si>
</sst>
</file>

<file path=xl/styles.xml><?xml version="1.0" encoding="utf-8"?>
<styleSheet xmlns="http://schemas.openxmlformats.org/spreadsheetml/2006/main">
  <numFmts count="1">
    <numFmt numFmtId="164" formatCode="#,##0.00\ [$€-40C]"/>
  </numFmts>
  <fonts count="21">
    <font>
      <sz val="9"/>
      <color theme="1"/>
      <name val="Franklin Gothic Medium Cond"/>
      <family val="2"/>
      <charset val="162"/>
    </font>
    <font>
      <b/>
      <sz val="9"/>
      <color theme="0"/>
      <name val="Franklin Gothic Medium Cond"/>
      <family val="2"/>
      <charset val="162"/>
    </font>
    <font>
      <b/>
      <sz val="9"/>
      <color theme="1"/>
      <name val="Franklin Gothic Medium Cond"/>
      <family val="2"/>
      <charset val="162"/>
    </font>
    <font>
      <sz val="9"/>
      <color theme="0"/>
      <name val="Franklin Gothic Medium Cond"/>
      <family val="2"/>
      <charset val="162"/>
    </font>
    <font>
      <sz val="10"/>
      <color theme="1"/>
      <name val="Franklin Gothic Medium Cond"/>
      <family val="2"/>
      <charset val="162"/>
    </font>
    <font>
      <sz val="11"/>
      <color theme="1"/>
      <name val="Franklin Gothic Medium Cond"/>
      <family val="2"/>
      <charset val="162"/>
    </font>
    <font>
      <sz val="10"/>
      <color theme="1"/>
      <name val="Bernard MT Condensed"/>
      <family val="1"/>
    </font>
    <font>
      <sz val="11"/>
      <color theme="1"/>
      <name val="Bernard MT Condensed"/>
      <family val="1"/>
    </font>
    <font>
      <sz val="16"/>
      <color theme="0"/>
      <name val="Bernard MT Condensed"/>
      <family val="1"/>
    </font>
    <font>
      <b/>
      <sz val="14"/>
      <color theme="1"/>
      <name val="Franklin Gothic Medium Cond"/>
      <family val="2"/>
      <charset val="162"/>
    </font>
    <font>
      <b/>
      <sz val="14"/>
      <color theme="0"/>
      <name val="Franklin Gothic Medium Cond"/>
      <family val="2"/>
      <charset val="162"/>
    </font>
    <font>
      <sz val="9"/>
      <color rgb="FFFFFF00"/>
      <name val="Franklin Gothic Medium Cond"/>
      <family val="2"/>
      <charset val="162"/>
    </font>
    <font>
      <b/>
      <sz val="12"/>
      <color rgb="FFFFFF00"/>
      <name val="Franklin Gothic Medium Cond"/>
      <family val="2"/>
      <charset val="162"/>
    </font>
    <font>
      <sz val="9"/>
      <color theme="0" tint="-0.34998626667073579"/>
      <name val="Franklin Gothic Medium Cond"/>
      <family val="2"/>
      <charset val="162"/>
    </font>
    <font>
      <b/>
      <sz val="16"/>
      <color rgb="FFFFFF00"/>
      <name val="Franklin Gothic Medium Cond"/>
      <family val="2"/>
      <charset val="162"/>
    </font>
    <font>
      <b/>
      <vertAlign val="superscript"/>
      <sz val="9"/>
      <color theme="1"/>
      <name val="Franklin Gothic Medium Cond"/>
      <family val="2"/>
      <charset val="162"/>
    </font>
    <font>
      <sz val="4"/>
      <color rgb="FFFFC000"/>
      <name val="Franklin Gothic Medium Cond"/>
      <family val="2"/>
      <charset val="162"/>
    </font>
    <font>
      <sz val="8"/>
      <color theme="0"/>
      <name val="Franklin Gothic Medium Cond"/>
      <family val="2"/>
      <charset val="162"/>
    </font>
    <font>
      <b/>
      <sz val="9"/>
      <color theme="1"/>
      <name val="Arial Narrow"/>
      <family val="2"/>
      <charset val="162"/>
    </font>
    <font>
      <b/>
      <sz val="11"/>
      <color theme="1"/>
      <name val="Arial Narrow"/>
      <family val="2"/>
      <charset val="162"/>
    </font>
    <font>
      <b/>
      <vertAlign val="superscript"/>
      <sz val="11"/>
      <color theme="1"/>
      <name val="Arial Narrow"/>
      <family val="2"/>
      <charset val="16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4" fontId="8" fillId="8" borderId="1" xfId="0" applyNumberFormat="1" applyFont="1" applyFill="1" applyBorder="1" applyAlignment="1">
      <alignment horizontal="center" vertical="center"/>
    </xf>
    <xf numFmtId="164" fontId="8" fillId="5" borderId="1" xfId="0" applyNumberFormat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/>
    </xf>
    <xf numFmtId="0" fontId="10" fillId="10" borderId="2" xfId="0" applyFont="1" applyFill="1" applyBorder="1" applyAlignment="1">
      <alignment horizontal="center" vertical="center"/>
    </xf>
    <xf numFmtId="0" fontId="11" fillId="11" borderId="2" xfId="0" applyFont="1" applyFill="1" applyBorder="1" applyAlignment="1">
      <alignment vertical="center"/>
    </xf>
    <xf numFmtId="0" fontId="0" fillId="7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 wrapText="1"/>
    </xf>
    <xf numFmtId="0" fontId="0" fillId="13" borderId="5" xfId="0" applyFill="1" applyBorder="1" applyAlignment="1">
      <alignment horizontal="center" vertical="center" wrapText="1"/>
    </xf>
    <xf numFmtId="0" fontId="0" fillId="13" borderId="6" xfId="0" applyFill="1" applyBorder="1" applyAlignment="1">
      <alignment horizontal="center" vertical="center" wrapText="1"/>
    </xf>
    <xf numFmtId="0" fontId="12" fillId="6" borderId="0" xfId="0" applyFont="1" applyFill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3" fontId="4" fillId="14" borderId="0" xfId="0" applyNumberFormat="1" applyFont="1" applyFill="1" applyAlignment="1">
      <alignment horizontal="center" vertical="center"/>
    </xf>
    <xf numFmtId="164" fontId="6" fillId="14" borderId="0" xfId="0" applyNumberFormat="1" applyFont="1" applyFill="1" applyAlignment="1">
      <alignment horizontal="center" vertical="center"/>
    </xf>
    <xf numFmtId="3" fontId="3" fillId="15" borderId="2" xfId="0" applyNumberFormat="1" applyFont="1" applyFill="1" applyBorder="1" applyAlignment="1">
      <alignment horizontal="center" vertical="center" wrapText="1"/>
    </xf>
    <xf numFmtId="164" fontId="3" fillId="15" borderId="2" xfId="0" applyNumberFormat="1" applyFont="1" applyFill="1" applyBorder="1" applyAlignment="1">
      <alignment horizontal="center" vertical="center" wrapText="1"/>
    </xf>
    <xf numFmtId="3" fontId="9" fillId="2" borderId="1" xfId="0" applyNumberFormat="1" applyFont="1" applyFill="1" applyBorder="1" applyAlignment="1">
      <alignment horizontal="center" vertical="center"/>
    </xf>
    <xf numFmtId="3" fontId="10" fillId="11" borderId="0" xfId="0" applyNumberFormat="1" applyFont="1" applyFill="1" applyAlignment="1">
      <alignment horizontal="center" vertical="center"/>
    </xf>
    <xf numFmtId="164" fontId="8" fillId="11" borderId="0" xfId="0" applyNumberFormat="1" applyFont="1" applyFill="1" applyAlignment="1">
      <alignment horizontal="center" vertical="center"/>
    </xf>
    <xf numFmtId="0" fontId="13" fillId="16" borderId="0" xfId="0" applyFont="1" applyFill="1" applyAlignment="1">
      <alignment horizontal="center" vertical="center"/>
    </xf>
    <xf numFmtId="0" fontId="1" fillId="16" borderId="0" xfId="0" applyFont="1" applyFill="1" applyAlignment="1">
      <alignment horizontal="right" vertical="center" indent="1"/>
    </xf>
    <xf numFmtId="0" fontId="1" fillId="16" borderId="0" xfId="0" applyFont="1" applyFill="1" applyAlignment="1">
      <alignment horizontal="right" vertical="center" indent="1"/>
    </xf>
    <xf numFmtId="0" fontId="0" fillId="17" borderId="0" xfId="0" applyFill="1" applyAlignment="1">
      <alignment vertical="center"/>
    </xf>
    <xf numFmtId="3" fontId="0" fillId="17" borderId="0" xfId="0" applyNumberFormat="1" applyFont="1" applyFill="1" applyAlignment="1">
      <alignment horizontal="center" vertical="center"/>
    </xf>
    <xf numFmtId="164" fontId="0" fillId="17" borderId="0" xfId="0" applyNumberFormat="1" applyFont="1" applyFill="1" applyAlignment="1">
      <alignment horizontal="center" vertical="center"/>
    </xf>
    <xf numFmtId="0" fontId="0" fillId="17" borderId="0" xfId="0" applyFill="1" applyAlignment="1">
      <alignment vertical="center" wrapText="1"/>
    </xf>
    <xf numFmtId="0" fontId="16" fillId="17" borderId="0" xfId="0" applyFont="1" applyFill="1" applyAlignment="1">
      <alignment vertical="center" wrapText="1"/>
    </xf>
    <xf numFmtId="3" fontId="5" fillId="0" borderId="0" xfId="0" applyNumberFormat="1" applyFont="1" applyAlignment="1">
      <alignment horizontal="right" vertical="center" indent="1"/>
    </xf>
    <xf numFmtId="164" fontId="7" fillId="0" borderId="0" xfId="0" applyNumberFormat="1" applyFont="1" applyAlignment="1">
      <alignment horizontal="right" vertical="center" indent="1"/>
    </xf>
    <xf numFmtId="3" fontId="3" fillId="10" borderId="2" xfId="0" applyNumberFormat="1" applyFont="1" applyFill="1" applyBorder="1" applyAlignment="1">
      <alignment horizontal="center" vertical="center" wrapText="1"/>
    </xf>
    <xf numFmtId="164" fontId="3" fillId="10" borderId="2" xfId="0" applyNumberFormat="1" applyFont="1" applyFill="1" applyBorder="1" applyAlignment="1">
      <alignment horizontal="center" vertical="center" wrapText="1"/>
    </xf>
    <xf numFmtId="0" fontId="18" fillId="12" borderId="4" xfId="0" applyFont="1" applyFill="1" applyBorder="1" applyAlignment="1">
      <alignment horizontal="center" vertical="center"/>
    </xf>
    <xf numFmtId="0" fontId="18" fillId="12" borderId="5" xfId="0" applyFont="1" applyFill="1" applyBorder="1" applyAlignment="1">
      <alignment horizontal="center" vertical="center"/>
    </xf>
    <xf numFmtId="0" fontId="18" fillId="12" borderId="6" xfId="0" applyFont="1" applyFill="1" applyBorder="1" applyAlignment="1">
      <alignment horizontal="center" vertical="center"/>
    </xf>
    <xf numFmtId="0" fontId="19" fillId="12" borderId="4" xfId="0" applyFont="1" applyFill="1" applyBorder="1" applyAlignment="1">
      <alignment horizontal="center" vertical="center"/>
    </xf>
    <xf numFmtId="0" fontId="19" fillId="12" borderId="5" xfId="0" applyFont="1" applyFill="1" applyBorder="1" applyAlignment="1">
      <alignment horizontal="center" vertical="center"/>
    </xf>
    <xf numFmtId="0" fontId="19" fillId="12" borderId="6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</dxfs>
  <tableStyles count="0" defaultTableStyle="TableStyleMedium9" defaultPivotStyle="PivotStyleLight16"/>
  <colors>
    <mruColors>
      <color rgb="FFFFFF99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plotArea>
      <c:layout>
        <c:manualLayout>
          <c:layoutTarget val="inner"/>
          <c:xMode val="edge"/>
          <c:yMode val="edge"/>
          <c:x val="8.8734014631149827E-2"/>
          <c:y val="3.7037037037037035E-2"/>
          <c:w val="0.8634252278748844"/>
          <c:h val="0.86415864683581223"/>
        </c:manualLayout>
      </c:layout>
      <c:scatterChart>
        <c:scatterStyle val="lineMarker"/>
        <c:ser>
          <c:idx val="0"/>
          <c:order val="0"/>
          <c:spPr>
            <a:ln w="28575">
              <a:noFill/>
            </a:ln>
          </c:spPr>
          <c:marker>
            <c:symbol val="square"/>
            <c:size val="7"/>
            <c:spPr>
              <a:solidFill>
                <a:srgbClr val="C00000"/>
              </a:solidFill>
            </c:spPr>
          </c:marker>
          <c:trendline>
            <c:spPr>
              <a:ln w="38100">
                <a:solidFill>
                  <a:srgbClr val="002060"/>
                </a:solidFill>
              </a:ln>
            </c:spPr>
            <c:trendlineType val="log"/>
            <c:dispEq val="1"/>
            <c:trendlineLbl>
              <c:layout>
                <c:manualLayout>
                  <c:x val="0.15079937702822607"/>
                  <c:y val="-0.66309383202099736"/>
                </c:manualLayout>
              </c:layout>
              <c:numFmt formatCode="General" sourceLinked="0"/>
              <c:txPr>
                <a:bodyPr/>
                <a:lstStyle/>
                <a:p>
                  <a:pPr>
                    <a:defRPr sz="1100" b="1"/>
                  </a:pPr>
                  <a:endParaRPr lang="tr-TR"/>
                </a:p>
              </c:txPr>
            </c:trendlineLbl>
          </c:trendline>
          <c:xVal>
            <c:numRef>
              <c:f>[0]!x</c:f>
              <c:numCache>
                <c:formatCode>#,##0</c:formatCode>
                <c:ptCount val="5"/>
                <c:pt idx="0">
                  <c:v>1</c:v>
                </c:pt>
                <c:pt idx="1">
                  <c:v>10</c:v>
                </c:pt>
                <c:pt idx="2">
                  <c:v>100</c:v>
                </c:pt>
                <c:pt idx="3">
                  <c:v>1000</c:v>
                </c:pt>
                <c:pt idx="4">
                  <c:v>5000</c:v>
                </c:pt>
              </c:numCache>
            </c:numRef>
          </c:xVal>
          <c:yVal>
            <c:numRef>
              <c:f>[0]!y</c:f>
              <c:numCache>
                <c:formatCode>#,##0.00\ [$€-40C]</c:formatCode>
                <c:ptCount val="5"/>
                <c:pt idx="0">
                  <c:v>1.5</c:v>
                </c:pt>
                <c:pt idx="1">
                  <c:v>0.8</c:v>
                </c:pt>
                <c:pt idx="2">
                  <c:v>0.6</c:v>
                </c:pt>
                <c:pt idx="3">
                  <c:v>0.2</c:v>
                </c:pt>
                <c:pt idx="4">
                  <c:v>0.2</c:v>
                </c:pt>
              </c:numCache>
            </c:numRef>
          </c:yVal>
        </c:ser>
        <c:ser>
          <c:idx val="1"/>
          <c:order val="1"/>
          <c:spPr>
            <a:ln w="28575">
              <a:noFill/>
            </a:ln>
          </c:spPr>
          <c:marker>
            <c:symbol val="circle"/>
            <c:size val="9"/>
            <c:spPr>
              <a:solidFill>
                <a:srgbClr val="FFFF00"/>
              </a:solidFill>
              <a:ln w="22225">
                <a:solidFill>
                  <a:srgbClr val="FF0000"/>
                </a:solidFill>
              </a:ln>
            </c:spPr>
          </c:marker>
          <c:dLbls>
            <c:dLbl>
              <c:idx val="0"/>
              <c:layout/>
              <c:tx>
                <c:strRef>
                  <c:f>Page!$M$2</c:f>
                  <c:strCache>
                    <c:ptCount val="1"/>
                    <c:pt idx="0">
                      <c:v>Pour
1000
Exemp.
Prix Unit.
0,29 €</c:v>
                    </c:pt>
                  </c:strCache>
                </c:strRef>
              </c:tx>
              <c:spPr>
                <a:solidFill>
                  <a:srgbClr val="FFFF00"/>
                </a:solidFill>
                <a:ln w="15875">
                  <a:solidFill>
                    <a:schemeClr val="accent6">
                      <a:lumMod val="75000"/>
                    </a:schemeClr>
                  </a:solidFill>
                </a:ln>
              </c:spPr>
              <c:txPr>
                <a:bodyPr anchor="ctr" anchorCtr="1"/>
                <a:lstStyle/>
                <a:p>
                  <a:pPr>
                    <a:defRPr sz="800" b="1"/>
                  </a:pPr>
                  <a:endParaRPr lang="tr-TR"/>
                </a:p>
              </c:txPr>
              <c:dLblPos val="r"/>
              <c:showVal val="1"/>
            </c:dLbl>
            <c:dLblPos val="t"/>
            <c:showVal val="1"/>
          </c:dLbls>
          <c:xVal>
            <c:numRef>
              <c:f>Page!$J$2</c:f>
              <c:numCache>
                <c:formatCode>#,##0</c:formatCode>
                <c:ptCount val="1"/>
                <c:pt idx="0">
                  <c:v>1000</c:v>
                </c:pt>
              </c:numCache>
            </c:numRef>
          </c:xVal>
          <c:yVal>
            <c:numRef>
              <c:f>Page!$L$2</c:f>
              <c:numCache>
                <c:formatCode>#,##0.00\ [$€-40C]</c:formatCode>
                <c:ptCount val="1"/>
                <c:pt idx="0">
                  <c:v>0.2939973953242716</c:v>
                </c:pt>
              </c:numCache>
            </c:numRef>
          </c:yVal>
        </c:ser>
        <c:axId val="69635072"/>
        <c:axId val="69633536"/>
      </c:scatterChart>
      <c:valAx>
        <c:axId val="69635072"/>
        <c:scaling>
          <c:orientation val="minMax"/>
        </c:scaling>
        <c:axPos val="b"/>
        <c:numFmt formatCode="#,##0" sourceLinked="1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69633536"/>
        <c:crosses val="autoZero"/>
        <c:crossBetween val="midCat"/>
      </c:valAx>
      <c:valAx>
        <c:axId val="69633536"/>
        <c:scaling>
          <c:orientation val="minMax"/>
        </c:scaling>
        <c:axPos val="l"/>
        <c:majorGridlines/>
        <c:numFmt formatCode="#,##0.00" sourceLinked="0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69635072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plotVisOnly val="1"/>
  </c:chart>
  <c:spPr>
    <a:solidFill>
      <a:srgbClr val="FFFF99"/>
    </a:solidFill>
    <a:ln w="25400">
      <a:solidFill>
        <a:srgbClr val="C00000"/>
      </a:solidFill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plotArea>
      <c:layout>
        <c:manualLayout>
          <c:layoutTarget val="inner"/>
          <c:xMode val="edge"/>
          <c:yMode val="edge"/>
          <c:x val="8.8734014631149827E-2"/>
          <c:y val="3.7037037037037049E-2"/>
          <c:w val="0.86342522787488474"/>
          <c:h val="0.86415864683581245"/>
        </c:manualLayout>
      </c:layout>
      <c:scatterChart>
        <c:scatterStyle val="lineMarker"/>
        <c:ser>
          <c:idx val="0"/>
          <c:order val="0"/>
          <c:spPr>
            <a:ln w="28575">
              <a:noFill/>
            </a:ln>
          </c:spPr>
          <c:marker>
            <c:symbol val="square"/>
            <c:size val="7"/>
            <c:spPr>
              <a:solidFill>
                <a:srgbClr val="C00000"/>
              </a:solidFill>
            </c:spPr>
          </c:marker>
          <c:trendline>
            <c:spPr>
              <a:ln w="38100">
                <a:solidFill>
                  <a:schemeClr val="accent3">
                    <a:lumMod val="50000"/>
                  </a:schemeClr>
                </a:solidFill>
              </a:ln>
            </c:spPr>
            <c:trendlineType val="power"/>
            <c:dispEq val="1"/>
            <c:trendlineLbl>
              <c:layout>
                <c:manualLayout>
                  <c:x val="0.14191048813933718"/>
                  <c:y val="-0.60538495188101482"/>
                </c:manualLayout>
              </c:layout>
              <c:numFmt formatCode="General" sourceLinked="0"/>
              <c:txPr>
                <a:bodyPr/>
                <a:lstStyle/>
                <a:p>
                  <a:pPr>
                    <a:defRPr sz="1100" b="1"/>
                  </a:pPr>
                  <a:endParaRPr lang="tr-TR"/>
                </a:p>
              </c:txPr>
            </c:trendlineLbl>
          </c:trendline>
          <c:xVal>
            <c:numRef>
              <c:f>[0]!x</c:f>
              <c:numCache>
                <c:formatCode>#,##0</c:formatCode>
                <c:ptCount val="5"/>
                <c:pt idx="0">
                  <c:v>1</c:v>
                </c:pt>
                <c:pt idx="1">
                  <c:v>10</c:v>
                </c:pt>
                <c:pt idx="2">
                  <c:v>100</c:v>
                </c:pt>
                <c:pt idx="3">
                  <c:v>1000</c:v>
                </c:pt>
                <c:pt idx="4">
                  <c:v>5000</c:v>
                </c:pt>
              </c:numCache>
            </c:numRef>
          </c:xVal>
          <c:yVal>
            <c:numRef>
              <c:f>[0]!y</c:f>
              <c:numCache>
                <c:formatCode>#,##0.00\ [$€-40C]</c:formatCode>
                <c:ptCount val="5"/>
                <c:pt idx="0">
                  <c:v>1.5</c:v>
                </c:pt>
                <c:pt idx="1">
                  <c:v>0.8</c:v>
                </c:pt>
                <c:pt idx="2">
                  <c:v>0.6</c:v>
                </c:pt>
                <c:pt idx="3">
                  <c:v>0.2</c:v>
                </c:pt>
                <c:pt idx="4">
                  <c:v>0.2</c:v>
                </c:pt>
              </c:numCache>
            </c:numRef>
          </c:yVal>
        </c:ser>
        <c:ser>
          <c:idx val="1"/>
          <c:order val="1"/>
          <c:spPr>
            <a:ln w="28575">
              <a:noFill/>
            </a:ln>
          </c:spPr>
          <c:marker>
            <c:symbol val="circle"/>
            <c:size val="9"/>
            <c:spPr>
              <a:solidFill>
                <a:schemeClr val="bg1"/>
              </a:solidFill>
              <a:ln w="19050">
                <a:solidFill>
                  <a:srgbClr val="FF0000"/>
                </a:solidFill>
              </a:ln>
            </c:spPr>
          </c:marker>
          <c:dLbls>
            <c:dLbl>
              <c:idx val="0"/>
              <c:layout/>
              <c:tx>
                <c:strRef>
                  <c:f>Page!$V$2</c:f>
                  <c:strCache>
                    <c:ptCount val="1"/>
                    <c:pt idx="0">
                      <c:v>Pour
1000
Exemp.
Prix Unit.
0,27 €</c:v>
                    </c:pt>
                  </c:strCache>
                </c:strRef>
              </c:tx>
              <c:spPr>
                <a:solidFill>
                  <a:schemeClr val="accent2">
                    <a:lumMod val="40000"/>
                    <a:lumOff val="60000"/>
                  </a:schemeClr>
                </a:solidFill>
                <a:ln w="19050">
                  <a:solidFill>
                    <a:srgbClr val="0070C0"/>
                  </a:solidFill>
                </a:ln>
              </c:spPr>
              <c:txPr>
                <a:bodyPr/>
                <a:lstStyle/>
                <a:p>
                  <a:pPr>
                    <a:defRPr sz="800" b="1"/>
                  </a:pPr>
                  <a:endParaRPr lang="tr-TR"/>
                </a:p>
              </c:txPr>
              <c:dLblPos val="r"/>
              <c:showVal val="1"/>
            </c:dLbl>
            <c:dLblPos val="r"/>
            <c:showVal val="1"/>
          </c:dLbls>
          <c:xVal>
            <c:numRef>
              <c:f>Page!$S$2</c:f>
              <c:numCache>
                <c:formatCode>#,##0</c:formatCode>
                <c:ptCount val="1"/>
                <c:pt idx="0">
                  <c:v>1000</c:v>
                </c:pt>
              </c:numCache>
            </c:numRef>
          </c:xVal>
          <c:yVal>
            <c:numRef>
              <c:f>Page!$U$2</c:f>
              <c:numCache>
                <c:formatCode>#,##0.00\ [$€-40C]</c:formatCode>
                <c:ptCount val="1"/>
                <c:pt idx="0">
                  <c:v>0.2659151423985775</c:v>
                </c:pt>
              </c:numCache>
            </c:numRef>
          </c:yVal>
        </c:ser>
        <c:axId val="84167296"/>
        <c:axId val="109166976"/>
      </c:scatterChart>
      <c:valAx>
        <c:axId val="84167296"/>
        <c:scaling>
          <c:orientation val="minMax"/>
        </c:scaling>
        <c:axPos val="b"/>
        <c:numFmt formatCode="#,##0" sourceLinked="1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109166976"/>
        <c:crosses val="autoZero"/>
        <c:crossBetween val="midCat"/>
      </c:valAx>
      <c:valAx>
        <c:axId val="109166976"/>
        <c:scaling>
          <c:orientation val="minMax"/>
        </c:scaling>
        <c:axPos val="l"/>
        <c:majorGridlines/>
        <c:numFmt formatCode="#,##0.00" sourceLinked="0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84167296"/>
        <c:crosses val="autoZero"/>
        <c:crossBetween val="midCat"/>
      </c:valAx>
      <c:spPr>
        <a:solidFill>
          <a:srgbClr val="FFFF99"/>
        </a:solidFill>
      </c:spPr>
    </c:plotArea>
    <c:plotVisOnly val="1"/>
  </c:chart>
  <c:spPr>
    <a:solidFill>
      <a:schemeClr val="bg1">
        <a:lumMod val="85000"/>
      </a:schemeClr>
    </a:solidFill>
    <a:ln w="25400">
      <a:solidFill>
        <a:srgbClr val="C00000"/>
      </a:solidFill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3</xdr:row>
      <xdr:rowOff>9525</xdr:rowOff>
    </xdr:from>
    <xdr:to>
      <xdr:col>12</xdr:col>
      <xdr:colOff>0</xdr:colOff>
      <xdr:row>13</xdr:row>
      <xdr:rowOff>180975</xdr:rowOff>
    </xdr:to>
    <xdr:graphicFrame macro="">
      <xdr:nvGraphicFramePr>
        <xdr:cNvPr id="2" name="1 Grafik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9525</xdr:colOff>
      <xdr:row>3</xdr:row>
      <xdr:rowOff>9525</xdr:rowOff>
    </xdr:from>
    <xdr:to>
      <xdr:col>21</xdr:col>
      <xdr:colOff>0</xdr:colOff>
      <xdr:row>13</xdr:row>
      <xdr:rowOff>180975</xdr:rowOff>
    </xdr:to>
    <xdr:graphicFrame macro="">
      <xdr:nvGraphicFramePr>
        <xdr:cNvPr id="3" name="2 Grafik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504"/>
  <sheetViews>
    <sheetView showGridLines="0" tabSelected="1" zoomScaleNormal="100" workbookViewId="0">
      <pane xSplit="29" ySplit="3" topLeftCell="AD4" activePane="bottomRight" state="frozen"/>
      <selection pane="topRight" activeCell="AD1" sqref="AD1"/>
      <selection pane="bottomLeft" activeCell="A4" sqref="A4"/>
      <selection pane="bottomRight"/>
    </sheetView>
  </sheetViews>
  <sheetFormatPr defaultRowHeight="20.25" customHeight="1"/>
  <cols>
    <col min="1" max="1" width="1" style="1" customWidth="1"/>
    <col min="2" max="2" width="9.1640625" style="18" customWidth="1"/>
    <col min="3" max="3" width="7.5" style="19" customWidth="1"/>
    <col min="4" max="6" width="1" style="1" customWidth="1"/>
    <col min="7" max="8" width="9.33203125" style="1"/>
    <col min="9" max="9" width="7.83203125" style="1" customWidth="1"/>
    <col min="10" max="10" width="12.33203125" style="1" customWidth="1"/>
    <col min="11" max="11" width="20.33203125" style="1" customWidth="1"/>
    <col min="12" max="12" width="12.1640625" style="1" customWidth="1"/>
    <col min="13" max="15" width="1" style="1" customWidth="1"/>
    <col min="16" max="17" width="9.33203125" style="1"/>
    <col min="18" max="18" width="7.83203125" style="1" customWidth="1"/>
    <col min="19" max="19" width="12.33203125" style="1" customWidth="1"/>
    <col min="20" max="20" width="20.33203125" style="1" customWidth="1"/>
    <col min="21" max="21" width="12.1640625" style="1" customWidth="1"/>
    <col min="22" max="24" width="1" style="1" customWidth="1"/>
    <col min="25" max="25" width="9.33203125" style="35"/>
    <col min="26" max="28" width="13.33203125" style="36" customWidth="1"/>
    <col min="29" max="29" width="1" style="1" customWidth="1"/>
    <col min="30" max="16384" width="9.33203125" style="1"/>
  </cols>
  <sheetData>
    <row r="1" spans="1:29" ht="5.25" customHeight="1">
      <c r="A1" s="30"/>
      <c r="B1" s="31"/>
      <c r="C1" s="32"/>
      <c r="D1" s="30"/>
      <c r="F1" s="30"/>
      <c r="G1" s="30"/>
      <c r="H1" s="30"/>
      <c r="I1" s="30"/>
      <c r="J1" s="30"/>
      <c r="K1" s="30"/>
      <c r="L1" s="30"/>
      <c r="M1" s="30"/>
      <c r="O1" s="30"/>
      <c r="P1" s="30"/>
      <c r="Q1" s="30"/>
      <c r="R1" s="30"/>
      <c r="S1" s="30"/>
      <c r="T1" s="30"/>
      <c r="U1" s="30"/>
      <c r="V1" s="30"/>
      <c r="X1" s="30"/>
      <c r="Y1" s="31"/>
      <c r="Z1" s="32"/>
      <c r="AA1" s="32"/>
      <c r="AB1" s="32"/>
      <c r="AC1" s="30"/>
    </row>
    <row r="2" spans="1:29" ht="24.75" customHeight="1">
      <c r="A2" s="30"/>
      <c r="B2" s="22" t="s">
        <v>7</v>
      </c>
      <c r="C2" s="23" t="s">
        <v>8</v>
      </c>
      <c r="D2" s="30"/>
      <c r="F2" s="30"/>
      <c r="G2" s="27">
        <v>1000</v>
      </c>
      <c r="H2" s="28" t="s">
        <v>9</v>
      </c>
      <c r="I2" s="28"/>
      <c r="J2" s="25">
        <f>IF(G2=0,1,G2)</f>
        <v>1000</v>
      </c>
      <c r="K2" s="29" t="s">
        <v>10</v>
      </c>
      <c r="L2" s="26">
        <f ca="1">VLOOKUP(J2,$Y$4:$AA$504,2,0)</f>
        <v>0.2939973953242716</v>
      </c>
      <c r="M2" s="34" t="str">
        <f ca="1">"Pour"&amp;CHAR(10)&amp;J2&amp;CHAR(10)&amp;"Exemp."&amp;CHAR(10)&amp;"Prix Unit."&amp;CHAR(10)&amp;TEXT(L2,"#.##0,00 [$€-40C]")</f>
        <v>Pour
1000
Exemp.
Prix Unit.
0,29 €</v>
      </c>
      <c r="O2" s="30"/>
      <c r="P2" s="27">
        <v>1000</v>
      </c>
      <c r="Q2" s="28" t="s">
        <v>9</v>
      </c>
      <c r="R2" s="28"/>
      <c r="S2" s="25">
        <f>IF(P2=0,1,P2)</f>
        <v>1000</v>
      </c>
      <c r="T2" s="29" t="s">
        <v>10</v>
      </c>
      <c r="U2" s="26">
        <f ca="1">VLOOKUP(S2,$Y$4:$AA$504,3,0)</f>
        <v>0.2659151423985775</v>
      </c>
      <c r="V2" s="34" t="str">
        <f ca="1">"Pour"&amp;CHAR(10)&amp;S2&amp;CHAR(10)&amp;"Exemp."&amp;CHAR(10)&amp;"Prix Unit."&amp;CHAR(10)&amp;TEXT(U2,"#.##0,00 [$€-40C]")</f>
        <v>Pour
1000
Exemp.
Prix Unit.
0,27 €</v>
      </c>
      <c r="W2" s="2"/>
      <c r="X2" s="33"/>
      <c r="Y2" s="37" t="s">
        <v>7</v>
      </c>
      <c r="Z2" s="38" t="s">
        <v>14</v>
      </c>
      <c r="AA2" s="38" t="s">
        <v>15</v>
      </c>
      <c r="AB2" s="38" t="s">
        <v>16</v>
      </c>
      <c r="AC2" s="33"/>
    </row>
    <row r="3" spans="1:29" ht="4.5" customHeight="1">
      <c r="A3" s="30"/>
      <c r="B3" s="31"/>
      <c r="C3" s="32"/>
      <c r="D3" s="30"/>
      <c r="F3" s="30"/>
      <c r="G3" s="30"/>
      <c r="H3" s="30"/>
      <c r="I3" s="30"/>
      <c r="J3" s="30"/>
      <c r="K3" s="30"/>
      <c r="L3" s="30"/>
      <c r="M3" s="30"/>
      <c r="O3" s="30"/>
      <c r="P3" s="30"/>
      <c r="Q3" s="30"/>
      <c r="R3" s="30"/>
      <c r="S3" s="30"/>
      <c r="T3" s="30"/>
      <c r="U3" s="30"/>
      <c r="V3" s="30"/>
      <c r="X3" s="30"/>
      <c r="Y3" s="31"/>
      <c r="Z3" s="32"/>
      <c r="AA3" s="32"/>
      <c r="AB3" s="32"/>
      <c r="AC3" s="30"/>
    </row>
    <row r="4" spans="1:29" ht="20.25" customHeight="1">
      <c r="A4" s="30"/>
      <c r="B4" s="20">
        <v>1</v>
      </c>
      <c r="C4" s="21">
        <v>1.5</v>
      </c>
      <c r="D4" s="30"/>
      <c r="F4" s="30"/>
      <c r="M4" s="30"/>
      <c r="O4" s="30"/>
      <c r="V4" s="30"/>
      <c r="Y4" s="35">
        <v>1</v>
      </c>
      <c r="Z4" s="36">
        <f ca="1">aL*LN(Y4)+bL</f>
        <v>1.3296525556660446</v>
      </c>
      <c r="AA4" s="36">
        <f ca="1">aP*Y4^bP</f>
        <v>1.5157927837125023</v>
      </c>
      <c r="AB4" s="36">
        <f ca="1">FORECAST(Y4,y,x)</f>
        <v>0.84203228557007592</v>
      </c>
    </row>
    <row r="5" spans="1:29" ht="20.25" customHeight="1">
      <c r="A5" s="30"/>
      <c r="B5" s="20">
        <v>10</v>
      </c>
      <c r="C5" s="21">
        <v>0.8</v>
      </c>
      <c r="D5" s="30"/>
      <c r="F5" s="30"/>
      <c r="M5" s="30"/>
      <c r="O5" s="30"/>
      <c r="V5" s="30"/>
      <c r="Y5" s="35">
        <v>10</v>
      </c>
      <c r="Z5" s="36">
        <f ca="1">aL*LN(Y5)+bL</f>
        <v>0.98443416888545354</v>
      </c>
      <c r="AA5" s="36">
        <f ca="1">aP*Y5^bP</f>
        <v>0.84854376439211698</v>
      </c>
      <c r="AB5" s="36">
        <f ca="1">FORECAST(Y5,y,x)</f>
        <v>0.84069074399610721</v>
      </c>
    </row>
    <row r="6" spans="1:29" ht="20.25" customHeight="1">
      <c r="A6" s="30"/>
      <c r="B6" s="20">
        <v>100</v>
      </c>
      <c r="C6" s="21">
        <v>0.6</v>
      </c>
      <c r="D6" s="30"/>
      <c r="F6" s="30"/>
      <c r="M6" s="30"/>
      <c r="O6" s="30"/>
      <c r="V6" s="30"/>
      <c r="Y6" s="35">
        <v>20</v>
      </c>
      <c r="Z6" s="36">
        <f ca="1">aL*LN(Y6)+bL</f>
        <v>0.88051307940976575</v>
      </c>
      <c r="AA6" s="36">
        <f ca="1">aP*Y6^bP</f>
        <v>0.7125659180288223</v>
      </c>
      <c r="AB6" s="36">
        <f ca="1">FORECAST(Y6,y,x)</f>
        <v>0.83920014224725303</v>
      </c>
    </row>
    <row r="7" spans="1:29" ht="20.25" customHeight="1">
      <c r="A7" s="30"/>
      <c r="B7" s="20">
        <v>1000</v>
      </c>
      <c r="C7" s="21">
        <v>0.2</v>
      </c>
      <c r="D7" s="30"/>
      <c r="F7" s="30"/>
      <c r="M7" s="30"/>
      <c r="O7" s="30"/>
      <c r="V7" s="30"/>
      <c r="Y7" s="35">
        <v>30</v>
      </c>
      <c r="Z7" s="36">
        <f ca="1">aL*LN(Y7)+bL</f>
        <v>0.81972313903240024</v>
      </c>
      <c r="AA7" s="36">
        <f ca="1">aP*Y7^bP</f>
        <v>0.64336304087064755</v>
      </c>
      <c r="AB7" s="36">
        <f ca="1">FORECAST(Y7,y,x)</f>
        <v>0.83770954049839874</v>
      </c>
    </row>
    <row r="8" spans="1:29" ht="20.25" customHeight="1">
      <c r="A8" s="30"/>
      <c r="B8" s="20">
        <v>5000</v>
      </c>
      <c r="C8" s="21">
        <v>0.2</v>
      </c>
      <c r="D8" s="30"/>
      <c r="F8" s="30"/>
      <c r="M8" s="30"/>
      <c r="O8" s="30"/>
      <c r="V8" s="30"/>
      <c r="Y8" s="35">
        <v>40</v>
      </c>
      <c r="Z8" s="36">
        <f ca="1">aL*LN(Y8)+bL</f>
        <v>0.77659198993407785</v>
      </c>
      <c r="AA8" s="36">
        <f ca="1">aP*Y8^bP</f>
        <v>0.59837831452335555</v>
      </c>
      <c r="AB8" s="36">
        <f ca="1">FORECAST(Y8,y,x)</f>
        <v>0.83621893874954456</v>
      </c>
    </row>
    <row r="9" spans="1:29" ht="20.25" customHeight="1">
      <c r="A9" s="30"/>
      <c r="B9" s="20"/>
      <c r="C9" s="21"/>
      <c r="D9" s="30"/>
      <c r="F9" s="30"/>
      <c r="M9" s="30"/>
      <c r="O9" s="30"/>
      <c r="V9" s="30"/>
      <c r="Y9" s="35">
        <v>50</v>
      </c>
      <c r="Z9" s="36">
        <f ca="1">aL*LN(Y9)+bL</f>
        <v>0.74313687158055053</v>
      </c>
      <c r="AA9" s="36">
        <f ca="1">aP*Y9^bP</f>
        <v>0.56566311091985533</v>
      </c>
      <c r="AB9" s="36">
        <f ca="1">FORECAST(Y9,y,x)</f>
        <v>0.83472833700069038</v>
      </c>
    </row>
    <row r="10" spans="1:29" ht="20.25" customHeight="1">
      <c r="A10" s="30"/>
      <c r="B10" s="20"/>
      <c r="C10" s="21"/>
      <c r="D10" s="30"/>
      <c r="F10" s="30"/>
      <c r="M10" s="30"/>
      <c r="O10" s="30"/>
      <c r="V10" s="30"/>
      <c r="Y10" s="35">
        <v>60</v>
      </c>
      <c r="Z10" s="36">
        <f ca="1">aL*LN(Y10)+bL</f>
        <v>0.71580204955671245</v>
      </c>
      <c r="AA10" s="36">
        <f ca="1">aP*Y10^bP</f>
        <v>0.54026509307062753</v>
      </c>
      <c r="AB10" s="36">
        <f ca="1">FORECAST(Y10,y,x)</f>
        <v>0.8332377352518362</v>
      </c>
    </row>
    <row r="11" spans="1:29" ht="20.25" customHeight="1">
      <c r="A11" s="30"/>
      <c r="B11" s="20"/>
      <c r="C11" s="21"/>
      <c r="D11" s="30"/>
      <c r="F11" s="30"/>
      <c r="M11" s="30"/>
      <c r="O11" s="30"/>
      <c r="V11" s="30"/>
      <c r="Y11" s="35">
        <v>70</v>
      </c>
      <c r="Z11" s="36">
        <f ca="1">aL*LN(Y11)+bL</f>
        <v>0.69269078684029239</v>
      </c>
      <c r="AA11" s="36">
        <f ca="1">aP*Y11^bP</f>
        <v>0.51968313256274024</v>
      </c>
      <c r="AB11" s="36">
        <f ca="1">FORECAST(Y11,y,x)</f>
        <v>0.83174713350298191</v>
      </c>
    </row>
    <row r="12" spans="1:29" ht="20.25" customHeight="1">
      <c r="A12" s="30"/>
      <c r="B12" s="20"/>
      <c r="C12" s="21"/>
      <c r="D12" s="30"/>
      <c r="F12" s="30"/>
      <c r="M12" s="30"/>
      <c r="O12" s="30"/>
      <c r="V12" s="30"/>
      <c r="Y12" s="35">
        <v>80</v>
      </c>
      <c r="Z12" s="36">
        <f ca="1">aL*LN(Y12)+bL</f>
        <v>0.67267090045838995</v>
      </c>
      <c r="AA12" s="36">
        <f ca="1">aP*Y12^bP</f>
        <v>0.50248910063269259</v>
      </c>
      <c r="AB12" s="36">
        <f ca="1">FORECAST(Y12,y,x)</f>
        <v>0.83025653175412772</v>
      </c>
    </row>
    <row r="13" spans="1:29" ht="20.25" customHeight="1">
      <c r="A13" s="30"/>
      <c r="B13" s="20"/>
      <c r="C13" s="21"/>
      <c r="D13" s="30"/>
      <c r="F13" s="30"/>
      <c r="M13" s="30"/>
      <c r="O13" s="30"/>
      <c r="V13" s="30"/>
      <c r="Y13" s="35">
        <v>90</v>
      </c>
      <c r="Z13" s="36">
        <f ca="1">aL*LN(Y13)+bL</f>
        <v>0.65501210917934694</v>
      </c>
      <c r="AA13" s="36">
        <f ca="1">aP*Y13^bP</f>
        <v>0.48779570333045735</v>
      </c>
      <c r="AB13" s="36">
        <f ca="1">FORECAST(Y13,y,x)</f>
        <v>0.82876593000527354</v>
      </c>
    </row>
    <row r="14" spans="1:29" ht="20.25" customHeight="1">
      <c r="A14" s="30"/>
      <c r="B14" s="20"/>
      <c r="C14" s="21"/>
      <c r="D14" s="30"/>
      <c r="F14" s="30"/>
      <c r="G14" s="30"/>
      <c r="H14" s="30"/>
      <c r="I14" s="30"/>
      <c r="J14" s="30"/>
      <c r="K14" s="30"/>
      <c r="L14" s="30"/>
      <c r="M14" s="30"/>
      <c r="O14" s="30"/>
      <c r="P14" s="30"/>
      <c r="Q14" s="30"/>
      <c r="R14" s="30"/>
      <c r="S14" s="30"/>
      <c r="T14" s="30"/>
      <c r="U14" s="30"/>
      <c r="V14" s="30"/>
      <c r="Y14" s="35">
        <v>100</v>
      </c>
      <c r="Z14" s="36">
        <f ca="1">aL*LN(Y14)+bL</f>
        <v>0.63921578210486252</v>
      </c>
      <c r="AA14" s="36">
        <f ca="1">aP*Y14^bP</f>
        <v>0.4750164585988097</v>
      </c>
      <c r="AB14" s="36">
        <f ca="1">FORECAST(Y14,y,x)</f>
        <v>0.82727532825641936</v>
      </c>
    </row>
    <row r="15" spans="1:29" ht="20.25" customHeight="1">
      <c r="A15" s="30"/>
      <c r="B15" s="20"/>
      <c r="C15" s="21"/>
      <c r="D15" s="30"/>
      <c r="F15" s="30"/>
      <c r="G15" s="17" t="s">
        <v>12</v>
      </c>
      <c r="H15" s="17"/>
      <c r="I15" s="17"/>
      <c r="J15" s="17"/>
      <c r="K15" s="17"/>
      <c r="L15" s="17"/>
      <c r="M15" s="30"/>
      <c r="O15" s="30"/>
      <c r="P15" s="17" t="s">
        <v>11</v>
      </c>
      <c r="Q15" s="17"/>
      <c r="R15" s="17"/>
      <c r="S15" s="17"/>
      <c r="T15" s="17"/>
      <c r="U15" s="17"/>
      <c r="V15" s="30"/>
      <c r="Y15" s="35">
        <v>110</v>
      </c>
      <c r="Z15" s="36">
        <f ca="1">aL*LN(Y15)+bL</f>
        <v>0.62492626611002322</v>
      </c>
      <c r="AA15" s="36">
        <f ca="1">aP*Y15^bP</f>
        <v>0.4637448772692348</v>
      </c>
      <c r="AB15" s="36">
        <f ca="1">FORECAST(Y15,y,x)</f>
        <v>0.82578472650756507</v>
      </c>
    </row>
    <row r="16" spans="1:29" ht="20.25" customHeight="1">
      <c r="A16" s="30"/>
      <c r="B16" s="20"/>
      <c r="C16" s="21"/>
      <c r="D16" s="30"/>
      <c r="F16" s="30"/>
      <c r="G16" s="7" t="s">
        <v>5</v>
      </c>
      <c r="H16" s="8"/>
      <c r="I16" s="9" t="s">
        <v>0</v>
      </c>
      <c r="J16" s="10">
        <f ca="1">INDEX(LINEST(y,LN(x)),1)</f>
        <v>-0.14992644043035316</v>
      </c>
      <c r="K16" s="5" t="s">
        <v>2</v>
      </c>
      <c r="L16" s="24">
        <v>5000</v>
      </c>
      <c r="M16" s="30"/>
      <c r="O16" s="30"/>
      <c r="P16" s="7" t="s">
        <v>13</v>
      </c>
      <c r="Q16" s="8"/>
      <c r="R16" s="9" t="s">
        <v>0</v>
      </c>
      <c r="S16" s="10">
        <f ca="1">EXP(INDEX(LINEST(LN(y),LN(x)),1,2))</f>
        <v>1.5157927837125023</v>
      </c>
      <c r="T16" s="5" t="s">
        <v>2</v>
      </c>
      <c r="U16" s="24">
        <v>4500</v>
      </c>
      <c r="V16" s="30"/>
      <c r="Y16" s="35">
        <v>120</v>
      </c>
      <c r="Z16" s="36">
        <f ca="1">aL*LN(Y16)+bL</f>
        <v>0.61188096008102455</v>
      </c>
      <c r="AA16" s="36">
        <f ca="1">aP*Y16^bP</f>
        <v>0.45368843444225693</v>
      </c>
      <c r="AB16" s="36">
        <f ca="1">FORECAST(Y16,y,x)</f>
        <v>0.82429412475871089</v>
      </c>
    </row>
    <row r="17" spans="1:28" ht="20.25" customHeight="1">
      <c r="A17" s="30"/>
      <c r="B17" s="20"/>
      <c r="C17" s="21"/>
      <c r="D17" s="30"/>
      <c r="F17" s="30"/>
      <c r="G17" s="8"/>
      <c r="H17" s="8"/>
      <c r="I17" s="9" t="s">
        <v>1</v>
      </c>
      <c r="J17" s="10">
        <f ca="1">INDEX(LINEST(y,LN(x)),1,2)</f>
        <v>1.3296525556660446</v>
      </c>
      <c r="K17" s="6" t="s">
        <v>3</v>
      </c>
      <c r="L17" s="3">
        <f ca="1">IF(L16="","",aL*LN(L16)+bL)</f>
        <v>5.2700098019368369E-2</v>
      </c>
      <c r="M17" s="30"/>
      <c r="O17" s="30"/>
      <c r="P17" s="8"/>
      <c r="Q17" s="8"/>
      <c r="R17" s="9" t="s">
        <v>1</v>
      </c>
      <c r="S17" s="10">
        <f ca="1">INDEX(LINEST(LN(y),LN(x)),1)</f>
        <v>-0.25196558882207915</v>
      </c>
      <c r="T17" s="6" t="s">
        <v>3</v>
      </c>
      <c r="U17" s="3">
        <f ca="1">IF(U16="","",aP*U16^bP)</f>
        <v>0.18203545893881237</v>
      </c>
      <c r="V17" s="30"/>
      <c r="Y17" s="35">
        <v>130</v>
      </c>
      <c r="Z17" s="36">
        <f ca="1">aL*LN(Y17)+bL</f>
        <v>0.59988044183712386</v>
      </c>
      <c r="AA17" s="36">
        <f ca="1">aP*Y17^bP</f>
        <v>0.44463009385993718</v>
      </c>
      <c r="AB17" s="36">
        <f ca="1">FORECAST(Y17,y,x)</f>
        <v>0.82280352300985671</v>
      </c>
    </row>
    <row r="18" spans="1:28" ht="20.25" customHeight="1">
      <c r="A18" s="30"/>
      <c r="B18" s="20"/>
      <c r="C18" s="21"/>
      <c r="D18" s="30"/>
      <c r="F18" s="30"/>
      <c r="G18" s="14" t="s">
        <v>6</v>
      </c>
      <c r="H18" s="39" t="s">
        <v>17</v>
      </c>
      <c r="I18" s="39"/>
      <c r="J18" s="39"/>
      <c r="K18" s="11"/>
      <c r="L18" s="3"/>
      <c r="M18" s="30"/>
      <c r="O18" s="30"/>
      <c r="P18" s="14" t="s">
        <v>6</v>
      </c>
      <c r="Q18" s="42" t="s">
        <v>18</v>
      </c>
      <c r="R18" s="42"/>
      <c r="S18" s="42"/>
      <c r="T18" s="11"/>
      <c r="U18" s="3"/>
      <c r="V18" s="30"/>
      <c r="Y18" s="35">
        <v>140</v>
      </c>
      <c r="Z18" s="36">
        <f ca="1">aL*LN(Y18)+bL</f>
        <v>0.58876969736460472</v>
      </c>
      <c r="AA18" s="36">
        <f ca="1">aP*Y18^bP</f>
        <v>0.43640470177038682</v>
      </c>
      <c r="AB18" s="36">
        <f ca="1">FORECAST(Y18,y,x)</f>
        <v>0.82131292126100253</v>
      </c>
    </row>
    <row r="19" spans="1:28" ht="20.25" customHeight="1">
      <c r="A19" s="30"/>
      <c r="B19" s="20"/>
      <c r="C19" s="21"/>
      <c r="D19" s="30"/>
      <c r="F19" s="30"/>
      <c r="G19" s="15"/>
      <c r="H19" s="40"/>
      <c r="I19" s="40"/>
      <c r="J19" s="40"/>
      <c r="K19" s="12" t="s">
        <v>4</v>
      </c>
      <c r="L19" s="4">
        <f ca="1">IF(L16="","",FORECAST(L16,y,x))</f>
        <v>9.6880471317857375E-2</v>
      </c>
      <c r="M19" s="30"/>
      <c r="O19" s="30"/>
      <c r="P19" s="15"/>
      <c r="Q19" s="43"/>
      <c r="R19" s="43"/>
      <c r="S19" s="43"/>
      <c r="T19" s="12" t="s">
        <v>4</v>
      </c>
      <c r="U19" s="4">
        <f ca="1">IF(U16="","",FORECAST(U16,y,x))</f>
        <v>0.17141055876056777</v>
      </c>
      <c r="V19" s="30"/>
      <c r="Y19" s="35">
        <v>150</v>
      </c>
      <c r="Z19" s="36">
        <f ca="1">aL*LN(Y19)+bL</f>
        <v>0.57842584172749723</v>
      </c>
      <c r="AA19" s="36">
        <f ca="1">aP*Y19^bP</f>
        <v>0.42888387661473154</v>
      </c>
      <c r="AB19" s="36">
        <f ca="1">FORECAST(Y19,y,x)</f>
        <v>0.81982231951214823</v>
      </c>
    </row>
    <row r="20" spans="1:28" ht="20.25" customHeight="1">
      <c r="A20" s="30"/>
      <c r="B20" s="20"/>
      <c r="C20" s="21"/>
      <c r="D20" s="30"/>
      <c r="F20" s="30"/>
      <c r="G20" s="16"/>
      <c r="H20" s="41"/>
      <c r="I20" s="41"/>
      <c r="J20" s="41"/>
      <c r="K20" s="13"/>
      <c r="L20" s="4"/>
      <c r="M20" s="30"/>
      <c r="O20" s="30"/>
      <c r="P20" s="16"/>
      <c r="Q20" s="44"/>
      <c r="R20" s="44"/>
      <c r="S20" s="44"/>
      <c r="T20" s="13"/>
      <c r="U20" s="4"/>
      <c r="V20" s="30"/>
      <c r="Y20" s="35">
        <v>160</v>
      </c>
      <c r="Z20" s="36">
        <f ca="1">aL*LN(Y20)+bL</f>
        <v>0.56874981098270205</v>
      </c>
      <c r="AA20" s="36">
        <f ca="1">aP*Y20^bP</f>
        <v>0.42196598727976964</v>
      </c>
      <c r="AB20" s="36">
        <f ca="1">FORECAST(Y20,y,x)</f>
        <v>0.81833171776329405</v>
      </c>
    </row>
    <row r="21" spans="1:28" ht="20.25" customHeight="1">
      <c r="Y21" s="35">
        <v>170</v>
      </c>
      <c r="Z21" s="36">
        <f ca="1">aL*LN(Y21)+bL</f>
        <v>0.55966057723132756</v>
      </c>
      <c r="AA21" s="36">
        <f ca="1">aP*Y21^bP</f>
        <v>0.41556930249335045</v>
      </c>
      <c r="AB21" s="36">
        <f ca="1">FORECAST(Y21,y,x)</f>
        <v>0.81684111601443987</v>
      </c>
    </row>
    <row r="22" spans="1:28" ht="20.25" customHeight="1">
      <c r="Y22" s="35">
        <v>180</v>
      </c>
      <c r="Z22" s="36">
        <f ca="1">aL*LN(Y22)+bL</f>
        <v>0.55109101970365904</v>
      </c>
      <c r="AA22" s="36">
        <f ca="1">aP*Y22^bP</f>
        <v>0.40962718452499347</v>
      </c>
      <c r="AB22" s="36">
        <f ca="1">FORECAST(Y22,y,x)</f>
        <v>0.81535051426558569</v>
      </c>
    </row>
    <row r="23" spans="1:28" ht="20.25" customHeight="1">
      <c r="Y23" s="35">
        <v>190</v>
      </c>
      <c r="Z23" s="36">
        <f ca="1">aL*LN(Y23)+bL</f>
        <v>0.54298491367464641</v>
      </c>
      <c r="AA23" s="36">
        <f ca="1">aP*Y23^bP</f>
        <v>0.40408463991124066</v>
      </c>
      <c r="AB23" s="36">
        <f ca="1">FORECAST(Y23,y,x)</f>
        <v>0.8138599125167314</v>
      </c>
    </row>
    <row r="24" spans="1:28" ht="20.25" customHeight="1">
      <c r="Y24" s="35">
        <v>200</v>
      </c>
      <c r="Z24" s="36">
        <f ca="1">aL*LN(Y24)+bL</f>
        <v>0.53529469262917473</v>
      </c>
      <c r="AA24" s="36">
        <f ca="1">aP*Y24^bP</f>
        <v>0.39889579430560423</v>
      </c>
      <c r="AB24" s="36">
        <f ca="1">FORECAST(Y24,y,x)</f>
        <v>0.81236931076787722</v>
      </c>
    </row>
    <row r="25" spans="1:28" ht="20.25" customHeight="1">
      <c r="Y25" s="35">
        <v>210</v>
      </c>
      <c r="Z25" s="36">
        <f ca="1">aL*LN(Y25)+bL</f>
        <v>0.5279797569872392</v>
      </c>
      <c r="AA25" s="36">
        <f ca="1">aP*Y25^bP</f>
        <v>0.39402201098521739</v>
      </c>
      <c r="AB25" s="36">
        <f ca="1">FORECAST(Y25,y,x)</f>
        <v>0.81087870901902304</v>
      </c>
    </row>
    <row r="26" spans="1:28" ht="20.25" customHeight="1">
      <c r="Y26" s="35">
        <v>220</v>
      </c>
      <c r="Z26" s="36">
        <f ca="1">aL*LN(Y26)+bL</f>
        <v>0.52100517663433532</v>
      </c>
      <c r="AA26" s="36">
        <f ca="1">aP*Y26^bP</f>
        <v>0.38943046672347414</v>
      </c>
      <c r="AB26" s="36">
        <f ca="1">FORECAST(Y26,y,x)</f>
        <v>0.80938810727016886</v>
      </c>
    </row>
    <row r="27" spans="1:28" ht="20.25" customHeight="1">
      <c r="Y27" s="35">
        <v>230</v>
      </c>
      <c r="Z27" s="36">
        <f ca="1">aL*LN(Y27)+bL</f>
        <v>0.51434068210123496</v>
      </c>
      <c r="AA27" s="36">
        <f ca="1">aP*Y27^bP</f>
        <v>0.38509305851936632</v>
      </c>
      <c r="AB27" s="36">
        <f ca="1">FORECAST(Y27,y,x)</f>
        <v>0.80789750552131456</v>
      </c>
    </row>
    <row r="28" spans="1:28" ht="20.25" customHeight="1">
      <c r="Y28" s="35">
        <v>240</v>
      </c>
      <c r="Z28" s="36">
        <f ca="1">aL*LN(Y28)+bL</f>
        <v>0.50795987060533665</v>
      </c>
      <c r="AA28" s="36">
        <f ca="1">aP*Y28^bP</f>
        <v>0.38098555354890928</v>
      </c>
      <c r="AB28" s="36">
        <f ca="1">FORECAST(Y28,y,x)</f>
        <v>0.80640690377246038</v>
      </c>
    </row>
    <row r="29" spans="1:28" ht="20.25" customHeight="1">
      <c r="Y29" s="35">
        <v>250</v>
      </c>
      <c r="Z29" s="36">
        <f ca="1">aL*LN(Y29)+bL</f>
        <v>0.5018395742756474</v>
      </c>
      <c r="AA29" s="36">
        <f ca="1">aP*Y29^bP</f>
        <v>0.37708692053703713</v>
      </c>
      <c r="AB29" s="36">
        <f ca="1">FORECAST(Y29,y,x)</f>
        <v>0.8049163020236062</v>
      </c>
    </row>
    <row r="30" spans="1:28" ht="20.25" customHeight="1">
      <c r="Y30" s="35">
        <v>260</v>
      </c>
      <c r="Z30" s="36">
        <f ca="1">aL*LN(Y30)+bL</f>
        <v>0.49595935236143596</v>
      </c>
      <c r="AA30" s="36">
        <f ca="1">aP*Y30^bP</f>
        <v>0.3733787982538746</v>
      </c>
      <c r="AB30" s="36">
        <f ca="1">FORECAST(Y30,y,x)</f>
        <v>0.80342570027475202</v>
      </c>
    </row>
    <row r="31" spans="1:28" ht="20.25" customHeight="1">
      <c r="Y31" s="35">
        <v>270</v>
      </c>
      <c r="Z31" s="36">
        <f ca="1">aL*LN(Y31)+bL</f>
        <v>0.49030107932629363</v>
      </c>
      <c r="AA31" s="36">
        <f ca="1">aP*Y31^bP</f>
        <v>0.36984506891420244</v>
      </c>
      <c r="AB31" s="36">
        <f ca="1">FORECAST(Y31,y,x)</f>
        <v>0.80193509852589773</v>
      </c>
    </row>
    <row r="32" spans="1:28" ht="20.25" customHeight="1">
      <c r="Y32" s="35">
        <v>280</v>
      </c>
      <c r="Z32" s="36">
        <f ca="1">aL*LN(Y32)+bL</f>
        <v>0.48484860788891682</v>
      </c>
      <c r="AA32" s="36">
        <f ca="1">aP*Y32^bP</f>
        <v>0.36647151272378037</v>
      </c>
      <c r="AB32" s="36">
        <f ca="1">FORECAST(Y32,y,x)</f>
        <v>0.80044449677704355</v>
      </c>
    </row>
    <row r="33" spans="25:28" ht="20.25" customHeight="1">
      <c r="Y33" s="35">
        <v>290</v>
      </c>
      <c r="Z33" s="36">
        <f ca="1">aL*LN(Y33)+bL</f>
        <v>0.47958749121960986</v>
      </c>
      <c r="AA33" s="36">
        <f ca="1">aP*Y33^bP</f>
        <v>0.36324552583886544</v>
      </c>
      <c r="AB33" s="36">
        <f ca="1">FORECAST(Y33,y,x)</f>
        <v>0.79895389502818936</v>
      </c>
    </row>
    <row r="34" spans="25:28" ht="20.25" customHeight="1">
      <c r="Y34" s="35">
        <v>300</v>
      </c>
      <c r="Z34" s="36">
        <f ca="1">aL*LN(Y34)+bL</f>
        <v>0.47450475225180933</v>
      </c>
      <c r="AA34" s="36">
        <f ca="1">aP*Y34^bP</f>
        <v>0.36015588834910472</v>
      </c>
      <c r="AB34" s="36">
        <f ca="1">FORECAST(Y34,y,x)</f>
        <v>0.79746329327933518</v>
      </c>
    </row>
    <row r="35" spans="25:28" ht="20.25" customHeight="1">
      <c r="Y35" s="35">
        <v>310</v>
      </c>
      <c r="Z35" s="36">
        <f ca="1">aL*LN(Y35)+bL</f>
        <v>0.46958869083361632</v>
      </c>
      <c r="AA35" s="36">
        <f ca="1">aP*Y35^bP</f>
        <v>0.35719257206655414</v>
      </c>
      <c r="AB35" s="36">
        <f ca="1">FORECAST(Y35,y,x)</f>
        <v>0.795972691530481</v>
      </c>
    </row>
    <row r="36" spans="25:28" ht="20.25" customHeight="1">
      <c r="Y36" s="35">
        <v>320</v>
      </c>
      <c r="Z36" s="36">
        <f ca="1">aL*LN(Y36)+bL</f>
        <v>0.46482872150701415</v>
      </c>
      <c r="AA36" s="36">
        <f ca="1">aP*Y36^bP</f>
        <v>0.35434658024780691</v>
      </c>
      <c r="AB36" s="36">
        <f ca="1">FORECAST(Y36,y,x)</f>
        <v>0.79448208978162671</v>
      </c>
    </row>
    <row r="37" spans="25:28" ht="20.25" customHeight="1">
      <c r="Y37" s="35">
        <v>330</v>
      </c>
      <c r="Z37" s="36">
        <f ca="1">aL*LN(Y37)+bL</f>
        <v>0.46021523625696992</v>
      </c>
      <c r="AA37" s="36">
        <f ca="1">aP*Y37^bP</f>
        <v>0.35160981312714945</v>
      </c>
      <c r="AB37" s="36">
        <f ca="1">FORECAST(Y37,y,x)</f>
        <v>0.79299148803277253</v>
      </c>
    </row>
    <row r="38" spans="25:28" ht="20.25" customHeight="1">
      <c r="Y38" s="35">
        <v>340</v>
      </c>
      <c r="Z38" s="36">
        <f ca="1">aL*LN(Y38)+bL</f>
        <v>0.45573948775563966</v>
      </c>
      <c r="AA38" s="36">
        <f ca="1">aP*Y38^bP</f>
        <v>0.34897495445966492</v>
      </c>
      <c r="AB38" s="36">
        <f ca="1">FORECAST(Y38,y,x)</f>
        <v>0.79150088628391835</v>
      </c>
    </row>
    <row r="39" spans="25:28" ht="20.25" customHeight="1">
      <c r="Y39" s="35">
        <v>350</v>
      </c>
      <c r="Z39" s="36">
        <f ca="1">aL*LN(Y39)+bL</f>
        <v>0.45139348953538949</v>
      </c>
      <c r="AA39" s="36">
        <f ca="1">aP*Y39^bP</f>
        <v>0.34643537527920842</v>
      </c>
      <c r="AB39" s="36">
        <f ca="1">FORECAST(Y39,y,x)</f>
        <v>0.79001028453506417</v>
      </c>
    </row>
    <row r="40" spans="25:28" ht="20.25" customHeight="1">
      <c r="Y40" s="35">
        <v>360</v>
      </c>
      <c r="Z40" s="36">
        <f ca="1">aL*LN(Y40)+bL</f>
        <v>0.44716993022797114</v>
      </c>
      <c r="AA40" s="36">
        <f ca="1">aP*Y40^bP</f>
        <v>0.34398505184905398</v>
      </c>
      <c r="AB40" s="36">
        <f ca="1">FORECAST(Y40,y,x)</f>
        <v>0.78851968278620987</v>
      </c>
    </row>
    <row r="41" spans="25:28" ht="20.25" customHeight="1">
      <c r="Y41" s="35">
        <v>370</v>
      </c>
      <c r="Z41" s="36">
        <f ca="1">aL*LN(Y41)+bL</f>
        <v>0.44306209955650411</v>
      </c>
      <c r="AA41" s="36">
        <f ca="1">aP*Y41^bP</f>
        <v>0.34161849538166089</v>
      </c>
      <c r="AB41" s="36">
        <f ca="1">FORECAST(Y41,y,x)</f>
        <v>0.78702908103735569</v>
      </c>
    </row>
    <row r="42" spans="25:28" ht="20.25" customHeight="1">
      <c r="Y42" s="35">
        <v>380</v>
      </c>
      <c r="Z42" s="36">
        <f ca="1">aL*LN(Y42)+bL</f>
        <v>0.43906382419895851</v>
      </c>
      <c r="AA42" s="36">
        <f ca="1">aP*Y42^bP</f>
        <v>0.33933069157130941</v>
      </c>
      <c r="AB42" s="36">
        <f ca="1">FORECAST(Y42,y,x)</f>
        <v>0.78553847928850151</v>
      </c>
    </row>
    <row r="43" spans="25:28" ht="20.25" customHeight="1">
      <c r="Y43" s="35">
        <v>390</v>
      </c>
      <c r="Z43" s="36">
        <f ca="1">aL*LN(Y43)+bL</f>
        <v>0.43516941198407055</v>
      </c>
      <c r="AA43" s="36">
        <f ca="1">aP*Y43^bP</f>
        <v>0.33711704835078043</v>
      </c>
      <c r="AB43" s="36">
        <f ca="1">FORECAST(Y43,y,x)</f>
        <v>0.78404787753964733</v>
      </c>
    </row>
    <row r="44" spans="25:28" ht="20.25" customHeight="1">
      <c r="Y44" s="35">
        <v>400</v>
      </c>
      <c r="Z44" s="36">
        <f ca="1">aL*LN(Y44)+bL</f>
        <v>0.43137360315348683</v>
      </c>
      <c r="AA44" s="36">
        <f ca="1">aP*Y44^bP</f>
        <v>0.33497335057412592</v>
      </c>
      <c r="AB44" s="36">
        <f ca="1">FORECAST(Y44,y,x)</f>
        <v>0.78255727579079304</v>
      </c>
    </row>
    <row r="45" spans="25:28" ht="20.25" customHeight="1">
      <c r="Y45" s="35">
        <v>410</v>
      </c>
      <c r="Z45" s="36">
        <f ca="1">aL*LN(Y45)+bL</f>
        <v>0.42767152764288663</v>
      </c>
      <c r="AA45" s="36">
        <f ca="1">aP*Y45^bP</f>
        <v>0.33289572055935357</v>
      </c>
      <c r="AB45" s="36">
        <f ca="1">FORECAST(Y45,y,x)</f>
        <v>0.78106667404193886</v>
      </c>
    </row>
    <row r="46" spans="25:28" ht="20.25" customHeight="1">
      <c r="Y46" s="35">
        <v>420</v>
      </c>
      <c r="Z46" s="36">
        <f ca="1">aL*LN(Y46)+bL</f>
        <v>0.4240586675115513</v>
      </c>
      <c r="AA46" s="36">
        <f ca="1">aP*Y46^bP</f>
        <v>0.33088058361065309</v>
      </c>
      <c r="AB46" s="36">
        <f ca="1">FORECAST(Y46,y,x)</f>
        <v>0.77957607229308468</v>
      </c>
    </row>
    <row r="47" spans="25:28" ht="20.25" customHeight="1">
      <c r="Y47" s="35">
        <v>430</v>
      </c>
      <c r="Z47" s="36">
        <f ca="1">aL*LN(Y47)+bL</f>
        <v>0.42053082379328532</v>
      </c>
      <c r="AA47" s="36">
        <f ca="1">aP*Y47^bP</f>
        <v>0.32892463778961556</v>
      </c>
      <c r="AB47" s="36">
        <f ca="1">FORECAST(Y47,y,x)</f>
        <v>0.7780854705442305</v>
      </c>
    </row>
    <row r="48" spans="25:28" ht="20.25" customHeight="1">
      <c r="Y48" s="35">
        <v>440</v>
      </c>
      <c r="Z48" s="36">
        <f ca="1">aL*LN(Y48)+bL</f>
        <v>0.41708408715864753</v>
      </c>
      <c r="AA48" s="36">
        <f ca="1">aP*Y48^bP</f>
        <v>0.32702482732637611</v>
      </c>
      <c r="AB48" s="36">
        <f ca="1">FORECAST(Y48,y,x)</f>
        <v>0.7765948687953762</v>
      </c>
    </row>
    <row r="49" spans="25:28" ht="20.25" customHeight="1">
      <c r="Y49" s="35">
        <v>450</v>
      </c>
      <c r="Z49" s="36">
        <f ca="1">aL*LN(Y49)+bL</f>
        <v>0.41371481187444381</v>
      </c>
      <c r="AA49" s="36">
        <f ca="1">aP*Y49^bP</f>
        <v>0.32517831916061002</v>
      </c>
      <c r="AB49" s="36">
        <f ca="1">FORECAST(Y49,y,x)</f>
        <v>0.77510426704652202</v>
      </c>
    </row>
    <row r="50" spans="25:28" ht="20.25" customHeight="1">
      <c r="Y50" s="35">
        <v>460</v>
      </c>
      <c r="Z50" s="36">
        <f ca="1">aL*LN(Y50)+bL</f>
        <v>0.41041959262554706</v>
      </c>
      <c r="AA50" s="36">
        <f ca="1">aP*Y50^bP</f>
        <v>0.32338248218341215</v>
      </c>
      <c r="AB50" s="36">
        <f ca="1">FORECAST(Y50,y,x)</f>
        <v>0.77361366529766784</v>
      </c>
    </row>
    <row r="51" spans="25:28" ht="20.25" customHeight="1">
      <c r="Y51" s="35">
        <v>470</v>
      </c>
      <c r="Z51" s="36">
        <f ca="1">aL*LN(Y51)+bL</f>
        <v>0.40719524382960337</v>
      </c>
      <c r="AA51" s="36">
        <f ca="1">aP*Y51^bP</f>
        <v>0.32163486881782127</v>
      </c>
      <c r="AB51" s="36">
        <f ca="1">FORECAST(Y51,y,x)</f>
        <v>0.77212306354881366</v>
      </c>
    </row>
    <row r="52" spans="25:28" ht="20.25" customHeight="1">
      <c r="Y52" s="35">
        <v>480</v>
      </c>
      <c r="Z52" s="36">
        <f ca="1">aL*LN(Y52)+bL</f>
        <v>0.40403878112964875</v>
      </c>
      <c r="AA52" s="36">
        <f ca="1">aP*Y52^bP</f>
        <v>0.3199331986309269</v>
      </c>
      <c r="AB52" s="36">
        <f ca="1">FORECAST(Y52,y,x)</f>
        <v>0.77063246179995937</v>
      </c>
    </row>
    <row r="53" spans="25:28" ht="20.25" customHeight="1">
      <c r="Y53" s="35">
        <v>490</v>
      </c>
      <c r="Z53" s="36">
        <f ca="1">aL*LN(Y53)+bL</f>
        <v>0.40094740479513147</v>
      </c>
      <c r="AA53" s="36">
        <f ca="1">aP*Y53^bP</f>
        <v>0.31827534371629834</v>
      </c>
      <c r="AB53" s="36">
        <f ca="1">FORECAST(Y53,y,x)</f>
        <v>0.76914186005110519</v>
      </c>
    </row>
    <row r="54" spans="25:28" ht="20.25" customHeight="1">
      <c r="Y54" s="35">
        <v>500</v>
      </c>
      <c r="Z54" s="36">
        <f ca="1">aL*LN(Y54)+bL</f>
        <v>0.3979184847999595</v>
      </c>
      <c r="AA54" s="36">
        <f ca="1">aP*Y54^bP</f>
        <v>0.31665931562366406</v>
      </c>
      <c r="AB54" s="36">
        <f ca="1">FORECAST(Y54,y,x)</f>
        <v>0.76765125830225101</v>
      </c>
    </row>
    <row r="55" spans="25:28" ht="20.25" customHeight="1">
      <c r="Y55" s="35">
        <v>510</v>
      </c>
      <c r="Z55" s="36">
        <f ca="1">aL*LN(Y55)+bL</f>
        <v>0.39494954737827437</v>
      </c>
      <c r="AA55" s="36">
        <f ca="1">aP*Y55^bP</f>
        <v>0.31508325364473067</v>
      </c>
      <c r="AB55" s="36">
        <f ca="1">FORECAST(Y55,y,x)</f>
        <v>0.76616065655339682</v>
      </c>
    </row>
    <row r="56" spans="25:28" ht="20.25" customHeight="1">
      <c r="Y56" s="35">
        <v>520</v>
      </c>
      <c r="Z56" s="36">
        <f ca="1">aL*LN(Y56)+bL</f>
        <v>0.39203826288574806</v>
      </c>
      <c r="AA56" s="36">
        <f ca="1">aP*Y56^bP</f>
        <v>0.31354541429088156</v>
      </c>
      <c r="AB56" s="36">
        <f ca="1">FORECAST(Y56,y,x)</f>
        <v>0.76467005480454253</v>
      </c>
    </row>
    <row r="57" spans="25:28" ht="20.25" customHeight="1">
      <c r="Y57" s="35">
        <v>530</v>
      </c>
      <c r="Z57" s="36">
        <f ca="1">aL*LN(Y57)+bL</f>
        <v>0.38918243481716852</v>
      </c>
      <c r="AA57" s="36">
        <f ca="1">aP*Y57^bP</f>
        <v>0.31204416182113615</v>
      </c>
      <c r="AB57" s="36">
        <f ca="1">FORECAST(Y57,y,x)</f>
        <v>0.76317945305568835</v>
      </c>
    </row>
    <row r="58" spans="25:28" ht="20.25" customHeight="1">
      <c r="Y58" s="35">
        <v>540</v>
      </c>
      <c r="Z58" s="36">
        <f ca="1">aL*LN(Y58)+bL</f>
        <v>0.38637998985060573</v>
      </c>
      <c r="AA58" s="36">
        <f ca="1">aP*Y58^bP</f>
        <v>0.31057795969790286</v>
      </c>
      <c r="AB58" s="36">
        <f ca="1">FORECAST(Y58,y,x)</f>
        <v>0.76168885130683417</v>
      </c>
    </row>
    <row r="59" spans="25:28" ht="20.25" customHeight="1">
      <c r="Y59" s="35">
        <v>550</v>
      </c>
      <c r="Z59" s="36">
        <f ca="1">aL*LN(Y59)+bL</f>
        <v>0.38362896880512021</v>
      </c>
      <c r="AA59" s="36">
        <f ca="1">aP*Y59^bP</f>
        <v>0.3091453628643257</v>
      </c>
      <c r="AB59" s="36">
        <f ca="1">FORECAST(Y59,y,x)</f>
        <v>0.76019824955797999</v>
      </c>
    </row>
    <row r="60" spans="25:28" ht="20.25" customHeight="1">
      <c r="Y60" s="35">
        <v>560</v>
      </c>
      <c r="Z60" s="36">
        <f ca="1">aL*LN(Y60)+bL</f>
        <v>0.38092751841322892</v>
      </c>
      <c r="AA60" s="36">
        <f ca="1">aP*Y60^bP</f>
        <v>0.30774501075086524</v>
      </c>
      <c r="AB60" s="36">
        <f ca="1">FORECAST(Y60,y,x)</f>
        <v>0.7587076478091257</v>
      </c>
    </row>
    <row r="61" spans="25:28" ht="20.25" customHeight="1">
      <c r="Y61" s="35">
        <v>570</v>
      </c>
      <c r="Z61" s="36">
        <f ca="1">aL*LN(Y61)+bL</f>
        <v>0.37827388382159299</v>
      </c>
      <c r="AA61" s="36">
        <f ca="1">aP*Y61^bP</f>
        <v>0.30637562093059151</v>
      </c>
      <c r="AB61" s="36">
        <f ca="1">FORECAST(Y61,y,x)</f>
        <v>0.75721704606027151</v>
      </c>
    </row>
    <row r="62" spans="25:28" ht="20.25" customHeight="1">
      <c r="Y62" s="35">
        <v>580</v>
      </c>
      <c r="Z62" s="36">
        <f ca="1">aL*LN(Y62)+bL</f>
        <v>0.37566640174392196</v>
      </c>
      <c r="AA62" s="36">
        <f ca="1">aP*Y62^bP</f>
        <v>0.30503598335279691</v>
      </c>
      <c r="AB62" s="36">
        <f ca="1">FORECAST(Y62,y,x)</f>
        <v>0.75572644431141733</v>
      </c>
    </row>
    <row r="63" spans="25:28" ht="20.25" customHeight="1">
      <c r="Y63" s="35">
        <v>590</v>
      </c>
      <c r="Z63" s="36">
        <f ca="1">aL*LN(Y63)+bL</f>
        <v>0.37310349419918831</v>
      </c>
      <c r="AA63" s="36">
        <f ca="1">aP*Y63^bP</f>
        <v>0.30372495509324771</v>
      </c>
      <c r="AB63" s="36">
        <f ca="1">FORECAST(Y63,y,x)</f>
        <v>0.75423584256256315</v>
      </c>
    </row>
    <row r="64" spans="25:28" ht="20.25" customHeight="1">
      <c r="Y64" s="35">
        <v>600</v>
      </c>
      <c r="Z64" s="36">
        <f ca="1">aL*LN(Y64)+bL</f>
        <v>0.37058366277612143</v>
      </c>
      <c r="AA64" s="36">
        <f ca="1">aP*Y64^bP</f>
        <v>0.30244145556689683</v>
      </c>
      <c r="AB64" s="36">
        <f ca="1">FORECAST(Y64,y,x)</f>
        <v>0.75274524081370897</v>
      </c>
    </row>
    <row r="65" spans="25:28" ht="20.25" customHeight="1">
      <c r="Y65" s="35">
        <v>610</v>
      </c>
      <c r="Z65" s="36">
        <f ca="1">aL*LN(Y65)+bL</f>
        <v>0.36810548337177784</v>
      </c>
      <c r="AA65" s="36">
        <f ca="1">aP*Y65^bP</f>
        <v>0.30118446215535982</v>
      </c>
      <c r="AB65" s="36">
        <f ca="1">FORECAST(Y65,y,x)</f>
        <v>0.75125463906485468</v>
      </c>
    </row>
    <row r="66" spans="25:28" ht="20.25" customHeight="1">
      <c r="Y66" s="35">
        <v>620</v>
      </c>
      <c r="Z66" s="36">
        <f ca="1">aL*LN(Y66)+bL</f>
        <v>0.36566760135792842</v>
      </c>
      <c r="AA66" s="36">
        <f ca="1">aP*Y66^bP</f>
        <v>0.29995300620707144</v>
      </c>
      <c r="AB66" s="36">
        <f ca="1">FORECAST(Y66,y,x)</f>
        <v>0.7497640373160005</v>
      </c>
    </row>
    <row r="67" spans="25:28" ht="20.25" customHeight="1">
      <c r="Y67" s="35">
        <v>630</v>
      </c>
      <c r="Z67" s="36">
        <f ca="1">aL*LN(Y67)+bL</f>
        <v>0.3632687271341859</v>
      </c>
      <c r="AA67" s="36">
        <f ca="1">aP*Y67^bP</f>
        <v>0.29874616937291365</v>
      </c>
      <c r="AB67" s="36">
        <f ca="1">FORECAST(Y67,y,x)</f>
        <v>0.74827343556714632</v>
      </c>
    </row>
    <row r="68" spans="25:28" ht="20.25" customHeight="1">
      <c r="Y68" s="35">
        <v>640</v>
      </c>
      <c r="Z68" s="36">
        <f ca="1">aL*LN(Y68)+bL</f>
        <v>0.36090763203132625</v>
      </c>
      <c r="AA68" s="36">
        <f ca="1">aP*Y68^bP</f>
        <v>0.29756308024434758</v>
      </c>
      <c r="AB68" s="36">
        <f ca="1">FORECAST(Y68,y,x)</f>
        <v>0.74678283381829202</v>
      </c>
    </row>
    <row r="69" spans="25:28" ht="20.25" customHeight="1">
      <c r="Y69" s="35">
        <v>650</v>
      </c>
      <c r="Z69" s="36">
        <f ca="1">aL*LN(Y69)+bL</f>
        <v>0.35858314453222073</v>
      </c>
      <c r="AA69" s="36">
        <f ca="1">aP*Y69^bP</f>
        <v>0.2964029112647803</v>
      </c>
      <c r="AB69" s="36">
        <f ca="1">FORECAST(Y69,y,x)</f>
        <v>0.74529223206943784</v>
      </c>
    </row>
    <row r="70" spans="25:28" ht="20.25" customHeight="1">
      <c r="Y70" s="35">
        <v>660</v>
      </c>
      <c r="Z70" s="36">
        <f ca="1">aL*LN(Y70)+bL</f>
        <v>0.35629414678128202</v>
      </c>
      <c r="AA70" s="36">
        <f ca="1">aP*Y70^bP</f>
        <v>0.29526487588813571</v>
      </c>
      <c r="AB70" s="36">
        <f ca="1">FORECAST(Y70,y,x)</f>
        <v>0.74380163032058366</v>
      </c>
    </row>
    <row r="71" spans="25:28" ht="20.25" customHeight="1">
      <c r="Y71" s="35">
        <v>670</v>
      </c>
      <c r="Z71" s="36">
        <f ca="1">aL*LN(Y71)+bL</f>
        <v>0.35403957135638831</v>
      </c>
      <c r="AA71" s="36">
        <f ca="1">aP*Y71^bP</f>
        <v>0.2941482259614282</v>
      </c>
      <c r="AB71" s="36">
        <f ca="1">FORECAST(Y71,y,x)</f>
        <v>0.74231102857172948</v>
      </c>
    </row>
    <row r="72" spans="25:28" ht="20.25" customHeight="1">
      <c r="Y72" s="35">
        <v>680</v>
      </c>
      <c r="Z72" s="36">
        <f ca="1">aL*LN(Y72)+bL</f>
        <v>0.35181839827995187</v>
      </c>
      <c r="AA72" s="36">
        <f ca="1">aP*Y72^bP</f>
        <v>0.29305224931062818</v>
      </c>
      <c r="AB72" s="36">
        <f ca="1">FORECAST(Y72,y,x)</f>
        <v>0.7408204268228753</v>
      </c>
    </row>
    <row r="73" spans="25:28" ht="20.25" customHeight="1">
      <c r="Y73" s="35">
        <v>690</v>
      </c>
      <c r="Z73" s="36">
        <f ca="1">aL*LN(Y73)+bL</f>
        <v>0.34962965224818177</v>
      </c>
      <c r="AA73" s="36">
        <f ca="1">aP*Y73^bP</f>
        <v>0.2919762675112994</v>
      </c>
      <c r="AB73" s="36">
        <f ca="1">FORECAST(Y73,y,x)</f>
        <v>0.73932982507402101</v>
      </c>
    </row>
    <row r="74" spans="25:28" ht="20.25" customHeight="1">
      <c r="Y74" s="35">
        <v>700</v>
      </c>
      <c r="Z74" s="36">
        <f ca="1">aL*LN(Y74)+bL</f>
        <v>0.34747240005970159</v>
      </c>
      <c r="AA74" s="36">
        <f ca="1">aP*Y74^bP</f>
        <v>0.29091963382741232</v>
      </c>
      <c r="AB74" s="36">
        <f ca="1">FORECAST(Y74,y,x)</f>
        <v>0.73783922332516683</v>
      </c>
    </row>
    <row r="75" spans="25:28" ht="20.25" customHeight="1">
      <c r="Y75" s="35">
        <v>710</v>
      </c>
      <c r="Z75" s="36">
        <f ca="1">aL*LN(Y75)+bL</f>
        <v>0.34534574822655362</v>
      </c>
      <c r="AA75" s="36">
        <f ca="1">aP*Y75^bP</f>
        <v>0.28988173130344669</v>
      </c>
      <c r="AB75" s="36">
        <f ca="1">FORECAST(Y75,y,x)</f>
        <v>0.73634862157631265</v>
      </c>
    </row>
    <row r="76" spans="25:28" ht="20.25" customHeight="1">
      <c r="Y76" s="35">
        <v>720</v>
      </c>
      <c r="Z76" s="36">
        <f ca="1">aL*LN(Y76)+bL</f>
        <v>0.34324884075228324</v>
      </c>
      <c r="AA76" s="36">
        <f ca="1">aP*Y76^bP</f>
        <v>0.28886197099640165</v>
      </c>
      <c r="AB76" s="36">
        <f ca="1">FORECAST(Y76,y,x)</f>
        <v>0.73485801982745846</v>
      </c>
    </row>
    <row r="77" spans="25:28" ht="20.25" customHeight="1">
      <c r="Y77" s="35">
        <v>730</v>
      </c>
      <c r="Z77" s="36">
        <f ca="1">aL*LN(Y77)+bL</f>
        <v>0.34118085706327295</v>
      </c>
      <c r="AA77" s="36">
        <f ca="1">aP*Y77^bP</f>
        <v>0.2878597903356675</v>
      </c>
      <c r="AB77" s="36">
        <f ca="1">FORECAST(Y77,y,x)</f>
        <v>0.73336741807860417</v>
      </c>
    </row>
    <row r="78" spans="25:28" ht="20.25" customHeight="1">
      <c r="Y78" s="35">
        <v>740</v>
      </c>
      <c r="Z78" s="36">
        <f ca="1">aL*LN(Y78)+bL</f>
        <v>0.33914101008081621</v>
      </c>
      <c r="AA78" s="36">
        <f ca="1">aP*Y78^bP</f>
        <v>0.28687465159990233</v>
      </c>
      <c r="AB78" s="36">
        <f ca="1">FORECAST(Y78,y,x)</f>
        <v>0.73187681632974999</v>
      </c>
    </row>
    <row r="79" spans="25:28" ht="20.25" customHeight="1">
      <c r="Y79" s="35">
        <v>750</v>
      </c>
      <c r="Z79" s="36">
        <f ca="1">aL*LN(Y79)+bL</f>
        <v>0.3371285444225941</v>
      </c>
      <c r="AA79" s="36">
        <f ca="1">aP*Y79^bP</f>
        <v>0.2859060405011094</v>
      </c>
      <c r="AB79" s="36">
        <f ca="1">FORECAST(Y79,y,x)</f>
        <v>0.73038621458089581</v>
      </c>
    </row>
    <row r="80" spans="25:28" ht="20.25" customHeight="1">
      <c r="Y80" s="35">
        <v>760</v>
      </c>
      <c r="Z80" s="36">
        <f ca="1">aL*LN(Y80)+bL</f>
        <v>0.33514273472327061</v>
      </c>
      <c r="AA80" s="36">
        <f ca="1">aP*Y80^bP</f>
        <v>0.28495346486705214</v>
      </c>
      <c r="AB80" s="36">
        <f ca="1">FORECAST(Y80,y,x)</f>
        <v>0.72889561283204163</v>
      </c>
    </row>
    <row r="81" spans="25:28" ht="20.25" customHeight="1">
      <c r="Y81" s="35">
        <v>770</v>
      </c>
      <c r="Z81" s="36">
        <f ca="1">aL*LN(Y81)+bL</f>
        <v>0.33318288406486218</v>
      </c>
      <c r="AA81" s="36">
        <f ca="1">aP*Y81^bP</f>
        <v>0.28401645341398313</v>
      </c>
      <c r="AB81" s="36">
        <f ca="1">FORECAST(Y81,y,x)</f>
        <v>0.72740501108318734</v>
      </c>
    </row>
    <row r="82" spans="25:28" ht="20.25" customHeight="1">
      <c r="Y82" s="35">
        <v>780</v>
      </c>
      <c r="Z82" s="36">
        <f ca="1">aL*LN(Y82)+bL</f>
        <v>0.33124832250838265</v>
      </c>
      <c r="AA82" s="36">
        <f ca="1">aP*Y82^bP</f>
        <v>0.2830945546024124</v>
      </c>
      <c r="AB82" s="36">
        <f ca="1">FORECAST(Y82,y,x)</f>
        <v>0.72591440933433315</v>
      </c>
    </row>
    <row r="83" spans="25:28" ht="20.25" customHeight="1">
      <c r="Y83" s="35">
        <v>790</v>
      </c>
      <c r="Z83" s="36">
        <f ca="1">aL*LN(Y83)+bL</f>
        <v>0.32933840571902206</v>
      </c>
      <c r="AA83" s="36">
        <f ca="1">aP*Y83^bP</f>
        <v>0.28218733556931247</v>
      </c>
      <c r="AB83" s="36">
        <f ca="1">FORECAST(Y83,y,x)</f>
        <v>0.72442380758547897</v>
      </c>
    </row>
    <row r="84" spans="25:28" ht="20.25" customHeight="1">
      <c r="Y84" s="35">
        <v>800</v>
      </c>
      <c r="Z84" s="36">
        <f ca="1">aL*LN(Y84)+bL</f>
        <v>0.32745251367779904</v>
      </c>
      <c r="AA84" s="36">
        <f ca="1">aP*Y84^bP</f>
        <v>0.28129438113075605</v>
      </c>
      <c r="AB84" s="36">
        <f ca="1">FORECAST(Y84,y,x)</f>
        <v>0.72293320583662479</v>
      </c>
    </row>
    <row r="85" spans="25:28" ht="20.25" customHeight="1">
      <c r="Y85" s="35">
        <v>810</v>
      </c>
      <c r="Z85" s="36">
        <f ca="1">aL*LN(Y85)+bL</f>
        <v>0.32559004947324044</v>
      </c>
      <c r="AA85" s="36">
        <f ca="1">aP*Y85^bP</f>
        <v>0.28041529284952699</v>
      </c>
      <c r="AB85" s="36">
        <f ca="1">FORECAST(Y85,y,x)</f>
        <v>0.7214426040877705</v>
      </c>
    </row>
    <row r="86" spans="25:28" ht="20.25" customHeight="1">
      <c r="Y86" s="35">
        <v>820</v>
      </c>
      <c r="Z86" s="36">
        <f ca="1">aL*LN(Y86)+bL</f>
        <v>0.32375043816719895</v>
      </c>
      <c r="AA86" s="36">
        <f ca="1">aP*Y86^bP</f>
        <v>0.2795496881627263</v>
      </c>
      <c r="AB86" s="36">
        <f ca="1">FORECAST(Y86,y,x)</f>
        <v>0.71995200233891632</v>
      </c>
    </row>
    <row r="87" spans="25:28" ht="20.25" customHeight="1">
      <c r="Y87" s="35">
        <v>830</v>
      </c>
      <c r="Z87" s="36">
        <f ca="1">aL*LN(Y87)+bL</f>
        <v>0.32193312572941135</v>
      </c>
      <c r="AA87" s="36">
        <f ca="1">aP*Y87^bP</f>
        <v>0.27869719956483269</v>
      </c>
      <c r="AB87" s="36">
        <f ca="1">FORECAST(Y87,y,x)</f>
        <v>0.71846140059006214</v>
      </c>
    </row>
    <row r="88" spans="25:28" ht="20.25" customHeight="1">
      <c r="Y88" s="35">
        <v>840</v>
      </c>
      <c r="Z88" s="36">
        <f ca="1">aL*LN(Y88)+bL</f>
        <v>0.32013757803586351</v>
      </c>
      <c r="AA88" s="36">
        <f ca="1">aP*Y88^bP</f>
        <v>0.27785747384207382</v>
      </c>
      <c r="AB88" s="36">
        <f ca="1">FORECAST(Y88,y,x)</f>
        <v>0.71697079884120796</v>
      </c>
    </row>
    <row r="89" spans="25:28" ht="20.25" customHeight="1">
      <c r="Y89" s="35">
        <v>850</v>
      </c>
      <c r="Z89" s="36">
        <f ca="1">aL*LN(Y89)+bL</f>
        <v>0.31836327992642444</v>
      </c>
      <c r="AA89" s="36">
        <f ca="1">aP*Y89^bP</f>
        <v>0.27703017135431424</v>
      </c>
      <c r="AB89" s="36">
        <f ca="1">FORECAST(Y89,y,x)</f>
        <v>0.71548019709235366</v>
      </c>
    </row>
    <row r="90" spans="25:28" ht="20.25" customHeight="1">
      <c r="Y90" s="35">
        <v>860</v>
      </c>
      <c r="Z90" s="36">
        <f ca="1">aL*LN(Y90)+bL</f>
        <v>0.31660973431759731</v>
      </c>
      <c r="AA90" s="36">
        <f ca="1">aP*Y90^bP</f>
        <v>0.27621496536099305</v>
      </c>
      <c r="AB90" s="36">
        <f ca="1">FORECAST(Y90,y,x)</f>
        <v>0.71398959534349948</v>
      </c>
    </row>
    <row r="91" spans="25:28" ht="20.25" customHeight="1">
      <c r="Y91" s="35">
        <v>870</v>
      </c>
      <c r="Z91" s="36">
        <f ca="1">aL*LN(Y91)+bL</f>
        <v>0.31487646136655645</v>
      </c>
      <c r="AA91" s="36">
        <f ca="1">aP*Y91^bP</f>
        <v>0.27541154138793045</v>
      </c>
      <c r="AB91" s="36">
        <f ca="1">FORECAST(Y91,y,x)</f>
        <v>0.7124989935946453</v>
      </c>
    </row>
    <row r="92" spans="25:28" ht="20.25" customHeight="1">
      <c r="Y92" s="35">
        <v>880</v>
      </c>
      <c r="Z92" s="36">
        <f ca="1">aL*LN(Y92)+bL</f>
        <v>0.31316299768295952</v>
      </c>
      <c r="AA92" s="36">
        <f ca="1">aP*Y92^bP</f>
        <v>0.27461959663208751</v>
      </c>
      <c r="AB92" s="36">
        <f ca="1">FORECAST(Y92,y,x)</f>
        <v>0.71100839184579112</v>
      </c>
    </row>
    <row r="93" spans="25:28" ht="20.25" customHeight="1">
      <c r="Y93" s="35">
        <v>890</v>
      </c>
      <c r="Z93" s="36">
        <f ca="1">aL*LN(Y93)+bL</f>
        <v>0.31146889558529134</v>
      </c>
      <c r="AA93" s="36">
        <f ca="1">aP*Y93^bP</f>
        <v>0.27383883940160147</v>
      </c>
      <c r="AB93" s="36">
        <f ca="1">FORECAST(Y93,y,x)</f>
        <v>0.70951779009693694</v>
      </c>
    </row>
    <row r="94" spans="25:28" ht="20.25" customHeight="1">
      <c r="Y94" s="35">
        <v>900</v>
      </c>
      <c r="Z94" s="36">
        <f ca="1">aL*LN(Y94)+bL</f>
        <v>0.30979372239875591</v>
      </c>
      <c r="AA94" s="36">
        <f ca="1">aP*Y94^bP</f>
        <v>0.27306898858863626</v>
      </c>
      <c r="AB94" s="36">
        <f ca="1">FORECAST(Y94,y,x)</f>
        <v>0.70802718834808265</v>
      </c>
    </row>
    <row r="95" spans="25:28" ht="20.25" customHeight="1">
      <c r="Y95" s="35">
        <v>910</v>
      </c>
      <c r="Z95" s="36">
        <f ca="1">aL*LN(Y95)+bL</f>
        <v>0.30813705979196282</v>
      </c>
      <c r="AA95" s="36">
        <f ca="1">aP*Y95^bP</f>
        <v>0.2723097731727836</v>
      </c>
      <c r="AB95" s="36">
        <f ca="1">FORECAST(Y95,y,x)</f>
        <v>0.70653658659922847</v>
      </c>
    </row>
    <row r="96" spans="25:28" ht="20.25" customHeight="1">
      <c r="Y96" s="35">
        <v>920</v>
      </c>
      <c r="Z96" s="36">
        <f ca="1">aL*LN(Y96)+bL</f>
        <v>0.30649850314985927</v>
      </c>
      <c r="AA96" s="36">
        <f ca="1">aP*Y96^bP</f>
        <v>0.27156093175293033</v>
      </c>
      <c r="AB96" s="36">
        <f ca="1">FORECAST(Y96,y,x)</f>
        <v>0.70504598485037429</v>
      </c>
    </row>
    <row r="97" spans="25:28" ht="20.25" customHeight="1">
      <c r="Y97" s="35">
        <v>930</v>
      </c>
      <c r="Z97" s="36">
        <f ca="1">aL*LN(Y97)+bL</f>
        <v>0.30487766098056301</v>
      </c>
      <c r="AA97" s="36">
        <f ca="1">aP*Y97^bP</f>
        <v>0.27082221210567081</v>
      </c>
      <c r="AB97" s="36">
        <f ca="1">FORECAST(Y97,y,x)</f>
        <v>0.70355538310151999</v>
      </c>
    </row>
    <row r="98" spans="25:28" ht="20.25" customHeight="1">
      <c r="Y98" s="35">
        <v>940</v>
      </c>
      <c r="Z98" s="36">
        <f ca="1">aL*LN(Y98)+bL</f>
        <v>0.30327415435391547</v>
      </c>
      <c r="AA98" s="36">
        <f ca="1">aP*Y98^bP</f>
        <v>0.27009337076849044</v>
      </c>
      <c r="AB98" s="36">
        <f ca="1">FORECAST(Y98,y,x)</f>
        <v>0.70206478135266581</v>
      </c>
    </row>
    <row r="99" spans="25:28" ht="20.25" customHeight="1">
      <c r="Y99" s="35">
        <v>950</v>
      </c>
      <c r="Z99" s="36">
        <f ca="1">aL*LN(Y99)+bL</f>
        <v>0.30168761636974328</v>
      </c>
      <c r="AA99" s="36">
        <f ca="1">aP*Y99^bP</f>
        <v>0.2693741726460861</v>
      </c>
      <c r="AB99" s="36">
        <f ca="1">FORECAST(Y99,y,x)</f>
        <v>0.70057417960381163</v>
      </c>
    </row>
    <row r="100" spans="25:28" ht="20.25" customHeight="1">
      <c r="Y100" s="35">
        <v>960</v>
      </c>
      <c r="Z100" s="36">
        <f ca="1">aL*LN(Y100)+bL</f>
        <v>0.30011769165396074</v>
      </c>
      <c r="AA100" s="36">
        <f ca="1">aP*Y100^bP</f>
        <v>0.26866439063830788</v>
      </c>
      <c r="AB100" s="36">
        <f ca="1">FORECAST(Y100,y,x)</f>
        <v>0.69908357785495745</v>
      </c>
    </row>
    <row r="101" spans="25:28" ht="20.25" customHeight="1">
      <c r="Y101" s="35">
        <v>970</v>
      </c>
      <c r="Z101" s="36">
        <f ca="1">aL*LN(Y101)+bL</f>
        <v>0.29856403588078351</v>
      </c>
      <c r="AA101" s="36">
        <f ca="1">aP*Y101^bP</f>
        <v>0.26796380528832447</v>
      </c>
      <c r="AB101" s="36">
        <f ca="1">FORECAST(Y101,y,x)</f>
        <v>0.69759297610610327</v>
      </c>
    </row>
    <row r="102" spans="25:28" ht="20.25" customHeight="1">
      <c r="Y102" s="35">
        <v>980</v>
      </c>
      <c r="Z102" s="36">
        <f ca="1">aL*LN(Y102)+bL</f>
        <v>0.29702631531944368</v>
      </c>
      <c r="AA102" s="36">
        <f ca="1">aP*Y102^bP</f>
        <v>0.26727220444971789</v>
      </c>
      <c r="AB102" s="36">
        <f ca="1">FORECAST(Y102,y,x)</f>
        <v>0.69610237435724898</v>
      </c>
    </row>
    <row r="103" spans="25:28" ht="20.25" customHeight="1">
      <c r="Y103" s="35">
        <v>990</v>
      </c>
      <c r="Z103" s="36">
        <f ca="1">aL*LN(Y103)+bL</f>
        <v>0.29550420640391661</v>
      </c>
      <c r="AA103" s="36">
        <f ca="1">aP*Y103^bP</f>
        <v>0.26658938297130519</v>
      </c>
      <c r="AB103" s="36">
        <f ca="1">FORECAST(Y103,y,x)</f>
        <v>0.6946117726083948</v>
      </c>
    </row>
    <row r="104" spans="25:28" ht="20.25" customHeight="1">
      <c r="Y104" s="35">
        <v>1000</v>
      </c>
      <c r="Z104" s="36">
        <f ca="1">aL*LN(Y104)+bL</f>
        <v>0.2939973953242716</v>
      </c>
      <c r="AA104" s="36">
        <f ca="1">aP*Y104^bP</f>
        <v>0.2659151423985775</v>
      </c>
      <c r="AB104" s="36">
        <f ca="1">FORECAST(Y104,y,x)</f>
        <v>0.69312117085954061</v>
      </c>
    </row>
    <row r="105" spans="25:28" ht="20.25" customHeight="1">
      <c r="Y105" s="35">
        <v>1010</v>
      </c>
      <c r="Z105" s="36">
        <f ca="1">aL*LN(Y105)+bL</f>
        <v>0.29250557763835183</v>
      </c>
      <c r="AA105" s="36">
        <f ca="1">aP*Y105^bP</f>
        <v>0.26524929069072123</v>
      </c>
      <c r="AB105" s="36">
        <f ca="1">FORECAST(Y105,y,x)</f>
        <v>0.69163056911068632</v>
      </c>
    </row>
    <row r="106" spans="25:28" ht="20.25" customHeight="1">
      <c r="Y106" s="35">
        <v>1020</v>
      </c>
      <c r="Z106" s="36">
        <f ca="1">aL*LN(Y106)+bL</f>
        <v>0.29102845790258636</v>
      </c>
      <c r="AA106" s="36">
        <f ca="1">aP*Y106^bP</f>
        <v>0.26459164195226453</v>
      </c>
      <c r="AB106" s="36">
        <f ca="1">FORECAST(Y106,y,x)</f>
        <v>0.69013996736183214</v>
      </c>
    </row>
    <row r="107" spans="25:28" ht="20.25" customHeight="1">
      <c r="Y107" s="35">
        <v>1030</v>
      </c>
      <c r="Z107" s="36">
        <f ca="1">aL*LN(Y107)+bL</f>
        <v>0.28956574932081214</v>
      </c>
      <c r="AA107" s="36">
        <f ca="1">aP*Y107^bP</f>
        <v>0.26394201617845797</v>
      </c>
      <c r="AB107" s="36">
        <f ca="1">FORECAST(Y107,y,x)</f>
        <v>0.68864936561297796</v>
      </c>
    </row>
    <row r="108" spans="25:28" ht="20.25" customHeight="1">
      <c r="Y108" s="35">
        <v>1040</v>
      </c>
      <c r="Z108" s="36">
        <f ca="1">aL*LN(Y108)+bL</f>
        <v>0.28811717341006027</v>
      </c>
      <c r="AA108" s="36">
        <f ca="1">aP*Y108^bP</f>
        <v>0.26330023901355892</v>
      </c>
      <c r="AB108" s="36">
        <f ca="1">FORECAST(Y108,y,x)</f>
        <v>0.68715876386412378</v>
      </c>
    </row>
    <row r="109" spans="25:28" ht="20.25" customHeight="1">
      <c r="Y109" s="35">
        <v>1050</v>
      </c>
      <c r="Z109" s="36">
        <f ca="1">aL*LN(Y109)+bL</f>
        <v>0.28668245968233608</v>
      </c>
      <c r="AA109" s="36">
        <f ca="1">aP*Y109^bP</f>
        <v>0.26266614152125167</v>
      </c>
      <c r="AB109" s="36">
        <f ca="1">FORECAST(Y109,y,x)</f>
        <v>0.6856681621152696</v>
      </c>
    </row>
    <row r="110" spans="25:28" ht="20.25" customHeight="1">
      <c r="Y110" s="35">
        <v>1060</v>
      </c>
      <c r="Z110" s="36">
        <f ca="1">aL*LN(Y110)+bL</f>
        <v>0.28526134534148051</v>
      </c>
      <c r="AA110" s="36">
        <f ca="1">aP*Y110^bP</f>
        <v>0.26203955996648171</v>
      </c>
      <c r="AB110" s="36">
        <f ca="1">FORECAST(Y110,y,x)</f>
        <v>0.6841775603664153</v>
      </c>
    </row>
    <row r="111" spans="25:28" ht="20.25" customHeight="1">
      <c r="Y111" s="35">
        <v>1070</v>
      </c>
      <c r="Z111" s="36">
        <f ca="1">aL*LN(Y111)+bL</f>
        <v>0.28385357499426411</v>
      </c>
      <c r="AA111" s="36">
        <f ca="1">aP*Y111^bP</f>
        <v>0.2614203356080369</v>
      </c>
      <c r="AB111" s="36">
        <f ca="1">FORECAST(Y111,y,x)</f>
        <v>0.68268695861756112</v>
      </c>
    </row>
    <row r="112" spans="25:28" ht="20.25" customHeight="1">
      <c r="Y112" s="35">
        <v>1080</v>
      </c>
      <c r="Z112" s="36">
        <f ca="1">aL*LN(Y112)+bL</f>
        <v>0.28245890037491783</v>
      </c>
      <c r="AA112" s="36">
        <f ca="1">aP*Y112^bP</f>
        <v>0.26080831450125108</v>
      </c>
      <c r="AB112" s="36">
        <f ca="1">FORECAST(Y112,y,x)</f>
        <v>0.68119635686870694</v>
      </c>
    </row>
    <row r="113" spans="25:28" ht="20.25" customHeight="1">
      <c r="Y113" s="35">
        <v>1090</v>
      </c>
      <c r="Z113" s="36">
        <f ca="1">aL*LN(Y113)+bL</f>
        <v>0.28107708008236232</v>
      </c>
      <c r="AA113" s="36">
        <f ca="1">aP*Y113^bP</f>
        <v>0.26020334731024658</v>
      </c>
      <c r="AB113" s="36">
        <f ca="1">FORECAST(Y113,y,x)</f>
        <v>0.67970575511985276</v>
      </c>
    </row>
    <row r="114" spans="25:28" ht="20.25" customHeight="1">
      <c r="Y114" s="35">
        <v>1100</v>
      </c>
      <c r="Z114" s="36">
        <f ca="1">aL*LN(Y114)+bL</f>
        <v>0.27970787932943231</v>
      </c>
      <c r="AA114" s="36">
        <f ca="1">aP*Y114^bP</f>
        <v>0.25960528912917219</v>
      </c>
      <c r="AB114" s="36">
        <f ca="1">FORECAST(Y114,y,x)</f>
        <v>0.67821515337099858</v>
      </c>
    </row>
    <row r="115" spans="25:28" ht="20.25" customHeight="1">
      <c r="Y115" s="35">
        <v>1110</v>
      </c>
      <c r="Z115" s="36">
        <f ca="1">aL*LN(Y115)+bL</f>
        <v>0.2783510697034508</v>
      </c>
      <c r="AA115" s="36">
        <f ca="1">aP*Y115^bP</f>
        <v>0.25901399931192803</v>
      </c>
      <c r="AB115" s="36">
        <f ca="1">FORECAST(Y115,y,x)</f>
        <v>0.67672455162214429</v>
      </c>
    </row>
    <row r="116" spans="25:28" ht="20.25" customHeight="1">
      <c r="Y116" s="35">
        <v>1120</v>
      </c>
      <c r="Z116" s="36">
        <f ca="1">aL*LN(Y116)+bL</f>
        <v>0.27700642893754091</v>
      </c>
      <c r="AA116" s="36">
        <f ca="1">aP*Y116^bP</f>
        <v>0.25842934130990275</v>
      </c>
      <c r="AB116" s="36">
        <f ca="1">FORECAST(Y116,y,x)</f>
        <v>0.67523394987329011</v>
      </c>
    </row>
    <row r="117" spans="25:28" ht="20.25" customHeight="1">
      <c r="Y117" s="35">
        <v>1130</v>
      </c>
      <c r="Z117" s="36">
        <f ca="1">aL*LN(Y117)+bL</f>
        <v>0.27567374069210082</v>
      </c>
      <c r="AA117" s="36">
        <f ca="1">aP*Y117^bP</f>
        <v>0.25785118251727673</v>
      </c>
      <c r="AB117" s="36">
        <f ca="1">FORECAST(Y117,y,x)</f>
        <v>0.67374334812443593</v>
      </c>
    </row>
    <row r="118" spans="25:28" ht="20.25" customHeight="1">
      <c r="Y118" s="35">
        <v>1140</v>
      </c>
      <c r="Z118" s="36">
        <f ca="1">aL*LN(Y118)+bL</f>
        <v>0.2743527943459052</v>
      </c>
      <c r="AA118" s="36">
        <f ca="1">aP*Y118^bP</f>
        <v>0.257279394123476</v>
      </c>
      <c r="AB118" s="36">
        <f ca="1">FORECAST(Y118,y,x)</f>
        <v>0.67225274637558163</v>
      </c>
    </row>
    <row r="119" spans="25:28" ht="20.25" customHeight="1">
      <c r="Y119" s="35">
        <v>1150</v>
      </c>
      <c r="Z119" s="36">
        <f ca="1">aL*LN(Y119)+bL</f>
        <v>0.27304338479633183</v>
      </c>
      <c r="AA119" s="36">
        <f ca="1">aP*Y119^bP</f>
        <v>0.25671385097238753</v>
      </c>
      <c r="AB119" s="36">
        <f ca="1">FORECAST(Y119,y,x)</f>
        <v>0.67076214462672745</v>
      </c>
    </row>
    <row r="120" spans="25:28" ht="20.25" customHeight="1">
      <c r="Y120" s="35">
        <v>1160</v>
      </c>
      <c r="Z120" s="36">
        <f ca="1">aL*LN(Y120)+bL</f>
        <v>0.27174531226823406</v>
      </c>
      <c r="AA120" s="36">
        <f ca="1">aP*Y120^bP</f>
        <v>0.2561544314279679</v>
      </c>
      <c r="AB120" s="36">
        <f ca="1">FORECAST(Y120,y,x)</f>
        <v>0.66927154287787327</v>
      </c>
    </row>
    <row r="121" spans="25:28" ht="20.25" customHeight="1">
      <c r="Y121" s="35">
        <v>1170</v>
      </c>
      <c r="Z121" s="36">
        <f ca="1">aL*LN(Y121)+bL</f>
        <v>0.27045838213101714</v>
      </c>
      <c r="AA121" s="36">
        <f ca="1">aP*Y121^bP</f>
        <v>0.25560101724590573</v>
      </c>
      <c r="AB121" s="36">
        <f ca="1">FORECAST(Y121,y,x)</f>
        <v>0.66778094112901909</v>
      </c>
    </row>
    <row r="122" spans="25:28" ht="20.25" customHeight="1">
      <c r="Y122" s="35">
        <v>1180</v>
      </c>
      <c r="Z122" s="36">
        <f ca="1">aL*LN(Y122)+bL</f>
        <v>0.2691824047235003</v>
      </c>
      <c r="AA122" s="36">
        <f ca="1">aP*Y122^bP</f>
        <v>0.25505349345101325</v>
      </c>
      <c r="AB122" s="36">
        <f ca="1">FORECAST(Y122,y,x)</f>
        <v>0.66629033938016491</v>
      </c>
    </row>
    <row r="123" spans="25:28" ht="20.25" customHeight="1">
      <c r="Y123" s="35">
        <v>1190</v>
      </c>
      <c r="Z123" s="36">
        <f ca="1">aL*LN(Y123)+bL</f>
        <v>0.26791719518616652</v>
      </c>
      <c r="AA123" s="36">
        <f ca="1">aP*Y123^bP</f>
        <v>0.25451174822004702</v>
      </c>
      <c r="AB123" s="36">
        <f ca="1">FORECAST(Y123,y,x)</f>
        <v>0.66479973763131062</v>
      </c>
    </row>
    <row r="124" spans="25:28" ht="20.25" customHeight="1">
      <c r="Y124" s="35">
        <v>1200</v>
      </c>
      <c r="Z124" s="36">
        <f ca="1">aL*LN(Y124)+bL</f>
        <v>0.26666257330043353</v>
      </c>
      <c r="AA124" s="36">
        <f ca="1">aP*Y124^bP</f>
        <v>0.25397567276967337</v>
      </c>
      <c r="AB124" s="36">
        <f ca="1">FORECAST(Y124,y,x)</f>
        <v>0.66330913588245644</v>
      </c>
    </row>
    <row r="125" spans="25:28" ht="20.25" customHeight="1">
      <c r="Y125" s="35">
        <v>1210</v>
      </c>
      <c r="Z125" s="36">
        <f ca="1">aL*LN(Y125)+bL</f>
        <v>0.26541836333459301</v>
      </c>
      <c r="AA125" s="36">
        <f ca="1">aP*Y125^bP</f>
        <v>0.25344516124931138</v>
      </c>
      <c r="AB125" s="36">
        <f ca="1">FORECAST(Y125,y,x)</f>
        <v>0.66181853413360225</v>
      </c>
    </row>
    <row r="126" spans="25:28" ht="20.25" customHeight="1">
      <c r="Y126" s="35">
        <v>1220</v>
      </c>
      <c r="Z126" s="36">
        <f ca="1">aL*LN(Y126)+bL</f>
        <v>0.26418439389608994</v>
      </c>
      <c r="AA126" s="36">
        <f ca="1">aP*Y126^bP</f>
        <v>0.2529201106386032</v>
      </c>
      <c r="AB126" s="36">
        <f ca="1">FORECAST(Y126,y,x)</f>
        <v>0.66032793238474796</v>
      </c>
    </row>
    <row r="127" spans="25:28" ht="20.25" customHeight="1">
      <c r="Y127" s="35">
        <v>1230</v>
      </c>
      <c r="Z127" s="36">
        <f ca="1">aL*LN(Y127)+bL</f>
        <v>0.26296049778983344</v>
      </c>
      <c r="AA127" s="36">
        <f ca="1">aP*Y127^bP</f>
        <v>0.2524004206492767</v>
      </c>
      <c r="AB127" s="36">
        <f ca="1">FORECAST(Y127,y,x)</f>
        <v>0.65883733063589378</v>
      </c>
    </row>
    <row r="128" spans="25:28" ht="20.25" customHeight="1">
      <c r="Y128" s="35">
        <v>1240</v>
      </c>
      <c r="Z128" s="36">
        <f ca="1">aL*LN(Y128)+bL</f>
        <v>0.26174651188224041</v>
      </c>
      <c r="AA128" s="36">
        <f ca="1">aP*Y128^bP</f>
        <v>0.25188599363117603</v>
      </c>
      <c r="AB128" s="36">
        <f ca="1">FORECAST(Y128,y,x)</f>
        <v>0.6573467288870396</v>
      </c>
    </row>
    <row r="129" spans="25:28" ht="20.25" customHeight="1">
      <c r="Y129" s="35">
        <v>1250</v>
      </c>
      <c r="Z129" s="36">
        <f ca="1">aL*LN(Y129)+bL</f>
        <v>0.26054227697074439</v>
      </c>
      <c r="AA129" s="36">
        <f ca="1">aP*Y129^bP</f>
        <v>0.25137673448225306</v>
      </c>
      <c r="AB129" s="36">
        <f ca="1">FORECAST(Y129,y,x)</f>
        <v>0.65585612713818542</v>
      </c>
    </row>
    <row r="130" spans="25:28" ht="20.25" customHeight="1">
      <c r="Y130" s="35">
        <v>1260</v>
      </c>
      <c r="Z130" s="36">
        <f ca="1">aL*LN(Y130)+bL</f>
        <v>0.259347637658498</v>
      </c>
      <c r="AA130" s="36">
        <f ca="1">aP*Y130^bP</f>
        <v>0.25087255056232188</v>
      </c>
      <c r="AB130" s="36">
        <f ca="1">FORECAST(Y130,y,x)</f>
        <v>0.65436552538933124</v>
      </c>
    </row>
    <row r="131" spans="25:28" ht="20.25" customHeight="1">
      <c r="Y131" s="35">
        <v>1270</v>
      </c>
      <c r="Z131" s="36">
        <f ca="1">aL*LN(Y131)+bL</f>
        <v>0.25816244223403362</v>
      </c>
      <c r="AA131" s="36">
        <f ca="1">aP*Y131^bP</f>
        <v>0.25037335161039026</v>
      </c>
      <c r="AB131" s="36">
        <f ca="1">FORECAST(Y131,y,x)</f>
        <v>0.65287492364047695</v>
      </c>
    </row>
    <row r="132" spans="25:28" ht="20.25" customHeight="1">
      <c r="Y132" s="35">
        <v>1280</v>
      </c>
      <c r="Z132" s="36">
        <f ca="1">aL*LN(Y132)+bL</f>
        <v>0.25698654255563835</v>
      </c>
      <c r="AA132" s="36">
        <f ca="1">aP*Y132^bP</f>
        <v>0.24987904966539334</v>
      </c>
      <c r="AB132" s="36">
        <f ca="1">FORECAST(Y132,y,x)</f>
        <v>0.65138432189162276</v>
      </c>
    </row>
    <row r="133" spans="25:28" ht="20.25" customHeight="1">
      <c r="Y133" s="35">
        <v>1290</v>
      </c>
      <c r="Z133" s="36">
        <f ca="1">aL*LN(Y133)+bL</f>
        <v>0.25581979394023202</v>
      </c>
      <c r="AA133" s="36">
        <f ca="1">aP*Y133^bP</f>
        <v>0.24938955899016363</v>
      </c>
      <c r="AB133" s="36">
        <f ca="1">FORECAST(Y133,y,x)</f>
        <v>0.64989372014276858</v>
      </c>
    </row>
    <row r="134" spans="25:28" ht="20.25" customHeight="1">
      <c r="Y134" s="35">
        <v>1300</v>
      </c>
      <c r="Z134" s="36">
        <f ca="1">aL*LN(Y134)+bL</f>
        <v>0.25466205505653283</v>
      </c>
      <c r="AA134" s="36">
        <f ca="1">aP*Y134^bP</f>
        <v>0.24890479599848186</v>
      </c>
      <c r="AB134" s="36">
        <f ca="1">FORECAST(Y134,y,x)</f>
        <v>0.64840311839391429</v>
      </c>
    </row>
    <row r="135" spans="25:28" ht="20.25" customHeight="1">
      <c r="Y135" s="35">
        <v>1310</v>
      </c>
      <c r="Z135" s="36">
        <f ca="1">aL*LN(Y135)+bL</f>
        <v>0.25351318782231891</v>
      </c>
      <c r="AA135" s="36">
        <f ca="1">aP*Y135^bP</f>
        <v>0.24842467918506073</v>
      </c>
      <c r="AB135" s="36">
        <f ca="1">FORECAST(Y135,y,x)</f>
        <v>0.64691251664506011</v>
      </c>
    </row>
    <row r="136" spans="25:28" ht="20.25" customHeight="1">
      <c r="Y136" s="35">
        <v>1320</v>
      </c>
      <c r="Z136" s="36">
        <f ca="1">aL*LN(Y136)+bL</f>
        <v>0.25237305730559423</v>
      </c>
      <c r="AA136" s="36">
        <f ca="1">aP*Y136^bP</f>
        <v>0.24794912905832242</v>
      </c>
      <c r="AB136" s="36">
        <f ca="1">FORECAST(Y136,y,x)</f>
        <v>0.64542191489620593</v>
      </c>
    </row>
    <row r="137" spans="25:28" ht="20.25" customHeight="1">
      <c r="Y137" s="35">
        <v>1330</v>
      </c>
      <c r="Z137" s="36">
        <f ca="1">aL*LN(Y137)+bL</f>
        <v>0.25124153162948515</v>
      </c>
      <c r="AA137" s="36">
        <f ca="1">aP*Y137^bP</f>
        <v>0.24747806807583836</v>
      </c>
      <c r="AB137" s="36">
        <f ca="1">FORECAST(Y137,y,x)</f>
        <v>0.64393131314735175</v>
      </c>
    </row>
    <row r="138" spans="25:28" ht="20.25" customHeight="1">
      <c r="Y138" s="35">
        <v>1340</v>
      </c>
      <c r="Z138" s="36">
        <f ca="1">aL*LN(Y138)+bL</f>
        <v>0.25011848188070052</v>
      </c>
      <c r="AA138" s="36">
        <f ca="1">aP*Y138^bP</f>
        <v>0.24701142058230616</v>
      </c>
      <c r="AB138" s="36">
        <f ca="1">FORECAST(Y138,y,x)</f>
        <v>0.64244071139849757</v>
      </c>
    </row>
    <row r="139" spans="25:28" ht="20.25" customHeight="1">
      <c r="Y139" s="35">
        <v>1350</v>
      </c>
      <c r="Z139" s="36">
        <f ca="1">aL*LN(Y139)+bL</f>
        <v>0.24900378202139062</v>
      </c>
      <c r="AA139" s="36">
        <f ca="1">aP*Y139^bP</f>
        <v>0.2465491127499464</v>
      </c>
      <c r="AB139" s="36">
        <f ca="1">FORECAST(Y139,y,x)</f>
        <v>0.64095010964964327</v>
      </c>
    </row>
    <row r="140" spans="25:28" ht="20.25" customHeight="1">
      <c r="Y140" s="35">
        <v>1360</v>
      </c>
      <c r="Z140" s="36">
        <f ca="1">aL*LN(Y140)+bL</f>
        <v>0.24789730880426397</v>
      </c>
      <c r="AA140" s="36">
        <f ca="1">aP*Y140^bP</f>
        <v>0.24609107252120771</v>
      </c>
      <c r="AB140" s="36">
        <f ca="1">FORECAST(Y140,y,x)</f>
        <v>0.63945950790078909</v>
      </c>
    </row>
    <row r="141" spans="25:28" ht="20.25" customHeight="1">
      <c r="Y141" s="35">
        <v>1370</v>
      </c>
      <c r="Z141" s="36">
        <f ca="1">aL*LN(Y141)+bL</f>
        <v>0.2467989416908094</v>
      </c>
      <c r="AA141" s="36">
        <f ca="1">aP*Y141^bP</f>
        <v>0.24563722955367376</v>
      </c>
      <c r="AB141" s="36">
        <f ca="1">FORECAST(Y141,y,x)</f>
        <v>0.63796890615193491</v>
      </c>
    </row>
    <row r="142" spans="25:28" ht="20.25" customHeight="1">
      <c r="Y142" s="35">
        <v>1380</v>
      </c>
      <c r="Z142" s="36">
        <f ca="1">aL*LN(Y142)+bL</f>
        <v>0.24570856277249398</v>
      </c>
      <c r="AA142" s="36">
        <f ca="1">aP*Y142^bP</f>
        <v>0.24518751516707377</v>
      </c>
      <c r="AB142" s="36">
        <f ca="1">FORECAST(Y142,y,x)</f>
        <v>0.63647830440308073</v>
      </c>
    </row>
    <row r="143" spans="25:28" ht="20.25" customHeight="1">
      <c r="Y143" s="35">
        <v>1390</v>
      </c>
      <c r="Z143" s="36">
        <f ca="1">aL*LN(Y143)+bL</f>
        <v>0.24462605669480442</v>
      </c>
      <c r="AA143" s="36">
        <f ca="1">aP*Y143^bP</f>
        <v>0.244741862292299</v>
      </c>
      <c r="AB143" s="36">
        <f ca="1">FORECAST(Y143,y,x)</f>
        <v>0.63498770265422655</v>
      </c>
    </row>
    <row r="144" spans="25:28" ht="20.25" customHeight="1">
      <c r="Y144" s="35">
        <v>1400</v>
      </c>
      <c r="Z144" s="36">
        <f ca="1">aL*LN(Y144)+bL</f>
        <v>0.24355131058401369</v>
      </c>
      <c r="AA144" s="36">
        <f ca="1">aP*Y144^bP</f>
        <v>0.24430020542233888</v>
      </c>
      <c r="AB144" s="36">
        <f ca="1">FORECAST(Y144,y,x)</f>
        <v>0.63349710090537226</v>
      </c>
    </row>
    <row r="145" spans="25:28" ht="20.25" customHeight="1">
      <c r="Y145" s="35">
        <v>1410</v>
      </c>
      <c r="Z145" s="36">
        <f ca="1">aL*LN(Y145)+bL</f>
        <v>0.24248421397654996</v>
      </c>
      <c r="AA145" s="36">
        <f ca="1">aP*Y145^bP</f>
        <v>0.24386248056504797</v>
      </c>
      <c r="AB145" s="36">
        <f ca="1">FORECAST(Y145,y,x)</f>
        <v>0.63200649915651808</v>
      </c>
    </row>
    <row r="146" spans="25:28" ht="20.25" customHeight="1">
      <c r="Y146" s="35">
        <v>1420</v>
      </c>
      <c r="Z146" s="36">
        <f ca="1">aL*LN(Y146)+bL</f>
        <v>0.24142465875086572</v>
      </c>
      <c r="AA146" s="36">
        <f ca="1">aP*Y146^bP</f>
        <v>0.24342862519766564</v>
      </c>
      <c r="AB146" s="36">
        <f ca="1">FORECAST(Y146,y,x)</f>
        <v>0.63051589740766389</v>
      </c>
    </row>
    <row r="147" spans="25:28" ht="20.25" customHeight="1">
      <c r="Y147" s="35">
        <v>1430</v>
      </c>
      <c r="Z147" s="36">
        <f ca="1">aL*LN(Y147)+bL</f>
        <v>0.24037253906169354</v>
      </c>
      <c r="AA147" s="36">
        <f ca="1">aP*Y147^bP</f>
        <v>0.24299857822300966</v>
      </c>
      <c r="AB147" s="36">
        <f ca="1">FORECAST(Y147,y,x)</f>
        <v>0.6290252956588096</v>
      </c>
    </row>
    <row r="148" spans="25:28" ht="20.25" customHeight="1">
      <c r="Y148" s="35">
        <v>1440</v>
      </c>
      <c r="Z148" s="36">
        <f ca="1">aL*LN(Y148)+bL</f>
        <v>0.23932775127659545</v>
      </c>
      <c r="AA148" s="36">
        <f ca="1">aP*Y148^bP</f>
        <v>0.24257227992727234</v>
      </c>
      <c r="AB148" s="36">
        <f ca="1">FORECAST(Y148,y,x)</f>
        <v>0.62753469390995542</v>
      </c>
    </row>
    <row r="149" spans="25:28" ht="20.25" customHeight="1">
      <c r="Y149" s="35">
        <v>1450</v>
      </c>
      <c r="Z149" s="36">
        <f ca="1">aL*LN(Y149)+bL</f>
        <v>0.23829019391470685</v>
      </c>
      <c r="AA149" s="36">
        <f ca="1">aP*Y149^bP</f>
        <v>0.24214967193934889</v>
      </c>
      <c r="AB149" s="36">
        <f ca="1">FORECAST(Y149,y,x)</f>
        <v>0.62604409216110124</v>
      </c>
    </row>
    <row r="150" spans="25:28" ht="20.25" customHeight="1">
      <c r="Y150" s="35">
        <v>1460</v>
      </c>
      <c r="Z150" s="36">
        <f ca="1">aL*LN(Y150)+bL</f>
        <v>0.23725976758758516</v>
      </c>
      <c r="AA150" s="36">
        <f ca="1">aP*Y150^bP</f>
        <v>0.24173069719163298</v>
      </c>
      <c r="AB150" s="36">
        <f ca="1">FORECAST(Y150,y,x)</f>
        <v>0.62455349041224706</v>
      </c>
    </row>
    <row r="151" spans="25:28" ht="20.25" customHeight="1">
      <c r="Y151" s="35">
        <v>1470</v>
      </c>
      <c r="Z151" s="36">
        <f ca="1">aL*LN(Y151)+bL</f>
        <v>0.23623637494207816</v>
      </c>
      <c r="AA151" s="36">
        <f ca="1">aP*Y151^bP</f>
        <v>0.24131529988221612</v>
      </c>
      <c r="AB151" s="36">
        <f ca="1">FORECAST(Y151,y,x)</f>
        <v>0.62306288866339288</v>
      </c>
    </row>
    <row r="152" spans="25:28" ht="20.25" customHeight="1">
      <c r="Y152" s="35">
        <v>1480</v>
      </c>
      <c r="Z152" s="36">
        <f ca="1">aL*LN(Y152)+bL</f>
        <v>0.23521992060512842</v>
      </c>
      <c r="AA152" s="36">
        <f ca="1">aP*Y152^bP</f>
        <v>0.24090342543843221</v>
      </c>
      <c r="AB152" s="36">
        <f ca="1">FORECAST(Y152,y,x)</f>
        <v>0.62157228691453859</v>
      </c>
    </row>
    <row r="153" spans="25:28" ht="20.25" customHeight="1">
      <c r="Y153" s="35">
        <v>1490</v>
      </c>
      <c r="Z153" s="36">
        <f ca="1">aL*LN(Y153)+bL</f>
        <v>0.23421031113043589</v>
      </c>
      <c r="AA153" s="36">
        <f ca="1">aP*Y153^bP</f>
        <v>0.2404950204816903</v>
      </c>
      <c r="AB153" s="36">
        <f ca="1">FORECAST(Y153,y,x)</f>
        <v>0.6200816851656844</v>
      </c>
    </row>
    <row r="154" spans="25:28" ht="20.25" customHeight="1">
      <c r="Y154" s="35">
        <v>1500</v>
      </c>
      <c r="Z154" s="36">
        <f ca="1">aL*LN(Y154)+bL</f>
        <v>0.23320745494690609</v>
      </c>
      <c r="AA154" s="36">
        <f ca="1">aP*Y154^bP</f>
        <v>0.24009003279354166</v>
      </c>
      <c r="AB154" s="36">
        <f ca="1">FORECAST(Y154,y,x)</f>
        <v>0.61859108341683022</v>
      </c>
    </row>
    <row r="155" spans="25:28" ht="20.25" customHeight="1">
      <c r="Y155" s="35">
        <v>1510</v>
      </c>
      <c r="Z155" s="36">
        <f ca="1">aL*LN(Y155)+bL</f>
        <v>0.23221126230880884</v>
      </c>
      <c r="AA155" s="36">
        <f ca="1">aP*Y155^bP</f>
        <v>0.23968841128293</v>
      </c>
      <c r="AB155" s="36">
        <f ca="1">FORECAST(Y155,y,x)</f>
        <v>0.61710048166797593</v>
      </c>
    </row>
    <row r="156" spans="25:28" ht="20.25" customHeight="1">
      <c r="Y156" s="35">
        <v>1520</v>
      </c>
      <c r="Z156" s="36">
        <f ca="1">aL*LN(Y156)+bL</f>
        <v>0.2312216452475826</v>
      </c>
      <c r="AA156" s="36">
        <f ca="1">aP*Y156^bP</f>
        <v>0.23929010595457639</v>
      </c>
      <c r="AB156" s="36">
        <f ca="1">FORECAST(Y156,y,x)</f>
        <v>0.61560987991912175</v>
      </c>
    </row>
    <row r="157" spans="25:28" ht="20.25" customHeight="1">
      <c r="Y157" s="35">
        <v>1530</v>
      </c>
      <c r="Z157" s="36">
        <f ca="1">aL*LN(Y157)+bL</f>
        <v>0.23023851752522106</v>
      </c>
      <c r="AA157" s="36">
        <f ca="1">aP*Y157^bP</f>
        <v>0.23889506787845141</v>
      </c>
      <c r="AB157" s="36">
        <f ca="1">FORECAST(Y157,y,x)</f>
        <v>0.61411927817026757</v>
      </c>
    </row>
    <row r="158" spans="25:28" ht="20.25" customHeight="1">
      <c r="Y158" s="35">
        <v>1540</v>
      </c>
      <c r="Z158" s="36">
        <f ca="1">aL*LN(Y158)+bL</f>
        <v>0.22926179458917439</v>
      </c>
      <c r="AA158" s="36">
        <f ca="1">aP*Y158^bP</f>
        <v>0.23850324916029192</v>
      </c>
      <c r="AB158" s="36">
        <f ca="1">FORECAST(Y158,y,x)</f>
        <v>0.61262867642141339</v>
      </c>
    </row>
    <row r="159" spans="25:28" ht="20.25" customHeight="1">
      <c r="Y159" s="35">
        <v>1550</v>
      </c>
      <c r="Z159" s="36">
        <f ca="1">aL*LN(Y159)+bL</f>
        <v>0.22829139352871319</v>
      </c>
      <c r="AA159" s="36">
        <f ca="1">aP*Y159^bP</f>
        <v>0.23811460291311842</v>
      </c>
      <c r="AB159" s="36">
        <f ca="1">FORECAST(Y159,y,x)</f>
        <v>0.61113807467255921</v>
      </c>
    </row>
    <row r="160" spans="25:28" ht="20.25" customHeight="1">
      <c r="Y160" s="35">
        <v>1560</v>
      </c>
      <c r="Z160" s="36">
        <f ca="1">aL*LN(Y160)+bL</f>
        <v>0.22732723303269475</v>
      </c>
      <c r="AA160" s="36">
        <f ca="1">aP*Y160^bP</f>
        <v>0.2377290832297142</v>
      </c>
      <c r="AB160" s="36">
        <f ca="1">FORECAST(Y160,y,x)</f>
        <v>0.60964747292370491</v>
      </c>
    </row>
    <row r="161" spans="25:28" ht="20.25" customHeight="1">
      <c r="Y161" s="35">
        <v>1570</v>
      </c>
      <c r="Z161" s="36">
        <f ca="1">aL*LN(Y161)+bL</f>
        <v>0.22636923334867753</v>
      </c>
      <c r="AA161" s="36">
        <f ca="1">aP*Y161^bP</f>
        <v>0.23734664515602694</v>
      </c>
      <c r="AB161" s="36">
        <f ca="1">FORECAST(Y161,y,x)</f>
        <v>0.60815687117485073</v>
      </c>
    </row>
    <row r="162" spans="25:28" ht="20.25" customHeight="1">
      <c r="Y162" s="35">
        <v>1580</v>
      </c>
      <c r="Z162" s="36">
        <f ca="1">aL*LN(Y162)+bL</f>
        <v>0.22541731624333416</v>
      </c>
      <c r="AA162" s="36">
        <f ca="1">aP*Y162^bP</f>
        <v>0.23696724466545674</v>
      </c>
      <c r="AB162" s="36">
        <f ca="1">FORECAST(Y162,y,x)</f>
        <v>0.60666626942599655</v>
      </c>
    </row>
    <row r="163" spans="25:28" ht="20.25" customHeight="1">
      <c r="Y163" s="35">
        <v>1590</v>
      </c>
      <c r="Z163" s="36">
        <f ca="1">aL*LN(Y163)+bL</f>
        <v>0.22447140496411522</v>
      </c>
      <c r="AA163" s="36">
        <f ca="1">aP*Y163^bP</f>
        <v>0.23659083863399563</v>
      </c>
      <c r="AB163" s="36">
        <f ca="1">FORECAST(Y163,y,x)</f>
        <v>0.60517566767714226</v>
      </c>
    </row>
    <row r="164" spans="25:28" ht="20.25" customHeight="1">
      <c r="Y164" s="35">
        <v>1600</v>
      </c>
      <c r="Z164" s="36">
        <f ca="1">aL*LN(Y164)+bL</f>
        <v>0.22353142420211114</v>
      </c>
      <c r="AA164" s="36">
        <f ca="1">aP*Y164^bP</f>
        <v>0.23621738481618462</v>
      </c>
      <c r="AB164" s="36">
        <f ca="1">FORECAST(Y164,y,x)</f>
        <v>0.60368506592828808</v>
      </c>
    </row>
    <row r="165" spans="25:28" ht="20.25" customHeight="1">
      <c r="Y165" s="35">
        <v>1610</v>
      </c>
      <c r="Z165" s="36">
        <f ca="1">aL*LN(Y165)+bL</f>
        <v>0.22259730005607392</v>
      </c>
      <c r="AA165" s="36">
        <f ca="1">aP*Y165^bP</f>
        <v>0.23584684182185728</v>
      </c>
      <c r="AB165" s="36">
        <f ca="1">FORECAST(Y165,y,x)</f>
        <v>0.6021944641794339</v>
      </c>
    </row>
    <row r="166" spans="25:28" ht="20.25" customHeight="1">
      <c r="Y166" s="35">
        <v>1620</v>
      </c>
      <c r="Z166" s="36">
        <f ca="1">aL*LN(Y166)+bL</f>
        <v>0.22166895999755254</v>
      </c>
      <c r="AA166" s="36">
        <f ca="1">aP*Y166^bP</f>
        <v>0.23547916909363895</v>
      </c>
      <c r="AB166" s="36">
        <f ca="1">FORECAST(Y166,y,x)</f>
        <v>0.60070386243057972</v>
      </c>
    </row>
    <row r="167" spans="25:28" ht="20.25" customHeight="1">
      <c r="Y167" s="35">
        <v>1630</v>
      </c>
      <c r="Z167" s="36">
        <f ca="1">aL*LN(Y167)+bL</f>
        <v>0.2207463328370991</v>
      </c>
      <c r="AA167" s="36">
        <f ca="1">aP*Y167^bP</f>
        <v>0.23511432688517236</v>
      </c>
      <c r="AB167" s="36">
        <f ca="1">FORECAST(Y167,y,x)</f>
        <v>0.59921326068172553</v>
      </c>
    </row>
    <row r="168" spans="25:28" ht="20.25" customHeight="1">
      <c r="Y168" s="35">
        <v>1640</v>
      </c>
      <c r="Z168" s="36">
        <f ca="1">aL*LN(Y168)+bL</f>
        <v>0.21982934869151105</v>
      </c>
      <c r="AA168" s="36">
        <f ca="1">aP*Y168^bP</f>
        <v>0.2347522762400428</v>
      </c>
      <c r="AB168" s="36">
        <f ca="1">FORECAST(Y168,y,x)</f>
        <v>0.59772265893287124</v>
      </c>
    </row>
    <row r="169" spans="25:28" ht="20.25" customHeight="1">
      <c r="Y169" s="35">
        <v>1650</v>
      </c>
      <c r="Z169" s="36">
        <f ca="1">aL*LN(Y169)+bL</f>
        <v>0.21891793895206679</v>
      </c>
      <c r="AA169" s="36">
        <f ca="1">aP*Y169^bP</f>
        <v>0.2343929789713744</v>
      </c>
      <c r="AB169" s="36">
        <f ca="1">FORECAST(Y169,y,x)</f>
        <v>0.59623205718401706</v>
      </c>
    </row>
    <row r="170" spans="25:28" ht="20.25" customHeight="1">
      <c r="Y170" s="35">
        <v>1660</v>
      </c>
      <c r="Z170" s="36">
        <f ca="1">aL*LN(Y170)+bL</f>
        <v>0.21801203625372345</v>
      </c>
      <c r="AA170" s="36">
        <f ca="1">aP*Y170^bP</f>
        <v>0.23403639764207526</v>
      </c>
      <c r="AB170" s="36">
        <f ca="1">FORECAST(Y170,y,x)</f>
        <v>0.59474145543516288</v>
      </c>
    </row>
    <row r="171" spans="25:28" ht="20.25" customHeight="1">
      <c r="Y171" s="35">
        <v>1670</v>
      </c>
      <c r="Z171" s="36">
        <f ca="1">aL*LN(Y171)+bL</f>
        <v>0.21711157444523699</v>
      </c>
      <c r="AA171" s="36">
        <f ca="1">aP*Y171^bP</f>
        <v>0.23368249554570333</v>
      </c>
      <c r="AB171" s="36">
        <f ca="1">FORECAST(Y171,y,x)</f>
        <v>0.5932508536863087</v>
      </c>
    </row>
    <row r="172" spans="25:28" ht="20.25" customHeight="1">
      <c r="Y172" s="35">
        <v>1680</v>
      </c>
      <c r="Z172" s="36">
        <f ca="1">aL*LN(Y172)+bL</f>
        <v>0.21621648856017561</v>
      </c>
      <c r="AA172" s="36">
        <f ca="1">aP*Y172^bP</f>
        <v>0.2333312366879331</v>
      </c>
      <c r="AB172" s="36">
        <f ca="1">FORECAST(Y172,y,x)</f>
        <v>0.59176025193745452</v>
      </c>
    </row>
    <row r="173" spans="25:28" ht="20.25" customHeight="1">
      <c r="Y173" s="35">
        <v>1690</v>
      </c>
      <c r="Z173" s="36">
        <f ca="1">aL*LN(Y173)+bL</f>
        <v>0.21532671478879406</v>
      </c>
      <c r="AA173" s="36">
        <f ca="1">aP*Y173^bP</f>
        <v>0.23298258576859926</v>
      </c>
      <c r="AB173" s="36">
        <f ca="1">FORECAST(Y173,y,x)</f>
        <v>0.59026965018860023</v>
      </c>
    </row>
    <row r="174" spans="25:28" ht="20.25" customHeight="1">
      <c r="Y174" s="35">
        <v>1700</v>
      </c>
      <c r="Z174" s="36">
        <f ca="1">aL*LN(Y174)+bL</f>
        <v>0.21444219045073676</v>
      </c>
      <c r="AA174" s="36">
        <f ca="1">aP*Y174^bP</f>
        <v>0.23263650816429568</v>
      </c>
      <c r="AB174" s="36">
        <f ca="1">FORECAST(Y174,y,x)</f>
        <v>0.58877904843974604</v>
      </c>
    </row>
    <row r="175" spans="25:28" ht="20.25" customHeight="1">
      <c r="Y175" s="35">
        <v>1710</v>
      </c>
      <c r="Z175" s="36">
        <f ca="1">aL*LN(Y175)+bL</f>
        <v>0.21356285396853969</v>
      </c>
      <c r="AA175" s="36">
        <f ca="1">aP*Y175^bP</f>
        <v>0.23229296991151091</v>
      </c>
      <c r="AB175" s="36">
        <f ca="1">FORECAST(Y175,y,x)</f>
        <v>0.58728844669089186</v>
      </c>
    </row>
    <row r="176" spans="25:28" ht="20.25" customHeight="1">
      <c r="Y176" s="35">
        <v>1720</v>
      </c>
      <c r="Z176" s="36">
        <f ca="1">aL*LN(Y176)+bL</f>
        <v>0.21268864484190941</v>
      </c>
      <c r="AA176" s="36">
        <f ca="1">aP*Y176^bP</f>
        <v>0.23195193769027939</v>
      </c>
      <c r="AB176" s="36">
        <f ca="1">FORECAST(Y176,y,x)</f>
        <v>0.58579784494203757</v>
      </c>
    </row>
    <row r="177" spans="25:28" ht="20.25" customHeight="1">
      <c r="Y177" s="35">
        <v>1730</v>
      </c>
      <c r="Z177" s="36">
        <f ca="1">aL*LN(Y177)+bL</f>
        <v>0.2118195036227426</v>
      </c>
      <c r="AA177" s="36">
        <f ca="1">aP*Y177^bP</f>
        <v>0.23161337880832963</v>
      </c>
      <c r="AB177" s="36">
        <f ca="1">FORECAST(Y177,y,x)</f>
        <v>0.58430724319318339</v>
      </c>
    </row>
    <row r="178" spans="25:28" ht="20.25" customHeight="1">
      <c r="Y178" s="35">
        <v>1740</v>
      </c>
      <c r="Z178" s="36">
        <f ca="1">aL*LN(Y178)+bL</f>
        <v>0.21095537189086855</v>
      </c>
      <c r="AA178" s="36">
        <f ca="1">aP*Y178^bP</f>
        <v>0.23127726118571287</v>
      </c>
      <c r="AB178" s="36">
        <f ca="1">FORECAST(Y178,y,x)</f>
        <v>0.58281664144432921</v>
      </c>
    </row>
    <row r="179" spans="25:28" ht="20.25" customHeight="1">
      <c r="Y179" s="35">
        <v>1750</v>
      </c>
      <c r="Z179" s="36">
        <f ca="1">aL*LN(Y179)+bL</f>
        <v>0.21009619223048626</v>
      </c>
      <c r="AA179" s="36">
        <f ca="1">aP*Y179^bP</f>
        <v>0.23094355333989317</v>
      </c>
      <c r="AB179" s="36">
        <f ca="1">FORECAST(Y179,y,x)</f>
        <v>0.58132603969547492</v>
      </c>
    </row>
    <row r="180" spans="25:28" ht="20.25" customHeight="1">
      <c r="Y180" s="35">
        <v>1760</v>
      </c>
      <c r="Z180" s="36">
        <f ca="1">aL*LN(Y180)+bL</f>
        <v>0.20924190820727162</v>
      </c>
      <c r="AA180" s="36">
        <f ca="1">aP*Y180^bP</f>
        <v>0.23061222437128337</v>
      </c>
      <c r="AB180" s="36">
        <f ca="1">FORECAST(Y180,y,x)</f>
        <v>0.57983543794662085</v>
      </c>
    </row>
    <row r="181" spans="25:28" ht="20.25" customHeight="1">
      <c r="Y181" s="35">
        <v>1770</v>
      </c>
      <c r="Z181" s="36">
        <f ca="1">aL*LN(Y181)+bL</f>
        <v>0.20839246434613501</v>
      </c>
      <c r="AA181" s="36">
        <f ca="1">aP*Y181^bP</f>
        <v>0.23028324394921221</v>
      </c>
      <c r="AB181" s="36">
        <f ca="1">FORECAST(Y181,y,x)</f>
        <v>0.57834483619776655</v>
      </c>
    </row>
    <row r="182" spans="25:28" ht="20.25" customHeight="1">
      <c r="Y182" s="35">
        <v>1780</v>
      </c>
      <c r="Z182" s="36">
        <f ca="1">aL*LN(Y182)+bL</f>
        <v>0.20754780610960344</v>
      </c>
      <c r="AA182" s="36">
        <f ca="1">aP*Y182^bP</f>
        <v>0.22995658229830501</v>
      </c>
      <c r="AB182" s="36">
        <f ca="1">FORECAST(Y182,y,x)</f>
        <v>0.57685423444891237</v>
      </c>
    </row>
    <row r="183" spans="25:28" ht="20.25" customHeight="1">
      <c r="Y183" s="35">
        <v>1790</v>
      </c>
      <c r="Z183" s="36">
        <f ca="1">aL*LN(Y183)+bL</f>
        <v>0.20670787987681005</v>
      </c>
      <c r="AA183" s="36">
        <f ca="1">aP*Y183^bP</f>
        <v>0.22963221018526553</v>
      </c>
      <c r="AB183" s="36">
        <f ca="1">FORECAST(Y183,y,x)</f>
        <v>0.57536363270005819</v>
      </c>
    </row>
    <row r="184" spans="25:28" ht="20.25" customHeight="1">
      <c r="Y184" s="35">
        <v>1800</v>
      </c>
      <c r="Z184" s="36">
        <f ca="1">aL*LN(Y184)+bL</f>
        <v>0.20587263292306801</v>
      </c>
      <c r="AA184" s="36">
        <f ca="1">aP*Y184^bP</f>
        <v>0.22931009890604442</v>
      </c>
      <c r="AB184" s="36">
        <f ca="1">FORECAST(Y184,y,x)</f>
        <v>0.5738730309512039</v>
      </c>
    </row>
    <row r="185" spans="25:28" ht="20.25" customHeight="1">
      <c r="Y185" s="35">
        <v>1810</v>
      </c>
      <c r="Z185" s="36">
        <f ca="1">aL*LN(Y185)+bL</f>
        <v>0.20504201340000994</v>
      </c>
      <c r="AA185" s="36">
        <f ca="1">aP*Y185^bP</f>
        <v>0.22899022027338023</v>
      </c>
      <c r="AB185" s="36">
        <f ca="1">FORECAST(Y185,y,x)</f>
        <v>0.57238242920234983</v>
      </c>
    </row>
    <row r="186" spans="25:28" ht="20.25" customHeight="1">
      <c r="Y186" s="35">
        <v>1820</v>
      </c>
      <c r="Z186" s="36">
        <f ca="1">aL*LN(Y186)+bL</f>
        <v>0.20421597031627492</v>
      </c>
      <c r="AA186" s="36">
        <f ca="1">aP*Y186^bP</f>
        <v>0.22867254660470121</v>
      </c>
      <c r="AB186" s="36">
        <f ca="1">FORECAST(Y186,y,x)</f>
        <v>0.57089182745349554</v>
      </c>
    </row>
    <row r="187" spans="25:28" ht="20.25" customHeight="1">
      <c r="Y187" s="35">
        <v>1830</v>
      </c>
      <c r="Z187" s="36">
        <f ca="1">aL*LN(Y187)+bL</f>
        <v>0.20339445351872465</v>
      </c>
      <c r="AA187" s="36">
        <f ca="1">aP*Y187^bP</f>
        <v>0.22835705071037457</v>
      </c>
      <c r="AB187" s="36">
        <f ca="1">FORECAST(Y187,y,x)</f>
        <v>0.56940122570464136</v>
      </c>
    </row>
    <row r="188" spans="25:28" ht="20.25" customHeight="1">
      <c r="Y188" s="35">
        <v>1840</v>
      </c>
      <c r="Z188" s="36">
        <f ca="1">aL*LN(Y188)+bL</f>
        <v>0.20257741367417137</v>
      </c>
      <c r="AA188" s="36">
        <f ca="1">aP*Y188^bP</f>
        <v>0.22804370588229256</v>
      </c>
      <c r="AB188" s="36">
        <f ca="1">FORECAST(Y188,y,x)</f>
        <v>0.56791062395578717</v>
      </c>
    </row>
    <row r="189" spans="25:28" ht="20.25" customHeight="1">
      <c r="Y189" s="35">
        <v>1850</v>
      </c>
      <c r="Z189" s="36">
        <f ca="1">aL*LN(Y189)+bL</f>
        <v>0.20176480225160098</v>
      </c>
      <c r="AA189" s="36">
        <f ca="1">aP*Y189^bP</f>
        <v>0.22773248588278203</v>
      </c>
      <c r="AB189" s="36">
        <f ca="1">FORECAST(Y189,y,x)</f>
        <v>0.56642002220693288</v>
      </c>
    </row>
    <row r="190" spans="25:28" ht="20.25" customHeight="1">
      <c r="Y190" s="35">
        <v>1860</v>
      </c>
      <c r="Z190" s="36">
        <f ca="1">aL*LN(Y190)+bL</f>
        <v>0.20095657150487511</v>
      </c>
      <c r="AA190" s="36">
        <f ca="1">aP*Y190^bP</f>
        <v>0.22742336493382936</v>
      </c>
      <c r="AB190" s="36">
        <f ca="1">FORECAST(Y190,y,x)</f>
        <v>0.5649294204580787</v>
      </c>
    </row>
    <row r="191" spans="25:28" ht="20.25" customHeight="1">
      <c r="Y191" s="35">
        <v>1870</v>
      </c>
      <c r="Z191" s="36">
        <f ca="1">aL*LN(Y191)+bL</f>
        <v>0.20015267445589724</v>
      </c>
      <c r="AA191" s="36">
        <f ca="1">aP*Y191^bP</f>
        <v>0.22711631770660701</v>
      </c>
      <c r="AB191" s="36">
        <f ca="1">FORECAST(Y191,y,x)</f>
        <v>0.56343881870922452</v>
      </c>
    </row>
    <row r="192" spans="25:28" ht="20.25" customHeight="1">
      <c r="Y192" s="35">
        <v>1880</v>
      </c>
      <c r="Z192" s="36">
        <f ca="1">aL*LN(Y192)+bL</f>
        <v>0.19935306487822757</v>
      </c>
      <c r="AA192" s="36">
        <f ca="1">aP*Y192^bP</f>
        <v>0.22681131931129467</v>
      </c>
      <c r="AB192" s="36">
        <f ca="1">FORECAST(Y192,y,x)</f>
        <v>0.56194821696037023</v>
      </c>
    </row>
    <row r="193" spans="25:28" ht="20.25" customHeight="1">
      <c r="Y193" s="35">
        <v>1890</v>
      </c>
      <c r="Z193" s="36">
        <f ca="1">aL*LN(Y193)+bL</f>
        <v>0.19855769728113248</v>
      </c>
      <c r="AA193" s="36">
        <f ca="1">aP*Y193^bP</f>
        <v>0.22650834528718247</v>
      </c>
      <c r="AB193" s="36">
        <f ca="1">FORECAST(Y193,y,x)</f>
        <v>0.56045761521151616</v>
      </c>
    </row>
    <row r="194" spans="25:28" ht="20.25" customHeight="1">
      <c r="Y194" s="35">
        <v>1900</v>
      </c>
      <c r="Z194" s="36">
        <f ca="1">aL*LN(Y194)+bL</f>
        <v>0.19776652689405538</v>
      </c>
      <c r="AA194" s="36">
        <f ca="1">aP*Y194^bP</f>
        <v>0.22620737159304963</v>
      </c>
      <c r="AB194" s="36">
        <f ca="1">FORECAST(Y194,y,x)</f>
        <v>0.55896701346266187</v>
      </c>
    </row>
    <row r="195" spans="25:28" ht="20.25" customHeight="1">
      <c r="Y195" s="35">
        <v>1910</v>
      </c>
      <c r="Z195" s="36">
        <f ca="1">aL*LN(Y195)+bL</f>
        <v>0.19697950965149369</v>
      </c>
      <c r="AA195" s="36">
        <f ca="1">aP*Y195^bP</f>
        <v>0.22590837459780724</v>
      </c>
      <c r="AB195" s="36">
        <f ca="1">FORECAST(Y195,y,x)</f>
        <v>0.55747641171380768</v>
      </c>
    </row>
    <row r="196" spans="25:28" ht="20.25" customHeight="1">
      <c r="Y196" s="35">
        <v>1920</v>
      </c>
      <c r="Z196" s="36">
        <f ca="1">aL*LN(Y196)+bL</f>
        <v>0.19619660217827284</v>
      </c>
      <c r="AA196" s="36">
        <f ca="1">aP*Y196^bP</f>
        <v>0.22561133107139764</v>
      </c>
      <c r="AB196" s="36">
        <f ca="1">FORECAST(Y196,y,x)</f>
        <v>0.5559858099649535</v>
      </c>
    </row>
    <row r="197" spans="25:28" ht="20.25" customHeight="1">
      <c r="Y197" s="35">
        <v>1930</v>
      </c>
      <c r="Z197" s="36">
        <f ca="1">aL*LN(Y197)+bL</f>
        <v>0.19541776177520109</v>
      </c>
      <c r="AA197" s="36">
        <f ca="1">aP*Y197^bP</f>
        <v>0.22531621817594255</v>
      </c>
      <c r="AB197" s="36">
        <f ca="1">FORECAST(Y197,y,x)</f>
        <v>0.55449520821609921</v>
      </c>
    </row>
    <row r="198" spans="25:28" ht="20.25" customHeight="1">
      <c r="Y198" s="35">
        <v>1940</v>
      </c>
      <c r="Z198" s="36">
        <f ca="1">aL*LN(Y198)+bL</f>
        <v>0.19464294640509561</v>
      </c>
      <c r="AA198" s="36">
        <f ca="1">aP*Y198^bP</f>
        <v>0.22502301345713047</v>
      </c>
      <c r="AB198" s="36">
        <f ca="1">FORECAST(Y198,y,x)</f>
        <v>0.55300460646724503</v>
      </c>
    </row>
    <row r="199" spans="25:28" ht="20.25" customHeight="1">
      <c r="Y199" s="35">
        <v>1950</v>
      </c>
      <c r="Z199" s="36">
        <f ca="1">aL*LN(Y199)+bL</f>
        <v>0.19387211467916754</v>
      </c>
      <c r="AA199" s="36">
        <f ca="1">aP*Y199^bP</f>
        <v>0.22473169483583716</v>
      </c>
      <c r="AB199" s="36">
        <f ca="1">FORECAST(Y199,y,x)</f>
        <v>0.55151400471839085</v>
      </c>
    </row>
    <row r="200" spans="25:28" ht="20.25" customHeight="1">
      <c r="Y200" s="35">
        <v>1960</v>
      </c>
      <c r="Z200" s="36">
        <f ca="1">aL*LN(Y200)+bL</f>
        <v>0.19310522584375578</v>
      </c>
      <c r="AA200" s="36">
        <f ca="1">aP*Y200^bP</f>
        <v>0.22444224059997062</v>
      </c>
      <c r="AB200" s="36">
        <f ca="1">FORECAST(Y200,y,x)</f>
        <v>0.55002340296953656</v>
      </c>
    </row>
    <row r="201" spans="25:28" ht="20.25" customHeight="1">
      <c r="Y201" s="35">
        <v>1970</v>
      </c>
      <c r="Z201" s="36">
        <f ca="1">aL*LN(Y201)+bL</f>
        <v>0.19234223976739773</v>
      </c>
      <c r="AA201" s="36">
        <f ca="1">aP*Y201^bP</f>
        <v>0.22415462939653399</v>
      </c>
      <c r="AB201" s="36">
        <f ca="1">FORECAST(Y201,y,x)</f>
        <v>0.54853280122068249</v>
      </c>
    </row>
    <row r="202" spans="25:28" ht="20.25" customHeight="1">
      <c r="Y202" s="35">
        <v>1980</v>
      </c>
      <c r="Z202" s="36">
        <f ca="1">aL*LN(Y202)+bL</f>
        <v>0.19158311692822871</v>
      </c>
      <c r="AA202" s="36">
        <f ca="1">aP*Y202^bP</f>
        <v>0.22386884022389986</v>
      </c>
      <c r="AB202" s="36">
        <f ca="1">FORECAST(Y202,y,x)</f>
        <v>0.54704219947182819</v>
      </c>
    </row>
    <row r="203" spans="25:28" ht="20.25" customHeight="1">
      <c r="Y203" s="35">
        <v>1990</v>
      </c>
      <c r="Z203" s="36">
        <f ca="1">aL*LN(Y203)+bL</f>
        <v>0.19082781840169605</v>
      </c>
      <c r="AA203" s="36">
        <f ca="1">aP*Y203^bP</f>
        <v>0.22358485242428813</v>
      </c>
      <c r="AB203" s="36">
        <f ca="1">FORECAST(Y203,y,x)</f>
        <v>0.54555159772297401</v>
      </c>
    </row>
    <row r="204" spans="25:28" ht="20.25" customHeight="1">
      <c r="Y204" s="35">
        <v>2000</v>
      </c>
      <c r="Z204" s="36">
        <f ca="1">aL*LN(Y204)+bL</f>
        <v>0.1900763058485837</v>
      </c>
      <c r="AA204" s="36">
        <f ca="1">aP*Y204^bP</f>
        <v>0.22330264567644229</v>
      </c>
      <c r="AB204" s="36">
        <f ca="1">FORECAST(Y204,y,x)</f>
        <v>0.54406099597411983</v>
      </c>
    </row>
    <row r="205" spans="25:28" ht="20.25" customHeight="1">
      <c r="Y205" s="35">
        <v>2010</v>
      </c>
      <c r="Z205" s="36">
        <f ca="1">aL*LN(Y205)+bL</f>
        <v>0.189328541503335</v>
      </c>
      <c r="AA205" s="36">
        <f ca="1">aP*Y205^bP</f>
        <v>0.22302219998849696</v>
      </c>
      <c r="AB205" s="36">
        <f ca="1">FORECAST(Y205,y,x)</f>
        <v>0.54257039422526554</v>
      </c>
    </row>
    <row r="206" spans="25:28" ht="20.25" customHeight="1">
      <c r="Y206" s="35">
        <v>2020</v>
      </c>
      <c r="Z206" s="36">
        <f ca="1">aL*LN(Y206)+bL</f>
        <v>0.18858448816266393</v>
      </c>
      <c r="AA206" s="36">
        <f ca="1">aP*Y206^bP</f>
        <v>0.22274349569103213</v>
      </c>
      <c r="AB206" s="36">
        <f ca="1">FORECAST(Y206,y,x)</f>
        <v>0.54107979247641136</v>
      </c>
    </row>
    <row r="207" spans="25:28" ht="20.25" customHeight="1">
      <c r="Y207" s="35">
        <v>2030</v>
      </c>
      <c r="Z207" s="36">
        <f ca="1">aL*LN(Y207)+bL</f>
        <v>0.18784410917444871</v>
      </c>
      <c r="AA207" s="36">
        <f ca="1">aP*Y207^bP</f>
        <v>0.22246651343030613</v>
      </c>
      <c r="AB207" s="36">
        <f ca="1">FORECAST(Y207,y,x)</f>
        <v>0.53958919072755718</v>
      </c>
    </row>
    <row r="208" spans="25:28" ht="20.25" customHeight="1">
      <c r="Y208" s="35">
        <v>2040</v>
      </c>
      <c r="Z208" s="36">
        <f ca="1">aL*LN(Y208)+bL</f>
        <v>0.18710736842689846</v>
      </c>
      <c r="AA208" s="36">
        <f ca="1">aP*Y208^bP</f>
        <v>0.22219123416166417</v>
      </c>
      <c r="AB208" s="36">
        <f ca="1">FORECAST(Y208,y,x)</f>
        <v>0.53809858897870289</v>
      </c>
    </row>
    <row r="209" spans="25:28" ht="20.25" customHeight="1">
      <c r="Y209" s="35">
        <v>2050</v>
      </c>
      <c r="Z209" s="36">
        <f ca="1">aL*LN(Y209)+bL</f>
        <v>0.18637423033798362</v>
      </c>
      <c r="AA209" s="36">
        <f ca="1">aP*Y209^bP</f>
        <v>0.22191763914311569</v>
      </c>
      <c r="AB209" s="36">
        <f ca="1">FORECAST(Y209,y,x)</f>
        <v>0.53660798722984882</v>
      </c>
    </row>
    <row r="210" spans="25:28" ht="20.25" customHeight="1">
      <c r="Y210" s="35">
        <v>2060</v>
      </c>
      <c r="Z210" s="36">
        <f ca="1">aL*LN(Y210)+bL</f>
        <v>0.18564465984512424</v>
      </c>
      <c r="AA210" s="36">
        <f ca="1">aP*Y210^bP</f>
        <v>0.22164570992907576</v>
      </c>
      <c r="AB210" s="36">
        <f ca="1">FORECAST(Y210,y,x)</f>
        <v>0.53511738548099452</v>
      </c>
    </row>
    <row r="211" spans="25:28" ht="20.25" customHeight="1">
      <c r="Y211" s="35">
        <v>2070</v>
      </c>
      <c r="Z211" s="36">
        <f ca="1">aL*LN(Y211)+bL</f>
        <v>0.18491862239512846</v>
      </c>
      <c r="AA211" s="36">
        <f ca="1">aP*Y211^bP</f>
        <v>0.22137542836426546</v>
      </c>
      <c r="AB211" s="36">
        <f ca="1">FORECAST(Y211,y,x)</f>
        <v>0.53362678373214034</v>
      </c>
    </row>
    <row r="212" spans="25:28" ht="20.25" customHeight="1">
      <c r="Y212" s="35">
        <v>2080</v>
      </c>
      <c r="Z212" s="36">
        <f ca="1">aL*LN(Y212)+bL</f>
        <v>0.18419608393437237</v>
      </c>
      <c r="AA212" s="36">
        <f ca="1">aP*Y212^bP</f>
        <v>0.22110677657776681</v>
      </c>
      <c r="AB212" s="36">
        <f ca="1">FORECAST(Y212,y,x)</f>
        <v>0.53213618198328616</v>
      </c>
    </row>
    <row r="213" spans="25:28" ht="20.25" customHeight="1">
      <c r="Y213" s="35">
        <v>2090</v>
      </c>
      <c r="Z213" s="36">
        <f ca="1">aL*LN(Y213)+bL</f>
        <v>0.18347701089921609</v>
      </c>
      <c r="AA213" s="36">
        <f ca="1">aP*Y213^bP</f>
        <v>0.22083973697722714</v>
      </c>
      <c r="AB213" s="36">
        <f ca="1">FORECAST(Y213,y,x)</f>
        <v>0.53064558023443187</v>
      </c>
    </row>
    <row r="214" spans="25:28" ht="20.25" customHeight="1">
      <c r="Y214" s="35">
        <v>2100</v>
      </c>
      <c r="Z214" s="36">
        <f ca="1">aL*LN(Y214)+bL</f>
        <v>0.18276137020664818</v>
      </c>
      <c r="AA214" s="36">
        <f ca="1">aP*Y214^bP</f>
        <v>0.22057429224320879</v>
      </c>
      <c r="AB214" s="36">
        <f ca="1">FORECAST(Y214,y,x)</f>
        <v>0.52915497848557769</v>
      </c>
    </row>
    <row r="215" spans="25:28" ht="20.25" customHeight="1">
      <c r="Y215" s="35">
        <v>2110</v>
      </c>
      <c r="Z215" s="36">
        <f ca="1">aL*LN(Y215)+bL</f>
        <v>0.18204912924515293</v>
      </c>
      <c r="AA215" s="36">
        <f ca="1">aP*Y215^bP</f>
        <v>0.22031042532367962</v>
      </c>
      <c r="AB215" s="36">
        <f ca="1">FORECAST(Y215,y,x)</f>
        <v>0.52766437673672351</v>
      </c>
    </row>
    <row r="216" spans="25:28" ht="20.25" customHeight="1">
      <c r="Y216" s="35">
        <v>2120</v>
      </c>
      <c r="Z216" s="36">
        <f ca="1">aL*LN(Y216)+bL</f>
        <v>0.18134025586579261</v>
      </c>
      <c r="AA216" s="36">
        <f ca="1">aP*Y216^bP</f>
        <v>0.22004811942864042</v>
      </c>
      <c r="AB216" s="36">
        <f ca="1">FORECAST(Y216,y,x)</f>
        <v>0.52617377498786932</v>
      </c>
    </row>
    <row r="217" spans="25:28" ht="20.25" customHeight="1">
      <c r="Y217" s="35">
        <v>2130</v>
      </c>
      <c r="Z217" s="36">
        <f ca="1">aL*LN(Y217)+bL</f>
        <v>0.18063471837350042</v>
      </c>
      <c r="AA217" s="36">
        <f ca="1">aP*Y217^bP</f>
        <v>0.21978735802488455</v>
      </c>
      <c r="AB217" s="36">
        <f ca="1">FORECAST(Y217,y,x)</f>
        <v>0.52468317323901514</v>
      </c>
    </row>
    <row r="218" spans="25:28" ht="20.25" customHeight="1">
      <c r="Y218" s="35">
        <v>2140</v>
      </c>
      <c r="Z218" s="36">
        <f ca="1">aL*LN(Y218)+bL</f>
        <v>0.17993248551857621</v>
      </c>
      <c r="AA218" s="36">
        <f ca="1">aP*Y218^bP</f>
        <v>0.21952812483088724</v>
      </c>
      <c r="AB218" s="36">
        <f ca="1">FORECAST(Y218,y,x)</f>
        <v>0.52319257149016085</v>
      </c>
    </row>
    <row r="219" spans="25:28" ht="20.25" customHeight="1">
      <c r="Y219" s="35">
        <v>2150</v>
      </c>
      <c r="Z219" s="36">
        <f ca="1">aL*LN(Y219)+bL</f>
        <v>0.1792335264883822</v>
      </c>
      <c r="AA219" s="36">
        <f ca="1">aP*Y219^bP</f>
        <v>0.21927040381181903</v>
      </c>
      <c r="AB219" s="36">
        <f ca="1">FORECAST(Y219,y,x)</f>
        <v>0.52170196974130667</v>
      </c>
    </row>
    <row r="220" spans="25:28" ht="20.25" customHeight="1">
      <c r="Y220" s="35">
        <v>2160</v>
      </c>
      <c r="Z220" s="36">
        <f ca="1">aL*LN(Y220)+bL</f>
        <v>0.17853781089923015</v>
      </c>
      <c r="AA220" s="36">
        <f ca="1">aP*Y220^bP</f>
        <v>0.21901417917468144</v>
      </c>
      <c r="AB220" s="36">
        <f ca="1">FORECAST(Y220,y,x)</f>
        <v>0.52021136799245249</v>
      </c>
    </row>
    <row r="221" spans="25:28" ht="20.25" customHeight="1">
      <c r="Y221" s="35">
        <v>2170</v>
      </c>
      <c r="Z221" s="36">
        <f ca="1">aL*LN(Y221)+bL</f>
        <v>0.17784530878845528</v>
      </c>
      <c r="AA221" s="36">
        <f ca="1">aP*Y221^bP</f>
        <v>0.21875943536356002</v>
      </c>
      <c r="AB221" s="36">
        <f ca="1">FORECAST(Y221,y,x)</f>
        <v>0.5187207662435982</v>
      </c>
    </row>
    <row r="222" spans="25:28" ht="20.25" customHeight="1">
      <c r="Y222" s="35">
        <v>2180</v>
      </c>
      <c r="Z222" s="36">
        <f ca="1">aL*LN(Y222)+bL</f>
        <v>0.17715599060667442</v>
      </c>
      <c r="AA222" s="36">
        <f ca="1">aP*Y222^bP</f>
        <v>0.21850615705499235</v>
      </c>
      <c r="AB222" s="36">
        <f ca="1">FORECAST(Y222,y,x)</f>
        <v>0.51723016449474413</v>
      </c>
    </row>
    <row r="223" spans="25:28" ht="20.25" customHeight="1">
      <c r="Y223" s="35">
        <v>2190</v>
      </c>
      <c r="Z223" s="36">
        <f ca="1">aL*LN(Y223)+bL</f>
        <v>0.17646982721021964</v>
      </c>
      <c r="AA223" s="36">
        <f ca="1">aP*Y223^bP</f>
        <v>0.21825432915344697</v>
      </c>
      <c r="AB223" s="36">
        <f ca="1">FORECAST(Y223,y,x)</f>
        <v>0.51573956274588983</v>
      </c>
    </row>
    <row r="224" spans="25:28" ht="20.25" customHeight="1">
      <c r="Y224" s="35">
        <v>2200</v>
      </c>
      <c r="Z224" s="36">
        <f ca="1">aL*LN(Y224)+bL</f>
        <v>0.17578678985374441</v>
      </c>
      <c r="AA224" s="36">
        <f ca="1">aP*Y224^bP</f>
        <v>0.21800393678691077</v>
      </c>
      <c r="AB224" s="36">
        <f ca="1">FORECAST(Y224,y,x)</f>
        <v>0.51424896099703565</v>
      </c>
    </row>
    <row r="225" spans="25:28" ht="20.25" customHeight="1">
      <c r="Y225" s="35">
        <v>2210</v>
      </c>
      <c r="Z225" s="36">
        <f ca="1">aL*LN(Y225)+bL</f>
        <v>0.17510685018299799</v>
      </c>
      <c r="AA225" s="36">
        <f ca="1">aP*Y225^bP</f>
        <v>0.21775496530258112</v>
      </c>
      <c r="AB225" s="36">
        <f ca="1">FORECAST(Y225,y,x)</f>
        <v>0.51275835924818147</v>
      </c>
    </row>
    <row r="226" spans="25:28" ht="20.25" customHeight="1">
      <c r="Y226" s="35">
        <v>2220</v>
      </c>
      <c r="Z226" s="36">
        <f ca="1">aL*LN(Y226)+bL</f>
        <v>0.1744299802277629</v>
      </c>
      <c r="AA226" s="36">
        <f ca="1">aP*Y226^bP</f>
        <v>0.21750740026266033</v>
      </c>
      <c r="AB226" s="36">
        <f ca="1">FORECAST(Y226,y,x)</f>
        <v>0.51126775749932718</v>
      </c>
    </row>
    <row r="227" spans="25:28" ht="20.25" customHeight="1">
      <c r="Y227" s="35">
        <v>2230</v>
      </c>
      <c r="Z227" s="36">
        <f ca="1">aL*LN(Y227)+bL</f>
        <v>0.1737561523949509</v>
      </c>
      <c r="AA227" s="36">
        <f ca="1">aP*Y227^bP</f>
        <v>0.21726122744024909</v>
      </c>
      <c r="AB227" s="36">
        <f ca="1">FORECAST(Y227,y,x)</f>
        <v>0.509777155750473</v>
      </c>
    </row>
    <row r="228" spans="25:28" ht="20.25" customHeight="1">
      <c r="Y228" s="35">
        <v>2240</v>
      </c>
      <c r="Z228" s="36">
        <f ca="1">aL*LN(Y228)+bL</f>
        <v>0.17308533946185301</v>
      </c>
      <c r="AA228" s="36">
        <f ca="1">aP*Y228^bP</f>
        <v>0.21701643281533667</v>
      </c>
      <c r="AB228" s="36">
        <f ca="1">FORECAST(Y228,y,x)</f>
        <v>0.50828655400161882</v>
      </c>
    </row>
    <row r="229" spans="25:28" ht="20.25" customHeight="1">
      <c r="Y229" s="35">
        <v>2250</v>
      </c>
      <c r="Z229" s="36">
        <f ca="1">aL*LN(Y229)+bL</f>
        <v>0.1724175145695408</v>
      </c>
      <c r="AA229" s="36">
        <f ca="1">aP*Y229^bP</f>
        <v>0.21677300257088433</v>
      </c>
      <c r="AB229" s="36">
        <f ca="1">FORECAST(Y229,y,x)</f>
        <v>0.50679595225276453</v>
      </c>
    </row>
    <row r="230" spans="25:28" ht="20.25" customHeight="1">
      <c r="Y230" s="35">
        <v>2260</v>
      </c>
      <c r="Z230" s="36">
        <f ca="1">aL*LN(Y230)+bL</f>
        <v>0.17175265121641292</v>
      </c>
      <c r="AA230" s="36">
        <f ca="1">aP*Y230^bP</f>
        <v>0.21653092308900074</v>
      </c>
      <c r="AB230" s="36">
        <f ca="1">FORECAST(Y230,y,x)</f>
        <v>0.50530535050391046</v>
      </c>
    </row>
    <row r="231" spans="25:28" ht="20.25" customHeight="1">
      <c r="Y231" s="35">
        <v>2270</v>
      </c>
      <c r="Z231" s="36">
        <f ca="1">aL*LN(Y231)+bL</f>
        <v>0.17109072325188479</v>
      </c>
      <c r="AA231" s="36">
        <f ca="1">aP*Y231^bP</f>
        <v>0.2162901809472052</v>
      </c>
      <c r="AB231" s="36">
        <f ca="1">FORECAST(Y231,y,x)</f>
        <v>0.50381474875505616</v>
      </c>
    </row>
    <row r="232" spans="25:28" ht="20.25" customHeight="1">
      <c r="Y232" s="35">
        <v>2280</v>
      </c>
      <c r="Z232" s="36">
        <f ca="1">aL*LN(Y232)+bL</f>
        <v>0.1704317048702173</v>
      </c>
      <c r="AA232" s="36">
        <f ca="1">aP*Y232^bP</f>
        <v>0.21605076291477732</v>
      </c>
      <c r="AB232" s="36">
        <f ca="1">FORECAST(Y232,y,x)</f>
        <v>0.50232414700620198</v>
      </c>
    </row>
    <row r="233" spans="25:28" ht="20.25" customHeight="1">
      <c r="Y233" s="35">
        <v>2290</v>
      </c>
      <c r="Z233" s="36">
        <f ca="1">aL*LN(Y233)+bL</f>
        <v>0.16977557060447968</v>
      </c>
      <c r="AA233" s="36">
        <f ca="1">aP*Y233^bP</f>
        <v>0.21581265594919102</v>
      </c>
      <c r="AB233" s="36">
        <f ca="1">FORECAST(Y233,y,x)</f>
        <v>0.5008335452573478</v>
      </c>
    </row>
    <row r="234" spans="25:28" ht="20.25" customHeight="1">
      <c r="Y234" s="35">
        <v>2300</v>
      </c>
      <c r="Z234" s="36">
        <f ca="1">aL*LN(Y234)+bL</f>
        <v>0.16912229532064393</v>
      </c>
      <c r="AA234" s="36">
        <f ca="1">aP*Y234^bP</f>
        <v>0.21557584719262943</v>
      </c>
      <c r="AB234" s="36">
        <f ca="1">FORECAST(Y234,y,x)</f>
        <v>0.49934294350849356</v>
      </c>
    </row>
    <row r="235" spans="25:28" ht="20.25" customHeight="1">
      <c r="Y235" s="35">
        <v>2310</v>
      </c>
      <c r="Z235" s="36">
        <f ca="1">aL*LN(Y235)+bL</f>
        <v>0.16847185421180888</v>
      </c>
      <c r="AA235" s="36">
        <f ca="1">aP*Y235^bP</f>
        <v>0.21534032396857986</v>
      </c>
      <c r="AB235" s="36">
        <f ca="1">FORECAST(Y235,y,x)</f>
        <v>0.49785234175963933</v>
      </c>
    </row>
    <row r="236" spans="25:28" ht="20.25" customHeight="1">
      <c r="Y236" s="35">
        <v>2320</v>
      </c>
      <c r="Z236" s="36">
        <f ca="1">aL*LN(Y236)+bL</f>
        <v>0.16782422279254616</v>
      </c>
      <c r="AA236" s="36">
        <f ca="1">aP*Y236^bP</f>
        <v>0.21510607377850488</v>
      </c>
      <c r="AB236" s="36">
        <f ca="1">FORECAST(Y236,y,x)</f>
        <v>0.49636174001078515</v>
      </c>
    </row>
    <row r="237" spans="25:28" ht="20.25" customHeight="1">
      <c r="Y237" s="35">
        <v>2330</v>
      </c>
      <c r="Z237" s="36">
        <f ca="1">aL*LN(Y237)+bL</f>
        <v>0.16717937689337115</v>
      </c>
      <c r="AA237" s="36">
        <f ca="1">aP*Y237^bP</f>
        <v>0.21487308429858989</v>
      </c>
      <c r="AB237" s="36">
        <f ca="1">FORECAST(Y237,y,x)</f>
        <v>0.49487113826193091</v>
      </c>
    </row>
    <row r="238" spans="25:28" ht="20.25" customHeight="1">
      <c r="Y238" s="35">
        <v>2340</v>
      </c>
      <c r="Z238" s="36">
        <f ca="1">aL*LN(Y238)+bL</f>
        <v>0.16653729265532946</v>
      </c>
      <c r="AA238" s="36">
        <f ca="1">aP*Y238^bP</f>
        <v>0.2146413433765629</v>
      </c>
      <c r="AB238" s="36">
        <f ca="1">FORECAST(Y238,y,x)</f>
        <v>0.49338053651307673</v>
      </c>
    </row>
    <row r="239" spans="25:28" ht="20.25" customHeight="1">
      <c r="Y239" s="35">
        <v>2350</v>
      </c>
      <c r="Z239" s="36">
        <f ca="1">aL*LN(Y239)+bL</f>
        <v>0.16589794652470036</v>
      </c>
      <c r="AA239" s="36">
        <f ca="1">aP*Y239^bP</f>
        <v>0.21441083902858571</v>
      </c>
      <c r="AB239" s="36">
        <f ca="1">FORECAST(Y239,y,x)</f>
        <v>0.49188993476422249</v>
      </c>
    </row>
    <row r="240" spans="25:28" ht="20.25" customHeight="1">
      <c r="Y240" s="35">
        <v>2360</v>
      </c>
      <c r="Z240" s="36">
        <f ca="1">aL*LN(Y240)+bL</f>
        <v>0.1652613152478124</v>
      </c>
      <c r="AA240" s="36">
        <f ca="1">aP*Y240^bP</f>
        <v>0.21418155943621456</v>
      </c>
      <c r="AB240" s="36">
        <f ca="1">FORECAST(Y240,y,x)</f>
        <v>0.49039933301536831</v>
      </c>
    </row>
    <row r="241" spans="25:28" ht="20.25" customHeight="1">
      <c r="Y241" s="35">
        <v>2370</v>
      </c>
      <c r="Z241" s="36">
        <f ca="1">aL*LN(Y241)+bL</f>
        <v>0.16462737586596887</v>
      </c>
      <c r="AA241" s="36">
        <f ca="1">aP*Y241^bP</f>
        <v>0.21395349294342814</v>
      </c>
      <c r="AB241" s="36">
        <f ca="1">FORECAST(Y241,y,x)</f>
        <v>0.48890873126651407</v>
      </c>
    </row>
    <row r="242" spans="25:28" ht="20.25" customHeight="1">
      <c r="Y242" s="35">
        <v>2380</v>
      </c>
      <c r="Z242" s="36">
        <f ca="1">aL*LN(Y242)+bL</f>
        <v>0.16399610571047862</v>
      </c>
      <c r="AA242" s="36">
        <f ca="1">aP*Y242^bP</f>
        <v>0.21372662805372106</v>
      </c>
      <c r="AB242" s="36">
        <f ca="1">FORECAST(Y242,y,x)</f>
        <v>0.48741812951765989</v>
      </c>
    </row>
    <row r="243" spans="25:28" ht="20.25" customHeight="1">
      <c r="Y243" s="35">
        <v>2390</v>
      </c>
      <c r="Z243" s="36">
        <f ca="1">aL*LN(Y243)+bL</f>
        <v>0.16336748239779375</v>
      </c>
      <c r="AA243" s="36">
        <f ca="1">aP*Y243^bP</f>
        <v>0.21350095342726177</v>
      </c>
      <c r="AB243" s="36">
        <f ca="1">FORECAST(Y243,y,x)</f>
        <v>0.48592752776880566</v>
      </c>
    </row>
    <row r="244" spans="25:28" ht="20.25" customHeight="1">
      <c r="Y244" s="35">
        <v>2400</v>
      </c>
      <c r="Z244" s="36">
        <f ca="1">aL*LN(Y244)+bL</f>
        <v>0.16274148382474563</v>
      </c>
      <c r="AA244" s="36">
        <f ca="1">aP*Y244^bP</f>
        <v>0.21327645787811222</v>
      </c>
      <c r="AB244" s="36">
        <f ca="1">FORECAST(Y244,y,x)</f>
        <v>0.48443692601995147</v>
      </c>
    </row>
    <row r="245" spans="25:28" ht="20.25" customHeight="1">
      <c r="Y245" s="35">
        <v>2410</v>
      </c>
      <c r="Z245" s="36">
        <f ca="1">aL*LN(Y245)+bL</f>
        <v>0.16211808816388329</v>
      </c>
      <c r="AA245" s="36">
        <f ca="1">aP*Y245^bP</f>
        <v>0.21305313037150869</v>
      </c>
      <c r="AB245" s="36">
        <f ca="1">FORECAST(Y245,y,x)</f>
        <v>0.48294632427109729</v>
      </c>
    </row>
    <row r="246" spans="25:28" ht="20.25" customHeight="1">
      <c r="Y246" s="35">
        <v>2420</v>
      </c>
      <c r="Z246" s="36">
        <f ca="1">aL*LN(Y246)+bL</f>
        <v>0.16149727385890511</v>
      </c>
      <c r="AA246" s="36">
        <f ca="1">aP*Y246^bP</f>
        <v>0.21283096002120147</v>
      </c>
      <c r="AB246" s="36">
        <f ca="1">FORECAST(Y246,y,x)</f>
        <v>0.48145572252224306</v>
      </c>
    </row>
    <row r="247" spans="25:28" ht="20.25" customHeight="1">
      <c r="Y247" s="35">
        <v>2430</v>
      </c>
      <c r="Z247" s="36">
        <f ca="1">aL*LN(Y247)+bL</f>
        <v>0.16087901962018702</v>
      </c>
      <c r="AA247" s="36">
        <f ca="1">aP*Y247^bP</f>
        <v>0.21260993608685205</v>
      </c>
      <c r="AB247" s="36">
        <f ca="1">FORECAST(Y247,y,x)</f>
        <v>0.47996512077338888</v>
      </c>
    </row>
    <row r="248" spans="25:28" ht="20.25" customHeight="1">
      <c r="Y248" s="35">
        <v>2440</v>
      </c>
      <c r="Z248" s="36">
        <f ca="1">aL*LN(Y248)+bL</f>
        <v>0.16026330442040226</v>
      </c>
      <c r="AA248" s="36">
        <f ca="1">aP*Y248^bP</f>
        <v>0.2123900479714867</v>
      </c>
      <c r="AB248" s="36">
        <f ca="1">FORECAST(Y248,y,x)</f>
        <v>0.47847451902453464</v>
      </c>
    </row>
    <row r="249" spans="25:28" ht="20.25" customHeight="1">
      <c r="Y249" s="35">
        <v>2450</v>
      </c>
      <c r="Z249" s="36">
        <f ca="1">aL*LN(Y249)+bL</f>
        <v>0.15965010749022834</v>
      </c>
      <c r="AA249" s="36">
        <f ca="1">aP*Y249^bP</f>
        <v>0.21217128521900441</v>
      </c>
      <c r="AB249" s="36">
        <f ca="1">FORECAST(Y249,y,x)</f>
        <v>0.47698391727568046</v>
      </c>
    </row>
    <row r="250" spans="25:28" ht="20.25" customHeight="1">
      <c r="Y250" s="35">
        <v>2460</v>
      </c>
      <c r="Z250" s="36">
        <f ca="1">aL*LN(Y250)+bL</f>
        <v>0.15903940831414554</v>
      </c>
      <c r="AA250" s="36">
        <f ca="1">aP*Y250^bP</f>
        <v>0.21195363751173851</v>
      </c>
      <c r="AB250" s="36">
        <f ca="1">FORECAST(Y250,y,x)</f>
        <v>0.47549331552682622</v>
      </c>
    </row>
    <row r="251" spans="25:28" ht="20.25" customHeight="1">
      <c r="Y251" s="35">
        <v>2470</v>
      </c>
      <c r="Z251" s="36">
        <f ca="1">aL*LN(Y251)+bL</f>
        <v>0.15843118662631661</v>
      </c>
      <c r="AA251" s="36">
        <f ca="1">aP*Y251^bP</f>
        <v>0.21173709466806961</v>
      </c>
      <c r="AB251" s="36">
        <f ca="1">FORECAST(Y251,y,x)</f>
        <v>0.47400271377797204</v>
      </c>
    </row>
    <row r="252" spans="25:28" ht="20.25" customHeight="1">
      <c r="Y252" s="35">
        <v>2480</v>
      </c>
      <c r="Z252" s="36">
        <f ca="1">aL*LN(Y252)+bL</f>
        <v>0.15782542240655273</v>
      </c>
      <c r="AA252" s="36">
        <f ca="1">aP*Y252^bP</f>
        <v>0.21152164664008988</v>
      </c>
      <c r="AB252" s="36">
        <f ca="1">FORECAST(Y252,y,x)</f>
        <v>0.4725121120291178</v>
      </c>
    </row>
    <row r="253" spans="25:28" ht="20.25" customHeight="1">
      <c r="Y253" s="35">
        <v>2490</v>
      </c>
      <c r="Z253" s="36">
        <f ca="1">aL*LN(Y253)+bL</f>
        <v>0.15722209587635816</v>
      </c>
      <c r="AA253" s="36">
        <f ca="1">aP*Y253^bP</f>
        <v>0.21130728351131606</v>
      </c>
      <c r="AB253" s="36">
        <f ca="1">FORECAST(Y253,y,x)</f>
        <v>0.47102151028026362</v>
      </c>
    </row>
    <row r="254" spans="25:28" ht="20.25" customHeight="1">
      <c r="Y254" s="35">
        <v>2500</v>
      </c>
      <c r="Z254" s="36">
        <f ca="1">aL*LN(Y254)+bL</f>
        <v>0.15662118749505649</v>
      </c>
      <c r="AA254" s="36">
        <f ca="1">aP*Y254^bP</f>
        <v>0.21109399549445115</v>
      </c>
      <c r="AB254" s="36">
        <f ca="1">FORECAST(Y254,y,x)</f>
        <v>0.46953090853140939</v>
      </c>
    </row>
    <row r="255" spans="25:28" ht="20.25" customHeight="1">
      <c r="Y255" s="35">
        <v>2510</v>
      </c>
      <c r="Z255" s="36">
        <f ca="1">aL*LN(Y255)+bL</f>
        <v>0.15602267795599234</v>
      </c>
      <c r="AA255" s="36">
        <f ca="1">aP*Y255^bP</f>
        <v>0.21088177292919227</v>
      </c>
      <c r="AB255" s="36">
        <f ca="1">FORECAST(Y255,y,x)</f>
        <v>0.4680403067825552</v>
      </c>
    </row>
    <row r="256" spans="25:28" ht="20.25" customHeight="1">
      <c r="Y256" s="35">
        <v>2520</v>
      </c>
      <c r="Z256" s="36">
        <f ca="1">aL*LN(Y256)+bL</f>
        <v>0.1554265481828101</v>
      </c>
      <c r="AA256" s="36">
        <f ca="1">aP*Y256^bP</f>
        <v>0.21067060628008516</v>
      </c>
      <c r="AB256" s="36">
        <f ca="1">FORECAST(Y256,y,x)</f>
        <v>0.46654970503370097</v>
      </c>
    </row>
    <row r="257" spans="25:28" ht="20.25" customHeight="1">
      <c r="Y257" s="35">
        <v>2530</v>
      </c>
      <c r="Z257" s="36">
        <f ca="1">aL*LN(Y257)+bL</f>
        <v>0.15483277932580464</v>
      </c>
      <c r="AA257" s="36">
        <f ca="1">aP*Y257^bP</f>
        <v>0.21046048613442248</v>
      </c>
      <c r="AB257" s="36">
        <f ca="1">FORECAST(Y257,y,x)</f>
        <v>0.46505910328484679</v>
      </c>
    </row>
    <row r="258" spans="25:28" ht="20.25" customHeight="1">
      <c r="Y258" s="35">
        <v>2540</v>
      </c>
      <c r="Z258" s="36">
        <f ca="1">aL*LN(Y258)+bL</f>
        <v>0.15424135275834572</v>
      </c>
      <c r="AA258" s="36">
        <f ca="1">aP*Y258^bP</f>
        <v>0.21025140320018626</v>
      </c>
      <c r="AB258" s="36">
        <f ca="1">FORECAST(Y258,y,x)</f>
        <v>0.46356850153599255</v>
      </c>
    </row>
    <row r="259" spans="25:28" ht="20.25" customHeight="1">
      <c r="Y259" s="35">
        <v>2550</v>
      </c>
      <c r="Z259" s="36">
        <f ca="1">aL*LN(Y259)+bL</f>
        <v>0.15365225007337124</v>
      </c>
      <c r="AA259" s="36">
        <f ca="1">aP*Y259^bP</f>
        <v>0.21004334830403235</v>
      </c>
      <c r="AB259" s="36">
        <f ca="1">FORECAST(Y259,y,x)</f>
        <v>0.46207789978713837</v>
      </c>
    </row>
    <row r="260" spans="25:28" ht="20.25" customHeight="1">
      <c r="Y260" s="35">
        <v>2560</v>
      </c>
      <c r="Z260" s="36">
        <f ca="1">aL*LN(Y260)+bL</f>
        <v>0.15306545307995045</v>
      </c>
      <c r="AA260" s="36">
        <f ca="1">aP*Y260^bP</f>
        <v>0.20983631238931635</v>
      </c>
      <c r="AB260" s="36">
        <f ca="1">FORECAST(Y260,y,x)</f>
        <v>0.46058729803828413</v>
      </c>
    </row>
    <row r="261" spans="25:28" ht="20.25" customHeight="1">
      <c r="Y261" s="35">
        <v>2570</v>
      </c>
      <c r="Z261" s="36">
        <f ca="1">aL*LN(Y261)+bL</f>
        <v>0.15248094379991306</v>
      </c>
      <c r="AA261" s="36">
        <f ca="1">aP*Y261^bP</f>
        <v>0.20963028651416032</v>
      </c>
      <c r="AB261" s="36">
        <f ca="1">FORECAST(Y261,y,x)</f>
        <v>0.45909669628942995</v>
      </c>
    </row>
    <row r="262" spans="25:28" ht="20.25" customHeight="1">
      <c r="Y262" s="35">
        <v>2580</v>
      </c>
      <c r="Z262" s="36">
        <f ca="1">aL*LN(Y262)+bL</f>
        <v>0.15189870446454412</v>
      </c>
      <c r="AA262" s="36">
        <f ca="1">aP*Y262^bP</f>
        <v>0.20942526184955834</v>
      </c>
      <c r="AB262" s="36">
        <f ca="1">FORECAST(Y262,y,x)</f>
        <v>0.45760609454057571</v>
      </c>
    </row>
    <row r="263" spans="25:28" ht="20.25" customHeight="1">
      <c r="Y263" s="35">
        <v>2590</v>
      </c>
      <c r="Z263" s="36">
        <f ca="1">aL*LN(Y263)+bL</f>
        <v>0.15131871751134307</v>
      </c>
      <c r="AA263" s="36">
        <f ca="1">aP*Y263^bP</f>
        <v>0.20922122967752121</v>
      </c>
      <c r="AB263" s="36">
        <f ca="1">FORECAST(Y263,y,x)</f>
        <v>0.45611549279172153</v>
      </c>
    </row>
    <row r="264" spans="25:28" ht="20.25" customHeight="1">
      <c r="Y264" s="35">
        <v>2600</v>
      </c>
      <c r="Z264" s="36">
        <f ca="1">aL*LN(Y264)+bL</f>
        <v>0.15074096558084493</v>
      </c>
      <c r="AA264" s="36">
        <f ca="1">aP*Y264^bP</f>
        <v>0.20901818138925757</v>
      </c>
      <c r="AB264" s="36">
        <f ca="1">FORECAST(Y264,y,x)</f>
        <v>0.4546248910428673</v>
      </c>
    </row>
    <row r="265" spans="25:28" ht="20.25" customHeight="1">
      <c r="Y265" s="35">
        <v>2610</v>
      </c>
      <c r="Z265" s="36">
        <f ca="1">aL*LN(Y265)+bL</f>
        <v>0.15016543151350326</v>
      </c>
      <c r="AA265" s="36">
        <f ca="1">aP*Y265^bP</f>
        <v>0.20881610848339327</v>
      </c>
      <c r="AB265" s="36">
        <f ca="1">FORECAST(Y265,y,x)</f>
        <v>0.45313428929401312</v>
      </c>
    </row>
    <row r="266" spans="25:28" ht="20.25" customHeight="1">
      <c r="Y266" s="35">
        <v>2620</v>
      </c>
      <c r="Z266" s="36">
        <f ca="1">aL*LN(Y266)+bL</f>
        <v>0.14959209834663101</v>
      </c>
      <c r="AA266" s="36">
        <f ca="1">aP*Y266^bP</f>
        <v>0.20861500256422477</v>
      </c>
      <c r="AB266" s="36">
        <f ca="1">FORECAST(Y266,y,x)</f>
        <v>0.45164368754515888</v>
      </c>
    </row>
    <row r="267" spans="25:28" ht="20.25" customHeight="1">
      <c r="Y267" s="35">
        <v>2630</v>
      </c>
      <c r="Z267" s="36">
        <f ca="1">aL*LN(Y267)+bL</f>
        <v>0.14902094931140164</v>
      </c>
      <c r="AA267" s="36">
        <f ca="1">aP*Y267^bP</f>
        <v>0.20841485534000911</v>
      </c>
      <c r="AB267" s="36">
        <f ca="1">FORECAST(Y267,y,x)</f>
        <v>0.4501530857963047</v>
      </c>
    </row>
    <row r="268" spans="25:28" ht="20.25" customHeight="1">
      <c r="Y268" s="35">
        <v>2640</v>
      </c>
      <c r="Z268" s="36">
        <f ca="1">aL*LN(Y268)+bL</f>
        <v>0.14845196782990633</v>
      </c>
      <c r="AA268" s="36">
        <f ca="1">aP*Y268^bP</f>
        <v>0.20821565862128655</v>
      </c>
      <c r="AB268" s="36">
        <f ca="1">FORECAST(Y268,y,x)</f>
        <v>0.44866248404745046</v>
      </c>
    </row>
    <row r="269" spans="25:28" ht="20.25" customHeight="1">
      <c r="Y269" s="35">
        <v>2650</v>
      </c>
      <c r="Z269" s="36">
        <f ca="1">aL*LN(Y269)+bL</f>
        <v>0.1478851375122654</v>
      </c>
      <c r="AA269" s="36">
        <f ca="1">aP*Y269^bP</f>
        <v>0.20801740431923726</v>
      </c>
      <c r="AB269" s="36">
        <f ca="1">FORECAST(Y269,y,x)</f>
        <v>0.44717188229859628</v>
      </c>
    </row>
    <row r="270" spans="25:28" ht="20.25" customHeight="1">
      <c r="Y270" s="35">
        <v>2660</v>
      </c>
      <c r="Z270" s="36">
        <f ca="1">aL*LN(Y270)+bL</f>
        <v>0.14732044215379725</v>
      </c>
      <c r="AA270" s="36">
        <f ca="1">aP*Y270^bP</f>
        <v>0.20782008444407041</v>
      </c>
      <c r="AB270" s="36">
        <f ca="1">FORECAST(Y270,y,x)</f>
        <v>0.44568128054974204</v>
      </c>
    </row>
    <row r="271" spans="25:28" ht="20.25" customHeight="1">
      <c r="Y271" s="35">
        <v>2670</v>
      </c>
      <c r="Z271" s="36">
        <f ca="1">aL*LN(Y271)+bL</f>
        <v>0.14675786573223792</v>
      </c>
      <c r="AA271" s="36">
        <f ca="1">aP*Y271^bP</f>
        <v>0.20762369110344486</v>
      </c>
      <c r="AB271" s="36">
        <f ca="1">FORECAST(Y271,y,x)</f>
        <v>0.44419067880088786</v>
      </c>
    </row>
    <row r="272" spans="25:28" ht="20.25" customHeight="1">
      <c r="Y272" s="35">
        <v>2680</v>
      </c>
      <c r="Z272" s="36">
        <f ca="1">aL*LN(Y272)+bL</f>
        <v>0.14619739240501262</v>
      </c>
      <c r="AA272" s="36">
        <f ca="1">aP*Y272^bP</f>
        <v>0.20742821650092097</v>
      </c>
      <c r="AB272" s="36">
        <f ca="1">FORECAST(Y272,y,x)</f>
        <v>0.44270007705203362</v>
      </c>
    </row>
    <row r="273" spans="25:28" ht="20.25" customHeight="1">
      <c r="Y273" s="35">
        <v>2690</v>
      </c>
      <c r="Z273" s="36">
        <f ca="1">aL*LN(Y273)+bL</f>
        <v>0.14563900650655937</v>
      </c>
      <c r="AA273" s="36">
        <f ca="1">aP*Y273^bP</f>
        <v>0.20723365293444243</v>
      </c>
      <c r="AB273" s="36">
        <f ca="1">FORECAST(Y273,y,x)</f>
        <v>0.44120947530317944</v>
      </c>
    </row>
    <row r="274" spans="25:28" ht="20.25" customHeight="1">
      <c r="Y274" s="35">
        <v>2700</v>
      </c>
      <c r="Z274" s="36">
        <f ca="1">aL*LN(Y274)+bL</f>
        <v>0.14508269254570272</v>
      </c>
      <c r="AA274" s="36">
        <f ca="1">aP*Y274^bP</f>
        <v>0.20703999279484811</v>
      </c>
      <c r="AB274" s="36">
        <f ca="1">FORECAST(Y274,y,x)</f>
        <v>0.43971887355432521</v>
      </c>
    </row>
    <row r="275" spans="25:28" ht="20.25" customHeight="1">
      <c r="Y275" s="35">
        <v>2710</v>
      </c>
      <c r="Z275" s="36">
        <f ca="1">aL*LN(Y275)+bL</f>
        <v>0.14452843520307268</v>
      </c>
      <c r="AA275" s="36">
        <f ca="1">aP*Y275^bP</f>
        <v>0.20684722856441223</v>
      </c>
      <c r="AB275" s="36">
        <f ca="1">FORECAST(Y275,y,x)</f>
        <v>0.43822827180547103</v>
      </c>
    </row>
    <row r="276" spans="25:28" ht="20.25" customHeight="1">
      <c r="Y276" s="35">
        <v>2720</v>
      </c>
      <c r="Z276" s="36">
        <f ca="1">aL*LN(Y276)+bL</f>
        <v>0.14397621932857607</v>
      </c>
      <c r="AA276" s="36">
        <f ca="1">aP*Y276^bP</f>
        <v>0.20665535281541333</v>
      </c>
      <c r="AB276" s="36">
        <f ca="1">FORECAST(Y276,y,x)</f>
        <v>0.43673767005661684</v>
      </c>
    </row>
    <row r="277" spans="25:28" ht="20.25" customHeight="1">
      <c r="Y277" s="35">
        <v>2730</v>
      </c>
      <c r="Z277" s="36">
        <f ca="1">aL*LN(Y277)+bL</f>
        <v>0.14342602993890941</v>
      </c>
      <c r="AA277" s="36">
        <f ca="1">aP*Y277^bP</f>
        <v>0.20646435820873013</v>
      </c>
      <c r="AB277" s="36">
        <f ca="1">FORECAST(Y277,y,x)</f>
        <v>0.43524706830776261</v>
      </c>
    </row>
    <row r="278" spans="25:28" ht="20.25" customHeight="1">
      <c r="Y278" s="35">
        <v>2740</v>
      </c>
      <c r="Z278" s="36">
        <f ca="1">aL*LN(Y278)+bL</f>
        <v>0.1428778522151215</v>
      </c>
      <c r="AA278" s="36">
        <f ca="1">aP*Y278^bP</f>
        <v>0.20627423749246546</v>
      </c>
      <c r="AB278" s="36">
        <f ca="1">FORECAST(Y278,y,x)</f>
        <v>0.43375646655890843</v>
      </c>
    </row>
    <row r="279" spans="25:28" ht="20.25" customHeight="1">
      <c r="Y279" s="35">
        <v>2750</v>
      </c>
      <c r="Z279" s="36">
        <f ca="1">aL*LN(Y279)+bL</f>
        <v>0.14233167150021697</v>
      </c>
      <c r="AA279" s="36">
        <f ca="1">aP*Y279^bP</f>
        <v>0.20608498350059476</v>
      </c>
      <c r="AB279" s="36">
        <f ca="1">FORECAST(Y279,y,x)</f>
        <v>0.43226586481005419</v>
      </c>
    </row>
    <row r="280" spans="25:28" ht="20.25" customHeight="1">
      <c r="Y280" s="35">
        <v>2760</v>
      </c>
      <c r="Z280" s="36">
        <f ca="1">aL*LN(Y280)+bL</f>
        <v>0.14178747329680585</v>
      </c>
      <c r="AA280" s="36">
        <f ca="1">aP*Y280^bP</f>
        <v>0.20589658915164236</v>
      </c>
      <c r="AB280" s="36">
        <f ca="1">FORECAST(Y280,y,x)</f>
        <v>0.43077526306120001</v>
      </c>
    </row>
    <row r="281" spans="25:28" ht="20.25" customHeight="1">
      <c r="Y281" s="35">
        <v>2770</v>
      </c>
      <c r="Z281" s="36">
        <f ca="1">aL*LN(Y281)+bL</f>
        <v>0.14124524326479415</v>
      </c>
      <c r="AA281" s="36">
        <f ca="1">aP*Y281^bP</f>
        <v>0.20570904744738119</v>
      </c>
      <c r="AB281" s="36">
        <f ca="1">FORECAST(Y281,y,x)</f>
        <v>0.42928466131234577</v>
      </c>
    </row>
    <row r="282" spans="25:28" ht="20.25" customHeight="1">
      <c r="Y282" s="35">
        <v>2780</v>
      </c>
      <c r="Z282" s="36">
        <f ca="1">aL*LN(Y282)+bL</f>
        <v>0.14070496721911652</v>
      </c>
      <c r="AA282" s="36">
        <f ca="1">aP*Y282^bP</f>
        <v>0.20552235147155806</v>
      </c>
      <c r="AB282" s="36">
        <f ca="1">FORECAST(Y282,y,x)</f>
        <v>0.42779405956349159</v>
      </c>
    </row>
    <row r="283" spans="25:28" ht="20.25" customHeight="1">
      <c r="Y283" s="35">
        <v>2790</v>
      </c>
      <c r="Z283" s="36">
        <f ca="1">aL*LN(Y283)+bL</f>
        <v>0.1401666311275096</v>
      </c>
      <c r="AA283" s="36">
        <f ca="1">aP*Y283^bP</f>
        <v>0.2053364943886429</v>
      </c>
      <c r="AB283" s="36">
        <f ca="1">FORECAST(Y283,y,x)</f>
        <v>0.42630345781463735</v>
      </c>
    </row>
    <row r="284" spans="25:28" ht="20.25" customHeight="1">
      <c r="Y284" s="35">
        <v>2800</v>
      </c>
      <c r="Z284" s="36">
        <f ca="1">aL*LN(Y284)+bL</f>
        <v>0.13963022110832579</v>
      </c>
      <c r="AA284" s="36">
        <f ca="1">aP*Y284^bP</f>
        <v>0.20515146944260074</v>
      </c>
      <c r="AB284" s="36">
        <f ca="1">FORECAST(Y284,y,x)</f>
        <v>0.42481285606578317</v>
      </c>
    </row>
    <row r="285" spans="25:28" ht="20.25" customHeight="1">
      <c r="Y285" s="35">
        <v>2810</v>
      </c>
      <c r="Z285" s="36">
        <f ca="1">aL*LN(Y285)+bL</f>
        <v>0.13909572342838405</v>
      </c>
      <c r="AA285" s="36">
        <f ca="1">aP*Y285^bP</f>
        <v>0.20496726995568768</v>
      </c>
      <c r="AB285" s="36">
        <f ca="1">FORECAST(Y285,y,x)</f>
        <v>0.42332225431692894</v>
      </c>
    </row>
    <row r="286" spans="25:28" ht="20.25" customHeight="1">
      <c r="Y286" s="35">
        <v>2820</v>
      </c>
      <c r="Z286" s="36">
        <f ca="1">aL*LN(Y286)+bL</f>
        <v>0.13856312450086228</v>
      </c>
      <c r="AA286" s="36">
        <f ca="1">aP*Y286^bP</f>
        <v>0.20478388932726879</v>
      </c>
      <c r="AB286" s="36">
        <f ca="1">FORECAST(Y286,y,x)</f>
        <v>0.42183165256807476</v>
      </c>
    </row>
    <row r="287" spans="25:28" ht="20.25" customHeight="1">
      <c r="Y287" s="35">
        <v>2830</v>
      </c>
      <c r="Z287" s="36">
        <f ca="1">aL*LN(Y287)+bL</f>
        <v>0.13803241088322249</v>
      </c>
      <c r="AA287" s="36">
        <f ca="1">aP*Y287^bP</f>
        <v>0.20460132103265763</v>
      </c>
      <c r="AB287" s="36">
        <f ca="1">FORECAST(Y287,y,x)</f>
        <v>0.42034105081922052</v>
      </c>
    </row>
    <row r="288" spans="25:28" ht="20.25" customHeight="1">
      <c r="Y288" s="35">
        <v>2840</v>
      </c>
      <c r="Z288" s="36">
        <f ca="1">aL*LN(Y288)+bL</f>
        <v>0.13750356927517782</v>
      </c>
      <c r="AA288" s="36">
        <f ca="1">aP*Y288^bP</f>
        <v>0.20441955862197853</v>
      </c>
      <c r="AB288" s="36">
        <f ca="1">FORECAST(Y288,y,x)</f>
        <v>0.41885044907036634</v>
      </c>
    </row>
    <row r="289" spans="25:28" ht="20.25" customHeight="1">
      <c r="Y289" s="35">
        <v>2850</v>
      </c>
      <c r="Z289" s="36">
        <f ca="1">aL*LN(Y289)+bL</f>
        <v>0.13697658651669009</v>
      </c>
      <c r="AA289" s="36">
        <f ca="1">aP*Y289^bP</f>
        <v>0.20423859571904815</v>
      </c>
      <c r="AB289" s="36">
        <f ca="1">FORECAST(Y289,y,x)</f>
        <v>0.4173598473215121</v>
      </c>
    </row>
    <row r="290" spans="25:28" ht="20.25" customHeight="1">
      <c r="Y290" s="35">
        <v>2860</v>
      </c>
      <c r="Z290" s="36">
        <f ca="1">aL*LN(Y290)+bL</f>
        <v>0.13645144958600564</v>
      </c>
      <c r="AA290" s="36">
        <f ca="1">aP*Y290^bP</f>
        <v>0.20405842602027857</v>
      </c>
      <c r="AB290" s="36">
        <f ca="1">FORECAST(Y290,y,x)</f>
        <v>0.41586924557265792</v>
      </c>
    </row>
    <row r="291" spans="25:28" ht="20.25" customHeight="1">
      <c r="Y291" s="35">
        <v>2870</v>
      </c>
      <c r="Z291" s="36">
        <f ca="1">aL*LN(Y291)+bL</f>
        <v>0.1359281455977257</v>
      </c>
      <c r="AA291" s="36">
        <f ca="1">aP*Y291^bP</f>
        <v>0.20387904329360101</v>
      </c>
      <c r="AB291" s="36">
        <f ca="1">FORECAST(Y291,y,x)</f>
        <v>0.41437864382380368</v>
      </c>
    </row>
    <row r="292" spans="25:28" ht="20.25" customHeight="1">
      <c r="Y292" s="35">
        <v>2880</v>
      </c>
      <c r="Z292" s="36">
        <f ca="1">aL*LN(Y292)+bL</f>
        <v>0.13540666180090755</v>
      </c>
      <c r="AA292" s="36">
        <f ca="1">aP*Y292^bP</f>
        <v>0.20370044137740767</v>
      </c>
      <c r="AB292" s="36">
        <f ca="1">FORECAST(Y292,y,x)</f>
        <v>0.4128880420749495</v>
      </c>
    </row>
    <row r="293" spans="25:28" ht="20.25" customHeight="1">
      <c r="Y293" s="35">
        <v>2890</v>
      </c>
      <c r="Z293" s="36">
        <f ca="1">aL*LN(Y293)+bL</f>
        <v>0.13488698557720169</v>
      </c>
      <c r="AA293" s="36">
        <f ca="1">aP*Y293^bP</f>
        <v>0.20352261417951467</v>
      </c>
      <c r="AB293" s="36">
        <f ca="1">FORECAST(Y293,y,x)</f>
        <v>0.41139744032609527</v>
      </c>
    </row>
    <row r="294" spans="25:28" ht="20.25" customHeight="1">
      <c r="Y294" s="35">
        <v>2900</v>
      </c>
      <c r="Z294" s="36">
        <f ca="1">aL*LN(Y294)+bL</f>
        <v>0.13436910443901895</v>
      </c>
      <c r="AA294" s="36">
        <f ca="1">aP*Y294^bP</f>
        <v>0.20334555567614196</v>
      </c>
      <c r="AB294" s="36">
        <f ca="1">FORECAST(Y294,y,x)</f>
        <v>0.40990683857724108</v>
      </c>
    </row>
    <row r="295" spans="25:28" ht="20.25" customHeight="1">
      <c r="Y295" s="35">
        <v>2910</v>
      </c>
      <c r="Z295" s="36">
        <f ca="1">aL*LN(Y295)+bL</f>
        <v>0.13385300602773031</v>
      </c>
      <c r="AA295" s="36">
        <f ca="1">aP*Y295^bP</f>
        <v>0.20316925991091297</v>
      </c>
      <c r="AB295" s="36">
        <f ca="1">FORECAST(Y295,y,x)</f>
        <v>0.40841623682838685</v>
      </c>
    </row>
    <row r="296" spans="25:28" ht="20.25" customHeight="1">
      <c r="Y296" s="35">
        <v>2920</v>
      </c>
      <c r="Z296" s="36">
        <f ca="1">aL*LN(Y296)+bL</f>
        <v>0.13333867811189726</v>
      </c>
      <c r="AA296" s="36">
        <f ca="1">aP*Y296^bP</f>
        <v>0.20299372099387197</v>
      </c>
      <c r="AB296" s="36">
        <f ca="1">FORECAST(Y296,y,x)</f>
        <v>0.40692563507953267</v>
      </c>
    </row>
    <row r="297" spans="25:28" ht="20.25" customHeight="1">
      <c r="Y297" s="35">
        <v>2930</v>
      </c>
      <c r="Z297" s="36">
        <f ca="1">aL*LN(Y297)+bL</f>
        <v>0.13282610858553268</v>
      </c>
      <c r="AA297" s="36">
        <f ca="1">aP*Y297^bP</f>
        <v>0.20281893310051854</v>
      </c>
      <c r="AB297" s="36">
        <f ca="1">FORECAST(Y297,y,x)</f>
        <v>0.40543503333067843</v>
      </c>
    </row>
    <row r="298" spans="25:28" ht="20.25" customHeight="1">
      <c r="Y298" s="35">
        <v>2940</v>
      </c>
      <c r="Z298" s="36">
        <f ca="1">aL*LN(Y298)+bL</f>
        <v>0.13231528546639026</v>
      </c>
      <c r="AA298" s="36">
        <f ca="1">aP*Y298^bP</f>
        <v>0.20264489047086015</v>
      </c>
      <c r="AB298" s="36">
        <f ca="1">FORECAST(Y298,y,x)</f>
        <v>0.40394443158182425</v>
      </c>
    </row>
    <row r="299" spans="25:28" ht="20.25" customHeight="1">
      <c r="Y299" s="35">
        <v>2950</v>
      </c>
      <c r="Z299" s="36">
        <f ca="1">aL*LN(Y299)+bL</f>
        <v>0.13180619689428519</v>
      </c>
      <c r="AA299" s="36">
        <f ca="1">aP*Y299^bP</f>
        <v>0.20247158740848081</v>
      </c>
      <c r="AB299" s="36">
        <f ca="1">FORECAST(Y299,y,x)</f>
        <v>0.40245382983297001</v>
      </c>
    </row>
    <row r="300" spans="25:28" ht="20.25" customHeight="1">
      <c r="Y300" s="35">
        <v>2960</v>
      </c>
      <c r="Z300" s="36">
        <f ca="1">aL*LN(Y300)+bL</f>
        <v>0.13129883112944052</v>
      </c>
      <c r="AA300" s="36">
        <f ca="1">aP*Y300^bP</f>
        <v>0.20229901827962701</v>
      </c>
      <c r="AB300" s="36">
        <f ca="1">FORECAST(Y300,y,x)</f>
        <v>0.40096322808411583</v>
      </c>
    </row>
    <row r="301" spans="25:28" ht="20.25" customHeight="1">
      <c r="Y301" s="35">
        <v>2970</v>
      </c>
      <c r="Z301" s="36">
        <f ca="1">aL*LN(Y301)+bL</f>
        <v>0.1307931765508632</v>
      </c>
      <c r="AA301" s="36">
        <f ca="1">aP*Y301^bP</f>
        <v>0.20212717751230921</v>
      </c>
      <c r="AB301" s="36">
        <f ca="1">FORECAST(Y301,y,x)</f>
        <v>0.39947262633526159</v>
      </c>
    </row>
    <row r="302" spans="25:28" ht="20.25" customHeight="1">
      <c r="Y302" s="35">
        <v>2980</v>
      </c>
      <c r="Z302" s="36">
        <f ca="1">aL*LN(Y302)+bL</f>
        <v>0.13028922165474799</v>
      </c>
      <c r="AA302" s="36">
        <f ca="1">aP*Y302^bP</f>
        <v>0.20195605959541957</v>
      </c>
      <c r="AB302" s="36">
        <f ca="1">FORECAST(Y302,y,x)</f>
        <v>0.39798202458640741</v>
      </c>
    </row>
    <row r="303" spans="25:28" ht="20.25" customHeight="1">
      <c r="Y303" s="35">
        <v>2990</v>
      </c>
      <c r="Z303" s="36">
        <f ca="1">aL*LN(Y303)+bL</f>
        <v>0.12978695505290516</v>
      </c>
      <c r="AA303" s="36">
        <f ca="1">aP*Y303^bP</f>
        <v>0.20178565907786516</v>
      </c>
      <c r="AB303" s="36">
        <f ca="1">FORECAST(Y303,y,x)</f>
        <v>0.39649142283755318</v>
      </c>
    </row>
    <row r="304" spans="25:28" ht="20.25" customHeight="1">
      <c r="Y304" s="35">
        <v>3000</v>
      </c>
      <c r="Z304" s="36">
        <f ca="1">aL*LN(Y304)+bL</f>
        <v>0.12928636547121841</v>
      </c>
      <c r="AA304" s="36">
        <f ca="1">aP*Y304^bP</f>
        <v>0.20161597056771616</v>
      </c>
      <c r="AB304" s="36">
        <f ca="1">FORECAST(Y304,y,x)</f>
        <v>0.39500082108869899</v>
      </c>
    </row>
    <row r="305" spans="25:28" ht="20.25" customHeight="1">
      <c r="Y305" s="35">
        <v>3010</v>
      </c>
      <c r="Z305" s="36">
        <f ca="1">aL*LN(Y305)+bL</f>
        <v>0.12878744174812407</v>
      </c>
      <c r="AA305" s="36">
        <f ca="1">aP*Y305^bP</f>
        <v>0.20144698873136885</v>
      </c>
      <c r="AB305" s="36">
        <f ca="1">FORECAST(Y305,y,x)</f>
        <v>0.39351021933984476</v>
      </c>
    </row>
    <row r="306" spans="25:28" ht="20.25" customHeight="1">
      <c r="Y306" s="35">
        <v>3020</v>
      </c>
      <c r="Z306" s="36">
        <f ca="1">aL*LN(Y306)+bL</f>
        <v>0.12829017283312094</v>
      </c>
      <c r="AA306" s="36">
        <f ca="1">aP*Y306^bP</f>
        <v>0.20127870829272418</v>
      </c>
      <c r="AB306" s="36">
        <f ca="1">FORECAST(Y306,y,x)</f>
        <v>0.39201961759099058</v>
      </c>
    </row>
    <row r="307" spans="25:28" ht="20.25" customHeight="1">
      <c r="Y307" s="35">
        <v>3030</v>
      </c>
      <c r="Z307" s="36">
        <f ca="1">aL*LN(Y307)+bL</f>
        <v>0.12779454778529842</v>
      </c>
      <c r="AA307" s="36">
        <f ca="1">aP*Y307^bP</f>
        <v>0.20111112403237888</v>
      </c>
      <c r="AB307" s="36">
        <f ca="1">FORECAST(Y307,y,x)</f>
        <v>0.3905290158421364</v>
      </c>
    </row>
    <row r="308" spans="25:28" ht="20.25" customHeight="1">
      <c r="Y308" s="35">
        <v>3040</v>
      </c>
      <c r="Z308" s="36">
        <f ca="1">aL*LN(Y308)+bL</f>
        <v>0.12730055577189492</v>
      </c>
      <c r="AA308" s="36">
        <f ca="1">aP*Y308^bP</f>
        <v>0.20094423078683216</v>
      </c>
      <c r="AB308" s="36">
        <f ca="1">FORECAST(Y308,y,x)</f>
        <v>0.38903841409328216</v>
      </c>
    </row>
    <row r="309" spans="25:28" ht="20.25" customHeight="1">
      <c r="Y309" s="35">
        <v>3050</v>
      </c>
      <c r="Z309" s="36">
        <f ca="1">aL*LN(Y309)+bL</f>
        <v>0.12680818606687483</v>
      </c>
      <c r="AA309" s="36">
        <f ca="1">aP*Y309^bP</f>
        <v>0.20077802344770501</v>
      </c>
      <c r="AB309" s="36">
        <f ca="1">FORECAST(Y309,y,x)</f>
        <v>0.38754781234442798</v>
      </c>
    </row>
    <row r="310" spans="25:28" ht="20.25" customHeight="1">
      <c r="Y310" s="35">
        <v>3060</v>
      </c>
      <c r="Z310" s="36">
        <f ca="1">aL*LN(Y310)+bL</f>
        <v>0.12631742804953316</v>
      </c>
      <c r="AA310" s="36">
        <f ca="1">aP*Y310^bP</f>
        <v>0.2006124969609735</v>
      </c>
      <c r="AB310" s="36">
        <f ca="1">FORECAST(Y310,y,x)</f>
        <v>0.38605721059557374</v>
      </c>
    </row>
    <row r="311" spans="25:28" ht="20.25" customHeight="1">
      <c r="Y311" s="35">
        <v>3070</v>
      </c>
      <c r="Z311" s="36">
        <f ca="1">aL*LN(Y311)+bL</f>
        <v>0.12582827120311935</v>
      </c>
      <c r="AA311" s="36">
        <f ca="1">aP*Y311^bP</f>
        <v>0.20044764632621501</v>
      </c>
      <c r="AB311" s="36">
        <f ca="1">FORECAST(Y311,y,x)</f>
        <v>0.38456660884671956</v>
      </c>
    </row>
    <row r="312" spans="25:28" ht="20.25" customHeight="1">
      <c r="Y312" s="35">
        <v>3080</v>
      </c>
      <c r="Z312" s="36">
        <f ca="1">aL*LN(Y312)+bL</f>
        <v>0.12534070511348649</v>
      </c>
      <c r="AA312" s="36">
        <f ca="1">aP*Y312^bP</f>
        <v>0.2002834665958676</v>
      </c>
      <c r="AB312" s="36">
        <f ca="1">FORECAST(Y312,y,x)</f>
        <v>0.38307600709786532</v>
      </c>
    </row>
    <row r="313" spans="25:28" ht="20.25" customHeight="1">
      <c r="Y313" s="35">
        <v>3090</v>
      </c>
      <c r="Z313" s="36">
        <f ca="1">aL*LN(Y313)+bL</f>
        <v>0.12485471946775872</v>
      </c>
      <c r="AA313" s="36">
        <f ca="1">aP*Y313^bP</f>
        <v>0.20011995287450121</v>
      </c>
      <c r="AB313" s="36">
        <f ca="1">FORECAST(Y313,y,x)</f>
        <v>0.38158540534901114</v>
      </c>
    </row>
    <row r="314" spans="25:28" ht="20.25" customHeight="1">
      <c r="Y314" s="35">
        <v>3100</v>
      </c>
      <c r="Z314" s="36">
        <f ca="1">aL*LN(Y314)+bL</f>
        <v>0.12437030405302529</v>
      </c>
      <c r="AA314" s="36">
        <f ca="1">aP*Y314^bP</f>
        <v>0.19995710031810235</v>
      </c>
      <c r="AB314" s="36">
        <f ca="1">FORECAST(Y314,y,x)</f>
        <v>0.38009480360015691</v>
      </c>
    </row>
    <row r="315" spans="25:28" ht="20.25" customHeight="1">
      <c r="Y315" s="35">
        <v>3110</v>
      </c>
      <c r="Z315" s="36">
        <f ca="1">aL*LN(Y315)+bL</f>
        <v>0.12388744875505031</v>
      </c>
      <c r="AA315" s="36">
        <f ca="1">aP*Y315^bP</f>
        <v>0.19979490413336956</v>
      </c>
      <c r="AB315" s="36">
        <f ca="1">FORECAST(Y315,y,x)</f>
        <v>0.37860420185130272</v>
      </c>
    </row>
    <row r="316" spans="25:28" ht="20.25" customHeight="1">
      <c r="Y316" s="35">
        <v>3120</v>
      </c>
      <c r="Z316" s="36">
        <f ca="1">aL*LN(Y316)+bL</f>
        <v>0.12340614355700685</v>
      </c>
      <c r="AA316" s="36">
        <f ca="1">aP*Y316^bP</f>
        <v>0.19963335957702227</v>
      </c>
      <c r="AB316" s="36">
        <f ca="1">FORECAST(Y316,y,x)</f>
        <v>0.37711360010244849</v>
      </c>
    </row>
    <row r="317" spans="25:28" ht="20.25" customHeight="1">
      <c r="Y317" s="35">
        <v>3130</v>
      </c>
      <c r="Z317" s="36">
        <f ca="1">aL*LN(Y317)+bL</f>
        <v>0.12292637853822996</v>
      </c>
      <c r="AA317" s="36">
        <f ca="1">aP*Y317^bP</f>
        <v>0.19947246195512014</v>
      </c>
      <c r="AB317" s="36">
        <f ca="1">FORECAST(Y317,y,x)</f>
        <v>0.37562299835359431</v>
      </c>
    </row>
    <row r="318" spans="25:28" ht="20.25" customHeight="1">
      <c r="Y318" s="35">
        <v>3140</v>
      </c>
      <c r="Z318" s="36">
        <f ca="1">aL*LN(Y318)+bL</f>
        <v>0.12244814387298941</v>
      </c>
      <c r="AA318" s="36">
        <f ca="1">aP*Y318^bP</f>
        <v>0.19931220662239379</v>
      </c>
      <c r="AB318" s="36">
        <f ca="1">FORECAST(Y318,y,x)</f>
        <v>0.37413239660474007</v>
      </c>
    </row>
    <row r="319" spans="25:28" ht="20.25" customHeight="1">
      <c r="Y319" s="35">
        <v>3150</v>
      </c>
      <c r="Z319" s="36">
        <f ca="1">aL*LN(Y319)+bL</f>
        <v>0.12197142982928288</v>
      </c>
      <c r="AA319" s="36">
        <f ca="1">aP*Y319^bP</f>
        <v>0.19915258898158764</v>
      </c>
      <c r="AB319" s="36">
        <f ca="1">FORECAST(Y319,y,x)</f>
        <v>0.37264179485588589</v>
      </c>
    </row>
    <row r="320" spans="25:28" ht="20.25" customHeight="1">
      <c r="Y320" s="35">
        <v>3160</v>
      </c>
      <c r="Z320" s="36">
        <f ca="1">aL*LN(Y320)+bL</f>
        <v>0.12149622676764626</v>
      </c>
      <c r="AA320" s="36">
        <f ca="1">aP*Y320^bP</f>
        <v>0.19899360448281248</v>
      </c>
      <c r="AB320" s="36">
        <f ca="1">FORECAST(Y320,y,x)</f>
        <v>0.37115119310703165</v>
      </c>
    </row>
    <row r="321" spans="25:28" ht="20.25" customHeight="1">
      <c r="Y321" s="35">
        <v>3170</v>
      </c>
      <c r="Z321" s="36">
        <f ca="1">aL*LN(Y321)+bL</f>
        <v>0.12102252513998613</v>
      </c>
      <c r="AA321" s="36">
        <f ca="1">aP*Y321^bP</f>
        <v>0.19883524862290999</v>
      </c>
      <c r="AB321" s="36">
        <f ca="1">FORECAST(Y321,y,x)</f>
        <v>0.36966059135817747</v>
      </c>
    </row>
    <row r="322" spans="25:28" ht="20.25" customHeight="1">
      <c r="Y322" s="35">
        <v>3180</v>
      </c>
      <c r="Z322" s="36">
        <f ca="1">aL*LN(Y322)+bL</f>
        <v>0.12055031548842732</v>
      </c>
      <c r="AA322" s="36">
        <f ca="1">aP*Y322^bP</f>
        <v>0.19867751694482694</v>
      </c>
      <c r="AB322" s="36">
        <f ca="1">FORECAST(Y322,y,x)</f>
        <v>0.36816998960932323</v>
      </c>
    </row>
    <row r="323" spans="25:28" ht="20.25" customHeight="1">
      <c r="Y323" s="35">
        <v>3190</v>
      </c>
      <c r="Z323" s="36">
        <f ca="1">aL*LN(Y323)+bL</f>
        <v>0.12007958844417943</v>
      </c>
      <c r="AA323" s="36">
        <f ca="1">aP*Y323^bP</f>
        <v>0.1985204050369995</v>
      </c>
      <c r="AB323" s="36">
        <f ca="1">FORECAST(Y323,y,x)</f>
        <v>0.36667938786046905</v>
      </c>
    </row>
    <row r="324" spans="25:28" ht="20.25" customHeight="1">
      <c r="Y324" s="35">
        <v>3200</v>
      </c>
      <c r="Z324" s="36">
        <f ca="1">aL*LN(Y324)+bL</f>
        <v>0.11961033472642302</v>
      </c>
      <c r="AA324" s="36">
        <f ca="1">aP*Y324^bP</f>
        <v>0.19836390853274868</v>
      </c>
      <c r="AB324" s="36">
        <f ca="1">FORECAST(Y324,y,x)</f>
        <v>0.36518878611161482</v>
      </c>
    </row>
    <row r="325" spans="25:28" ht="20.25" customHeight="1">
      <c r="Y325" s="35">
        <v>3210</v>
      </c>
      <c r="Z325" s="36">
        <f ca="1">aL*LN(Y325)+bL</f>
        <v>0.1191425451412107</v>
      </c>
      <c r="AA325" s="36">
        <f ca="1">aP*Y325^bP</f>
        <v>0.19820802310968502</v>
      </c>
      <c r="AB325" s="36">
        <f ca="1">FORECAST(Y325,y,x)</f>
        <v>0.36369818436276063</v>
      </c>
    </row>
    <row r="326" spans="25:28" ht="20.25" customHeight="1">
      <c r="Y326" s="35">
        <v>3220</v>
      </c>
      <c r="Z326" s="36">
        <f ca="1">aL*LN(Y326)+bL</f>
        <v>0.11867621058038602</v>
      </c>
      <c r="AA326" s="36">
        <f ca="1">aP*Y326^bP</f>
        <v>0.19805274448912261</v>
      </c>
      <c r="AB326" s="36">
        <f ca="1">FORECAST(Y326,y,x)</f>
        <v>0.3622075826139064</v>
      </c>
    </row>
    <row r="327" spans="25:28" ht="20.25" customHeight="1">
      <c r="Y327" s="35">
        <v>3230</v>
      </c>
      <c r="Z327" s="36">
        <f ca="1">aL*LN(Y327)+bL</f>
        <v>0.11821132202052032</v>
      </c>
      <c r="AA327" s="36">
        <f ca="1">aP*Y327^bP</f>
        <v>0.19789806843550353</v>
      </c>
      <c r="AB327" s="36">
        <f ca="1">FORECAST(Y327,y,x)</f>
        <v>0.36071698086505222</v>
      </c>
    </row>
    <row r="328" spans="25:28" ht="20.25" customHeight="1">
      <c r="Y328" s="35">
        <v>3240</v>
      </c>
      <c r="Z328" s="36">
        <f ca="1">aL*LN(Y328)+bL</f>
        <v>0.11774787052186442</v>
      </c>
      <c r="AA328" s="36">
        <f ca="1">aP*Y328^bP</f>
        <v>0.19774399075583132</v>
      </c>
      <c r="AB328" s="36">
        <f ca="1">FORECAST(Y328,y,x)</f>
        <v>0.35922637911619798</v>
      </c>
    </row>
    <row r="329" spans="25:28" ht="20.25" customHeight="1">
      <c r="Y329" s="35">
        <v>3250</v>
      </c>
      <c r="Z329" s="36">
        <f ca="1">aL*LN(Y329)+bL</f>
        <v>0.11728584722731772</v>
      </c>
      <c r="AA329" s="36">
        <f ca="1">aP*Y329^bP</f>
        <v>0.19759050729911309</v>
      </c>
      <c r="AB329" s="36">
        <f ca="1">FORECAST(Y329,y,x)</f>
        <v>0.3577357773673438</v>
      </c>
    </row>
    <row r="330" spans="25:28" ht="20.25" customHeight="1">
      <c r="Y330" s="35">
        <v>3260</v>
      </c>
      <c r="Z330" s="36">
        <f ca="1">aL*LN(Y330)+bL</f>
        <v>0.1168252433614112</v>
      </c>
      <c r="AA330" s="36">
        <f ca="1">aP*Y330^bP</f>
        <v>0.19743761395581105</v>
      </c>
      <c r="AB330" s="36">
        <f ca="1">FORECAST(Y330,y,x)</f>
        <v>0.35624517561848956</v>
      </c>
    </row>
    <row r="331" spans="25:28" ht="20.25" customHeight="1">
      <c r="Y331" s="35">
        <v>3270</v>
      </c>
      <c r="Z331" s="36">
        <f ca="1">aL*LN(Y331)+bL</f>
        <v>0.11636605022930913</v>
      </c>
      <c r="AA331" s="36">
        <f ca="1">aP*Y331^bP</f>
        <v>0.19728530665730348</v>
      </c>
      <c r="AB331" s="36">
        <f ca="1">FORECAST(Y331,y,x)</f>
        <v>0.35475457386963538</v>
      </c>
    </row>
    <row r="332" spans="25:28" ht="20.25" customHeight="1">
      <c r="Y332" s="35">
        <v>3280</v>
      </c>
      <c r="Z332" s="36">
        <f ca="1">aL*LN(Y332)+bL</f>
        <v>0.11590825921582293</v>
      </c>
      <c r="AA332" s="36">
        <f ca="1">aP*Y332^bP</f>
        <v>0.19713358137535297</v>
      </c>
      <c r="AB332" s="36">
        <f ca="1">FORECAST(Y332,y,x)</f>
        <v>0.35326397212078114</v>
      </c>
    </row>
    <row r="333" spans="25:28" ht="20.25" customHeight="1">
      <c r="Y333" s="35">
        <v>3290</v>
      </c>
      <c r="Z333" s="36">
        <f ca="1">aL*LN(Y333)+bL</f>
        <v>0.11545186178444222</v>
      </c>
      <c r="AA333" s="36">
        <f ca="1">aP*Y333^bP</f>
        <v>0.19698243412158437</v>
      </c>
      <c r="AB333" s="36">
        <f ca="1">FORECAST(Y333,y,x)</f>
        <v>0.35177337037192696</v>
      </c>
    </row>
    <row r="334" spans="25:28" ht="20.25" customHeight="1">
      <c r="Y334" s="35">
        <v>3300</v>
      </c>
      <c r="Z334" s="36">
        <f ca="1">aL*LN(Y334)+bL</f>
        <v>0.11499684947637889</v>
      </c>
      <c r="AA334" s="36">
        <f ca="1">aP*Y334^bP</f>
        <v>0.19683186094697028</v>
      </c>
      <c r="AB334" s="36">
        <f ca="1">FORECAST(Y334,y,x)</f>
        <v>0.35028276862307273</v>
      </c>
    </row>
    <row r="335" spans="25:28" ht="20.25" customHeight="1">
      <c r="Y335" s="35">
        <v>3310</v>
      </c>
      <c r="Z335" s="36">
        <f ca="1">aL*LN(Y335)+bL</f>
        <v>0.11454321390962696</v>
      </c>
      <c r="AA335" s="36">
        <f ca="1">aP*Y335^bP</f>
        <v>0.1966818579413252</v>
      </c>
      <c r="AB335" s="36">
        <f ca="1">FORECAST(Y335,y,x)</f>
        <v>0.34879216687421855</v>
      </c>
    </row>
    <row r="336" spans="25:28" ht="20.25" customHeight="1">
      <c r="Y336" s="35">
        <v>3320</v>
      </c>
      <c r="Z336" s="36">
        <f ca="1">aL*LN(Y336)+bL</f>
        <v>0.11409094677803555</v>
      </c>
      <c r="AA336" s="36">
        <f ca="1">aP*Y336^bP</f>
        <v>0.19653242123280765</v>
      </c>
      <c r="AB336" s="36">
        <f ca="1">FORECAST(Y336,y,x)</f>
        <v>0.34730156512536436</v>
      </c>
    </row>
    <row r="337" spans="25:28" ht="20.25" customHeight="1">
      <c r="Y337" s="35">
        <v>3330</v>
      </c>
      <c r="Z337" s="36">
        <f ca="1">aL*LN(Y337)+bL</f>
        <v>0.11364003985039761</v>
      </c>
      <c r="AA337" s="36">
        <f ca="1">aP*Y337^bP</f>
        <v>0.19638354698742977</v>
      </c>
      <c r="AB337" s="36">
        <f ca="1">FORECAST(Y337,y,x)</f>
        <v>0.34581096337651013</v>
      </c>
    </row>
    <row r="338" spans="25:28" ht="20.25" customHeight="1">
      <c r="Y338" s="35">
        <v>3340</v>
      </c>
      <c r="Z338" s="36">
        <f ca="1">aL*LN(Y338)+bL</f>
        <v>0.11319048496954887</v>
      </c>
      <c r="AA338" s="36">
        <f ca="1">aP*Y338^bP</f>
        <v>0.19623523140857477</v>
      </c>
      <c r="AB338" s="36">
        <f ca="1">FORECAST(Y338,y,x)</f>
        <v>0.34432036162765595</v>
      </c>
    </row>
    <row r="339" spans="25:28" ht="20.25" customHeight="1">
      <c r="Y339" s="35">
        <v>3350</v>
      </c>
      <c r="Z339" s="36">
        <f ca="1">aL*LN(Y339)+bL</f>
        <v>0.1127422740514854</v>
      </c>
      <c r="AA339" s="36">
        <f ca="1">aP*Y339^bP</f>
        <v>0.19608747073652263</v>
      </c>
      <c r="AB339" s="36">
        <f ca="1">FORECAST(Y339,y,x)</f>
        <v>0.34282975987880171</v>
      </c>
    </row>
    <row r="340" spans="25:28" ht="20.25" customHeight="1">
      <c r="Y340" s="35">
        <v>3360</v>
      </c>
      <c r="Z340" s="36">
        <f ca="1">aL*LN(Y340)+bL</f>
        <v>0.11229539908448771</v>
      </c>
      <c r="AA340" s="36">
        <f ca="1">aP*Y340^bP</f>
        <v>0.19594026124798203</v>
      </c>
      <c r="AB340" s="36">
        <f ca="1">FORECAST(Y340,y,x)</f>
        <v>0.34133915812994753</v>
      </c>
    </row>
    <row r="341" spans="25:28" ht="20.25" customHeight="1">
      <c r="Y341" s="35">
        <v>3370</v>
      </c>
      <c r="Z341" s="36">
        <f ca="1">aL*LN(Y341)+bL</f>
        <v>0.11184985212826515</v>
      </c>
      <c r="AA341" s="36">
        <f ca="1">aP*Y341^bP</f>
        <v>0.19579359925563058</v>
      </c>
      <c r="AB341" s="36">
        <f ca="1">FORECAST(Y341,y,x)</f>
        <v>0.33984855638109335</v>
      </c>
    </row>
    <row r="342" spans="25:28" ht="20.25" customHeight="1">
      <c r="Y342" s="35">
        <v>3380</v>
      </c>
      <c r="Z342" s="36">
        <f ca="1">aL*LN(Y342)+bL</f>
        <v>0.11140562531310616</v>
      </c>
      <c r="AA342" s="36">
        <f ca="1">aP*Y342^bP</f>
        <v>0.19564748110766161</v>
      </c>
      <c r="AB342" s="36">
        <f ca="1">FORECAST(Y342,y,x)</f>
        <v>0.33835795463223906</v>
      </c>
    </row>
    <row r="343" spans="25:28" ht="20.25" customHeight="1">
      <c r="Y343" s="35">
        <v>3390</v>
      </c>
      <c r="Z343" s="36">
        <f ca="1">aL*LN(Y343)+bL</f>
        <v>0.11096271083904719</v>
      </c>
      <c r="AA343" s="36">
        <f ca="1">aP*Y343^bP</f>
        <v>0.19550190318733857</v>
      </c>
      <c r="AB343" s="36">
        <f ca="1">FORECAST(Y343,y,x)</f>
        <v>0.33686735288338487</v>
      </c>
    </row>
    <row r="344" spans="25:28" ht="20.25" customHeight="1">
      <c r="Y344" s="35">
        <v>3400</v>
      </c>
      <c r="Z344" s="36">
        <f ca="1">aL*LN(Y344)+bL</f>
        <v>0.11052110097504886</v>
      </c>
      <c r="AA344" s="36">
        <f ca="1">aP*Y344^bP</f>
        <v>0.19535686191255566</v>
      </c>
      <c r="AB344" s="36">
        <f ca="1">FORECAST(Y344,y,x)</f>
        <v>0.33537675113453069</v>
      </c>
    </row>
    <row r="345" spans="25:28" ht="20.25" customHeight="1">
      <c r="Y345" s="35">
        <v>3410</v>
      </c>
      <c r="Z345" s="36">
        <f ca="1">aL*LN(Y345)+bL</f>
        <v>0.110080788058186</v>
      </c>
      <c r="AA345" s="36">
        <f ca="1">aP*Y345^bP</f>
        <v>0.19521235373540544</v>
      </c>
      <c r="AB345" s="36">
        <f ca="1">FORECAST(Y345,y,x)</f>
        <v>0.33388614938567651</v>
      </c>
    </row>
    <row r="346" spans="25:28" ht="20.25" customHeight="1">
      <c r="Y346" s="35">
        <v>3420</v>
      </c>
      <c r="Z346" s="36">
        <f ca="1">aL*LN(Y346)+bL</f>
        <v>0.10964176449285179</v>
      </c>
      <c r="AA346" s="36">
        <f ca="1">aP*Y346^bP</f>
        <v>0.19506837514175376</v>
      </c>
      <c r="AB346" s="36">
        <f ca="1">FORECAST(Y346,y,x)</f>
        <v>0.33239554763682222</v>
      </c>
    </row>
    <row r="347" spans="25:28" ht="20.25" customHeight="1">
      <c r="Y347" s="35">
        <v>3430</v>
      </c>
      <c r="Z347" s="36">
        <f ca="1">aL*LN(Y347)+bL</f>
        <v>0.10920402274997043</v>
      </c>
      <c r="AA347" s="36">
        <f ca="1">aP*Y347^bP</f>
        <v>0.1949249226508197</v>
      </c>
      <c r="AB347" s="36">
        <f ca="1">FORECAST(Y347,y,x)</f>
        <v>0.33090494588796804</v>
      </c>
    </row>
    <row r="348" spans="25:28" ht="20.25" customHeight="1">
      <c r="Y348" s="35">
        <v>3440</v>
      </c>
      <c r="Z348" s="36">
        <f ca="1">aL*LN(Y348)+bL</f>
        <v>0.10876755536622151</v>
      </c>
      <c r="AA348" s="36">
        <f ca="1">aP*Y348^bP</f>
        <v>0.19478199281476391</v>
      </c>
      <c r="AB348" s="36">
        <f ca="1">FORECAST(Y348,y,x)</f>
        <v>0.32941434413911386</v>
      </c>
    </row>
    <row r="349" spans="25:28" ht="20.25" customHeight="1">
      <c r="Y349" s="35">
        <v>3450</v>
      </c>
      <c r="Z349" s="36">
        <f ca="1">aL*LN(Y349)+bL</f>
        <v>0.10833235494327864</v>
      </c>
      <c r="AA349" s="36">
        <f ca="1">aP*Y349^bP</f>
        <v>0.1946395822182814</v>
      </c>
      <c r="AB349" s="36">
        <f ca="1">FORECAST(Y349,y,x)</f>
        <v>0.32792374239025968</v>
      </c>
    </row>
    <row r="350" spans="25:28" ht="20.25" customHeight="1">
      <c r="Y350" s="35">
        <v>3460</v>
      </c>
      <c r="Z350" s="36">
        <f ca="1">aL*LN(Y350)+bL</f>
        <v>0.1078984141470547</v>
      </c>
      <c r="AA350" s="36">
        <f ca="1">aP*Y350^bP</f>
        <v>0.19449768747820162</v>
      </c>
      <c r="AB350" s="36">
        <f ca="1">FORECAST(Y350,y,x)</f>
        <v>0.32643314064140538</v>
      </c>
    </row>
    <row r="351" spans="25:28" ht="20.25" customHeight="1">
      <c r="Y351" s="35">
        <v>3470</v>
      </c>
      <c r="Z351" s="36">
        <f ca="1">aL*LN(Y351)+bL</f>
        <v>0.10746572570696222</v>
      </c>
      <c r="AA351" s="36">
        <f ca="1">aP*Y351^bP</f>
        <v>0.1943563052430943</v>
      </c>
      <c r="AB351" s="36">
        <f ca="1">FORECAST(Y351,y,x)</f>
        <v>0.3249425388925512</v>
      </c>
    </row>
    <row r="352" spans="25:28" ht="20.25" customHeight="1">
      <c r="Y352" s="35">
        <v>3480</v>
      </c>
      <c r="Z352" s="36">
        <f ca="1">aL*LN(Y352)+bL</f>
        <v>0.10703428241518087</v>
      </c>
      <c r="AA352" s="36">
        <f ca="1">aP*Y352^bP</f>
        <v>0.19421543219288104</v>
      </c>
      <c r="AB352" s="36">
        <f ca="1">FORECAST(Y352,y,x)</f>
        <v>0.32345193714369702</v>
      </c>
    </row>
    <row r="353" spans="25:28" ht="20.25" customHeight="1">
      <c r="Y353" s="35">
        <v>3490</v>
      </c>
      <c r="Z353" s="36">
        <f ca="1">aL*LN(Y353)+bL</f>
        <v>0.106604077125938</v>
      </c>
      <c r="AA353" s="36">
        <f ca="1">aP*Y353^bP</f>
        <v>0.19407506503845301</v>
      </c>
      <c r="AB353" s="36">
        <f ca="1">FORECAST(Y353,y,x)</f>
        <v>0.32196133539484284</v>
      </c>
    </row>
    <row r="354" spans="25:28" ht="20.25" customHeight="1">
      <c r="Y354" s="35">
        <v>3500</v>
      </c>
      <c r="Z354" s="36">
        <f ca="1">aL*LN(Y354)+bL</f>
        <v>0.10617510275479836</v>
      </c>
      <c r="AA354" s="36">
        <f ca="1">aP*Y354^bP</f>
        <v>0.19393520052129443</v>
      </c>
      <c r="AB354" s="36">
        <f ca="1">FORECAST(Y354,y,x)</f>
        <v>0.32047073364598855</v>
      </c>
    </row>
    <row r="355" spans="25:28" ht="20.25" customHeight="1">
      <c r="Y355" s="35">
        <v>3510</v>
      </c>
      <c r="Z355" s="36">
        <f ca="1">aL*LN(Y355)+bL</f>
        <v>0.10574735227796395</v>
      </c>
      <c r="AA355" s="36">
        <f ca="1">aP*Y355^bP</f>
        <v>0.19379583541311143</v>
      </c>
      <c r="AB355" s="36">
        <f ca="1">FORECAST(Y355,y,x)</f>
        <v>0.31898013189713437</v>
      </c>
    </row>
    <row r="356" spans="25:28" ht="20.25" customHeight="1">
      <c r="Y356" s="35">
        <v>3520</v>
      </c>
      <c r="Z356" s="36">
        <f ca="1">aL*LN(Y356)+bL</f>
        <v>0.10532081873158372</v>
      </c>
      <c r="AA356" s="36">
        <f ca="1">aP*Y356^bP</f>
        <v>0.19365696651546671</v>
      </c>
      <c r="AB356" s="36">
        <f ca="1">FORECAST(Y356,y,x)</f>
        <v>0.31748953014828019</v>
      </c>
    </row>
    <row r="357" spans="25:28" ht="20.25" customHeight="1">
      <c r="Y357" s="35">
        <v>3530</v>
      </c>
      <c r="Z357" s="36">
        <f ca="1">aL*LN(Y357)+bL</f>
        <v>0.10489549521107389</v>
      </c>
      <c r="AA357" s="36">
        <f ca="1">aP*Y357^bP</f>
        <v>0.1935185906594194</v>
      </c>
      <c r="AB357" s="36">
        <f ca="1">FORECAST(Y357,y,x)</f>
        <v>0.315998928399426</v>
      </c>
    </row>
    <row r="358" spans="25:28" ht="20.25" customHeight="1">
      <c r="Y358" s="35">
        <v>3540</v>
      </c>
      <c r="Z358" s="36">
        <f ca="1">aL*LN(Y358)+bL</f>
        <v>0.10447137487044711</v>
      </c>
      <c r="AA358" s="36">
        <f ca="1">aP*Y358^bP</f>
        <v>0.19338070470517035</v>
      </c>
      <c r="AB358" s="36">
        <f ca="1">FORECAST(Y358,y,x)</f>
        <v>0.31450832665057171</v>
      </c>
    </row>
    <row r="359" spans="25:28" ht="20.25" customHeight="1">
      <c r="Y359" s="35">
        <v>3550</v>
      </c>
      <c r="Z359" s="36">
        <f ca="1">aL*LN(Y359)+bL</f>
        <v>0.1040484509216506</v>
      </c>
      <c r="AA359" s="36">
        <f ca="1">aP*Y359^bP</f>
        <v>0.19324330554171315</v>
      </c>
      <c r="AB359" s="36">
        <f ca="1">FORECAST(Y359,y,x)</f>
        <v>0.31301772490171753</v>
      </c>
    </row>
    <row r="360" spans="25:28" ht="20.25" customHeight="1">
      <c r="Y360" s="35">
        <v>3560</v>
      </c>
      <c r="Z360" s="36">
        <f ca="1">aL*LN(Y360)+bL</f>
        <v>0.10362671663391554</v>
      </c>
      <c r="AA360" s="36">
        <f ca="1">aP*Y360^bP</f>
        <v>0.19310639008648928</v>
      </c>
      <c r="AB360" s="36">
        <f ca="1">FORECAST(Y360,y,x)</f>
        <v>0.31152712315286335</v>
      </c>
    </row>
    <row r="361" spans="25:28" ht="20.25" customHeight="1">
      <c r="Y361" s="35">
        <v>3570</v>
      </c>
      <c r="Z361" s="36">
        <f ca="1">aL*LN(Y361)+bL</f>
        <v>0.10320616533311333</v>
      </c>
      <c r="AA361" s="36">
        <f ca="1">aP*Y361^bP</f>
        <v>0.19296995528504912</v>
      </c>
      <c r="AB361" s="36">
        <f ca="1">FORECAST(Y361,y,x)</f>
        <v>0.31003652140400917</v>
      </c>
    </row>
    <row r="362" spans="25:28" ht="20.25" customHeight="1">
      <c r="Y362" s="35">
        <v>3580</v>
      </c>
      <c r="Z362" s="36">
        <f ca="1">aL*LN(Y362)+bL</f>
        <v>0.10278679040112237</v>
      </c>
      <c r="AA362" s="36">
        <f ca="1">aP*Y362^bP</f>
        <v>0.1928339981107183</v>
      </c>
      <c r="AB362" s="36">
        <f ca="1">FORECAST(Y362,y,x)</f>
        <v>0.30854591965515488</v>
      </c>
    </row>
    <row r="363" spans="25:28" ht="20.25" customHeight="1">
      <c r="Y363" s="35">
        <v>3590</v>
      </c>
      <c r="Z363" s="36">
        <f ca="1">aL*LN(Y363)+bL</f>
        <v>0.10236858527520254</v>
      </c>
      <c r="AA363" s="36">
        <f ca="1">aP*Y363^bP</f>
        <v>0.19269851556426731</v>
      </c>
      <c r="AB363" s="36">
        <f ca="1">FORECAST(Y363,y,x)</f>
        <v>0.3070553179063007</v>
      </c>
    </row>
    <row r="364" spans="25:28" ht="20.25" customHeight="1">
      <c r="Y364" s="35">
        <v>3600</v>
      </c>
      <c r="Z364" s="36">
        <f ca="1">aL*LN(Y364)+bL</f>
        <v>0.10195154344738033</v>
      </c>
      <c r="AA364" s="36">
        <f ca="1">aP*Y364^bP</f>
        <v>0.19256350467358829</v>
      </c>
      <c r="AB364" s="36">
        <f ca="1">FORECAST(Y364,y,x)</f>
        <v>0.30556471615744651</v>
      </c>
    </row>
    <row r="365" spans="25:28" ht="20.25" customHeight="1">
      <c r="Y365" s="35">
        <v>3610</v>
      </c>
      <c r="Z365" s="36">
        <f ca="1">aL*LN(Y365)+bL</f>
        <v>0.10153565846383894</v>
      </c>
      <c r="AA365" s="36">
        <f ca="1">aP*Y365^bP</f>
        <v>0.19242896249337399</v>
      </c>
      <c r="AB365" s="36">
        <f ca="1">FORECAST(Y365,y,x)</f>
        <v>0.30407411440859233</v>
      </c>
    </row>
    <row r="366" spans="25:28" ht="20.25" customHeight="1">
      <c r="Y366" s="35">
        <v>3620</v>
      </c>
      <c r="Z366" s="36">
        <f ca="1">aL*LN(Y366)+bL</f>
        <v>0.10112092392432204</v>
      </c>
      <c r="AA366" s="36">
        <f ca="1">aP*Y366^bP</f>
        <v>0.19229488610480358</v>
      </c>
      <c r="AB366" s="36">
        <f ca="1">FORECAST(Y366,y,x)</f>
        <v>0.30258351265973815</v>
      </c>
    </row>
    <row r="367" spans="25:28" ht="20.25" customHeight="1">
      <c r="Y367" s="35">
        <v>3630</v>
      </c>
      <c r="Z367" s="36">
        <f ca="1">aL*LN(Y367)+bL</f>
        <v>0.10070733348153937</v>
      </c>
      <c r="AA367" s="36">
        <f ca="1">aP*Y367^bP</f>
        <v>0.19216127261523172</v>
      </c>
      <c r="AB367" s="36">
        <f ca="1">FORECAST(Y367,y,x)</f>
        <v>0.30109291091088386</v>
      </c>
    </row>
    <row r="368" spans="25:28" ht="20.25" customHeight="1">
      <c r="Y368" s="35">
        <v>3640</v>
      </c>
      <c r="Z368" s="36">
        <f ca="1">aL*LN(Y368)+bL</f>
        <v>0.10029488084058702</v>
      </c>
      <c r="AA368" s="36">
        <f ca="1">aP*Y368^bP</f>
        <v>0.19202811915788245</v>
      </c>
      <c r="AB368" s="36">
        <f ca="1">FORECAST(Y368,y,x)</f>
        <v>0.29960230916202968</v>
      </c>
    </row>
    <row r="369" spans="25:28" ht="20.25" customHeight="1">
      <c r="Y369" s="35">
        <v>3650</v>
      </c>
      <c r="Z369" s="36">
        <f ca="1">aL*LN(Y369)+bL</f>
        <v>9.9883559758369822E-2</v>
      </c>
      <c r="AA369" s="36">
        <f ca="1">aP*Y369^bP</f>
        <v>0.19189542289154751</v>
      </c>
      <c r="AB369" s="36">
        <f ca="1">FORECAST(Y369,y,x)</f>
        <v>0.2981117074131755</v>
      </c>
    </row>
    <row r="370" spans="25:28" ht="20.25" customHeight="1">
      <c r="Y370" s="35">
        <v>3660</v>
      </c>
      <c r="Z370" s="36">
        <f ca="1">aL*LN(Y370)+bL</f>
        <v>9.9473364043036749E-2</v>
      </c>
      <c r="AA370" s="36">
        <f ca="1">aP*Y370^bP</f>
        <v>0.19176318100028936</v>
      </c>
      <c r="AB370" s="36">
        <f ca="1">FORECAST(Y370,y,x)</f>
        <v>0.29662110566432132</v>
      </c>
    </row>
    <row r="371" spans="25:28" ht="20.25" customHeight="1">
      <c r="Y371" s="35">
        <v>3670</v>
      </c>
      <c r="Z371" s="36">
        <f ca="1">aL*LN(Y371)+bL</f>
        <v>9.9064287553419783E-2</v>
      </c>
      <c r="AA371" s="36">
        <f ca="1">aP*Y371^bP</f>
        <v>0.19163139069314744</v>
      </c>
      <c r="AB371" s="36">
        <f ca="1">FORECAST(Y371,y,x)</f>
        <v>0.29513050391546702</v>
      </c>
    </row>
    <row r="372" spans="25:28" ht="20.25" customHeight="1">
      <c r="Y372" s="35">
        <v>3680</v>
      </c>
      <c r="Z372" s="36">
        <f ca="1">aL*LN(Y372)+bL</f>
        <v>9.8656324198483469E-2</v>
      </c>
      <c r="AA372" s="36">
        <f ca="1">aP*Y372^bP</f>
        <v>0.19150004920385003</v>
      </c>
      <c r="AB372" s="36">
        <f ca="1">FORECAST(Y372,y,x)</f>
        <v>0.29363990216661284</v>
      </c>
    </row>
    <row r="373" spans="25:28" ht="20.25" customHeight="1">
      <c r="Y373" s="35">
        <v>3690</v>
      </c>
      <c r="Z373" s="36">
        <f ca="1">aL*LN(Y373)+bL</f>
        <v>9.8249467936780244E-2</v>
      </c>
      <c r="AA373" s="36">
        <f ca="1">aP*Y373^bP</f>
        <v>0.19136915379052885</v>
      </c>
      <c r="AB373" s="36">
        <f ca="1">FORECAST(Y373,y,x)</f>
        <v>0.29214930041775866</v>
      </c>
    </row>
    <row r="374" spans="25:28" ht="20.25" customHeight="1">
      <c r="Y374" s="35">
        <v>3700</v>
      </c>
      <c r="Z374" s="36">
        <f ca="1">aL*LN(Y374)+bL</f>
        <v>9.7843712775913083E-2</v>
      </c>
      <c r="AA374" s="36">
        <f ca="1">aP*Y374^bP</f>
        <v>0.19123870173543864</v>
      </c>
      <c r="AB374" s="36">
        <f ca="1">FORECAST(Y374,y,x)</f>
        <v>0.29065869866890448</v>
      </c>
    </row>
    <row r="375" spans="25:28" ht="20.25" customHeight="1">
      <c r="Y375" s="35">
        <v>3710</v>
      </c>
      <c r="Z375" s="36">
        <f ca="1">aL*LN(Y375)+bL</f>
        <v>9.7439052772007484E-2</v>
      </c>
      <c r="AA375" s="36">
        <f ca="1">aP*Y375^bP</f>
        <v>0.19110869034468059</v>
      </c>
      <c r="AB375" s="36">
        <f ca="1">FORECAST(Y375,y,x)</f>
        <v>0.28916809692005019</v>
      </c>
    </row>
    <row r="376" spans="25:28" ht="20.25" customHeight="1">
      <c r="Y376" s="35">
        <v>3720</v>
      </c>
      <c r="Z376" s="36">
        <f ca="1">aL*LN(Y376)+bL</f>
        <v>9.7035482029187214E-2</v>
      </c>
      <c r="AA376" s="36">
        <f ca="1">aP*Y376^bP</f>
        <v>0.19097911694792896</v>
      </c>
      <c r="AB376" s="36">
        <f ca="1">FORECAST(Y376,y,x)</f>
        <v>0.28767749517119601</v>
      </c>
    </row>
    <row r="377" spans="25:28" ht="20.25" customHeight="1">
      <c r="Y377" s="35">
        <v>3730</v>
      </c>
      <c r="Z377" s="36">
        <f ca="1">aL*LN(Y377)+bL</f>
        <v>9.663299469906006E-2</v>
      </c>
      <c r="AA377" s="36">
        <f ca="1">aP*Y377^bP</f>
        <v>0.19084997889816255</v>
      </c>
      <c r="AB377" s="36">
        <f ca="1">FORECAST(Y377,y,x)</f>
        <v>0.28618689342234183</v>
      </c>
    </row>
    <row r="378" spans="25:28" ht="20.25" customHeight="1">
      <c r="Y378" s="35">
        <v>3740</v>
      </c>
      <c r="Z378" s="36">
        <f ca="1">aL*LN(Y378)+bL</f>
        <v>9.6231584980209339E-2</v>
      </c>
      <c r="AA378" s="36">
        <f ca="1">aP*Y378^bP</f>
        <v>0.19072127357139945</v>
      </c>
      <c r="AB378" s="36">
        <f ca="1">FORECAST(Y378,y,x)</f>
        <v>0.28469629167348764</v>
      </c>
    </row>
    <row r="379" spans="25:28" ht="20.25" customHeight="1">
      <c r="Y379" s="35">
        <v>3750</v>
      </c>
      <c r="Z379" s="36">
        <f ca="1">aL*LN(Y379)+bL</f>
        <v>9.5831247117690976E-2</v>
      </c>
      <c r="AA379" s="36">
        <f ca="1">aP*Y379^bP</f>
        <v>0.19059299836643545</v>
      </c>
      <c r="AB379" s="36">
        <f ca="1">FORECAST(Y379,y,x)</f>
        <v>0.28320568992463335</v>
      </c>
    </row>
    <row r="380" spans="25:28" ht="20.25" customHeight="1">
      <c r="Y380" s="35">
        <v>3760</v>
      </c>
      <c r="Z380" s="36">
        <f ca="1">aL*LN(Y380)+bL</f>
        <v>9.543197540253967E-2</v>
      </c>
      <c r="AA380" s="36">
        <f ca="1">aP*Y380^bP</f>
        <v>0.19046515070458572</v>
      </c>
      <c r="AB380" s="36">
        <f ca="1">FORECAST(Y380,y,x)</f>
        <v>0.28171508817577917</v>
      </c>
    </row>
    <row r="381" spans="25:28" ht="20.25" customHeight="1">
      <c r="Y381" s="35">
        <v>3770</v>
      </c>
      <c r="Z381" s="36">
        <f ca="1">aL*LN(Y381)+bL</f>
        <v>9.5033764171280177E-2</v>
      </c>
      <c r="AA381" s="36">
        <f ca="1">aP*Y381^bP</f>
        <v>0.19033772802943169</v>
      </c>
      <c r="AB381" s="36">
        <f ca="1">FORECAST(Y381,y,x)</f>
        <v>0.28022448642692499</v>
      </c>
    </row>
    <row r="382" spans="25:28" ht="20.25" customHeight="1">
      <c r="Y382" s="35">
        <v>3780</v>
      </c>
      <c r="Z382" s="36">
        <f ca="1">aL*LN(Y382)+bL</f>
        <v>9.4636607805444806E-2</v>
      </c>
      <c r="AA382" s="36">
        <f ca="1">aP*Y382^bP</f>
        <v>0.19021072780656939</v>
      </c>
      <c r="AB382" s="36">
        <f ca="1">FORECAST(Y382,y,x)</f>
        <v>0.27873388467807081</v>
      </c>
    </row>
    <row r="383" spans="25:28" ht="20.25" customHeight="1">
      <c r="Y383" s="35">
        <v>3790</v>
      </c>
      <c r="Z383" s="36">
        <f ca="1">aL*LN(Y383)+bL</f>
        <v>9.424050073109802E-2</v>
      </c>
      <c r="AA383" s="36">
        <f ca="1">aP*Y383^bP</f>
        <v>0.19008414752336245</v>
      </c>
      <c r="AB383" s="36">
        <f ca="1">FORECAST(Y383,y,x)</f>
        <v>0.27724328292921652</v>
      </c>
    </row>
    <row r="384" spans="25:28" ht="20.25" customHeight="1">
      <c r="Y384" s="35">
        <v>3800</v>
      </c>
      <c r="Z384" s="36">
        <f ca="1">aL*LN(Y384)+bL</f>
        <v>9.3845437418367483E-2</v>
      </c>
      <c r="AA384" s="36">
        <f ca="1">aP*Y384^bP</f>
        <v>0.18995798468869857</v>
      </c>
      <c r="AB384" s="36">
        <f ca="1">FORECAST(Y384,y,x)</f>
        <v>0.27575268118036234</v>
      </c>
    </row>
    <row r="385" spans="25:28" ht="20.25" customHeight="1">
      <c r="Y385" s="35">
        <v>3810</v>
      </c>
      <c r="Z385" s="36">
        <f ca="1">aL*LN(Y385)+bL</f>
        <v>9.3451412380980203E-2</v>
      </c>
      <c r="AA385" s="36">
        <f ca="1">aP*Y385^bP</f>
        <v>0.18983223683274875</v>
      </c>
      <c r="AB385" s="36">
        <f ca="1">FORECAST(Y385,y,x)</f>
        <v>0.27426207943150815</v>
      </c>
    </row>
    <row r="386" spans="25:28" ht="20.25" customHeight="1">
      <c r="Y386" s="35">
        <v>3820</v>
      </c>
      <c r="Z386" s="36">
        <f ca="1">aL*LN(Y386)+bL</f>
        <v>9.3058420175806011E-2</v>
      </c>
      <c r="AA386" s="36">
        <f ca="1">aP*Y386^bP</f>
        <v>0.1897069015067305</v>
      </c>
      <c r="AB386" s="36">
        <f ca="1">FORECAST(Y386,y,x)</f>
        <v>0.27277147768265397</v>
      </c>
    </row>
    <row r="387" spans="25:28" ht="20.25" customHeight="1">
      <c r="Y387" s="35">
        <v>3830</v>
      </c>
      <c r="Z387" s="36">
        <f ca="1">aL*LN(Y387)+bL</f>
        <v>9.2666455402405257E-2</v>
      </c>
      <c r="AA387" s="36">
        <f ca="1">aP*Y387^bP</f>
        <v>0.18958197628267331</v>
      </c>
      <c r="AB387" s="36">
        <f ca="1">FORECAST(Y387,y,x)</f>
        <v>0.27128087593379968</v>
      </c>
    </row>
    <row r="388" spans="25:28" ht="20.25" customHeight="1">
      <c r="Y388" s="35">
        <v>3840</v>
      </c>
      <c r="Z388" s="36">
        <f ca="1">aL*LN(Y388)+bL</f>
        <v>9.2275512702585161E-2</v>
      </c>
      <c r="AA388" s="36">
        <f ca="1">aP*Y388^bP</f>
        <v>0.18945745875318881</v>
      </c>
      <c r="AB388" s="36">
        <f ca="1">FORECAST(Y388,y,x)</f>
        <v>0.2697902741849455</v>
      </c>
    </row>
    <row r="389" spans="25:28" ht="20.25" customHeight="1">
      <c r="Y389" s="35">
        <v>3850</v>
      </c>
      <c r="Z389" s="36">
        <f ca="1">aL*LN(Y389)+bL</f>
        <v>9.1885586759959059E-2</v>
      </c>
      <c r="AA389" s="36">
        <f ca="1">aP*Y389^bP</f>
        <v>0.18933334653124265</v>
      </c>
      <c r="AB389" s="36">
        <f ca="1">FORECAST(Y389,y,x)</f>
        <v>0.26829967243609132</v>
      </c>
    </row>
    <row r="390" spans="25:28" ht="20.25" customHeight="1">
      <c r="Y390" s="35">
        <v>3860</v>
      </c>
      <c r="Z390" s="36">
        <f ca="1">aL*LN(Y390)+bL</f>
        <v>9.1496672299513415E-2</v>
      </c>
      <c r="AA390" s="36">
        <f ca="1">aP*Y390^bP</f>
        <v>0.18920963724993053</v>
      </c>
      <c r="AB390" s="36">
        <f ca="1">FORECAST(Y390,y,x)</f>
        <v>0.26680907068723714</v>
      </c>
    </row>
    <row r="391" spans="25:28" ht="20.25" customHeight="1">
      <c r="Y391" s="35">
        <v>3870</v>
      </c>
      <c r="Z391" s="36">
        <f ca="1">aL*LN(Y391)+bL</f>
        <v>9.1108764087178828E-2</v>
      </c>
      <c r="AA391" s="36">
        <f ca="1">aP*Y391^bP</f>
        <v>0.1890863285622561</v>
      </c>
      <c r="AB391" s="36">
        <f ca="1">FORECAST(Y391,y,x)</f>
        <v>0.26531846893838285</v>
      </c>
    </row>
    <row r="392" spans="25:28" ht="20.25" customHeight="1">
      <c r="Y392" s="35">
        <v>3880</v>
      </c>
      <c r="Z392" s="36">
        <f ca="1">aL*LN(Y392)+bL</f>
        <v>9.0721856929407707E-2</v>
      </c>
      <c r="AA392" s="36">
        <f ca="1">aP*Y392^bP</f>
        <v>0.1889634181409133</v>
      </c>
      <c r="AB392" s="36">
        <f ca="1">FORECAST(Y392,y,x)</f>
        <v>0.26382786718952866</v>
      </c>
    </row>
    <row r="393" spans="25:28" ht="20.25" customHeight="1">
      <c r="Y393" s="35">
        <v>3890</v>
      </c>
      <c r="Z393" s="36">
        <f ca="1">aL*LN(Y393)+bL</f>
        <v>9.0335945672757934E-2</v>
      </c>
      <c r="AA393" s="36">
        <f ca="1">aP*Y393^bP</f>
        <v>0.18884090367807083</v>
      </c>
      <c r="AB393" s="36">
        <f ca="1">FORECAST(Y393,y,x)</f>
        <v>0.26233726544067448</v>
      </c>
    </row>
    <row r="394" spans="25:28" ht="20.25" customHeight="1">
      <c r="Y394" s="35">
        <v>3900</v>
      </c>
      <c r="Z394" s="36">
        <f ca="1">aL*LN(Y394)+bL</f>
        <v>8.995102520347964E-2</v>
      </c>
      <c r="AA394" s="36">
        <f ca="1">aP*Y394^bP</f>
        <v>0.18871878288515909</v>
      </c>
      <c r="AB394" s="36">
        <f ca="1">FORECAST(Y394,y,x)</f>
        <v>0.2608466636918203</v>
      </c>
    </row>
    <row r="395" spans="25:28" ht="20.25" customHeight="1">
      <c r="Y395" s="35">
        <v>3910</v>
      </c>
      <c r="Z395" s="36">
        <f ca="1">aL*LN(Y395)+bL</f>
        <v>8.9567090447109088E-2</v>
      </c>
      <c r="AA395" s="36">
        <f ca="1">aP*Y395^bP</f>
        <v>0.18859705349266101</v>
      </c>
      <c r="AB395" s="36">
        <f ca="1">FORECAST(Y395,y,x)</f>
        <v>0.25935606194296601</v>
      </c>
    </row>
    <row r="396" spans="25:28" ht="20.25" customHeight="1">
      <c r="Y396" s="35">
        <v>3920</v>
      </c>
      <c r="Z396" s="36">
        <f ca="1">aL*LN(Y396)+bL</f>
        <v>8.9184136368067879E-2</v>
      </c>
      <c r="AA396" s="36">
        <f ca="1">aP*Y396^bP</f>
        <v>0.18847571324990528</v>
      </c>
      <c r="AB396" s="36">
        <f ca="1">FORECAST(Y396,y,x)</f>
        <v>0.25786546019411183</v>
      </c>
    </row>
    <row r="397" spans="25:28" ht="20.25" customHeight="1">
      <c r="Y397" s="35">
        <v>3930</v>
      </c>
      <c r="Z397" s="36">
        <f ca="1">aL*LN(Y397)+bL</f>
        <v>8.8802157969265494E-2</v>
      </c>
      <c r="AA397" s="36">
        <f ca="1">aP*Y397^bP</f>
        <v>0.18835475992486181</v>
      </c>
      <c r="AB397" s="36">
        <f ca="1">FORECAST(Y397,y,x)</f>
        <v>0.25637485844525765</v>
      </c>
    </row>
    <row r="398" spans="25:28" ht="20.25" customHeight="1">
      <c r="Y398" s="35">
        <v>3940</v>
      </c>
      <c r="Z398" s="36">
        <f ca="1">aL*LN(Y398)+bL</f>
        <v>8.8421150291709827E-2</v>
      </c>
      <c r="AA398" s="36">
        <f ca="1">aP*Y398^bP</f>
        <v>0.18823419130394056</v>
      </c>
      <c r="AB398" s="36">
        <f ca="1">FORECAST(Y398,y,x)</f>
        <v>0.25488425669640347</v>
      </c>
    </row>
    <row r="399" spans="25:28" ht="20.25" customHeight="1">
      <c r="Y399" s="35">
        <v>3950</v>
      </c>
      <c r="Z399" s="36">
        <f ca="1">aL*LN(Y399)+bL</f>
        <v>8.8041108414119051E-2</v>
      </c>
      <c r="AA399" s="36">
        <f ca="1">aP*Y399^bP</f>
        <v>0.18811400519179325</v>
      </c>
      <c r="AB399" s="36">
        <f ca="1">FORECAST(Y399,y,x)</f>
        <v>0.25339365494754928</v>
      </c>
    </row>
    <row r="400" spans="25:28" ht="20.25" customHeight="1">
      <c r="Y400" s="35">
        <v>3960</v>
      </c>
      <c r="Z400" s="36">
        <f ca="1">aL*LN(Y400)+bL</f>
        <v>8.7662027452540814E-2</v>
      </c>
      <c r="AA400" s="36">
        <f ca="1">aP*Y400^bP</f>
        <v>0.18799419941111631</v>
      </c>
      <c r="AB400" s="36">
        <f ca="1">FORECAST(Y400,y,x)</f>
        <v>0.25190305319869499</v>
      </c>
    </row>
    <row r="401" spans="25:28" ht="20.25" customHeight="1">
      <c r="Y401" s="35">
        <v>3970</v>
      </c>
      <c r="Z401" s="36">
        <f ca="1">aL*LN(Y401)+bL</f>
        <v>8.7283902559976534E-2</v>
      </c>
      <c r="AA401" s="36">
        <f ca="1">aP*Y401^bP</f>
        <v>0.18787477180245879</v>
      </c>
      <c r="AB401" s="36">
        <f ca="1">FORECAST(Y401,y,x)</f>
        <v>0.25041245144984081</v>
      </c>
    </row>
    <row r="402" spans="25:28" ht="20.25" customHeight="1">
      <c r="Y402" s="35">
        <v>3980</v>
      </c>
      <c r="Z402" s="36">
        <f ca="1">aL*LN(Y402)+bL</f>
        <v>8.6906728926008148E-2</v>
      </c>
      <c r="AA402" s="36">
        <f ca="1">aP*Y402^bP</f>
        <v>0.18775572022403011</v>
      </c>
      <c r="AB402" s="36">
        <f ca="1">FORECAST(Y402,y,x)</f>
        <v>0.24892184970098663</v>
      </c>
    </row>
    <row r="403" spans="25:28" ht="20.25" customHeight="1">
      <c r="Y403" s="35">
        <v>3990</v>
      </c>
      <c r="Z403" s="36">
        <f ca="1">aL*LN(Y403)+bL</f>
        <v>8.6530501776431956E-2</v>
      </c>
      <c r="AA403" s="36">
        <f ca="1">aP*Y403^bP</f>
        <v>0.18763704255151278</v>
      </c>
      <c r="AB403" s="36">
        <f ca="1">FORECAST(Y403,y,x)</f>
        <v>0.24743124795213245</v>
      </c>
    </row>
    <row r="404" spans="25:28" ht="20.25" customHeight="1">
      <c r="Y404" s="35">
        <v>4000</v>
      </c>
      <c r="Z404" s="36">
        <f ca="1">aL*LN(Y404)+bL</f>
        <v>8.6155216372895804E-2</v>
      </c>
      <c r="AA404" s="36">
        <f ca="1">aP*Y404^bP</f>
        <v>0.18751873667787583</v>
      </c>
      <c r="AB404" s="36">
        <f ca="1">FORECAST(Y404,y,x)</f>
        <v>0.24594064620327816</v>
      </c>
    </row>
    <row r="405" spans="25:28" ht="20.25" customHeight="1">
      <c r="Y405" s="35">
        <v>4010</v>
      </c>
      <c r="Z405" s="36">
        <f ca="1">aL*LN(Y405)+bL</f>
        <v>8.5780868012540701E-2</v>
      </c>
      <c r="AA405" s="36">
        <f ca="1">aP*Y405^bP</f>
        <v>0.18740080051319155</v>
      </c>
      <c r="AB405" s="36">
        <f ca="1">FORECAST(Y405,y,x)</f>
        <v>0.24445004445442398</v>
      </c>
    </row>
    <row r="406" spans="25:28" ht="20.25" customHeight="1">
      <c r="Y406" s="35">
        <v>4020</v>
      </c>
      <c r="Z406" s="36">
        <f ca="1">aL*LN(Y406)+bL</f>
        <v>8.5407452027647102E-2</v>
      </c>
      <c r="AA406" s="36">
        <f ca="1">aP*Y406^bP</f>
        <v>0.18728323198445426</v>
      </c>
      <c r="AB406" s="36">
        <f ca="1">FORECAST(Y406,y,x)</f>
        <v>0.24295944270556979</v>
      </c>
    </row>
    <row r="407" spans="25:28" ht="20.25" customHeight="1">
      <c r="Y407" s="35">
        <v>4030</v>
      </c>
      <c r="Z407" s="36">
        <f ca="1">aL*LN(Y407)+bL</f>
        <v>8.5034963785286521E-2</v>
      </c>
      <c r="AA407" s="36">
        <f ca="1">aP*Y407^bP</f>
        <v>0.18716602903540203</v>
      </c>
      <c r="AB407" s="36">
        <f ca="1">FORECAST(Y407,y,x)</f>
        <v>0.24146884095671561</v>
      </c>
    </row>
    <row r="408" spans="25:28" ht="20.25" customHeight="1">
      <c r="Y408" s="35">
        <v>4040</v>
      </c>
      <c r="Z408" s="36">
        <f ca="1">aL*LN(Y408)+bL</f>
        <v>8.466339868697581E-2</v>
      </c>
      <c r="AA408" s="36">
        <f ca="1">aP*Y408^bP</f>
        <v>0.18704918962633982</v>
      </c>
      <c r="AB408" s="36">
        <f ca="1">FORECAST(Y408,y,x)</f>
        <v>0.23997823920786132</v>
      </c>
    </row>
    <row r="409" spans="25:28" ht="20.25" customHeight="1">
      <c r="Y409" s="35">
        <v>4050</v>
      </c>
      <c r="Z409" s="36">
        <f ca="1">aL*LN(Y409)+bL</f>
        <v>8.4292752168337204E-2</v>
      </c>
      <c r="AA409" s="36">
        <f ca="1">aP*Y409^bP</f>
        <v>0.18693271173396564</v>
      </c>
      <c r="AB409" s="36">
        <f ca="1">FORECAST(Y409,y,x)</f>
        <v>0.23848763745900714</v>
      </c>
    </row>
    <row r="410" spans="25:28" ht="20.25" customHeight="1">
      <c r="Y410" s="35">
        <v>4060</v>
      </c>
      <c r="Z410" s="36">
        <f ca="1">aL*LN(Y410)+bL</f>
        <v>8.3923019698760815E-2</v>
      </c>
      <c r="AA410" s="36">
        <f ca="1">aP*Y410^bP</f>
        <v>0.1868165933511986</v>
      </c>
      <c r="AB410" s="36">
        <f ca="1">FORECAST(Y410,y,x)</f>
        <v>0.23699703571015296</v>
      </c>
    </row>
    <row r="411" spans="25:28" ht="20.25" customHeight="1">
      <c r="Y411" s="35">
        <v>4070</v>
      </c>
      <c r="Z411" s="36">
        <f ca="1">aL*LN(Y411)+bL</f>
        <v>8.3554196781073564E-2</v>
      </c>
      <c r="AA411" s="36">
        <f ca="1">aP*Y411^bP</f>
        <v>0.18670083248700933</v>
      </c>
      <c r="AB411" s="36">
        <f ca="1">FORECAST(Y411,y,x)</f>
        <v>0.23550643396129878</v>
      </c>
    </row>
    <row r="412" spans="25:28" ht="20.25" customHeight="1">
      <c r="Y412" s="35">
        <v>4080</v>
      </c>
      <c r="Z412" s="36">
        <f ca="1">aL*LN(Y412)+bL</f>
        <v>8.3186278951210557E-2</v>
      </c>
      <c r="AA412" s="36">
        <f ca="1">aP*Y412^bP</f>
        <v>0.1865854271662527</v>
      </c>
      <c r="AB412" s="36">
        <f ca="1">FORECAST(Y412,y,x)</f>
        <v>0.23401583221244449</v>
      </c>
    </row>
    <row r="413" spans="25:28" ht="20.25" customHeight="1">
      <c r="Y413" s="35">
        <v>4090</v>
      </c>
      <c r="Z413" s="36">
        <f ca="1">aL*LN(Y413)+bL</f>
        <v>8.2819261777890452E-2</v>
      </c>
      <c r="AA413" s="36">
        <f ca="1">aP*Y413^bP</f>
        <v>0.18647037542950223</v>
      </c>
      <c r="AB413" s="36">
        <f ca="1">FORECAST(Y413,y,x)</f>
        <v>0.2325252304635903</v>
      </c>
    </row>
    <row r="414" spans="25:28" ht="20.25" customHeight="1">
      <c r="Y414" s="35">
        <v>4100</v>
      </c>
      <c r="Z414" s="36">
        <f ca="1">aL*LN(Y414)+bL</f>
        <v>8.2453140862295715E-2</v>
      </c>
      <c r="AA414" s="36">
        <f ca="1">aP*Y414^bP</f>
        <v>0.18635567533288708</v>
      </c>
      <c r="AB414" s="36">
        <f ca="1">FORECAST(Y414,y,x)</f>
        <v>0.23103462871473612</v>
      </c>
    </row>
    <row r="415" spans="25:28" ht="20.25" customHeight="1">
      <c r="Y415" s="35">
        <v>4110</v>
      </c>
      <c r="Z415" s="36">
        <f ca="1">aL*LN(Y415)+bL</f>
        <v>8.2087911837756211E-2</v>
      </c>
      <c r="AA415" s="36">
        <f ca="1">aP*Y415^bP</f>
        <v>0.18624132494793108</v>
      </c>
      <c r="AB415" s="36">
        <f ca="1">FORECAST(Y415,y,x)</f>
        <v>0.22954402696588194</v>
      </c>
    </row>
    <row r="416" spans="25:28" ht="20.25" customHeight="1">
      <c r="Y416" s="35">
        <v>4120</v>
      </c>
      <c r="Z416" s="36">
        <f ca="1">aL*LN(Y416)+bL</f>
        <v>8.1723570369436338E-2</v>
      </c>
      <c r="AA416" s="36">
        <f ca="1">aP*Y416^bP</f>
        <v>0.18612732236139359</v>
      </c>
      <c r="AB416" s="36">
        <f ca="1">FORECAST(Y416,y,x)</f>
        <v>0.22805342521702765</v>
      </c>
    </row>
    <row r="417" spans="25:28" ht="20.25" customHeight="1">
      <c r="Y417" s="35">
        <v>4130</v>
      </c>
      <c r="Z417" s="36">
        <f ca="1">aL*LN(Y417)+bL</f>
        <v>8.1360112154027053E-2</v>
      </c>
      <c r="AA417" s="36">
        <f ca="1">aP*Y417^bP</f>
        <v>0.18601366567511241</v>
      </c>
      <c r="AB417" s="36">
        <f ca="1">FORECAST(Y417,y,x)</f>
        <v>0.22656282346817347</v>
      </c>
    </row>
    <row r="418" spans="25:28" ht="20.25" customHeight="1">
      <c r="Y418" s="35">
        <v>4140</v>
      </c>
      <c r="Z418" s="36">
        <f ca="1">aL*LN(Y418)+bL</f>
        <v>8.0997532919440562E-2</v>
      </c>
      <c r="AA418" s="36">
        <f ca="1">aP*Y418^bP</f>
        <v>0.18590035300584917</v>
      </c>
      <c r="AB418" s="36">
        <f ca="1">FORECAST(Y418,y,x)</f>
        <v>0.22507222171931929</v>
      </c>
    </row>
    <row r="419" spans="25:28" ht="20.25" customHeight="1">
      <c r="Y419" s="35">
        <v>4150</v>
      </c>
      <c r="Z419" s="36">
        <f ca="1">aL*LN(Y419)+bL</f>
        <v>8.0635828424508116E-2</v>
      </c>
      <c r="AA419" s="36">
        <f ca="1">aP*Y419^bP</f>
        <v>0.18578738248513552</v>
      </c>
      <c r="AB419" s="36">
        <f ca="1">FORECAST(Y419,y,x)</f>
        <v>0.22358161997046511</v>
      </c>
    </row>
    <row r="420" spans="25:28" ht="20.25" customHeight="1">
      <c r="Y420" s="35">
        <v>4160</v>
      </c>
      <c r="Z420" s="36">
        <f ca="1">aL*LN(Y420)+bL</f>
        <v>8.0274994458684468E-2</v>
      </c>
      <c r="AA420" s="36">
        <f ca="1">aP*Y420^bP</f>
        <v>0.18567475225912317</v>
      </c>
      <c r="AB420" s="36">
        <f ca="1">FORECAST(Y420,y,x)</f>
        <v>0.22209101822161081</v>
      </c>
    </row>
    <row r="421" spans="25:28" ht="20.25" customHeight="1">
      <c r="Y421" s="35">
        <v>4170</v>
      </c>
      <c r="Z421" s="36">
        <f ca="1">aL*LN(Y421)+bL</f>
        <v>7.9915026841751002E-2</v>
      </c>
      <c r="AA421" s="36">
        <f ca="1">aP*Y421^bP</f>
        <v>0.18556246048843342</v>
      </c>
      <c r="AB421" s="36">
        <f ca="1">FORECAST(Y421,y,x)</f>
        <v>0.22060041647275663</v>
      </c>
    </row>
    <row r="422" spans="25:28" ht="20.25" customHeight="1">
      <c r="Y422" s="35">
        <v>4180</v>
      </c>
      <c r="Z422" s="36">
        <f ca="1">aL*LN(Y422)+bL</f>
        <v>7.9555921423528186E-2</v>
      </c>
      <c r="AA422" s="36">
        <f ca="1">aP*Y422^bP</f>
        <v>0.1854505053480108</v>
      </c>
      <c r="AB422" s="36">
        <f ca="1">FORECAST(Y422,y,x)</f>
        <v>0.21910981472390245</v>
      </c>
    </row>
    <row r="423" spans="25:28" ht="20.25" customHeight="1">
      <c r="Y423" s="35">
        <v>4190</v>
      </c>
      <c r="Z423" s="36">
        <f ca="1">aL*LN(Y423)+bL</f>
        <v>7.9197674083585579E-2</v>
      </c>
      <c r="AA423" s="36">
        <f ca="1">aP*Y423^bP</f>
        <v>0.18533888502697701</v>
      </c>
      <c r="AB423" s="36">
        <f ca="1">FORECAST(Y423,y,x)</f>
        <v>0.21761921297504827</v>
      </c>
    </row>
    <row r="424" spans="25:28" ht="20.25" customHeight="1">
      <c r="Y424" s="35">
        <v>4200</v>
      </c>
      <c r="Z424" s="36">
        <f ca="1">aL*LN(Y424)+bL</f>
        <v>7.8840280730960277E-2</v>
      </c>
      <c r="AA424" s="36">
        <f ca="1">aP*Y424^bP</f>
        <v>0.18522759772848785</v>
      </c>
      <c r="AB424" s="36">
        <f ca="1">FORECAST(Y424,y,x)</f>
        <v>0.21612861122619398</v>
      </c>
    </row>
    <row r="425" spans="25:28" ht="20.25" customHeight="1">
      <c r="Y425" s="35">
        <v>4210</v>
      </c>
      <c r="Z425" s="36">
        <f ca="1">aL*LN(Y425)+bL</f>
        <v>7.8483737303875811E-2</v>
      </c>
      <c r="AA425" s="36">
        <f ca="1">aP*Y425^bP</f>
        <v>0.18511664166959046</v>
      </c>
      <c r="AB425" s="36">
        <f ca="1">FORECAST(Y425,y,x)</f>
        <v>0.2146380094773398</v>
      </c>
    </row>
    <row r="426" spans="25:28" ht="20.25" customHeight="1">
      <c r="Y426" s="35">
        <v>4220</v>
      </c>
      <c r="Z426" s="36">
        <f ca="1">aL*LN(Y426)+bL</f>
        <v>7.812803976946503E-2</v>
      </c>
      <c r="AA426" s="36">
        <f ca="1">aP*Y426^bP</f>
        <v>0.18500601508108436</v>
      </c>
      <c r="AB426" s="36">
        <f ca="1">FORECAST(Y426,y,x)</f>
        <v>0.21314740772848562</v>
      </c>
    </row>
    <row r="427" spans="25:28" ht="20.25" customHeight="1">
      <c r="Y427" s="35">
        <v>4230</v>
      </c>
      <c r="Z427" s="36">
        <f ca="1">aL*LN(Y427)+bL</f>
        <v>7.7773184123496764E-2</v>
      </c>
      <c r="AA427" s="36">
        <f ca="1">aP*Y427^bP</f>
        <v>0.18489571620738193</v>
      </c>
      <c r="AB427" s="36">
        <f ca="1">FORECAST(Y427,y,x)</f>
        <v>0.21165680597963143</v>
      </c>
    </row>
    <row r="428" spans="25:28" ht="20.25" customHeight="1">
      <c r="Y428" s="35">
        <v>4240</v>
      </c>
      <c r="Z428" s="36">
        <f ca="1">aL*LN(Y428)+bL</f>
        <v>7.741916639010471E-2</v>
      </c>
      <c r="AA428" s="36">
        <f ca="1">aP*Y428^bP</f>
        <v>0.1847857433063729</v>
      </c>
      <c r="AB428" s="36">
        <f ca="1">FORECAST(Y428,y,x)</f>
        <v>0.21016620423077725</v>
      </c>
    </row>
    <row r="429" spans="25:28" ht="20.25" customHeight="1">
      <c r="Y429" s="35">
        <v>4250</v>
      </c>
      <c r="Z429" s="36">
        <f ca="1">aL*LN(Y429)+bL</f>
        <v>7.7065982621521423E-2</v>
      </c>
      <c r="AA429" s="36">
        <f ca="1">aP*Y429^bP</f>
        <v>0.18467609464928827</v>
      </c>
      <c r="AB429" s="36">
        <f ca="1">FORECAST(Y429,y,x)</f>
        <v>0.20867560248192296</v>
      </c>
    </row>
    <row r="430" spans="25:28" ht="20.25" customHeight="1">
      <c r="Y430" s="35">
        <v>4260</v>
      </c>
      <c r="Z430" s="36">
        <f ca="1">aL*LN(Y430)+bL</f>
        <v>7.6713628897812525E-2</v>
      </c>
      <c r="AA430" s="36">
        <f ca="1">aP*Y430^bP</f>
        <v>0.18456676852056808</v>
      </c>
      <c r="AB430" s="36">
        <f ca="1">FORECAST(Y430,y,x)</f>
        <v>0.20718500073306878</v>
      </c>
    </row>
    <row r="431" spans="25:28" ht="20.25" customHeight="1">
      <c r="Y431" s="35">
        <v>4270</v>
      </c>
      <c r="Z431" s="36">
        <f ca="1">aL*LN(Y431)+bL</f>
        <v>7.6362101326616694E-2</v>
      </c>
      <c r="AA431" s="36">
        <f ca="1">aP*Y431^bP</f>
        <v>0.18445776321772897</v>
      </c>
      <c r="AB431" s="36">
        <f ca="1">FORECAST(Y431,y,x)</f>
        <v>0.2056943989842146</v>
      </c>
    </row>
    <row r="432" spans="25:28" ht="20.25" customHeight="1">
      <c r="Y432" s="35">
        <v>4280</v>
      </c>
      <c r="Z432" s="36">
        <f ca="1">aL*LN(Y432)+bL</f>
        <v>7.6011396042888313E-2</v>
      </c>
      <c r="AA432" s="36">
        <f ca="1">aP*Y432^bP</f>
        <v>0.18434907705123466</v>
      </c>
      <c r="AB432" s="36">
        <f ca="1">FORECAST(Y432,y,x)</f>
        <v>0.20420379723536042</v>
      </c>
    </row>
    <row r="433" spans="25:28" ht="20.25" customHeight="1">
      <c r="Y433" s="35">
        <v>4290</v>
      </c>
      <c r="Z433" s="36">
        <f ca="1">aL*LN(Y433)+bL</f>
        <v>7.5661509208640121E-2</v>
      </c>
      <c r="AA433" s="36">
        <f ca="1">aP*Y433^bP</f>
        <v>0.18424070834436712</v>
      </c>
      <c r="AB433" s="36">
        <f ca="1">FORECAST(Y433,y,x)</f>
        <v>0.20271319548650613</v>
      </c>
    </row>
    <row r="434" spans="25:28" ht="20.25" customHeight="1">
      <c r="Y434" s="35">
        <v>4300</v>
      </c>
      <c r="Z434" s="36">
        <f ca="1">aL*LN(Y434)+bL</f>
        <v>7.53124370126943E-2</v>
      </c>
      <c r="AA434" s="36">
        <f ca="1">aP*Y434^bP</f>
        <v>0.1841326554331002</v>
      </c>
      <c r="AB434" s="36">
        <f ca="1">FORECAST(Y434,y,x)</f>
        <v>0.20122259373765194</v>
      </c>
    </row>
    <row r="435" spans="25:28" ht="20.25" customHeight="1">
      <c r="Y435" s="35">
        <v>4310</v>
      </c>
      <c r="Z435" s="36">
        <f ca="1">aL*LN(Y435)+bL</f>
        <v>7.4964175670430677E-2</v>
      </c>
      <c r="AA435" s="36">
        <f ca="1">aP*Y435^bP</f>
        <v>0.18402491666597368</v>
      </c>
      <c r="AB435" s="36">
        <f ca="1">FORECAST(Y435,y,x)</f>
        <v>0.19973199198879776</v>
      </c>
    </row>
    <row r="436" spans="25:28" ht="20.25" customHeight="1">
      <c r="Y436" s="35">
        <v>4320</v>
      </c>
      <c r="Z436" s="36">
        <f ca="1">aL*LN(Y436)+bL</f>
        <v>7.4616721423542254E-2</v>
      </c>
      <c r="AA436" s="36">
        <f ca="1">aP*Y436^bP</f>
        <v>0.18391749040397015</v>
      </c>
      <c r="AB436" s="36">
        <f ca="1">FORECAST(Y436,y,x)</f>
        <v>0.19824139023994358</v>
      </c>
    </row>
    <row r="437" spans="25:28" ht="20.25" customHeight="1">
      <c r="Y437" s="35">
        <v>4330</v>
      </c>
      <c r="Z437" s="36">
        <f ca="1">aL*LN(Y437)+bL</f>
        <v>7.4270070539790956E-2</v>
      </c>
      <c r="AA437" s="36">
        <f ca="1">aP*Y437^bP</f>
        <v>0.18381037502039213</v>
      </c>
      <c r="AB437" s="36">
        <f ca="1">FORECAST(Y437,y,x)</f>
        <v>0.19675078849108929</v>
      </c>
    </row>
    <row r="438" spans="25:28" ht="20.25" customHeight="1">
      <c r="Y438" s="35">
        <v>4340</v>
      </c>
      <c r="Z438" s="36">
        <f ca="1">aL*LN(Y438)+bL</f>
        <v>7.3924219312767381E-2</v>
      </c>
      <c r="AA438" s="36">
        <f ca="1">aP*Y438^bP</f>
        <v>0.18370356890074166</v>
      </c>
      <c r="AB438" s="36">
        <f ca="1">FORECAST(Y438,y,x)</f>
        <v>0.19526018674223511</v>
      </c>
    </row>
    <row r="439" spans="25:28" ht="20.25" customHeight="1">
      <c r="Y439" s="35">
        <v>4350</v>
      </c>
      <c r="Z439" s="36">
        <f ca="1">aL*LN(Y439)+bL</f>
        <v>7.3579164061653435E-2</v>
      </c>
      <c r="AA439" s="36">
        <f ca="1">aP*Y439^bP</f>
        <v>0.18359707044260087</v>
      </c>
      <c r="AB439" s="36">
        <f ca="1">FORECAST(Y439,y,x)</f>
        <v>0.19376958499338093</v>
      </c>
    </row>
    <row r="440" spans="25:28" ht="20.25" customHeight="1">
      <c r="Y440" s="35">
        <v>4360</v>
      </c>
      <c r="Z440" s="36">
        <f ca="1">aL*LN(Y440)+bL</f>
        <v>7.323490113098674E-2</v>
      </c>
      <c r="AA440" s="36">
        <f ca="1">aP*Y440^bP</f>
        <v>0.18349087805551392</v>
      </c>
      <c r="AB440" s="36">
        <f ca="1">FORECAST(Y440,y,x)</f>
        <v>0.19227898324452675</v>
      </c>
    </row>
    <row r="441" spans="25:28" ht="20.25" customHeight="1">
      <c r="Y441" s="35">
        <v>4370</v>
      </c>
      <c r="Z441" s="36">
        <f ca="1">aL*LN(Y441)+bL</f>
        <v>7.2891426890427935E-2</v>
      </c>
      <c r="AA441" s="36">
        <f ca="1">aP*Y441^bP</f>
        <v>0.18338499016087068</v>
      </c>
      <c r="AB441" s="36">
        <f ca="1">FORECAST(Y441,y,x)</f>
        <v>0.19078838149567245</v>
      </c>
    </row>
    <row r="442" spans="25:28" ht="20.25" customHeight="1">
      <c r="Y442" s="35">
        <v>4380</v>
      </c>
      <c r="Z442" s="36">
        <f ca="1">aL*LN(Y442)+bL</f>
        <v>7.2548737734531743E-2</v>
      </c>
      <c r="AA442" s="36">
        <f ca="1">aP*Y442^bP</f>
        <v>0.18327940519179134</v>
      </c>
      <c r="AB442" s="36">
        <f ca="1">FORECAST(Y442,y,x)</f>
        <v>0.18929777974681827</v>
      </c>
    </row>
    <row r="443" spans="25:28" ht="20.25" customHeight="1">
      <c r="Y443" s="35">
        <v>4390</v>
      </c>
      <c r="Z443" s="36">
        <f ca="1">aL*LN(Y443)+bL</f>
        <v>7.2206830082520268E-2</v>
      </c>
      <c r="AA443" s="36">
        <f ca="1">aP*Y443^bP</f>
        <v>0.18317412159301336</v>
      </c>
      <c r="AB443" s="36">
        <f ca="1">FORECAST(Y443,y,x)</f>
        <v>0.18780717799796409</v>
      </c>
    </row>
    <row r="444" spans="25:28" ht="20.25" customHeight="1">
      <c r="Y444" s="35">
        <v>4400</v>
      </c>
      <c r="Z444" s="36">
        <f ca="1">aL*LN(Y444)+bL</f>
        <v>7.1865700378056285E-2</v>
      </c>
      <c r="AA444" s="36">
        <f ca="1">aP*Y444^bP</f>
        <v>0.18306913782077816</v>
      </c>
      <c r="AB444" s="36">
        <f ca="1">FORECAST(Y444,y,x)</f>
        <v>0.18631657624910991</v>
      </c>
    </row>
    <row r="445" spans="25:28" ht="20.25" customHeight="1">
      <c r="Y445" s="35">
        <v>4410</v>
      </c>
      <c r="Z445" s="36">
        <f ca="1">aL*LN(Y445)+bL</f>
        <v>7.152534508902475E-2</v>
      </c>
      <c r="AA445" s="36">
        <f ca="1">aP*Y445^bP</f>
        <v>0.18296445234272124</v>
      </c>
      <c r="AB445" s="36">
        <f ca="1">FORECAST(Y445,y,x)</f>
        <v>0.18482597450025562</v>
      </c>
    </row>
    <row r="446" spans="25:28" ht="20.25" customHeight="1">
      <c r="Y446" s="35">
        <v>4420</v>
      </c>
      <c r="Z446" s="36">
        <f ca="1">aL*LN(Y446)+bL</f>
        <v>7.1185760707310086E-2</v>
      </c>
      <c r="AA446" s="36">
        <f ca="1">aP*Y446^bP</f>
        <v>0.18286006363776139</v>
      </c>
      <c r="AB446" s="36">
        <f ca="1">FORECAST(Y446,y,x)</f>
        <v>0.18333537275140144</v>
      </c>
    </row>
    <row r="447" spans="25:28" ht="20.25" customHeight="1">
      <c r="Y447" s="35">
        <v>4430</v>
      </c>
      <c r="Z447" s="36">
        <f ca="1">aL*LN(Y447)+bL</f>
        <v>7.0846943748580804E-2</v>
      </c>
      <c r="AA447" s="36">
        <f ca="1">aP*Y447^bP</f>
        <v>0.18275597019599277</v>
      </c>
      <c r="AB447" s="36">
        <f ca="1">FORECAST(Y447,y,x)</f>
        <v>0.18184477100254726</v>
      </c>
    </row>
    <row r="448" spans="25:28" ht="20.25" customHeight="1">
      <c r="Y448" s="35">
        <v>4440</v>
      </c>
      <c r="Z448" s="36">
        <f ca="1">aL*LN(Y448)+bL</f>
        <v>7.0508890752075004E-2</v>
      </c>
      <c r="AA448" s="36">
        <f ca="1">aP*Y448^bP</f>
        <v>0.18265217051857802</v>
      </c>
      <c r="AB448" s="36">
        <f ca="1">FORECAST(Y448,y,x)</f>
        <v>0.18035416925369308</v>
      </c>
    </row>
    <row r="449" spans="25:28" ht="20.25" customHeight="1">
      <c r="Y449" s="35">
        <v>4450</v>
      </c>
      <c r="Z449" s="36">
        <f ca="1">aL*LN(Y449)+bL</f>
        <v>7.0171598280388103E-2</v>
      </c>
      <c r="AA449" s="36">
        <f ca="1">aP*Y449^bP</f>
        <v>0.18254866311764217</v>
      </c>
      <c r="AB449" s="36">
        <f ca="1">FORECAST(Y449,y,x)</f>
        <v>0.17886356750483878</v>
      </c>
    </row>
    <row r="450" spans="25:28" ht="20.25" customHeight="1">
      <c r="Y450" s="35">
        <v>4460</v>
      </c>
      <c r="Z450" s="36">
        <f ca="1">aL*LN(Y450)+bL</f>
        <v>6.9835062919263002E-2</v>
      </c>
      <c r="AA450" s="36">
        <f ca="1">aP*Y450^bP</f>
        <v>0.18244544651616806</v>
      </c>
      <c r="AB450" s="36">
        <f ca="1">FORECAST(Y450,y,x)</f>
        <v>0.1773729657559846</v>
      </c>
    </row>
    <row r="451" spans="25:28" ht="20.25" customHeight="1">
      <c r="Y451" s="35">
        <v>4470</v>
      </c>
      <c r="Z451" s="36">
        <f ca="1">aL*LN(Y451)+bL</f>
        <v>6.9499281277382696E-2</v>
      </c>
      <c r="AA451" s="36">
        <f ca="1">aP*Y451^bP</f>
        <v>0.18234251924789277</v>
      </c>
      <c r="AB451" s="36">
        <f ca="1">FORECAST(Y451,y,x)</f>
        <v>0.17588236400713042</v>
      </c>
    </row>
    <row r="452" spans="25:28" ht="20.25" customHeight="1">
      <c r="Y452" s="35">
        <v>4480</v>
      </c>
      <c r="Z452" s="36">
        <f ca="1">aL*LN(Y452)+bL</f>
        <v>6.9164249986165105E-2</v>
      </c>
      <c r="AA452" s="36">
        <f ca="1">aP*Y452^bP</f>
        <v>0.18223987985720583</v>
      </c>
      <c r="AB452" s="36">
        <f ca="1">FORECAST(Y452,y,x)</f>
        <v>0.17439176225827624</v>
      </c>
    </row>
    <row r="453" spans="25:28" ht="20.25" customHeight="1">
      <c r="Y453" s="35">
        <v>4490</v>
      </c>
      <c r="Z453" s="36">
        <f ca="1">aL*LN(Y453)+bL</f>
        <v>6.8829965699561013E-2</v>
      </c>
      <c r="AA453" s="36">
        <f ca="1">aP*Y453^bP</f>
        <v>0.18213752689904822</v>
      </c>
      <c r="AB453" s="36">
        <f ca="1">FORECAST(Y453,y,x)</f>
        <v>0.17290116050942195</v>
      </c>
    </row>
    <row r="454" spans="25:28" ht="20.25" customHeight="1">
      <c r="Y454" s="35">
        <v>4500</v>
      </c>
      <c r="Z454" s="36">
        <f ca="1">aL*LN(Y454)+bL</f>
        <v>6.8496425093852897E-2</v>
      </c>
      <c r="AA454" s="36">
        <f ca="1">aP*Y454^bP</f>
        <v>0.18203545893881237</v>
      </c>
      <c r="AB454" s="36">
        <f ca="1">FORECAST(Y454,y,x)</f>
        <v>0.17141055876056777</v>
      </c>
    </row>
    <row r="455" spans="25:28" ht="20.25" customHeight="1">
      <c r="Y455" s="35">
        <v>4510</v>
      </c>
      <c r="Z455" s="36">
        <f ca="1">aL*LN(Y455)+bL</f>
        <v>6.8163624867456196E-2</v>
      </c>
      <c r="AA455" s="36">
        <f ca="1">aP*Y455^bP</f>
        <v>0.18193367455224344</v>
      </c>
      <c r="AB455" s="36">
        <f ca="1">FORECAST(Y455,y,x)</f>
        <v>0.16991995701171358</v>
      </c>
    </row>
    <row r="456" spans="25:28" ht="20.25" customHeight="1">
      <c r="Y456" s="35">
        <v>4520</v>
      </c>
      <c r="Z456" s="36">
        <f ca="1">aL*LN(Y456)+bL</f>
        <v>6.7831561740725022E-2</v>
      </c>
      <c r="AA456" s="36">
        <f ca="1">aP*Y456^bP</f>
        <v>0.18183217232534243</v>
      </c>
      <c r="AB456" s="36">
        <f ca="1">FORECAST(Y456,y,x)</f>
        <v>0.1684293552628594</v>
      </c>
    </row>
    <row r="457" spans="25:28" ht="20.25" customHeight="1">
      <c r="Y457" s="35">
        <v>4530</v>
      </c>
      <c r="Z457" s="36">
        <f ca="1">aL*LN(Y457)+bL</f>
        <v>6.7500232455755649E-2</v>
      </c>
      <c r="AA457" s="36">
        <f ca="1">aP*Y457^bP</f>
        <v>0.18173095085426913</v>
      </c>
      <c r="AB457" s="36">
        <f ca="1">FORECAST(Y457,y,x)</f>
        <v>0.16693875351400522</v>
      </c>
    </row>
    <row r="458" spans="25:28" ht="20.25" customHeight="1">
      <c r="Y458" s="35">
        <v>4540</v>
      </c>
      <c r="Z458" s="36">
        <f ca="1">aL*LN(Y458)+bL</f>
        <v>6.7169633776196669E-2</v>
      </c>
      <c r="AA458" s="36">
        <f ca="1">aP*Y458^bP</f>
        <v>0.18163000874524732</v>
      </c>
      <c r="AB458" s="36">
        <f ca="1">FORECAST(Y458,y,x)</f>
        <v>0.16544815176515093</v>
      </c>
    </row>
    <row r="459" spans="25:28" ht="20.25" customHeight="1">
      <c r="Y459" s="35">
        <v>4550</v>
      </c>
      <c r="Z459" s="36">
        <f ca="1">aL*LN(Y459)+bL</f>
        <v>6.6839762487059584E-2</v>
      </c>
      <c r="AA459" s="36">
        <f ca="1">aP*Y459^bP</f>
        <v>0.18152934461447082</v>
      </c>
      <c r="AB459" s="36">
        <f ca="1">FORECAST(Y459,y,x)</f>
        <v>0.16395755001629675</v>
      </c>
    </row>
    <row r="460" spans="25:28" ht="20.25" customHeight="1">
      <c r="Y460" s="35">
        <v>4560</v>
      </c>
      <c r="Z460" s="36">
        <f ca="1">aL*LN(Y460)+bL</f>
        <v>6.6510615394529404E-2</v>
      </c>
      <c r="AA460" s="36">
        <f ca="1">aP*Y460^bP</f>
        <v>0.1814289570880098</v>
      </c>
      <c r="AB460" s="36">
        <f ca="1">FORECAST(Y460,y,x)</f>
        <v>0.16246694826744257</v>
      </c>
    </row>
    <row r="461" spans="25:28" ht="20.25" customHeight="1">
      <c r="Y461" s="35">
        <v>4570</v>
      </c>
      <c r="Z461" s="36">
        <f ca="1">aL*LN(Y461)+bL</f>
        <v>6.6182189325780127E-2</v>
      </c>
      <c r="AA461" s="36">
        <f ca="1">aP*Y461^bP</f>
        <v>0.18132884480171943</v>
      </c>
      <c r="AB461" s="36">
        <f ca="1">FORECAST(Y461,y,x)</f>
        <v>0.16097634651858839</v>
      </c>
    </row>
    <row r="462" spans="25:28" ht="20.25" customHeight="1">
      <c r="Y462" s="35">
        <v>4580</v>
      </c>
      <c r="Z462" s="36">
        <f ca="1">aL*LN(Y462)+bL</f>
        <v>6.5854481128791553E-2</v>
      </c>
      <c r="AA462" s="36">
        <f ca="1">aP*Y462^bP</f>
        <v>0.18122900640114847</v>
      </c>
      <c r="AB462" s="36">
        <f ca="1">FORECAST(Y462,y,x)</f>
        <v>0.15948574476973409</v>
      </c>
    </row>
    <row r="463" spans="25:28" ht="20.25" customHeight="1">
      <c r="Y463" s="35">
        <v>4590</v>
      </c>
      <c r="Z463" s="36">
        <f ca="1">aL*LN(Y463)+bL</f>
        <v>6.552748767216765E-2</v>
      </c>
      <c r="AA463" s="36">
        <f ca="1">aP*Y463^bP</f>
        <v>0.18112944054145017</v>
      </c>
      <c r="AB463" s="36">
        <f ca="1">FORECAST(Y463,y,x)</f>
        <v>0.15799514302087991</v>
      </c>
    </row>
    <row r="464" spans="25:28" ht="20.25" customHeight="1">
      <c r="Y464" s="35">
        <v>4600</v>
      </c>
      <c r="Z464" s="36">
        <f ca="1">aL*LN(Y464)+bL</f>
        <v>6.5201205844956034E-2</v>
      </c>
      <c r="AA464" s="36">
        <f ca="1">aP*Y464^bP</f>
        <v>0.18103014588729233</v>
      </c>
      <c r="AB464" s="36">
        <f ca="1">FORECAST(Y464,y,x)</f>
        <v>0.15650454127202573</v>
      </c>
    </row>
    <row r="465" spans="25:28" ht="20.25" customHeight="1">
      <c r="Y465" s="35">
        <v>4610</v>
      </c>
      <c r="Z465" s="36">
        <f ca="1">aL*LN(Y465)+bL</f>
        <v>6.4875632556471885E-2</v>
      </c>
      <c r="AA465" s="36">
        <f ca="1">aP*Y465^bP</f>
        <v>0.18093112111277035</v>
      </c>
      <c r="AB465" s="36">
        <f ca="1">FORECAST(Y465,y,x)</f>
        <v>0.15501393952317155</v>
      </c>
    </row>
    <row r="466" spans="25:28" ht="20.25" customHeight="1">
      <c r="Y466" s="35">
        <v>4620</v>
      </c>
      <c r="Z466" s="36">
        <f ca="1">aL*LN(Y466)+bL</f>
        <v>6.455076473612098E-2</v>
      </c>
      <c r="AA466" s="36">
        <f ca="1">aP*Y466^bP</f>
        <v>0.18083236490132018</v>
      </c>
      <c r="AB466" s="36">
        <f ca="1">FORECAST(Y466,y,x)</f>
        <v>0.15352333777431726</v>
      </c>
    </row>
    <row r="467" spans="25:28" ht="20.25" customHeight="1">
      <c r="Y467" s="35">
        <v>4630</v>
      </c>
      <c r="Z467" s="36">
        <f ca="1">aL*LN(Y467)+bL</f>
        <v>6.4226599333226941E-2</v>
      </c>
      <c r="AA467" s="36">
        <f ca="1">aP*Y467^bP</f>
        <v>0.18073387594563209</v>
      </c>
      <c r="AB467" s="36">
        <f ca="1">FORECAST(Y467,y,x)</f>
        <v>0.15203273602546308</v>
      </c>
    </row>
    <row r="468" spans="25:28" ht="20.25" customHeight="1">
      <c r="Y468" s="35">
        <v>4640</v>
      </c>
      <c r="Z468" s="36">
        <f ca="1">aL*LN(Y468)+bL</f>
        <v>6.3903133316858263E-2</v>
      </c>
      <c r="AA468" s="36">
        <f ca="1">aP*Y468^bP</f>
        <v>0.18063565294756626</v>
      </c>
      <c r="AB468" s="36">
        <f ca="1">FORECAST(Y468,y,x)</f>
        <v>0.1505421342766089</v>
      </c>
    </row>
    <row r="469" spans="25:28" ht="20.25" customHeight="1">
      <c r="Y469" s="35">
        <v>4650</v>
      </c>
      <c r="Z469" s="36">
        <f ca="1">aL*LN(Y469)+bL</f>
        <v>6.3580363675659779E-2</v>
      </c>
      <c r="AA469" s="36">
        <f ca="1">aP*Y469^bP</f>
        <v>0.1805376946180689</v>
      </c>
      <c r="AB469" s="36">
        <f ca="1">FORECAST(Y469,y,x)</f>
        <v>0.14905153252775472</v>
      </c>
    </row>
    <row r="470" spans="25:28" ht="20.25" customHeight="1">
      <c r="Y470" s="35">
        <v>4660</v>
      </c>
      <c r="Z470" s="36">
        <f ca="1">aL*LN(Y470)+bL</f>
        <v>6.3258287417683245E-2</v>
      </c>
      <c r="AA470" s="36">
        <f ca="1">aP*Y470^bP</f>
        <v>0.18043999967708874</v>
      </c>
      <c r="AB470" s="36">
        <f ca="1">FORECAST(Y470,y,x)</f>
        <v>0.14756093077890042</v>
      </c>
    </row>
    <row r="471" spans="25:28" ht="20.25" customHeight="1">
      <c r="Y471" s="35">
        <v>4670</v>
      </c>
      <c r="Z471" s="36">
        <f ca="1">aL*LN(Y471)+bL</f>
        <v>6.2936901570221027E-2</v>
      </c>
      <c r="AA471" s="36">
        <f ca="1">aP*Y471^bP</f>
        <v>0.18034256685349548</v>
      </c>
      <c r="AB471" s="36">
        <f ca="1">FORECAST(Y471,y,x)</f>
        <v>0.14607032903004624</v>
      </c>
    </row>
    <row r="472" spans="25:28" ht="20.25" customHeight="1">
      <c r="Y472" s="35">
        <v>4680</v>
      </c>
      <c r="Z472" s="36">
        <f ca="1">aL*LN(Y472)+bL</f>
        <v>6.2616203179641561E-2</v>
      </c>
      <c r="AA472" s="36">
        <f ca="1">aP*Y472^bP</f>
        <v>0.18024539488499844</v>
      </c>
      <c r="AB472" s="36">
        <f ca="1">FORECAST(Y472,y,x)</f>
        <v>0.14457972728119206</v>
      </c>
    </row>
    <row r="473" spans="25:28" ht="20.25" customHeight="1">
      <c r="Y473" s="35">
        <v>4690</v>
      </c>
      <c r="Z473" s="36">
        <f ca="1">aL*LN(Y473)+bL</f>
        <v>6.2296189311227268E-2</v>
      </c>
      <c r="AA473" s="36">
        <f ca="1">aP*Y473^bP</f>
        <v>0.18014848251806667</v>
      </c>
      <c r="AB473" s="36">
        <f ca="1">FORECAST(Y473,y,x)</f>
        <v>0.14308912553233788</v>
      </c>
    </row>
    <row r="474" spans="25:28" ht="20.25" customHeight="1">
      <c r="Y474" s="35">
        <v>4700</v>
      </c>
      <c r="Z474" s="36">
        <f ca="1">aL*LN(Y474)+bL</f>
        <v>6.1976857049012457E-2</v>
      </c>
      <c r="AA474" s="36">
        <f ca="1">aP*Y474^bP</f>
        <v>0.1800518285078492</v>
      </c>
      <c r="AB474" s="36">
        <f ca="1">FORECAST(Y474,y,x)</f>
        <v>0.14159852378348359</v>
      </c>
    </row>
    <row r="475" spans="25:28" ht="20.25" customHeight="1">
      <c r="Y475" s="35">
        <v>4710</v>
      </c>
      <c r="Z475" s="36">
        <f ca="1">aL*LN(Y475)+bL</f>
        <v>6.165820349562412E-2</v>
      </c>
      <c r="AA475" s="36">
        <f ca="1">aP*Y475^bP</f>
        <v>0.17995543161809682</v>
      </c>
      <c r="AB475" s="36">
        <f ca="1">FORECAST(Y475,y,x)</f>
        <v>0.14010792203462941</v>
      </c>
    </row>
    <row r="476" spans="25:28" ht="20.25" customHeight="1">
      <c r="Y476" s="35">
        <v>4720</v>
      </c>
      <c r="Z476" s="36">
        <f ca="1">aL*LN(Y476)+bL</f>
        <v>6.1340225772124501E-2</v>
      </c>
      <c r="AA476" s="36">
        <f ca="1">aP*Y476^bP</f>
        <v>0.17985929062108472</v>
      </c>
      <c r="AB476" s="36">
        <f ca="1">FORECAST(Y476,y,x)</f>
        <v>0.13861732028577523</v>
      </c>
    </row>
    <row r="477" spans="25:28" ht="20.25" customHeight="1">
      <c r="Y477" s="35">
        <v>4730</v>
      </c>
      <c r="Z477" s="36">
        <f ca="1">aL*LN(Y477)+bL</f>
        <v>6.1022921017854781E-2</v>
      </c>
      <c r="AA477" s="36">
        <f ca="1">aP*Y477^bP</f>
        <v>0.17976340429753543</v>
      </c>
      <c r="AB477" s="36">
        <f ca="1">FORECAST(Y477,y,x)</f>
        <v>0.13712671853692104</v>
      </c>
    </row>
    <row r="478" spans="25:28" ht="20.25" customHeight="1">
      <c r="Y478" s="35">
        <v>4740</v>
      </c>
      <c r="Z478" s="36">
        <f ca="1">aL*LN(Y478)+bL</f>
        <v>6.0706286390280972E-2</v>
      </c>
      <c r="AA478" s="36">
        <f ca="1">aP*Y478^bP</f>
        <v>0.17966777143654342</v>
      </c>
      <c r="AB478" s="36">
        <f ca="1">FORECAST(Y478,y,x)</f>
        <v>0.13563611678806675</v>
      </c>
    </row>
    <row r="479" spans="25:28" ht="20.25" customHeight="1">
      <c r="Y479" s="35">
        <v>4750</v>
      </c>
      <c r="Z479" s="36">
        <f ca="1">aL*LN(Y479)+bL</f>
        <v>6.039031906484027E-2</v>
      </c>
      <c r="AA479" s="36">
        <f ca="1">aP*Y479^bP</f>
        <v>0.17957239083549958</v>
      </c>
      <c r="AB479" s="36">
        <f ca="1">FORECAST(Y479,y,x)</f>
        <v>0.13414551503921257</v>
      </c>
    </row>
    <row r="480" spans="25:28" ht="20.25" customHeight="1">
      <c r="Y480" s="35">
        <v>4760</v>
      </c>
      <c r="Z480" s="36">
        <f ca="1">aL*LN(Y480)+bL</f>
        <v>6.0075016234790724E-2</v>
      </c>
      <c r="AA480" s="36">
        <f ca="1">aP*Y480^bP</f>
        <v>0.17947726130001734</v>
      </c>
      <c r="AB480" s="36">
        <f ca="1">FORECAST(Y480,y,x)</f>
        <v>0.13265491329035839</v>
      </c>
    </row>
    <row r="481" spans="25:28" ht="20.25" customHeight="1">
      <c r="Y481" s="35">
        <v>4770</v>
      </c>
      <c r="Z481" s="36">
        <f ca="1">aL*LN(Y481)+bL</f>
        <v>5.9760375111061803E-2</v>
      </c>
      <c r="AA481" s="36">
        <f ca="1">aP*Y481^bP</f>
        <v>0.17938238164385967</v>
      </c>
      <c r="AB481" s="36">
        <f ca="1">FORECAST(Y481,y,x)</f>
        <v>0.13116431154150421</v>
      </c>
    </row>
    <row r="482" spans="25:28" ht="20.25" customHeight="1">
      <c r="Y482" s="35">
        <v>4780</v>
      </c>
      <c r="Z482" s="36">
        <f ca="1">aL*LN(Y482)+bL</f>
        <v>5.9446392922105851E-2</v>
      </c>
      <c r="AA482" s="36">
        <f ca="1">aP*Y482^bP</f>
        <v>0.17928775068886588</v>
      </c>
      <c r="AB482" s="36">
        <f ca="1">FORECAST(Y482,y,x)</f>
        <v>0.12967370979264992</v>
      </c>
    </row>
    <row r="483" spans="25:28" ht="20.25" customHeight="1">
      <c r="Y483" s="35">
        <v>4790</v>
      </c>
      <c r="Z483" s="36">
        <f ca="1">aL*LN(Y483)+bL</f>
        <v>5.9133066913750865E-2</v>
      </c>
      <c r="AA483" s="36">
        <f ca="1">aP*Y483^bP</f>
        <v>0.17919336726487994</v>
      </c>
      <c r="AB483" s="36">
        <f ca="1">FORECAST(Y483,y,x)</f>
        <v>0.12818310804379573</v>
      </c>
    </row>
    <row r="484" spans="25:28" ht="20.25" customHeight="1">
      <c r="Y484" s="35">
        <v>4800</v>
      </c>
      <c r="Z484" s="36">
        <f ca="1">aL*LN(Y484)+bL</f>
        <v>5.8820394349057725E-2</v>
      </c>
      <c r="AA484" s="36">
        <f ca="1">aP*Y484^bP</f>
        <v>0.1790992302096803</v>
      </c>
      <c r="AB484" s="36">
        <f ca="1">FORECAST(Y484,y,x)</f>
        <v>0.12669250629494155</v>
      </c>
    </row>
    <row r="485" spans="25:28" ht="20.25" customHeight="1">
      <c r="Y485" s="35">
        <v>4810</v>
      </c>
      <c r="Z485" s="36">
        <f ca="1">aL*LN(Y485)+bL</f>
        <v>5.8508372508174311E-2</v>
      </c>
      <c r="AA485" s="36">
        <f ca="1">aP*Y485^bP</f>
        <v>0.17900533836890853</v>
      </c>
      <c r="AB485" s="36">
        <f ca="1">FORECAST(Y485,y,x)</f>
        <v>0.12520190454608737</v>
      </c>
    </row>
    <row r="486" spans="25:28" ht="20.25" customHeight="1">
      <c r="Y486" s="35">
        <v>4820</v>
      </c>
      <c r="Z486" s="36">
        <f ca="1">aL*LN(Y486)+bL</f>
        <v>5.8196998688195389E-2</v>
      </c>
      <c r="AA486" s="36">
        <f ca="1">aP*Y486^bP</f>
        <v>0.17891169059600109</v>
      </c>
      <c r="AB486" s="36">
        <f ca="1">FORECAST(Y486,y,x)</f>
        <v>0.12371130279723319</v>
      </c>
    </row>
    <row r="487" spans="25:28" ht="20.25" customHeight="1">
      <c r="Y487" s="35">
        <v>4830</v>
      </c>
      <c r="Z487" s="36">
        <f ca="1">aL*LN(Y487)+bL</f>
        <v>5.7886270203020507E-2</v>
      </c>
      <c r="AA487" s="36">
        <f ca="1">aP*Y487^bP</f>
        <v>0.17881828575211944</v>
      </c>
      <c r="AB487" s="36">
        <f ca="1">FORECAST(Y487,y,x)</f>
        <v>0.1222207010483789</v>
      </c>
    </row>
    <row r="488" spans="25:28" ht="20.25" customHeight="1">
      <c r="Y488" s="35">
        <v>4840</v>
      </c>
      <c r="Z488" s="36">
        <f ca="1">aL*LN(Y488)+bL</f>
        <v>5.757618438321721E-2</v>
      </c>
      <c r="AA488" s="36">
        <f ca="1">aP*Y488^bP</f>
        <v>0.17872512270608334</v>
      </c>
      <c r="AB488" s="36">
        <f ca="1">FORECAST(Y488,y,x)</f>
        <v>0.12073009929952472</v>
      </c>
    </row>
    <row r="489" spans="25:28" ht="20.25" customHeight="1">
      <c r="Y489" s="35">
        <v>4850</v>
      </c>
      <c r="Z489" s="36">
        <f ca="1">aL*LN(Y489)+bL</f>
        <v>5.7266738575880272E-2</v>
      </c>
      <c r="AA489" s="36">
        <f ca="1">aP*Y489^bP</f>
        <v>0.17863220033430269</v>
      </c>
      <c r="AB489" s="36">
        <f ca="1">FORECAST(Y489,y,x)</f>
        <v>0.11923949755067054</v>
      </c>
    </row>
    <row r="490" spans="25:28" ht="20.25" customHeight="1">
      <c r="Y490" s="35">
        <v>4860</v>
      </c>
      <c r="Z490" s="36">
        <f ca="1">aL*LN(Y490)+bL</f>
        <v>5.6957930144499125E-2</v>
      </c>
      <c r="AA490" s="36">
        <f ca="1">aP*Y490^bP</f>
        <v>0.17853951752071157</v>
      </c>
      <c r="AB490" s="36">
        <f ca="1">FORECAST(Y490,y,x)</f>
        <v>0.11774889580181636</v>
      </c>
    </row>
    <row r="491" spans="25:28" ht="20.25" customHeight="1">
      <c r="Y491" s="35">
        <v>4870</v>
      </c>
      <c r="Z491" s="36">
        <f ca="1">aL*LN(Y491)+bL</f>
        <v>5.66497564688202E-2</v>
      </c>
      <c r="AA491" s="36">
        <f ca="1">aP*Y491^bP</f>
        <v>0.17844707315670252</v>
      </c>
      <c r="AB491" s="36">
        <f ca="1">FORECAST(Y491,y,x)</f>
        <v>0.11625829405296206</v>
      </c>
    </row>
    <row r="492" spans="25:28" ht="20.25" customHeight="1">
      <c r="Y492" s="35">
        <v>4880</v>
      </c>
      <c r="Z492" s="36">
        <f ca="1">aL*LN(Y492)+bL</f>
        <v>5.6342214944714142E-2</v>
      </c>
      <c r="AA492" s="36">
        <f ca="1">aP*Y492^bP</f>
        <v>0.17835486614106097</v>
      </c>
      <c r="AB492" s="36">
        <f ca="1">FORECAST(Y492,y,x)</f>
        <v>0.11476769230410788</v>
      </c>
    </row>
    <row r="493" spans="25:28" ht="20.25" customHeight="1">
      <c r="Y493" s="35">
        <v>4890</v>
      </c>
      <c r="Z493" s="36">
        <f ca="1">aL*LN(Y493)+bL</f>
        <v>5.6035302984045909E-2</v>
      </c>
      <c r="AA493" s="36">
        <f ca="1">aP*Y493^bP</f>
        <v>0.17826289537990181</v>
      </c>
      <c r="AB493" s="36">
        <f ca="1">FORECAST(Y493,y,x)</f>
        <v>0.1132770905552537</v>
      </c>
    </row>
    <row r="494" spans="25:28" ht="20.25" customHeight="1">
      <c r="Y494" s="35">
        <v>4900</v>
      </c>
      <c r="Z494" s="36">
        <f ca="1">aL*LN(Y494)+bL</f>
        <v>5.5729018014540221E-2</v>
      </c>
      <c r="AA494" s="36">
        <f ca="1">aP*Y494^bP</f>
        <v>0.17817115978660472</v>
      </c>
      <c r="AB494" s="36">
        <f ca="1">FORECAST(Y494,y,x)</f>
        <v>0.11178648880639952</v>
      </c>
    </row>
    <row r="495" spans="25:28" ht="20.25" customHeight="1">
      <c r="Y495" s="35">
        <v>4910</v>
      </c>
      <c r="Z495" s="36">
        <f ca="1">aL*LN(Y495)+bL</f>
        <v>5.5423357479656765E-2</v>
      </c>
      <c r="AA495" s="36">
        <f ca="1">aP*Y495^bP</f>
        <v>0.17807965828175229</v>
      </c>
      <c r="AB495" s="36">
        <f ca="1">FORECAST(Y495,y,x)</f>
        <v>0.11029588705754523</v>
      </c>
    </row>
    <row r="496" spans="25:28" ht="20.25" customHeight="1">
      <c r="Y496" s="35">
        <v>4920</v>
      </c>
      <c r="Z496" s="36">
        <f ca="1">aL*LN(Y496)+bL</f>
        <v>5.5118318838457636E-2</v>
      </c>
      <c r="AA496" s="36">
        <f ca="1">aP*Y496^bP</f>
        <v>0.17798838979306658</v>
      </c>
      <c r="AB496" s="36">
        <f ca="1">FORECAST(Y496,y,x)</f>
        <v>0.10880528530869105</v>
      </c>
    </row>
    <row r="497" spans="25:28" ht="20.25" customHeight="1">
      <c r="Y497" s="35">
        <v>4930</v>
      </c>
      <c r="Z497" s="36">
        <f ca="1">aL*LN(Y497)+bL</f>
        <v>5.4813899565483659E-2</v>
      </c>
      <c r="AA497" s="36">
        <f ca="1">aP*Y497^bP</f>
        <v>0.17789735325534842</v>
      </c>
      <c r="AB497" s="36">
        <f ca="1">FORECAST(Y497,y,x)</f>
        <v>0.10731468355983687</v>
      </c>
    </row>
    <row r="498" spans="25:28" ht="20.25" customHeight="1">
      <c r="Y498" s="35">
        <v>4940</v>
      </c>
      <c r="Z498" s="36">
        <f ca="1">aL*LN(Y498)+bL</f>
        <v>5.4510097150628711E-2</v>
      </c>
      <c r="AA498" s="36">
        <f ca="1">aP*Y498^bP</f>
        <v>0.17780654761041609</v>
      </c>
      <c r="AB498" s="36">
        <f ca="1">FORECAST(Y498,y,x)</f>
        <v>0.10582408181098268</v>
      </c>
    </row>
    <row r="499" spans="25:28" ht="20.25" customHeight="1">
      <c r="Y499" s="35">
        <v>4950</v>
      </c>
      <c r="Z499" s="36">
        <f ca="1">aL*LN(Y499)+bL</f>
        <v>5.42069090990136E-2</v>
      </c>
      <c r="AA499" s="36">
        <f ca="1">aP*Y499^bP</f>
        <v>0.1777159718070449</v>
      </c>
      <c r="AB499" s="36">
        <f ca="1">FORECAST(Y499,y,x)</f>
        <v>0.10433348006212839</v>
      </c>
    </row>
    <row r="500" spans="25:28" ht="20.25" customHeight="1">
      <c r="Y500" s="35">
        <v>4960</v>
      </c>
      <c r="Z500" s="36">
        <f ca="1">aL*LN(Y500)+bL</f>
        <v>5.3904332930864607E-2</v>
      </c>
      <c r="AA500" s="36">
        <f ca="1">aP*Y500^bP</f>
        <v>0.17762562480090743</v>
      </c>
      <c r="AB500" s="36">
        <f ca="1">FORECAST(Y500,y,x)</f>
        <v>0.10284287831327421</v>
      </c>
    </row>
    <row r="501" spans="25:28" ht="20.25" customHeight="1">
      <c r="Y501" s="35">
        <v>4970</v>
      </c>
      <c r="Z501" s="36">
        <f ca="1">aL*LN(Y501)+bL</f>
        <v>5.3602366181392469E-2</v>
      </c>
      <c r="AA501" s="36">
        <f ca="1">aP*Y501^bP</f>
        <v>0.17753550555451506</v>
      </c>
      <c r="AB501" s="36">
        <f ca="1">FORECAST(Y501,y,x)</f>
        <v>0.10135227656442003</v>
      </c>
    </row>
    <row r="502" spans="25:28" ht="20.25" customHeight="1">
      <c r="Y502" s="35">
        <v>4980</v>
      </c>
      <c r="Z502" s="36">
        <f ca="1">aL*LN(Y502)+bL</f>
        <v>5.3301006400670259E-2</v>
      </c>
      <c r="AA502" s="36">
        <f ca="1">aP*Y502^bP</f>
        <v>0.17744561303715875</v>
      </c>
      <c r="AB502" s="36">
        <f ca="1">FORECAST(Y502,y,x)</f>
        <v>9.9861674815565848E-2</v>
      </c>
    </row>
    <row r="503" spans="25:28" ht="20.25" customHeight="1">
      <c r="Y503" s="35">
        <v>4990</v>
      </c>
      <c r="Z503" s="36">
        <f ca="1">aL*LN(Y503)+bL</f>
        <v>5.3000251153514588E-2</v>
      </c>
      <c r="AA503" s="36">
        <f ca="1">aP*Y503^bP</f>
        <v>0.17735594622485171</v>
      </c>
      <c r="AB503" s="36">
        <f ca="1">FORECAST(Y503,y,x)</f>
        <v>9.8371073066711556E-2</v>
      </c>
    </row>
    <row r="504" spans="25:28" ht="20.25" customHeight="1">
      <c r="Y504" s="35">
        <v>5000</v>
      </c>
      <c r="Z504" s="36">
        <f ca="1">aL*LN(Y504)+bL</f>
        <v>5.2700098019368369E-2</v>
      </c>
      <c r="AA504" s="36">
        <f ca="1">aP*Y504^bP</f>
        <v>0.17726650410027225</v>
      </c>
      <c r="AB504" s="36">
        <f ca="1">FORECAST(Y504,y,x)</f>
        <v>9.6880471317857375E-2</v>
      </c>
    </row>
  </sheetData>
  <mergeCells count="18">
    <mergeCell ref="H2:I2"/>
    <mergeCell ref="Q2:R2"/>
    <mergeCell ref="P15:U15"/>
    <mergeCell ref="P16:Q17"/>
    <mergeCell ref="T17:T18"/>
    <mergeCell ref="U17:U18"/>
    <mergeCell ref="P18:P20"/>
    <mergeCell ref="Q18:S20"/>
    <mergeCell ref="T19:T20"/>
    <mergeCell ref="U19:U20"/>
    <mergeCell ref="G15:L15"/>
    <mergeCell ref="K17:K18"/>
    <mergeCell ref="L17:L18"/>
    <mergeCell ref="K19:K20"/>
    <mergeCell ref="L19:L20"/>
    <mergeCell ref="G18:G20"/>
    <mergeCell ref="H18:J20"/>
    <mergeCell ref="G16:H17"/>
  </mergeCells>
  <conditionalFormatting sqref="B4:C20">
    <cfRule type="expression" dxfId="4" priority="5">
      <formula>$B4&lt;&gt;""</formula>
    </cfRule>
  </conditionalFormatting>
  <conditionalFormatting sqref="Y4:AB1048576">
    <cfRule type="expression" dxfId="3" priority="3">
      <formula>AND($Y4&lt;&gt;"",MOD(ROW(),2)=1)</formula>
    </cfRule>
    <cfRule type="expression" dxfId="2" priority="4">
      <formula>AND($Y4&lt;&gt;"",MOD(ROW(),2)=0)</formula>
    </cfRule>
  </conditionalFormatting>
  <conditionalFormatting sqref="X4:X1048576">
    <cfRule type="expression" dxfId="1" priority="2">
      <formula>$Y4&lt;&gt;""</formula>
    </cfRule>
  </conditionalFormatting>
  <conditionalFormatting sqref="AC4:AC1048576">
    <cfRule type="expression" dxfId="0" priority="1">
      <formula>$Y4&lt;&gt;""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4</vt:i4>
      </vt:variant>
    </vt:vector>
  </HeadingPairs>
  <TitlesOfParts>
    <vt:vector size="5" baseType="lpstr">
      <vt:lpstr>Page</vt:lpstr>
      <vt:lpstr>aL</vt:lpstr>
      <vt:lpstr>aP</vt:lpstr>
      <vt:lpstr>bL</vt:lpstr>
      <vt:lpstr>bP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 AKMAN</dc:creator>
  <cp:lastModifiedBy>Saban AKMAN</cp:lastModifiedBy>
  <dcterms:created xsi:type="dcterms:W3CDTF">2016-07-19T21:04:56Z</dcterms:created>
  <dcterms:modified xsi:type="dcterms:W3CDTF">2016-07-19T23:12:17Z</dcterms:modified>
</cp:coreProperties>
</file>