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660" windowWidth="19635" windowHeight="7425" activeTab="1"/>
  </bookViews>
  <sheets>
    <sheet name="Tableau" sheetId="1" r:id="rId1"/>
    <sheet name="BdD" sheetId="2" r:id="rId2"/>
  </sheets>
  <definedNames>
    <definedName name="Ac">Tableau!$F$2</definedName>
    <definedName name="Jc">Tableau!$F$4</definedName>
    <definedName name="jours">Tableau!$C$2:$C$8</definedName>
    <definedName name="JpA">OFFSET(Tableau!$J$2,,,COUNT(Tableau!$J$2:$J$57),1)</definedName>
    <definedName name="JpM">OFFSET(Tableau!$I$2,,,COUNT(Tableau!$I$2:$I$7),1)</definedName>
    <definedName name="Mc">Tableau!$F$3</definedName>
    <definedName name="MJc">Tableau!$G$4</definedName>
    <definedName name="mois">Tableau!$B$2:$B$13</definedName>
    <definedName name="NMc">Tableau!$G$3</definedName>
  </definedNames>
  <calcPr calcId="145621" iterate="1" iterateCount="32767"/>
</workbook>
</file>

<file path=xl/calcChain.xml><?xml version="1.0" encoding="utf-8"?>
<calcChain xmlns="http://schemas.openxmlformats.org/spreadsheetml/2006/main">
  <c r="G4" i="1" l="1"/>
  <c r="G3" i="1"/>
  <c r="F3" i="1"/>
  <c r="F2" i="1"/>
  <c r="D13" i="2"/>
  <c r="D12" i="2"/>
  <c r="D9" i="2"/>
  <c r="D8" i="2"/>
  <c r="D4" i="2"/>
  <c r="D5" i="2"/>
  <c r="B7" i="2" s="1"/>
  <c r="I1" i="1" s="1"/>
  <c r="F4" i="1" l="1"/>
  <c r="I2" i="1"/>
  <c r="I3" i="1" s="1"/>
  <c r="I4" i="1" s="1"/>
  <c r="I5" i="1" s="1"/>
  <c r="I6" i="1" s="1"/>
  <c r="I7" i="1" s="1"/>
  <c r="J2" i="1"/>
  <c r="J3" i="1" s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B11" i="2"/>
  <c r="J1" i="1" s="1"/>
</calcChain>
</file>

<file path=xl/sharedStrings.xml><?xml version="1.0" encoding="utf-8"?>
<sst xmlns="http://schemas.openxmlformats.org/spreadsheetml/2006/main" count="55" uniqueCount="52">
  <si>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</si>
  <si>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</si>
  <si>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</si>
  <si>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</si>
  <si>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</si>
  <si>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</si>
  <si>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</si>
  <si>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</si>
  <si>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</si>
  <si>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</si>
  <si>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</si>
  <si>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</si>
  <si>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 xml:space="preserve">Décembre </t>
  </si>
  <si>
    <t>Jours</t>
  </si>
  <si>
    <t>Lundi</t>
  </si>
  <si>
    <t>Mardi</t>
  </si>
  <si>
    <t>Mercredi</t>
  </si>
  <si>
    <t>Jeudi</t>
  </si>
  <si>
    <t>Samedi</t>
  </si>
  <si>
    <t>Dimanche</t>
  </si>
  <si>
    <t>Mois choisi</t>
  </si>
  <si>
    <t>Jour choisi</t>
  </si>
  <si>
    <t>Année choisie</t>
  </si>
  <si>
    <t>Tache A</t>
  </si>
  <si>
    <t>Tache B</t>
  </si>
  <si>
    <t>Tache c</t>
  </si>
  <si>
    <t>Tache D</t>
  </si>
  <si>
    <t>Tache E</t>
  </si>
  <si>
    <t>Tache F</t>
  </si>
  <si>
    <t>Tache G</t>
  </si>
  <si>
    <t>Tache I</t>
  </si>
  <si>
    <t>Tache J</t>
  </si>
  <si>
    <t>Tache K</t>
  </si>
  <si>
    <t>Tache L</t>
  </si>
  <si>
    <t>Commentaires</t>
  </si>
  <si>
    <t>expert1</t>
  </si>
  <si>
    <t>expert2</t>
  </si>
  <si>
    <t>expert3</t>
  </si>
  <si>
    <t>expert4</t>
  </si>
  <si>
    <t>expert5</t>
  </si>
  <si>
    <t>expert6</t>
  </si>
  <si>
    <t>expert7</t>
  </si>
  <si>
    <t>expert8</t>
  </si>
  <si>
    <t>expert9</t>
  </si>
  <si>
    <t>expert10</t>
  </si>
  <si>
    <t>Année</t>
  </si>
  <si>
    <t>Jour</t>
  </si>
  <si>
    <t>Vendredi</t>
  </si>
  <si>
    <t>#No Semaine</t>
  </si>
  <si>
    <t>#No Semaine ISO</t>
  </si>
  <si>
    <t>Résultats Votre Choix</t>
  </si>
  <si>
    <t>VOTRE 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</si>
</sst>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6"/>
      <color theme="1"/>
      <name val="Calibri"/>
      <family val="2"/>
      <charset val="162"/>
    </font>
    <font>
      <b/>
      <sz val="12"/>
      <color theme="1"/>
      <name val="Calibri"/>
      <family val="2"/>
      <charset val="162"/>
    </font>
    <font>
      <b/>
      <sz val="18"/>
      <color theme="1"/>
      <name val="Calibri"/>
      <family val="2"/>
      <charset val="162"/>
    </font>
    <font>
      <b/>
      <sz val="14"/>
      <color theme="0"/>
      <name val="Calibri"/>
      <family val="2"/>
      <charset val="162"/>
    </font>
    <font>
      <sz val="10"/>
      <color theme="4" tint="0.39997558519241921"/>
      <name val="Calibri"/>
      <family val="2"/>
      <charset val="16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0" fontId="0" fillId="0" borderId="1" xfId="0" applyFont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10" borderId="1" xfId="0" applyFill="1" applyBorder="1" applyAlignment="1">
      <alignment vertical="center"/>
    </xf>
    <xf numFmtId="0" fontId="0" fillId="10" borderId="1" xfId="0" applyFill="1" applyBorder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1" fillId="12" borderId="0" xfId="0" applyFont="1" applyFill="1" applyAlignment="1">
      <alignment vertical="center"/>
    </xf>
    <xf numFmtId="164" fontId="1" fillId="6" borderId="0" xfId="0" applyNumberFormat="1" applyFont="1" applyFill="1" applyAlignment="1">
      <alignment horizontal="center" vertical="center" wrapText="1"/>
    </xf>
    <xf numFmtId="164" fontId="1" fillId="7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  <xf numFmtId="164" fontId="6" fillId="9" borderId="6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164" fontId="6" fillId="9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D$3" max="2100" min="2000" page="10" val="2016"/>
</file>

<file path=xl/ctrlProps/ctrlProp2.xml><?xml version="1.0" encoding="utf-8"?>
<formControlPr xmlns="http://schemas.microsoft.com/office/spreadsheetml/2009/9/main" objectType="Spin" dx="16" fmlaLink="$C$4" max="12" min="1" page="10" val="9"/>
</file>

<file path=xl/ctrlProps/ctrlProp3.xml><?xml version="1.0" encoding="utf-8"?>
<formControlPr xmlns="http://schemas.microsoft.com/office/spreadsheetml/2009/9/main" objectType="Spin" dx="16" fmlaLink="$C$5" max="7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19050</xdr:rowOff>
        </xdr:from>
        <xdr:to>
          <xdr:col>2</xdr:col>
          <xdr:colOff>257175</xdr:colOff>
          <xdr:row>2</xdr:row>
          <xdr:rowOff>285750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19050</xdr:rowOff>
        </xdr:from>
        <xdr:to>
          <xdr:col>2</xdr:col>
          <xdr:colOff>257175</xdr:colOff>
          <xdr:row>3</xdr:row>
          <xdr:rowOff>285750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</xdr:row>
          <xdr:rowOff>19050</xdr:rowOff>
        </xdr:from>
        <xdr:to>
          <xdr:col>2</xdr:col>
          <xdr:colOff>257175</xdr:colOff>
          <xdr:row>4</xdr:row>
          <xdr:rowOff>285750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6"/>
  <sheetViews>
    <sheetView showGridLines="0" workbookViewId="0">
      <selection activeCell="E26" sqref="E26"/>
    </sheetView>
  </sheetViews>
  <sheetFormatPr defaultRowHeight="12.75" x14ac:dyDescent="0.2"/>
  <cols>
    <col min="1" max="1" width="1.140625" style="1" customWidth="1"/>
    <col min="2" max="2" width="12.5703125" style="1" customWidth="1"/>
    <col min="3" max="3" width="12.42578125" style="1" customWidth="1"/>
    <col min="4" max="4" width="1" style="1" customWidth="1"/>
    <col min="5" max="5" width="17.140625" style="1" customWidth="1"/>
    <col min="6" max="6" width="9.5703125" style="1" customWidth="1"/>
    <col min="7" max="7" width="3.85546875" style="1" customWidth="1"/>
    <col min="8" max="8" width="1.140625" style="1" customWidth="1"/>
    <col min="9" max="10" width="29.5703125" style="5" customWidth="1"/>
    <col min="11" max="11" width="9.140625" style="1"/>
    <col min="12" max="12" width="22.85546875" style="1" customWidth="1"/>
    <col min="13" max="16384" width="9.140625" style="1"/>
  </cols>
  <sheetData>
    <row r="1" spans="2:12" ht="32.25" customHeight="1" x14ac:dyDescent="0.2">
      <c r="B1" s="12" t="s">
        <v>0</v>
      </c>
      <c r="C1" s="12" t="s">
        <v>13</v>
      </c>
      <c r="E1" s="11" t="s">
        <v>50</v>
      </c>
      <c r="F1" s="11"/>
      <c r="G1" s="11"/>
      <c r="I1" s="13" t="str">
        <f>BdD!B7</f>
        <v>Les Lundis de
Septembre / 2016</v>
      </c>
      <c r="J1" s="14" t="str">
        <f>BdD!B11</f>
        <v>Les Lundis de
l'année 2016</v>
      </c>
    </row>
    <row r="2" spans="2:12" x14ac:dyDescent="0.2">
      <c r="B2" s="6" t="s">
        <v>1</v>
      </c>
      <c r="C2" s="6" t="s">
        <v>14</v>
      </c>
      <c r="E2" s="9" t="s">
        <v>22</v>
      </c>
      <c r="F2" s="10">
        <f>BdD!$D$3</f>
        <v>2016</v>
      </c>
      <c r="G2" s="8"/>
      <c r="I2" s="5">
        <f>DATE(Ac,NMc,1)+IF(WEEKDAY(DATE(Ac,NMc,1),2)&gt;MJc,7,0)-(WEEKDAY(DATE(Ac,NMc,1),2)-MJc)</f>
        <v>42618</v>
      </c>
      <c r="J2" s="5">
        <f>DATE(Ac,1,1)+IF(WEEKDAY(DATE(Ac,1,1),2)&gt;MJc,7,0)-(WEEKDAY(DATE(Ac,1,1),2)-MJc)</f>
        <v>42373</v>
      </c>
      <c r="L2" s="29"/>
    </row>
    <row r="3" spans="2:12" x14ac:dyDescent="0.2">
      <c r="B3" s="6" t="s">
        <v>2</v>
      </c>
      <c r="C3" s="6" t="s">
        <v>15</v>
      </c>
      <c r="E3" s="9" t="s">
        <v>20</v>
      </c>
      <c r="F3" s="10" t="str">
        <f>BdD!$D$4</f>
        <v>Septembre</v>
      </c>
      <c r="G3" s="10">
        <f>BdD!$C$4</f>
        <v>9</v>
      </c>
      <c r="H3" s="4"/>
      <c r="I3" s="5">
        <f>IF(I2="","",IF(MONTH(I2+7)=NMc,I2+7,""))</f>
        <v>42625</v>
      </c>
      <c r="J3" s="5">
        <f>IF(J2="","",IF(YEAR(J2+7)=Ac,J2+7,""))</f>
        <v>42380</v>
      </c>
    </row>
    <row r="4" spans="2:12" x14ac:dyDescent="0.2">
      <c r="B4" s="6" t="s">
        <v>3</v>
      </c>
      <c r="C4" s="7" t="s">
        <v>16</v>
      </c>
      <c r="E4" s="9" t="s">
        <v>21</v>
      </c>
      <c r="F4" s="10" t="str">
        <f>BdD!$D$5</f>
        <v>Lundi</v>
      </c>
      <c r="G4" s="10">
        <f>BdD!$C$5</f>
        <v>1</v>
      </c>
      <c r="H4" s="4"/>
      <c r="I4" s="5">
        <f>IF(I3="","",IF(MONTH(I3+7)=NMc,I3+7,""))</f>
        <v>42632</v>
      </c>
      <c r="J4" s="5">
        <f>IF(J3="","",IF(YEAR(J3+7)=Ac,J3+7,""))</f>
        <v>42387</v>
      </c>
    </row>
    <row r="5" spans="2:12" x14ac:dyDescent="0.2">
      <c r="B5" s="6" t="s">
        <v>4</v>
      </c>
      <c r="C5" s="7" t="s">
        <v>17</v>
      </c>
      <c r="I5" s="5">
        <f>IF(I4="","",IF(MONTH(I4+7)=NMc,I4+7,""))</f>
        <v>42639</v>
      </c>
      <c r="J5" s="5">
        <f>IF(J4="","",IF(YEAR(J4+7)=Ac,J4+7,""))</f>
        <v>42394</v>
      </c>
    </row>
    <row r="6" spans="2:12" x14ac:dyDescent="0.2">
      <c r="B6" s="6" t="s">
        <v>5</v>
      </c>
      <c r="C6" s="7" t="s">
        <v>47</v>
      </c>
      <c r="I6" s="5" t="str">
        <f>IF(I5="","",IF(MONTH(I5+7)=NMc,I5+7,""))</f>
        <v/>
      </c>
      <c r="J6" s="5">
        <f>IF(J5="","",IF(YEAR(J5+7)=Ac,J5+7,""))</f>
        <v>42401</v>
      </c>
    </row>
    <row r="7" spans="2:12" x14ac:dyDescent="0.2">
      <c r="B7" s="6" t="s">
        <v>6</v>
      </c>
      <c r="C7" s="7" t="s">
        <v>18</v>
      </c>
      <c r="I7" s="5" t="str">
        <f>IF(I6="","",IF(MONTH(I6+7)=NMc,I6+7,""))</f>
        <v/>
      </c>
      <c r="J7" s="5">
        <f>IF(J6="","",IF(YEAR(J6+7)=Ac,J6+7,""))</f>
        <v>42408</v>
      </c>
    </row>
    <row r="8" spans="2:12" x14ac:dyDescent="0.2">
      <c r="B8" s="6" t="s">
        <v>7</v>
      </c>
      <c r="C8" s="7" t="s">
        <v>19</v>
      </c>
      <c r="J8" s="5">
        <f>IF(J7="","",IF(YEAR(J7+7)=Ac,J7+7,""))</f>
        <v>42415</v>
      </c>
    </row>
    <row r="9" spans="2:12" x14ac:dyDescent="0.2">
      <c r="B9" s="6" t="s">
        <v>8</v>
      </c>
      <c r="J9" s="5">
        <f>IF(J8="","",IF(YEAR(J8+7)=Ac,J8+7,""))</f>
        <v>42422</v>
      </c>
    </row>
    <row r="10" spans="2:12" x14ac:dyDescent="0.2">
      <c r="B10" s="6" t="s">
        <v>9</v>
      </c>
      <c r="J10" s="5">
        <f>IF(J9="","",IF(YEAR(J9+7)=Ac,J9+7,""))</f>
        <v>42429</v>
      </c>
    </row>
    <row r="11" spans="2:12" x14ac:dyDescent="0.2">
      <c r="B11" s="6" t="s">
        <v>10</v>
      </c>
      <c r="J11" s="5">
        <f>IF(J10="","",IF(YEAR(J10+7)=Ac,J10+7,""))</f>
        <v>42436</v>
      </c>
    </row>
    <row r="12" spans="2:12" x14ac:dyDescent="0.2">
      <c r="B12" s="6" t="s">
        <v>11</v>
      </c>
      <c r="J12" s="5">
        <f>IF(J11="","",IF(YEAR(J11+7)=Ac,J11+7,""))</f>
        <v>42443</v>
      </c>
    </row>
    <row r="13" spans="2:12" x14ac:dyDescent="0.2">
      <c r="B13" s="6" t="s">
        <v>12</v>
      </c>
      <c r="J13" s="5">
        <f>IF(J12="","",IF(YEAR(J12+7)=Ac,J12+7,""))</f>
        <v>42450</v>
      </c>
    </row>
    <row r="14" spans="2:12" x14ac:dyDescent="0.2">
      <c r="J14" s="5">
        <f>IF(J13="","",IF(YEAR(J13+7)=Ac,J13+7,""))</f>
        <v>42457</v>
      </c>
    </row>
    <row r="15" spans="2:12" x14ac:dyDescent="0.2">
      <c r="J15" s="5">
        <f>IF(J14="","",IF(YEAR(J14+7)=Ac,J14+7,""))</f>
        <v>42464</v>
      </c>
    </row>
    <row r="16" spans="2:12" x14ac:dyDescent="0.2">
      <c r="J16" s="5">
        <f>IF(J15="","",IF(YEAR(J15+7)=Ac,J15+7,""))</f>
        <v>42471</v>
      </c>
    </row>
    <row r="17" spans="10:10" x14ac:dyDescent="0.2">
      <c r="J17" s="5">
        <f>IF(J16="","",IF(YEAR(J16+7)=Ac,J16+7,""))</f>
        <v>42478</v>
      </c>
    </row>
    <row r="18" spans="10:10" x14ac:dyDescent="0.2">
      <c r="J18" s="5">
        <f>IF(J17="","",IF(YEAR(J17+7)=Ac,J17+7,""))</f>
        <v>42485</v>
      </c>
    </row>
    <row r="19" spans="10:10" x14ac:dyDescent="0.2">
      <c r="J19" s="5">
        <f>IF(J18="","",IF(YEAR(J18+7)=Ac,J18+7,""))</f>
        <v>42492</v>
      </c>
    </row>
    <row r="20" spans="10:10" x14ac:dyDescent="0.2">
      <c r="J20" s="5">
        <f>IF(J19="","",IF(YEAR(J19+7)=Ac,J19+7,""))</f>
        <v>42499</v>
      </c>
    </row>
    <row r="21" spans="10:10" x14ac:dyDescent="0.2">
      <c r="J21" s="5">
        <f>IF(J20="","",IF(YEAR(J20+7)=Ac,J20+7,""))</f>
        <v>42506</v>
      </c>
    </row>
    <row r="22" spans="10:10" x14ac:dyDescent="0.2">
      <c r="J22" s="5">
        <f>IF(J21="","",IF(YEAR(J21+7)=Ac,J21+7,""))</f>
        <v>42513</v>
      </c>
    </row>
    <row r="23" spans="10:10" x14ac:dyDescent="0.2">
      <c r="J23" s="5">
        <f>IF(J22="","",IF(YEAR(J22+7)=Ac,J22+7,""))</f>
        <v>42520</v>
      </c>
    </row>
    <row r="24" spans="10:10" x14ac:dyDescent="0.2">
      <c r="J24" s="5">
        <f>IF(J23="","",IF(YEAR(J23+7)=Ac,J23+7,""))</f>
        <v>42527</v>
      </c>
    </row>
    <row r="25" spans="10:10" x14ac:dyDescent="0.2">
      <c r="J25" s="5">
        <f>IF(J24="","",IF(YEAR(J24+7)=Ac,J24+7,""))</f>
        <v>42534</v>
      </c>
    </row>
    <row r="26" spans="10:10" x14ac:dyDescent="0.2">
      <c r="J26" s="5">
        <f>IF(J25="","",IF(YEAR(J25+7)=Ac,J25+7,""))</f>
        <v>42541</v>
      </c>
    </row>
    <row r="27" spans="10:10" x14ac:dyDescent="0.2">
      <c r="J27" s="5">
        <f>IF(J26="","",IF(YEAR(J26+7)=Ac,J26+7,""))</f>
        <v>42548</v>
      </c>
    </row>
    <row r="28" spans="10:10" x14ac:dyDescent="0.2">
      <c r="J28" s="5">
        <f>IF(J27="","",IF(YEAR(J27+7)=Ac,J27+7,""))</f>
        <v>42555</v>
      </c>
    </row>
    <row r="29" spans="10:10" x14ac:dyDescent="0.2">
      <c r="J29" s="5">
        <f>IF(J28="","",IF(YEAR(J28+7)=Ac,J28+7,""))</f>
        <v>42562</v>
      </c>
    </row>
    <row r="30" spans="10:10" x14ac:dyDescent="0.2">
      <c r="J30" s="5">
        <f>IF(J29="","",IF(YEAR(J29+7)=Ac,J29+7,""))</f>
        <v>42569</v>
      </c>
    </row>
    <row r="31" spans="10:10" x14ac:dyDescent="0.2">
      <c r="J31" s="5">
        <f>IF(J30="","",IF(YEAR(J30+7)=Ac,J30+7,""))</f>
        <v>42576</v>
      </c>
    </row>
    <row r="32" spans="10:10" x14ac:dyDescent="0.2">
      <c r="J32" s="5">
        <f>IF(J31="","",IF(YEAR(J31+7)=Ac,J31+7,""))</f>
        <v>42583</v>
      </c>
    </row>
    <row r="33" spans="10:10" x14ac:dyDescent="0.2">
      <c r="J33" s="5">
        <f>IF(J32="","",IF(YEAR(J32+7)=Ac,J32+7,""))</f>
        <v>42590</v>
      </c>
    </row>
    <row r="34" spans="10:10" x14ac:dyDescent="0.2">
      <c r="J34" s="5">
        <f>IF(J33="","",IF(YEAR(J33+7)=Ac,J33+7,""))</f>
        <v>42597</v>
      </c>
    </row>
    <row r="35" spans="10:10" x14ac:dyDescent="0.2">
      <c r="J35" s="5">
        <f>IF(J34="","",IF(YEAR(J34+7)=Ac,J34+7,""))</f>
        <v>42604</v>
      </c>
    </row>
    <row r="36" spans="10:10" x14ac:dyDescent="0.2">
      <c r="J36" s="5">
        <f>IF(J35="","",IF(YEAR(J35+7)=Ac,J35+7,""))</f>
        <v>42611</v>
      </c>
    </row>
    <row r="37" spans="10:10" x14ac:dyDescent="0.2">
      <c r="J37" s="5">
        <f>IF(J36="","",IF(YEAR(J36+7)=Ac,J36+7,""))</f>
        <v>42618</v>
      </c>
    </row>
    <row r="38" spans="10:10" x14ac:dyDescent="0.2">
      <c r="J38" s="5">
        <f>IF(J37="","",IF(YEAR(J37+7)=Ac,J37+7,""))</f>
        <v>42625</v>
      </c>
    </row>
    <row r="39" spans="10:10" x14ac:dyDescent="0.2">
      <c r="J39" s="5">
        <f>IF(J38="","",IF(YEAR(J38+7)=Ac,J38+7,""))</f>
        <v>42632</v>
      </c>
    </row>
    <row r="40" spans="10:10" x14ac:dyDescent="0.2">
      <c r="J40" s="5">
        <f>IF(J39="","",IF(YEAR(J39+7)=Ac,J39+7,""))</f>
        <v>42639</v>
      </c>
    </row>
    <row r="41" spans="10:10" x14ac:dyDescent="0.2">
      <c r="J41" s="5">
        <f>IF(J40="","",IF(YEAR(J40+7)=Ac,J40+7,""))</f>
        <v>42646</v>
      </c>
    </row>
    <row r="42" spans="10:10" x14ac:dyDescent="0.2">
      <c r="J42" s="5">
        <f>IF(J41="","",IF(YEAR(J41+7)=Ac,J41+7,""))</f>
        <v>42653</v>
      </c>
    </row>
    <row r="43" spans="10:10" x14ac:dyDescent="0.2">
      <c r="J43" s="5">
        <f>IF(J42="","",IF(YEAR(J42+7)=Ac,J42+7,""))</f>
        <v>42660</v>
      </c>
    </row>
    <row r="44" spans="10:10" x14ac:dyDescent="0.2">
      <c r="J44" s="5">
        <f>IF(J43="","",IF(YEAR(J43+7)=Ac,J43+7,""))</f>
        <v>42667</v>
      </c>
    </row>
    <row r="45" spans="10:10" x14ac:dyDescent="0.2">
      <c r="J45" s="5">
        <f>IF(J44="","",IF(YEAR(J44+7)=Ac,J44+7,""))</f>
        <v>42674</v>
      </c>
    </row>
    <row r="46" spans="10:10" x14ac:dyDescent="0.2">
      <c r="J46" s="5">
        <f>IF(J45="","",IF(YEAR(J45+7)=Ac,J45+7,""))</f>
        <v>42681</v>
      </c>
    </row>
    <row r="47" spans="10:10" x14ac:dyDescent="0.2">
      <c r="J47" s="5">
        <f>IF(J46="","",IF(YEAR(J46+7)=Ac,J46+7,""))</f>
        <v>42688</v>
      </c>
    </row>
    <row r="48" spans="10:10" x14ac:dyDescent="0.2">
      <c r="J48" s="5">
        <f>IF(J47="","",IF(YEAR(J47+7)=Ac,J47+7,""))</f>
        <v>42695</v>
      </c>
    </row>
    <row r="49" spans="10:10" x14ac:dyDescent="0.2">
      <c r="J49" s="5">
        <f>IF(J48="","",IF(YEAR(J48+7)=Ac,J48+7,""))</f>
        <v>42702</v>
      </c>
    </row>
    <row r="50" spans="10:10" x14ac:dyDescent="0.2">
      <c r="J50" s="5">
        <f>IF(J49="","",IF(YEAR(J49+7)=Ac,J49+7,""))</f>
        <v>42709</v>
      </c>
    </row>
    <row r="51" spans="10:10" x14ac:dyDescent="0.2">
      <c r="J51" s="5">
        <f>IF(J50="","",IF(YEAR(J50+7)=Ac,J50+7,""))</f>
        <v>42716</v>
      </c>
    </row>
    <row r="52" spans="10:10" x14ac:dyDescent="0.2">
      <c r="J52" s="5">
        <f>IF(J51="","",IF(YEAR(J51+7)=Ac,J51+7,""))</f>
        <v>42723</v>
      </c>
    </row>
    <row r="53" spans="10:10" x14ac:dyDescent="0.2">
      <c r="J53" s="5">
        <f>IF(J52="","",IF(YEAR(J52+7)=Ac,J52+7,""))</f>
        <v>42730</v>
      </c>
    </row>
    <row r="54" spans="10:10" x14ac:dyDescent="0.2">
      <c r="J54" s="5" t="str">
        <f>IF(J53="","",IF(YEAR(J53+7)=Ac,J53+7,""))</f>
        <v/>
      </c>
    </row>
    <row r="55" spans="10:10" x14ac:dyDescent="0.2">
      <c r="J55" s="5" t="str">
        <f>IF(J54="","",IF(YEAR(J54+7)=Ac,J54+7,""))</f>
        <v/>
      </c>
    </row>
    <row r="56" spans="10:10" x14ac:dyDescent="0.2">
      <c r="J56" s="5" t="str">
        <f>IF(J55="","",IF(YEAR(J55+7)=Ac,J55+7,""))</f>
        <v/>
      </c>
    </row>
  </sheetData>
  <mergeCells count="1">
    <mergeCell ref="E1:G1"/>
  </mergeCells>
  <conditionalFormatting sqref="I2:I7">
    <cfRule type="cellIs" dxfId="1" priority="2" operator="notEqual">
      <formula>""</formula>
    </cfRule>
  </conditionalFormatting>
  <conditionalFormatting sqref="J2:J57">
    <cfRule type="cellIs" dxfId="0" priority="1" operator="notEqual">
      <formula>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S14"/>
  <sheetViews>
    <sheetView showGridLines="0" tabSelected="1" workbookViewId="0">
      <selection activeCell="D3" sqref="D3"/>
    </sheetView>
  </sheetViews>
  <sheetFormatPr defaultRowHeight="24" customHeight="1" x14ac:dyDescent="0.2"/>
  <cols>
    <col min="1" max="1" width="0.7109375" style="1" customWidth="1"/>
    <col min="2" max="2" width="13" style="1" customWidth="1"/>
    <col min="3" max="3" width="4" style="1" customWidth="1"/>
    <col min="4" max="4" width="32.5703125" style="1" customWidth="1"/>
    <col min="5" max="5" width="1.28515625" style="1" customWidth="1"/>
    <col min="6" max="6" width="3.5703125" style="1" customWidth="1"/>
    <col min="7" max="7" width="13.140625" style="1" customWidth="1"/>
    <col min="8" max="19" width="11.140625" style="1" customWidth="1"/>
    <col min="20" max="16384" width="9.140625" style="1"/>
  </cols>
  <sheetData>
    <row r="1" spans="2:19" ht="3.75" customHeight="1" x14ac:dyDescent="0.2"/>
    <row r="2" spans="2:19" ht="24" customHeight="1" x14ac:dyDescent="0.2">
      <c r="B2" s="15" t="s">
        <v>51</v>
      </c>
      <c r="C2" s="15"/>
      <c r="D2" s="15"/>
    </row>
    <row r="3" spans="2:19" ht="24" customHeight="1" x14ac:dyDescent="0.2">
      <c r="B3" s="16" t="s">
        <v>45</v>
      </c>
      <c r="C3" s="17"/>
      <c r="D3" s="18">
        <v>2016</v>
      </c>
    </row>
    <row r="4" spans="2:19" ht="24" customHeight="1" x14ac:dyDescent="0.2">
      <c r="B4" s="16" t="s">
        <v>0</v>
      </c>
      <c r="C4" s="17">
        <v>9</v>
      </c>
      <c r="D4" s="18" t="str">
        <f>IFERROR(INDEX(mois,C4),"")</f>
        <v>Septembre</v>
      </c>
      <c r="G4" s="2"/>
      <c r="H4" s="3" t="s">
        <v>23</v>
      </c>
      <c r="I4" s="3" t="s">
        <v>24</v>
      </c>
      <c r="J4" s="3" t="s">
        <v>25</v>
      </c>
      <c r="K4" s="3" t="s">
        <v>26</v>
      </c>
      <c r="L4" s="3" t="s">
        <v>27</v>
      </c>
      <c r="M4" s="3" t="s">
        <v>28</v>
      </c>
      <c r="N4" s="3" t="s">
        <v>29</v>
      </c>
      <c r="O4" s="3" t="s">
        <v>30</v>
      </c>
      <c r="P4" s="3" t="s">
        <v>31</v>
      </c>
      <c r="Q4" s="3" t="s">
        <v>32</v>
      </c>
      <c r="R4" s="3" t="s">
        <v>33</v>
      </c>
      <c r="S4" s="3" t="s">
        <v>34</v>
      </c>
    </row>
    <row r="5" spans="2:19" ht="24" customHeight="1" x14ac:dyDescent="0.2">
      <c r="B5" s="16" t="s">
        <v>46</v>
      </c>
      <c r="C5" s="17">
        <v>1</v>
      </c>
      <c r="D5" s="18" t="str">
        <f>IFERROR(INDEX(jours,C5),"")</f>
        <v>Lundi</v>
      </c>
      <c r="G5" s="3" t="s">
        <v>35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</row>
    <row r="6" spans="2:19" ht="24" customHeight="1" x14ac:dyDescent="0.2">
      <c r="G6" s="3" t="s">
        <v>36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2:19" ht="24" customHeight="1" x14ac:dyDescent="0.2">
      <c r="B7" s="19" t="str">
        <f>"Les "&amp;D5&amp;"s de"&amp;CHAR(10)&amp;D4&amp;" / "&amp;D3</f>
        <v>Les Lundis de
Septembre / 2016</v>
      </c>
      <c r="C7" s="23"/>
      <c r="D7" s="20">
        <v>42618</v>
      </c>
      <c r="G7" s="3" t="s">
        <v>37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2:19" ht="24" customHeight="1" x14ac:dyDescent="0.2">
      <c r="B8" s="21" t="s">
        <v>48</v>
      </c>
      <c r="C8" s="24"/>
      <c r="D8" s="22">
        <f>WEEKNUM(D7,2)</f>
        <v>37</v>
      </c>
      <c r="G8" s="3" t="s">
        <v>38</v>
      </c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</row>
    <row r="9" spans="2:19" ht="24" customHeight="1" x14ac:dyDescent="0.2">
      <c r="B9" s="21" t="s">
        <v>49</v>
      </c>
      <c r="C9" s="24"/>
      <c r="D9" s="22">
        <f>WEEKNUM(D7,21)</f>
        <v>36</v>
      </c>
      <c r="G9" s="3" t="s">
        <v>39</v>
      </c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</row>
    <row r="10" spans="2:19" ht="24" customHeight="1" x14ac:dyDescent="0.2">
      <c r="D10" s="4"/>
      <c r="G10" s="3" t="s">
        <v>40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</row>
    <row r="11" spans="2:19" ht="24" customHeight="1" x14ac:dyDescent="0.2">
      <c r="B11" s="25" t="str">
        <f>"Les "&amp;D5&amp;"s de"&amp;CHAR(10)&amp;"l'année "&amp;D3</f>
        <v>Les Lundis de
l'année 2016</v>
      </c>
      <c r="C11" s="25"/>
      <c r="D11" s="26">
        <v>42380</v>
      </c>
      <c r="G11" s="3" t="s">
        <v>41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2:19" ht="24" customHeight="1" x14ac:dyDescent="0.2">
      <c r="B12" s="27" t="s">
        <v>48</v>
      </c>
      <c r="C12" s="27"/>
      <c r="D12" s="28">
        <f>WEEKNUM(D11,2)</f>
        <v>3</v>
      </c>
      <c r="G12" s="3" t="s">
        <v>42</v>
      </c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spans="2:19" ht="24" customHeight="1" x14ac:dyDescent="0.2">
      <c r="B13" s="27" t="s">
        <v>49</v>
      </c>
      <c r="C13" s="27"/>
      <c r="D13" s="28">
        <f>WEEKNUM(D11,21)</f>
        <v>2</v>
      </c>
      <c r="G13" s="3" t="s">
        <v>43</v>
      </c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</row>
    <row r="14" spans="2:19" ht="24" customHeight="1" x14ac:dyDescent="0.2">
      <c r="G14" s="3" t="s">
        <v>44</v>
      </c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</row>
  </sheetData>
  <mergeCells count="7">
    <mergeCell ref="B2:D2"/>
    <mergeCell ref="B7:C7"/>
    <mergeCell ref="B8:C8"/>
    <mergeCell ref="B9:C9"/>
    <mergeCell ref="B11:C11"/>
    <mergeCell ref="B12:C12"/>
    <mergeCell ref="B13:C13"/>
  </mergeCells>
  <dataValidations count="2">
    <dataValidation type="list" allowBlank="1" showInputMessage="1" showErrorMessage="1" sqref="D7">
      <formula1>JpM</formula1>
    </dataValidation>
    <dataValidation type="list" allowBlank="1" showInputMessage="1" showErrorMessage="1" sqref="D11">
      <formula1>JpA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2</xdr:col>
                    <xdr:colOff>9525</xdr:colOff>
                    <xdr:row>2</xdr:row>
                    <xdr:rowOff>19050</xdr:rowOff>
                  </from>
                  <to>
                    <xdr:col>2</xdr:col>
                    <xdr:colOff>257175</xdr:colOff>
                    <xdr:row>2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2</xdr:col>
                    <xdr:colOff>9525</xdr:colOff>
                    <xdr:row>3</xdr:row>
                    <xdr:rowOff>19050</xdr:rowOff>
                  </from>
                  <to>
                    <xdr:col>2</xdr:col>
                    <xdr:colOff>257175</xdr:colOff>
                    <xdr:row>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Spinner 3">
              <controlPr defaultSize="0" autoPict="0">
                <anchor moveWithCells="1" sizeWithCells="1">
                  <from>
                    <xdr:col>2</xdr:col>
                    <xdr:colOff>9525</xdr:colOff>
                    <xdr:row>4</xdr:row>
                    <xdr:rowOff>19050</xdr:rowOff>
                  </from>
                  <to>
                    <xdr:col>2</xdr:col>
                    <xdr:colOff>257175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2</vt:i4>
      </vt:variant>
      <vt:variant>
        <vt:lpstr>Adlandırılmış Aralıklar</vt:lpstr>
      </vt:variant>
      <vt:variant>
        <vt:i4>7</vt:i4>
      </vt:variant>
    </vt:vector>
  </HeadingPairs>
  <TitlesOfParts>
    <vt:vector size="9" baseType="lpstr">
      <vt:lpstr>Tableau</vt:lpstr>
      <vt:lpstr>BdD</vt:lpstr>
      <vt:lpstr>Ac</vt:lpstr>
      <vt:lpstr>Jc</vt:lpstr>
      <vt:lpstr>jours</vt:lpstr>
      <vt:lpstr>Mc</vt:lpstr>
      <vt:lpstr>MJc</vt:lpstr>
      <vt:lpstr>mois</vt:lpstr>
      <vt:lpstr>NMc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2016-09-24T20:18:24Z</dcterms:created>
  <dcterms:modified xsi:type="dcterms:W3CDTF">2016-09-24T22:02:59Z</dcterms:modified>
</cp:coreProperties>
</file>